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s\marketing_campaign\new\"/>
    </mc:Choice>
  </mc:AlternateContent>
  <xr:revisionPtr revIDLastSave="0" documentId="13_ncr:1_{EB1577A0-9492-46A9-99B3-F0FF8ED58291}" xr6:coauthVersionLast="47" xr6:coauthVersionMax="47" xr10:uidLastSave="{00000000-0000-0000-0000-000000000000}"/>
  <bookViews>
    <workbookView xWindow="-108" yWindow="-108" windowWidth="23256" windowHeight="12456" activeTab="2" xr2:uid="{7469B043-5F1D-419C-A427-13715071E581}"/>
  </bookViews>
  <sheets>
    <sheet name="marketing_data" sheetId="1" r:id="rId1"/>
    <sheet name="marketing_data (2)" sheetId="2" r:id="rId2"/>
    <sheet name="pivot table sheet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9" i="3" l="1"/>
  <c r="M18" i="3"/>
  <c r="M17" i="3"/>
  <c r="M16" i="3"/>
  <c r="M15" i="3"/>
  <c r="M14" i="3"/>
  <c r="M10" i="3"/>
  <c r="M9" i="3"/>
  <c r="M8" i="3"/>
  <c r="M7" i="3"/>
  <c r="M6" i="3"/>
  <c r="M5" i="3"/>
  <c r="AJ3" i="2"/>
  <c r="AK3" i="2" s="1"/>
  <c r="AJ4" i="2"/>
  <c r="AK4" i="2" s="1"/>
  <c r="AJ5" i="2"/>
  <c r="AK5" i="2" s="1"/>
  <c r="AJ6" i="2"/>
  <c r="AK6" i="2" s="1"/>
  <c r="AJ7" i="2"/>
  <c r="AK7" i="2" s="1"/>
  <c r="AJ8" i="2"/>
  <c r="AK8" i="2" s="1"/>
  <c r="AJ9" i="2"/>
  <c r="AK9" i="2" s="1"/>
  <c r="AJ10" i="2"/>
  <c r="AK10" i="2" s="1"/>
  <c r="AJ11" i="2"/>
  <c r="AK11" i="2" s="1"/>
  <c r="AJ12" i="2"/>
  <c r="AK12" i="2" s="1"/>
  <c r="AJ13" i="2"/>
  <c r="AK13" i="2" s="1"/>
  <c r="AJ14" i="2"/>
  <c r="AK14" i="2" s="1"/>
  <c r="AJ15" i="2"/>
  <c r="AK15" i="2" s="1"/>
  <c r="AJ16" i="2"/>
  <c r="AK16" i="2" s="1"/>
  <c r="AJ17" i="2"/>
  <c r="AK17" i="2" s="1"/>
  <c r="AJ18" i="2"/>
  <c r="AK18" i="2" s="1"/>
  <c r="AJ19" i="2"/>
  <c r="AK19" i="2" s="1"/>
  <c r="AJ20" i="2"/>
  <c r="AK20" i="2" s="1"/>
  <c r="AJ21" i="2"/>
  <c r="AK21" i="2" s="1"/>
  <c r="AJ22" i="2"/>
  <c r="AK22" i="2" s="1"/>
  <c r="AJ23" i="2"/>
  <c r="AK23" i="2" s="1"/>
  <c r="AJ24" i="2"/>
  <c r="AK24" i="2" s="1"/>
  <c r="AJ25" i="2"/>
  <c r="AK25" i="2" s="1"/>
  <c r="AJ26" i="2"/>
  <c r="AK26" i="2" s="1"/>
  <c r="AJ27" i="2"/>
  <c r="AK27" i="2" s="1"/>
  <c r="AJ28" i="2"/>
  <c r="AK28" i="2" s="1"/>
  <c r="AJ29" i="2"/>
  <c r="AK29" i="2" s="1"/>
  <c r="AJ30" i="2"/>
  <c r="AK30" i="2" s="1"/>
  <c r="AJ31" i="2"/>
  <c r="AK31" i="2" s="1"/>
  <c r="AJ32" i="2"/>
  <c r="AK32" i="2" s="1"/>
  <c r="AJ33" i="2"/>
  <c r="AK33" i="2" s="1"/>
  <c r="AJ34" i="2"/>
  <c r="AK34" i="2" s="1"/>
  <c r="AJ35" i="2"/>
  <c r="AK35" i="2" s="1"/>
  <c r="AJ36" i="2"/>
  <c r="AK36" i="2" s="1"/>
  <c r="AJ37" i="2"/>
  <c r="AK37" i="2" s="1"/>
  <c r="AJ38" i="2"/>
  <c r="AK38" i="2" s="1"/>
  <c r="AJ39" i="2"/>
  <c r="AK39" i="2" s="1"/>
  <c r="AJ40" i="2"/>
  <c r="AK40" i="2" s="1"/>
  <c r="AJ41" i="2"/>
  <c r="AK41" i="2" s="1"/>
  <c r="AJ42" i="2"/>
  <c r="AK42" i="2" s="1"/>
  <c r="AJ43" i="2"/>
  <c r="AK43" i="2" s="1"/>
  <c r="AJ44" i="2"/>
  <c r="AK44" i="2" s="1"/>
  <c r="AJ45" i="2"/>
  <c r="AK45" i="2" s="1"/>
  <c r="AJ46" i="2"/>
  <c r="AK46" i="2" s="1"/>
  <c r="AJ47" i="2"/>
  <c r="AK47" i="2" s="1"/>
  <c r="AJ48" i="2"/>
  <c r="AK48" i="2" s="1"/>
  <c r="AJ49" i="2"/>
  <c r="AK49" i="2" s="1"/>
  <c r="AJ50" i="2"/>
  <c r="AK50" i="2" s="1"/>
  <c r="AJ51" i="2"/>
  <c r="AK51" i="2" s="1"/>
  <c r="AJ52" i="2"/>
  <c r="AK52" i="2" s="1"/>
  <c r="AJ53" i="2"/>
  <c r="AK53" i="2" s="1"/>
  <c r="AJ54" i="2"/>
  <c r="AK54" i="2" s="1"/>
  <c r="AJ55" i="2"/>
  <c r="AK55" i="2" s="1"/>
  <c r="AJ56" i="2"/>
  <c r="AK56" i="2" s="1"/>
  <c r="AJ57" i="2"/>
  <c r="AK57" i="2" s="1"/>
  <c r="AJ58" i="2"/>
  <c r="AK58" i="2" s="1"/>
  <c r="AJ59" i="2"/>
  <c r="AK59" i="2" s="1"/>
  <c r="AJ60" i="2"/>
  <c r="AK60" i="2" s="1"/>
  <c r="AJ61" i="2"/>
  <c r="AK61" i="2" s="1"/>
  <c r="AJ62" i="2"/>
  <c r="AK62" i="2" s="1"/>
  <c r="AJ63" i="2"/>
  <c r="AK63" i="2" s="1"/>
  <c r="AJ64" i="2"/>
  <c r="AK64" i="2" s="1"/>
  <c r="AJ65" i="2"/>
  <c r="AK65" i="2" s="1"/>
  <c r="AJ66" i="2"/>
  <c r="AK66" i="2" s="1"/>
  <c r="AJ67" i="2"/>
  <c r="AK67" i="2" s="1"/>
  <c r="AJ68" i="2"/>
  <c r="AK68" i="2" s="1"/>
  <c r="AJ69" i="2"/>
  <c r="AK69" i="2" s="1"/>
  <c r="AJ70" i="2"/>
  <c r="AK70" i="2" s="1"/>
  <c r="AJ71" i="2"/>
  <c r="AK71" i="2" s="1"/>
  <c r="AJ72" i="2"/>
  <c r="AK72" i="2" s="1"/>
  <c r="AJ73" i="2"/>
  <c r="AK73" i="2" s="1"/>
  <c r="AJ74" i="2"/>
  <c r="AK74" i="2" s="1"/>
  <c r="AJ75" i="2"/>
  <c r="AK75" i="2" s="1"/>
  <c r="AJ76" i="2"/>
  <c r="AK76" i="2" s="1"/>
  <c r="AJ77" i="2"/>
  <c r="AK77" i="2" s="1"/>
  <c r="AJ78" i="2"/>
  <c r="AK78" i="2" s="1"/>
  <c r="AJ79" i="2"/>
  <c r="AK79" i="2" s="1"/>
  <c r="AJ80" i="2"/>
  <c r="AK80" i="2" s="1"/>
  <c r="AJ81" i="2"/>
  <c r="AK81" i="2" s="1"/>
  <c r="AJ82" i="2"/>
  <c r="AK82" i="2" s="1"/>
  <c r="AJ83" i="2"/>
  <c r="AK83" i="2" s="1"/>
  <c r="AJ84" i="2"/>
  <c r="AK84" i="2" s="1"/>
  <c r="AJ85" i="2"/>
  <c r="AK85" i="2" s="1"/>
  <c r="AJ86" i="2"/>
  <c r="AK86" i="2" s="1"/>
  <c r="AJ87" i="2"/>
  <c r="AK87" i="2" s="1"/>
  <c r="AJ88" i="2"/>
  <c r="AK88" i="2" s="1"/>
  <c r="AJ89" i="2"/>
  <c r="AK89" i="2" s="1"/>
  <c r="AJ90" i="2"/>
  <c r="AK90" i="2" s="1"/>
  <c r="AJ91" i="2"/>
  <c r="AK91" i="2" s="1"/>
  <c r="AJ92" i="2"/>
  <c r="AK92" i="2" s="1"/>
  <c r="AJ93" i="2"/>
  <c r="AK93" i="2" s="1"/>
  <c r="AJ94" i="2"/>
  <c r="AK94" i="2" s="1"/>
  <c r="AJ95" i="2"/>
  <c r="AK95" i="2" s="1"/>
  <c r="AJ96" i="2"/>
  <c r="AK96" i="2" s="1"/>
  <c r="AJ97" i="2"/>
  <c r="AK97" i="2" s="1"/>
  <c r="AJ98" i="2"/>
  <c r="AK98" i="2" s="1"/>
  <c r="AJ99" i="2"/>
  <c r="AK99" i="2" s="1"/>
  <c r="AJ100" i="2"/>
  <c r="AK100" i="2" s="1"/>
  <c r="AJ101" i="2"/>
  <c r="AK101" i="2" s="1"/>
  <c r="AJ102" i="2"/>
  <c r="AK102" i="2" s="1"/>
  <c r="AJ103" i="2"/>
  <c r="AK103" i="2" s="1"/>
  <c r="AJ104" i="2"/>
  <c r="AK104" i="2" s="1"/>
  <c r="AJ105" i="2"/>
  <c r="AK105" i="2" s="1"/>
  <c r="AJ106" i="2"/>
  <c r="AK106" i="2" s="1"/>
  <c r="AJ107" i="2"/>
  <c r="AK107" i="2" s="1"/>
  <c r="AJ108" i="2"/>
  <c r="AK108" i="2" s="1"/>
  <c r="AJ109" i="2"/>
  <c r="AK109" i="2" s="1"/>
  <c r="AJ110" i="2"/>
  <c r="AK110" i="2" s="1"/>
  <c r="AJ111" i="2"/>
  <c r="AK111" i="2" s="1"/>
  <c r="AJ112" i="2"/>
  <c r="AK112" i="2" s="1"/>
  <c r="AJ113" i="2"/>
  <c r="AK113" i="2" s="1"/>
  <c r="AJ114" i="2"/>
  <c r="AK114" i="2" s="1"/>
  <c r="AJ115" i="2"/>
  <c r="AK115" i="2" s="1"/>
  <c r="AJ116" i="2"/>
  <c r="AK116" i="2" s="1"/>
  <c r="AJ117" i="2"/>
  <c r="AK117" i="2" s="1"/>
  <c r="AJ118" i="2"/>
  <c r="AK118" i="2" s="1"/>
  <c r="AJ119" i="2"/>
  <c r="AK119" i="2" s="1"/>
  <c r="AJ120" i="2"/>
  <c r="AK120" i="2" s="1"/>
  <c r="AJ121" i="2"/>
  <c r="AK121" i="2" s="1"/>
  <c r="AJ122" i="2"/>
  <c r="AK122" i="2" s="1"/>
  <c r="AJ123" i="2"/>
  <c r="AK123" i="2" s="1"/>
  <c r="AJ124" i="2"/>
  <c r="AK124" i="2" s="1"/>
  <c r="AJ125" i="2"/>
  <c r="AK125" i="2" s="1"/>
  <c r="AJ126" i="2"/>
  <c r="AK126" i="2" s="1"/>
  <c r="AJ127" i="2"/>
  <c r="AK127" i="2" s="1"/>
  <c r="AJ128" i="2"/>
  <c r="AK128" i="2" s="1"/>
  <c r="AJ129" i="2"/>
  <c r="AK129" i="2" s="1"/>
  <c r="AJ130" i="2"/>
  <c r="AK130" i="2" s="1"/>
  <c r="AJ131" i="2"/>
  <c r="AK131" i="2" s="1"/>
  <c r="AJ132" i="2"/>
  <c r="AK132" i="2" s="1"/>
  <c r="AJ133" i="2"/>
  <c r="AK133" i="2" s="1"/>
  <c r="AJ134" i="2"/>
  <c r="AK134" i="2" s="1"/>
  <c r="AJ135" i="2"/>
  <c r="AK135" i="2" s="1"/>
  <c r="AJ136" i="2"/>
  <c r="AK136" i="2" s="1"/>
  <c r="AJ137" i="2"/>
  <c r="AK137" i="2" s="1"/>
  <c r="AJ138" i="2"/>
  <c r="AK138" i="2" s="1"/>
  <c r="AJ139" i="2"/>
  <c r="AK139" i="2" s="1"/>
  <c r="AJ140" i="2"/>
  <c r="AK140" i="2" s="1"/>
  <c r="AJ141" i="2"/>
  <c r="AK141" i="2" s="1"/>
  <c r="AJ142" i="2"/>
  <c r="AK142" i="2" s="1"/>
  <c r="AJ143" i="2"/>
  <c r="AK143" i="2" s="1"/>
  <c r="AJ144" i="2"/>
  <c r="AK144" i="2" s="1"/>
  <c r="AJ145" i="2"/>
  <c r="AK145" i="2" s="1"/>
  <c r="AJ146" i="2"/>
  <c r="AK146" i="2" s="1"/>
  <c r="AJ147" i="2"/>
  <c r="AK147" i="2" s="1"/>
  <c r="AJ148" i="2"/>
  <c r="AK148" i="2" s="1"/>
  <c r="AJ149" i="2"/>
  <c r="AK149" i="2" s="1"/>
  <c r="AJ150" i="2"/>
  <c r="AK150" i="2" s="1"/>
  <c r="AJ151" i="2"/>
  <c r="AK151" i="2" s="1"/>
  <c r="AJ152" i="2"/>
  <c r="AK152" i="2" s="1"/>
  <c r="AJ153" i="2"/>
  <c r="AK153" i="2" s="1"/>
  <c r="AJ154" i="2"/>
  <c r="AK154" i="2" s="1"/>
  <c r="AJ155" i="2"/>
  <c r="AK155" i="2" s="1"/>
  <c r="AJ156" i="2"/>
  <c r="AK156" i="2" s="1"/>
  <c r="AJ157" i="2"/>
  <c r="AK157" i="2" s="1"/>
  <c r="AJ158" i="2"/>
  <c r="AK158" i="2" s="1"/>
  <c r="AJ159" i="2"/>
  <c r="AK159" i="2" s="1"/>
  <c r="AJ160" i="2"/>
  <c r="AK160" i="2" s="1"/>
  <c r="AJ161" i="2"/>
  <c r="AK161" i="2" s="1"/>
  <c r="AJ162" i="2"/>
  <c r="AK162" i="2" s="1"/>
  <c r="AJ163" i="2"/>
  <c r="AK163" i="2" s="1"/>
  <c r="AJ164" i="2"/>
  <c r="AK164" i="2" s="1"/>
  <c r="AJ165" i="2"/>
  <c r="AK165" i="2" s="1"/>
  <c r="AJ166" i="2"/>
  <c r="AK166" i="2" s="1"/>
  <c r="AJ167" i="2"/>
  <c r="AK167" i="2" s="1"/>
  <c r="AJ168" i="2"/>
  <c r="AK168" i="2" s="1"/>
  <c r="AJ169" i="2"/>
  <c r="AK169" i="2" s="1"/>
  <c r="AJ170" i="2"/>
  <c r="AK170" i="2" s="1"/>
  <c r="AJ171" i="2"/>
  <c r="AK171" i="2" s="1"/>
  <c r="AJ172" i="2"/>
  <c r="AK172" i="2" s="1"/>
  <c r="AJ173" i="2"/>
  <c r="AK173" i="2" s="1"/>
  <c r="AJ174" i="2"/>
  <c r="AK174" i="2" s="1"/>
  <c r="AJ175" i="2"/>
  <c r="AK175" i="2" s="1"/>
  <c r="AJ176" i="2"/>
  <c r="AK176" i="2" s="1"/>
  <c r="AJ177" i="2"/>
  <c r="AK177" i="2" s="1"/>
  <c r="AJ178" i="2"/>
  <c r="AK178" i="2" s="1"/>
  <c r="AJ179" i="2"/>
  <c r="AK179" i="2" s="1"/>
  <c r="AJ180" i="2"/>
  <c r="AK180" i="2" s="1"/>
  <c r="AJ181" i="2"/>
  <c r="AK181" i="2" s="1"/>
  <c r="AJ182" i="2"/>
  <c r="AK182" i="2" s="1"/>
  <c r="AJ183" i="2"/>
  <c r="AK183" i="2" s="1"/>
  <c r="AJ184" i="2"/>
  <c r="AK184" i="2" s="1"/>
  <c r="AJ185" i="2"/>
  <c r="AK185" i="2" s="1"/>
  <c r="AJ186" i="2"/>
  <c r="AK186" i="2" s="1"/>
  <c r="AJ187" i="2"/>
  <c r="AK187" i="2" s="1"/>
  <c r="AJ188" i="2"/>
  <c r="AK188" i="2" s="1"/>
  <c r="AJ189" i="2"/>
  <c r="AK189" i="2" s="1"/>
  <c r="AJ190" i="2"/>
  <c r="AK190" i="2" s="1"/>
  <c r="AJ191" i="2"/>
  <c r="AK191" i="2" s="1"/>
  <c r="AJ192" i="2"/>
  <c r="AK192" i="2" s="1"/>
  <c r="AJ193" i="2"/>
  <c r="AK193" i="2" s="1"/>
  <c r="AJ194" i="2"/>
  <c r="AK194" i="2" s="1"/>
  <c r="AJ195" i="2"/>
  <c r="AK195" i="2" s="1"/>
  <c r="AJ196" i="2"/>
  <c r="AK196" i="2" s="1"/>
  <c r="AJ197" i="2"/>
  <c r="AK197" i="2" s="1"/>
  <c r="AJ198" i="2"/>
  <c r="AK198" i="2" s="1"/>
  <c r="AJ199" i="2"/>
  <c r="AK199" i="2" s="1"/>
  <c r="AJ200" i="2"/>
  <c r="AK200" i="2" s="1"/>
  <c r="AJ201" i="2"/>
  <c r="AK201" i="2" s="1"/>
  <c r="AJ202" i="2"/>
  <c r="AK202" i="2" s="1"/>
  <c r="AJ203" i="2"/>
  <c r="AK203" i="2" s="1"/>
  <c r="AJ204" i="2"/>
  <c r="AK204" i="2" s="1"/>
  <c r="AJ205" i="2"/>
  <c r="AK205" i="2" s="1"/>
  <c r="AJ206" i="2"/>
  <c r="AK206" i="2" s="1"/>
  <c r="AJ207" i="2"/>
  <c r="AK207" i="2" s="1"/>
  <c r="AJ208" i="2"/>
  <c r="AK208" i="2" s="1"/>
  <c r="AJ209" i="2"/>
  <c r="AK209" i="2" s="1"/>
  <c r="AJ210" i="2"/>
  <c r="AK210" i="2" s="1"/>
  <c r="AJ211" i="2"/>
  <c r="AK211" i="2" s="1"/>
  <c r="AJ212" i="2"/>
  <c r="AK212" i="2" s="1"/>
  <c r="AJ213" i="2"/>
  <c r="AK213" i="2" s="1"/>
  <c r="AJ214" i="2"/>
  <c r="AK214" i="2" s="1"/>
  <c r="AJ215" i="2"/>
  <c r="AK215" i="2" s="1"/>
  <c r="AJ216" i="2"/>
  <c r="AK216" i="2" s="1"/>
  <c r="AJ217" i="2"/>
  <c r="AK217" i="2" s="1"/>
  <c r="AJ218" i="2"/>
  <c r="AK218" i="2" s="1"/>
  <c r="AJ219" i="2"/>
  <c r="AK219" i="2" s="1"/>
  <c r="AJ220" i="2"/>
  <c r="AK220" i="2" s="1"/>
  <c r="AJ221" i="2"/>
  <c r="AK221" i="2" s="1"/>
  <c r="AJ222" i="2"/>
  <c r="AK222" i="2" s="1"/>
  <c r="AJ223" i="2"/>
  <c r="AK223" i="2" s="1"/>
  <c r="AJ224" i="2"/>
  <c r="AK224" i="2" s="1"/>
  <c r="AJ225" i="2"/>
  <c r="AK225" i="2" s="1"/>
  <c r="AJ226" i="2"/>
  <c r="AK226" i="2" s="1"/>
  <c r="AJ227" i="2"/>
  <c r="AK227" i="2" s="1"/>
  <c r="AJ228" i="2"/>
  <c r="AK228" i="2" s="1"/>
  <c r="AJ229" i="2"/>
  <c r="AK229" i="2" s="1"/>
  <c r="AJ230" i="2"/>
  <c r="AK230" i="2" s="1"/>
  <c r="AJ231" i="2"/>
  <c r="AK231" i="2" s="1"/>
  <c r="AJ232" i="2"/>
  <c r="AK232" i="2" s="1"/>
  <c r="AJ233" i="2"/>
  <c r="AK233" i="2" s="1"/>
  <c r="AJ234" i="2"/>
  <c r="AK234" i="2" s="1"/>
  <c r="AJ235" i="2"/>
  <c r="AK235" i="2" s="1"/>
  <c r="AJ236" i="2"/>
  <c r="AK236" i="2" s="1"/>
  <c r="AJ237" i="2"/>
  <c r="AK237" i="2" s="1"/>
  <c r="AJ238" i="2"/>
  <c r="AK238" i="2" s="1"/>
  <c r="AJ239" i="2"/>
  <c r="AK239" i="2" s="1"/>
  <c r="AJ240" i="2"/>
  <c r="AK240" i="2" s="1"/>
  <c r="AJ241" i="2"/>
  <c r="AK241" i="2" s="1"/>
  <c r="AJ242" i="2"/>
  <c r="AK242" i="2" s="1"/>
  <c r="AJ243" i="2"/>
  <c r="AK243" i="2" s="1"/>
  <c r="AJ244" i="2"/>
  <c r="AK244" i="2" s="1"/>
  <c r="AJ245" i="2"/>
  <c r="AK245" i="2" s="1"/>
  <c r="AJ246" i="2"/>
  <c r="AK246" i="2" s="1"/>
  <c r="AJ247" i="2"/>
  <c r="AK247" i="2" s="1"/>
  <c r="AJ248" i="2"/>
  <c r="AK248" i="2" s="1"/>
  <c r="AJ249" i="2"/>
  <c r="AK249" i="2" s="1"/>
  <c r="AJ250" i="2"/>
  <c r="AK250" i="2" s="1"/>
  <c r="AJ251" i="2"/>
  <c r="AK251" i="2" s="1"/>
  <c r="AJ252" i="2"/>
  <c r="AK252" i="2" s="1"/>
  <c r="AJ253" i="2"/>
  <c r="AK253" i="2" s="1"/>
  <c r="AJ254" i="2"/>
  <c r="AK254" i="2" s="1"/>
  <c r="AJ255" i="2"/>
  <c r="AK255" i="2" s="1"/>
  <c r="AJ256" i="2"/>
  <c r="AK256" i="2" s="1"/>
  <c r="AJ257" i="2"/>
  <c r="AK257" i="2" s="1"/>
  <c r="AJ258" i="2"/>
  <c r="AK258" i="2" s="1"/>
  <c r="AJ259" i="2"/>
  <c r="AK259" i="2" s="1"/>
  <c r="AJ260" i="2"/>
  <c r="AK260" i="2" s="1"/>
  <c r="AJ261" i="2"/>
  <c r="AK261" i="2" s="1"/>
  <c r="AJ262" i="2"/>
  <c r="AK262" i="2" s="1"/>
  <c r="AJ263" i="2"/>
  <c r="AK263" i="2" s="1"/>
  <c r="AJ264" i="2"/>
  <c r="AK264" i="2" s="1"/>
  <c r="AJ265" i="2"/>
  <c r="AK265" i="2" s="1"/>
  <c r="AJ266" i="2"/>
  <c r="AK266" i="2" s="1"/>
  <c r="AJ267" i="2"/>
  <c r="AK267" i="2" s="1"/>
  <c r="AJ268" i="2"/>
  <c r="AK268" i="2" s="1"/>
  <c r="AJ269" i="2"/>
  <c r="AK269" i="2" s="1"/>
  <c r="AJ270" i="2"/>
  <c r="AK270" i="2" s="1"/>
  <c r="AJ271" i="2"/>
  <c r="AK271" i="2" s="1"/>
  <c r="AJ272" i="2"/>
  <c r="AK272" i="2" s="1"/>
  <c r="AJ273" i="2"/>
  <c r="AK273" i="2" s="1"/>
  <c r="AJ274" i="2"/>
  <c r="AK274" i="2" s="1"/>
  <c r="AJ275" i="2"/>
  <c r="AK275" i="2" s="1"/>
  <c r="AJ276" i="2"/>
  <c r="AK276" i="2" s="1"/>
  <c r="AJ277" i="2"/>
  <c r="AK277" i="2" s="1"/>
  <c r="AJ278" i="2"/>
  <c r="AK278" i="2" s="1"/>
  <c r="AJ279" i="2"/>
  <c r="AK279" i="2" s="1"/>
  <c r="AJ280" i="2"/>
  <c r="AK280" i="2" s="1"/>
  <c r="AJ281" i="2"/>
  <c r="AK281" i="2" s="1"/>
  <c r="AJ282" i="2"/>
  <c r="AK282" i="2" s="1"/>
  <c r="AJ283" i="2"/>
  <c r="AK283" i="2" s="1"/>
  <c r="AJ284" i="2"/>
  <c r="AK284" i="2" s="1"/>
  <c r="AJ285" i="2"/>
  <c r="AK285" i="2" s="1"/>
  <c r="AJ286" i="2"/>
  <c r="AK286" i="2" s="1"/>
  <c r="AJ287" i="2"/>
  <c r="AK287" i="2" s="1"/>
  <c r="AJ288" i="2"/>
  <c r="AK288" i="2" s="1"/>
  <c r="AJ289" i="2"/>
  <c r="AK289" i="2" s="1"/>
  <c r="AJ290" i="2"/>
  <c r="AK290" i="2" s="1"/>
  <c r="AJ291" i="2"/>
  <c r="AK291" i="2" s="1"/>
  <c r="AJ292" i="2"/>
  <c r="AK292" i="2" s="1"/>
  <c r="AJ293" i="2"/>
  <c r="AK293" i="2" s="1"/>
  <c r="AJ294" i="2"/>
  <c r="AK294" i="2" s="1"/>
  <c r="AJ295" i="2"/>
  <c r="AK295" i="2" s="1"/>
  <c r="AJ296" i="2"/>
  <c r="AK296" i="2" s="1"/>
  <c r="AJ297" i="2"/>
  <c r="AK297" i="2" s="1"/>
  <c r="AJ298" i="2"/>
  <c r="AK298" i="2" s="1"/>
  <c r="AJ299" i="2"/>
  <c r="AK299" i="2" s="1"/>
  <c r="AJ300" i="2"/>
  <c r="AK300" i="2" s="1"/>
  <c r="AJ301" i="2"/>
  <c r="AK301" i="2" s="1"/>
  <c r="AJ302" i="2"/>
  <c r="AK302" i="2" s="1"/>
  <c r="AJ303" i="2"/>
  <c r="AK303" i="2" s="1"/>
  <c r="AJ304" i="2"/>
  <c r="AK304" i="2" s="1"/>
  <c r="AJ305" i="2"/>
  <c r="AK305" i="2" s="1"/>
  <c r="AJ306" i="2"/>
  <c r="AK306" i="2" s="1"/>
  <c r="AJ307" i="2"/>
  <c r="AK307" i="2" s="1"/>
  <c r="AJ308" i="2"/>
  <c r="AK308" i="2" s="1"/>
  <c r="AJ309" i="2"/>
  <c r="AK309" i="2" s="1"/>
  <c r="AJ310" i="2"/>
  <c r="AK310" i="2" s="1"/>
  <c r="AJ311" i="2"/>
  <c r="AK311" i="2" s="1"/>
  <c r="AJ312" i="2"/>
  <c r="AK312" i="2" s="1"/>
  <c r="AJ313" i="2"/>
  <c r="AK313" i="2" s="1"/>
  <c r="AJ314" i="2"/>
  <c r="AK314" i="2" s="1"/>
  <c r="AJ315" i="2"/>
  <c r="AK315" i="2" s="1"/>
  <c r="AJ316" i="2"/>
  <c r="AK316" i="2" s="1"/>
  <c r="AJ317" i="2"/>
  <c r="AK317" i="2" s="1"/>
  <c r="AJ318" i="2"/>
  <c r="AK318" i="2" s="1"/>
  <c r="AJ319" i="2"/>
  <c r="AK319" i="2" s="1"/>
  <c r="AJ320" i="2"/>
  <c r="AK320" i="2" s="1"/>
  <c r="AJ321" i="2"/>
  <c r="AK321" i="2" s="1"/>
  <c r="AJ322" i="2"/>
  <c r="AK322" i="2" s="1"/>
  <c r="AJ323" i="2"/>
  <c r="AK323" i="2" s="1"/>
  <c r="AJ324" i="2"/>
  <c r="AK324" i="2" s="1"/>
  <c r="AJ325" i="2"/>
  <c r="AK325" i="2" s="1"/>
  <c r="AJ326" i="2"/>
  <c r="AK326" i="2" s="1"/>
  <c r="AJ327" i="2"/>
  <c r="AK327" i="2" s="1"/>
  <c r="AJ328" i="2"/>
  <c r="AK328" i="2" s="1"/>
  <c r="AJ329" i="2"/>
  <c r="AK329" i="2" s="1"/>
  <c r="AJ330" i="2"/>
  <c r="AK330" i="2" s="1"/>
  <c r="AJ331" i="2"/>
  <c r="AK331" i="2" s="1"/>
  <c r="AJ332" i="2"/>
  <c r="AK332" i="2" s="1"/>
  <c r="AJ333" i="2"/>
  <c r="AK333" i="2" s="1"/>
  <c r="AJ334" i="2"/>
  <c r="AK334" i="2" s="1"/>
  <c r="AJ335" i="2"/>
  <c r="AK335" i="2" s="1"/>
  <c r="AJ336" i="2"/>
  <c r="AK336" i="2" s="1"/>
  <c r="AJ337" i="2"/>
  <c r="AK337" i="2" s="1"/>
  <c r="AJ338" i="2"/>
  <c r="AK338" i="2" s="1"/>
  <c r="AJ339" i="2"/>
  <c r="AK339" i="2" s="1"/>
  <c r="AJ340" i="2"/>
  <c r="AK340" i="2" s="1"/>
  <c r="AJ341" i="2"/>
  <c r="AK341" i="2" s="1"/>
  <c r="AJ342" i="2"/>
  <c r="AK342" i="2" s="1"/>
  <c r="AJ343" i="2"/>
  <c r="AK343" i="2" s="1"/>
  <c r="AJ344" i="2"/>
  <c r="AK344" i="2" s="1"/>
  <c r="AJ345" i="2"/>
  <c r="AK345" i="2" s="1"/>
  <c r="AJ346" i="2"/>
  <c r="AK346" i="2" s="1"/>
  <c r="AJ347" i="2"/>
  <c r="AK347" i="2" s="1"/>
  <c r="AJ348" i="2"/>
  <c r="AK348" i="2" s="1"/>
  <c r="AJ349" i="2"/>
  <c r="AK349" i="2" s="1"/>
  <c r="AJ350" i="2"/>
  <c r="AK350" i="2" s="1"/>
  <c r="AJ351" i="2"/>
  <c r="AK351" i="2" s="1"/>
  <c r="AJ352" i="2"/>
  <c r="AK352" i="2" s="1"/>
  <c r="AJ353" i="2"/>
  <c r="AK353" i="2" s="1"/>
  <c r="AJ354" i="2"/>
  <c r="AK354" i="2" s="1"/>
  <c r="AJ355" i="2"/>
  <c r="AK355" i="2" s="1"/>
  <c r="AJ356" i="2"/>
  <c r="AK356" i="2" s="1"/>
  <c r="AJ357" i="2"/>
  <c r="AK357" i="2" s="1"/>
  <c r="AJ358" i="2"/>
  <c r="AK358" i="2" s="1"/>
  <c r="AJ359" i="2"/>
  <c r="AK359" i="2" s="1"/>
  <c r="AJ360" i="2"/>
  <c r="AK360" i="2" s="1"/>
  <c r="AJ361" i="2"/>
  <c r="AK361" i="2" s="1"/>
  <c r="AJ362" i="2"/>
  <c r="AK362" i="2" s="1"/>
  <c r="AJ363" i="2"/>
  <c r="AK363" i="2" s="1"/>
  <c r="AJ364" i="2"/>
  <c r="AK364" i="2" s="1"/>
  <c r="AJ365" i="2"/>
  <c r="AK365" i="2" s="1"/>
  <c r="AJ366" i="2"/>
  <c r="AK366" i="2" s="1"/>
  <c r="AJ367" i="2"/>
  <c r="AK367" i="2" s="1"/>
  <c r="AJ368" i="2"/>
  <c r="AK368" i="2" s="1"/>
  <c r="AJ369" i="2"/>
  <c r="AK369" i="2" s="1"/>
  <c r="AJ370" i="2"/>
  <c r="AK370" i="2" s="1"/>
  <c r="AJ371" i="2"/>
  <c r="AK371" i="2" s="1"/>
  <c r="AJ372" i="2"/>
  <c r="AK372" i="2" s="1"/>
  <c r="AJ373" i="2"/>
  <c r="AK373" i="2" s="1"/>
  <c r="AJ374" i="2"/>
  <c r="AK374" i="2" s="1"/>
  <c r="AJ375" i="2"/>
  <c r="AK375" i="2" s="1"/>
  <c r="AJ376" i="2"/>
  <c r="AK376" i="2" s="1"/>
  <c r="AJ377" i="2"/>
  <c r="AK377" i="2" s="1"/>
  <c r="AJ378" i="2"/>
  <c r="AK378" i="2" s="1"/>
  <c r="AJ379" i="2"/>
  <c r="AK379" i="2" s="1"/>
  <c r="AJ380" i="2"/>
  <c r="AK380" i="2" s="1"/>
  <c r="AJ381" i="2"/>
  <c r="AK381" i="2" s="1"/>
  <c r="AJ382" i="2"/>
  <c r="AK382" i="2" s="1"/>
  <c r="AJ383" i="2"/>
  <c r="AK383" i="2" s="1"/>
  <c r="AJ384" i="2"/>
  <c r="AK384" i="2" s="1"/>
  <c r="AJ385" i="2"/>
  <c r="AK385" i="2" s="1"/>
  <c r="AJ386" i="2"/>
  <c r="AK386" i="2" s="1"/>
  <c r="AJ387" i="2"/>
  <c r="AK387" i="2" s="1"/>
  <c r="AJ388" i="2"/>
  <c r="AK388" i="2" s="1"/>
  <c r="AJ389" i="2"/>
  <c r="AK389" i="2" s="1"/>
  <c r="AJ390" i="2"/>
  <c r="AK390" i="2" s="1"/>
  <c r="AJ391" i="2"/>
  <c r="AK391" i="2" s="1"/>
  <c r="AJ392" i="2"/>
  <c r="AK392" i="2" s="1"/>
  <c r="AJ393" i="2"/>
  <c r="AK393" i="2" s="1"/>
  <c r="AJ394" i="2"/>
  <c r="AK394" i="2" s="1"/>
  <c r="AJ395" i="2"/>
  <c r="AK395" i="2" s="1"/>
  <c r="AJ396" i="2"/>
  <c r="AK396" i="2" s="1"/>
  <c r="AJ397" i="2"/>
  <c r="AK397" i="2" s="1"/>
  <c r="AJ398" i="2"/>
  <c r="AK398" i="2" s="1"/>
  <c r="AJ399" i="2"/>
  <c r="AK399" i="2" s="1"/>
  <c r="AJ400" i="2"/>
  <c r="AK400" i="2" s="1"/>
  <c r="AJ401" i="2"/>
  <c r="AK401" i="2" s="1"/>
  <c r="AJ402" i="2"/>
  <c r="AK402" i="2" s="1"/>
  <c r="AJ403" i="2"/>
  <c r="AK403" i="2" s="1"/>
  <c r="AJ404" i="2"/>
  <c r="AK404" i="2" s="1"/>
  <c r="AJ405" i="2"/>
  <c r="AK405" i="2" s="1"/>
  <c r="AJ406" i="2"/>
  <c r="AK406" i="2" s="1"/>
  <c r="AJ407" i="2"/>
  <c r="AK407" i="2" s="1"/>
  <c r="AJ408" i="2"/>
  <c r="AK408" i="2" s="1"/>
  <c r="AJ409" i="2"/>
  <c r="AK409" i="2" s="1"/>
  <c r="AJ410" i="2"/>
  <c r="AK410" i="2" s="1"/>
  <c r="AJ411" i="2"/>
  <c r="AK411" i="2" s="1"/>
  <c r="AJ412" i="2"/>
  <c r="AK412" i="2" s="1"/>
  <c r="AJ413" i="2"/>
  <c r="AK413" i="2" s="1"/>
  <c r="AJ414" i="2"/>
  <c r="AK414" i="2" s="1"/>
  <c r="AJ415" i="2"/>
  <c r="AK415" i="2" s="1"/>
  <c r="AJ416" i="2"/>
  <c r="AK416" i="2" s="1"/>
  <c r="AJ417" i="2"/>
  <c r="AK417" i="2" s="1"/>
  <c r="AJ418" i="2"/>
  <c r="AK418" i="2" s="1"/>
  <c r="AJ419" i="2"/>
  <c r="AK419" i="2" s="1"/>
  <c r="AJ420" i="2"/>
  <c r="AK420" i="2" s="1"/>
  <c r="AJ421" i="2"/>
  <c r="AK421" i="2" s="1"/>
  <c r="AJ422" i="2"/>
  <c r="AK422" i="2" s="1"/>
  <c r="AJ423" i="2"/>
  <c r="AK423" i="2" s="1"/>
  <c r="AJ424" i="2"/>
  <c r="AK424" i="2" s="1"/>
  <c r="AJ425" i="2"/>
  <c r="AK425" i="2" s="1"/>
  <c r="AJ426" i="2"/>
  <c r="AK426" i="2" s="1"/>
  <c r="AJ427" i="2"/>
  <c r="AK427" i="2" s="1"/>
  <c r="AJ428" i="2"/>
  <c r="AK428" i="2" s="1"/>
  <c r="AJ429" i="2"/>
  <c r="AK429" i="2" s="1"/>
  <c r="AJ430" i="2"/>
  <c r="AK430" i="2" s="1"/>
  <c r="AJ431" i="2"/>
  <c r="AK431" i="2" s="1"/>
  <c r="AJ432" i="2"/>
  <c r="AK432" i="2" s="1"/>
  <c r="AJ433" i="2"/>
  <c r="AK433" i="2" s="1"/>
  <c r="AJ434" i="2"/>
  <c r="AK434" i="2" s="1"/>
  <c r="AJ435" i="2"/>
  <c r="AK435" i="2" s="1"/>
  <c r="AJ436" i="2"/>
  <c r="AK436" i="2" s="1"/>
  <c r="AJ437" i="2"/>
  <c r="AK437" i="2" s="1"/>
  <c r="AJ438" i="2"/>
  <c r="AK438" i="2" s="1"/>
  <c r="AJ439" i="2"/>
  <c r="AK439" i="2" s="1"/>
  <c r="AJ440" i="2"/>
  <c r="AK440" i="2" s="1"/>
  <c r="AJ441" i="2"/>
  <c r="AK441" i="2" s="1"/>
  <c r="AJ442" i="2"/>
  <c r="AK442" i="2" s="1"/>
  <c r="AJ443" i="2"/>
  <c r="AK443" i="2" s="1"/>
  <c r="AJ444" i="2"/>
  <c r="AK444" i="2" s="1"/>
  <c r="AJ445" i="2"/>
  <c r="AK445" i="2" s="1"/>
  <c r="AJ446" i="2"/>
  <c r="AK446" i="2" s="1"/>
  <c r="AJ447" i="2"/>
  <c r="AK447" i="2" s="1"/>
  <c r="AJ448" i="2"/>
  <c r="AK448" i="2" s="1"/>
  <c r="AJ449" i="2"/>
  <c r="AK449" i="2" s="1"/>
  <c r="AJ450" i="2"/>
  <c r="AK450" i="2" s="1"/>
  <c r="AJ451" i="2"/>
  <c r="AK451" i="2" s="1"/>
  <c r="AJ452" i="2"/>
  <c r="AK452" i="2" s="1"/>
  <c r="AJ453" i="2"/>
  <c r="AK453" i="2" s="1"/>
  <c r="AJ454" i="2"/>
  <c r="AK454" i="2" s="1"/>
  <c r="AJ455" i="2"/>
  <c r="AK455" i="2" s="1"/>
  <c r="AJ456" i="2"/>
  <c r="AK456" i="2" s="1"/>
  <c r="AJ457" i="2"/>
  <c r="AK457" i="2" s="1"/>
  <c r="AJ458" i="2"/>
  <c r="AK458" i="2" s="1"/>
  <c r="AJ459" i="2"/>
  <c r="AK459" i="2" s="1"/>
  <c r="AJ460" i="2"/>
  <c r="AK460" i="2" s="1"/>
  <c r="AJ461" i="2"/>
  <c r="AK461" i="2" s="1"/>
  <c r="AJ462" i="2"/>
  <c r="AK462" i="2" s="1"/>
  <c r="AJ463" i="2"/>
  <c r="AK463" i="2" s="1"/>
  <c r="AJ464" i="2"/>
  <c r="AK464" i="2" s="1"/>
  <c r="AJ465" i="2"/>
  <c r="AK465" i="2" s="1"/>
  <c r="AJ466" i="2"/>
  <c r="AK466" i="2" s="1"/>
  <c r="AJ467" i="2"/>
  <c r="AK467" i="2" s="1"/>
  <c r="AJ468" i="2"/>
  <c r="AK468" i="2" s="1"/>
  <c r="AJ469" i="2"/>
  <c r="AK469" i="2" s="1"/>
  <c r="AJ470" i="2"/>
  <c r="AK470" i="2" s="1"/>
  <c r="AJ471" i="2"/>
  <c r="AK471" i="2" s="1"/>
  <c r="AJ472" i="2"/>
  <c r="AK472" i="2" s="1"/>
  <c r="AJ473" i="2"/>
  <c r="AK473" i="2" s="1"/>
  <c r="AJ474" i="2"/>
  <c r="AK474" i="2" s="1"/>
  <c r="AJ475" i="2"/>
  <c r="AK475" i="2" s="1"/>
  <c r="AJ476" i="2"/>
  <c r="AK476" i="2" s="1"/>
  <c r="AJ477" i="2"/>
  <c r="AK477" i="2" s="1"/>
  <c r="AJ478" i="2"/>
  <c r="AK478" i="2" s="1"/>
  <c r="AJ479" i="2"/>
  <c r="AK479" i="2" s="1"/>
  <c r="AJ480" i="2"/>
  <c r="AK480" i="2" s="1"/>
  <c r="AJ481" i="2"/>
  <c r="AK481" i="2" s="1"/>
  <c r="AJ482" i="2"/>
  <c r="AK482" i="2" s="1"/>
  <c r="AJ483" i="2"/>
  <c r="AK483" i="2" s="1"/>
  <c r="AJ484" i="2"/>
  <c r="AK484" i="2" s="1"/>
  <c r="AJ485" i="2"/>
  <c r="AK485" i="2" s="1"/>
  <c r="AJ486" i="2"/>
  <c r="AK486" i="2" s="1"/>
  <c r="AJ487" i="2"/>
  <c r="AK487" i="2" s="1"/>
  <c r="AJ488" i="2"/>
  <c r="AK488" i="2" s="1"/>
  <c r="AJ489" i="2"/>
  <c r="AK489" i="2" s="1"/>
  <c r="AJ490" i="2"/>
  <c r="AK490" i="2" s="1"/>
  <c r="AJ491" i="2"/>
  <c r="AK491" i="2" s="1"/>
  <c r="AJ492" i="2"/>
  <c r="AK492" i="2" s="1"/>
  <c r="AJ493" i="2"/>
  <c r="AK493" i="2" s="1"/>
  <c r="AJ494" i="2"/>
  <c r="AK494" i="2" s="1"/>
  <c r="AJ495" i="2"/>
  <c r="AK495" i="2" s="1"/>
  <c r="AJ496" i="2"/>
  <c r="AK496" i="2" s="1"/>
  <c r="AJ497" i="2"/>
  <c r="AK497" i="2" s="1"/>
  <c r="AJ498" i="2"/>
  <c r="AK498" i="2" s="1"/>
  <c r="AJ499" i="2"/>
  <c r="AK499" i="2" s="1"/>
  <c r="AJ500" i="2"/>
  <c r="AK500" i="2" s="1"/>
  <c r="AJ501" i="2"/>
  <c r="AK501" i="2" s="1"/>
  <c r="AJ502" i="2"/>
  <c r="AK502" i="2" s="1"/>
  <c r="AJ503" i="2"/>
  <c r="AK503" i="2" s="1"/>
  <c r="AJ504" i="2"/>
  <c r="AK504" i="2" s="1"/>
  <c r="AJ505" i="2"/>
  <c r="AK505" i="2" s="1"/>
  <c r="AJ506" i="2"/>
  <c r="AK506" i="2" s="1"/>
  <c r="AJ507" i="2"/>
  <c r="AK507" i="2" s="1"/>
  <c r="AJ508" i="2"/>
  <c r="AK508" i="2" s="1"/>
  <c r="AJ509" i="2"/>
  <c r="AK509" i="2" s="1"/>
  <c r="AJ510" i="2"/>
  <c r="AK510" i="2" s="1"/>
  <c r="AJ511" i="2"/>
  <c r="AK511" i="2" s="1"/>
  <c r="AJ512" i="2"/>
  <c r="AK512" i="2" s="1"/>
  <c r="AJ513" i="2"/>
  <c r="AK513" i="2" s="1"/>
  <c r="AJ514" i="2"/>
  <c r="AK514" i="2" s="1"/>
  <c r="AJ515" i="2"/>
  <c r="AK515" i="2" s="1"/>
  <c r="AJ516" i="2"/>
  <c r="AK516" i="2" s="1"/>
  <c r="AJ517" i="2"/>
  <c r="AK517" i="2" s="1"/>
  <c r="AJ518" i="2"/>
  <c r="AK518" i="2" s="1"/>
  <c r="AJ519" i="2"/>
  <c r="AK519" i="2" s="1"/>
  <c r="AJ520" i="2"/>
  <c r="AK520" i="2" s="1"/>
  <c r="AJ521" i="2"/>
  <c r="AK521" i="2" s="1"/>
  <c r="AJ522" i="2"/>
  <c r="AK522" i="2" s="1"/>
  <c r="AJ523" i="2"/>
  <c r="AK523" i="2" s="1"/>
  <c r="AJ524" i="2"/>
  <c r="AK524" i="2" s="1"/>
  <c r="AJ525" i="2"/>
  <c r="AK525" i="2" s="1"/>
  <c r="AJ526" i="2"/>
  <c r="AK526" i="2" s="1"/>
  <c r="AJ527" i="2"/>
  <c r="AK527" i="2" s="1"/>
  <c r="AJ528" i="2"/>
  <c r="AK528" i="2" s="1"/>
  <c r="AJ529" i="2"/>
  <c r="AK529" i="2" s="1"/>
  <c r="AJ530" i="2"/>
  <c r="AK530" i="2" s="1"/>
  <c r="AJ531" i="2"/>
  <c r="AK531" i="2" s="1"/>
  <c r="AJ532" i="2"/>
  <c r="AK532" i="2" s="1"/>
  <c r="AJ533" i="2"/>
  <c r="AK533" i="2" s="1"/>
  <c r="AJ534" i="2"/>
  <c r="AK534" i="2" s="1"/>
  <c r="AJ535" i="2"/>
  <c r="AK535" i="2" s="1"/>
  <c r="AJ536" i="2"/>
  <c r="AK536" i="2" s="1"/>
  <c r="AJ537" i="2"/>
  <c r="AK537" i="2" s="1"/>
  <c r="AJ538" i="2"/>
  <c r="AK538" i="2" s="1"/>
  <c r="AJ539" i="2"/>
  <c r="AK539" i="2" s="1"/>
  <c r="AJ540" i="2"/>
  <c r="AK540" i="2" s="1"/>
  <c r="AJ541" i="2"/>
  <c r="AK541" i="2" s="1"/>
  <c r="AJ542" i="2"/>
  <c r="AK542" i="2" s="1"/>
  <c r="AJ543" i="2"/>
  <c r="AK543" i="2" s="1"/>
  <c r="AJ544" i="2"/>
  <c r="AK544" i="2" s="1"/>
  <c r="AJ545" i="2"/>
  <c r="AK545" i="2" s="1"/>
  <c r="AJ546" i="2"/>
  <c r="AK546" i="2" s="1"/>
  <c r="AJ547" i="2"/>
  <c r="AK547" i="2" s="1"/>
  <c r="AJ548" i="2"/>
  <c r="AK548" i="2" s="1"/>
  <c r="AJ549" i="2"/>
  <c r="AK549" i="2" s="1"/>
  <c r="AJ550" i="2"/>
  <c r="AK550" i="2" s="1"/>
  <c r="AJ551" i="2"/>
  <c r="AK551" i="2" s="1"/>
  <c r="AJ552" i="2"/>
  <c r="AK552" i="2" s="1"/>
  <c r="AJ553" i="2"/>
  <c r="AK553" i="2" s="1"/>
  <c r="AJ554" i="2"/>
  <c r="AK554" i="2" s="1"/>
  <c r="AJ555" i="2"/>
  <c r="AK555" i="2" s="1"/>
  <c r="AJ556" i="2"/>
  <c r="AK556" i="2" s="1"/>
  <c r="AJ557" i="2"/>
  <c r="AK557" i="2" s="1"/>
  <c r="AJ558" i="2"/>
  <c r="AK558" i="2" s="1"/>
  <c r="AJ559" i="2"/>
  <c r="AK559" i="2" s="1"/>
  <c r="AJ560" i="2"/>
  <c r="AK560" i="2" s="1"/>
  <c r="AJ561" i="2"/>
  <c r="AK561" i="2" s="1"/>
  <c r="AJ562" i="2"/>
  <c r="AK562" i="2" s="1"/>
  <c r="AJ563" i="2"/>
  <c r="AK563" i="2" s="1"/>
  <c r="AJ564" i="2"/>
  <c r="AK564" i="2" s="1"/>
  <c r="AJ565" i="2"/>
  <c r="AK565" i="2" s="1"/>
  <c r="AJ566" i="2"/>
  <c r="AK566" i="2" s="1"/>
  <c r="AJ567" i="2"/>
  <c r="AK567" i="2" s="1"/>
  <c r="AJ568" i="2"/>
  <c r="AK568" i="2" s="1"/>
  <c r="AJ569" i="2"/>
  <c r="AK569" i="2" s="1"/>
  <c r="AJ570" i="2"/>
  <c r="AK570" i="2" s="1"/>
  <c r="AJ571" i="2"/>
  <c r="AK571" i="2" s="1"/>
  <c r="AJ572" i="2"/>
  <c r="AK572" i="2" s="1"/>
  <c r="AJ573" i="2"/>
  <c r="AK573" i="2" s="1"/>
  <c r="AJ574" i="2"/>
  <c r="AK574" i="2" s="1"/>
  <c r="AJ575" i="2"/>
  <c r="AK575" i="2" s="1"/>
  <c r="AJ576" i="2"/>
  <c r="AK576" i="2" s="1"/>
  <c r="AJ577" i="2"/>
  <c r="AK577" i="2" s="1"/>
  <c r="AJ578" i="2"/>
  <c r="AK578" i="2" s="1"/>
  <c r="AJ579" i="2"/>
  <c r="AK579" i="2" s="1"/>
  <c r="AJ580" i="2"/>
  <c r="AK580" i="2" s="1"/>
  <c r="AJ581" i="2"/>
  <c r="AK581" i="2" s="1"/>
  <c r="AJ582" i="2"/>
  <c r="AK582" i="2" s="1"/>
  <c r="AJ583" i="2"/>
  <c r="AK583" i="2" s="1"/>
  <c r="AJ584" i="2"/>
  <c r="AK584" i="2" s="1"/>
  <c r="AJ585" i="2"/>
  <c r="AK585" i="2" s="1"/>
  <c r="AJ586" i="2"/>
  <c r="AK586" i="2" s="1"/>
  <c r="AJ587" i="2"/>
  <c r="AK587" i="2" s="1"/>
  <c r="AJ588" i="2"/>
  <c r="AK588" i="2" s="1"/>
  <c r="AJ589" i="2"/>
  <c r="AK589" i="2" s="1"/>
  <c r="AJ590" i="2"/>
  <c r="AK590" i="2" s="1"/>
  <c r="AJ591" i="2"/>
  <c r="AK591" i="2" s="1"/>
  <c r="AJ592" i="2"/>
  <c r="AK592" i="2" s="1"/>
  <c r="AJ593" i="2"/>
  <c r="AK593" i="2" s="1"/>
  <c r="AJ594" i="2"/>
  <c r="AK594" i="2" s="1"/>
  <c r="AJ595" i="2"/>
  <c r="AK595" i="2" s="1"/>
  <c r="AJ596" i="2"/>
  <c r="AK596" i="2" s="1"/>
  <c r="AJ597" i="2"/>
  <c r="AK597" i="2" s="1"/>
  <c r="AJ598" i="2"/>
  <c r="AK598" i="2" s="1"/>
  <c r="AJ599" i="2"/>
  <c r="AK599" i="2" s="1"/>
  <c r="AJ600" i="2"/>
  <c r="AK600" i="2" s="1"/>
  <c r="AJ601" i="2"/>
  <c r="AK601" i="2" s="1"/>
  <c r="AJ602" i="2"/>
  <c r="AK602" i="2" s="1"/>
  <c r="AJ603" i="2"/>
  <c r="AK603" i="2" s="1"/>
  <c r="AJ604" i="2"/>
  <c r="AK604" i="2" s="1"/>
  <c r="AJ605" i="2"/>
  <c r="AK605" i="2" s="1"/>
  <c r="AJ606" i="2"/>
  <c r="AK606" i="2" s="1"/>
  <c r="AJ607" i="2"/>
  <c r="AK607" i="2" s="1"/>
  <c r="AJ608" i="2"/>
  <c r="AK608" i="2" s="1"/>
  <c r="AJ609" i="2"/>
  <c r="AK609" i="2" s="1"/>
  <c r="AJ610" i="2"/>
  <c r="AK610" i="2" s="1"/>
  <c r="AJ611" i="2"/>
  <c r="AK611" i="2" s="1"/>
  <c r="AJ612" i="2"/>
  <c r="AK612" i="2" s="1"/>
  <c r="AJ613" i="2"/>
  <c r="AK613" i="2" s="1"/>
  <c r="AJ614" i="2"/>
  <c r="AK614" i="2" s="1"/>
  <c r="AJ615" i="2"/>
  <c r="AK615" i="2" s="1"/>
  <c r="AJ616" i="2"/>
  <c r="AK616" i="2" s="1"/>
  <c r="AJ617" i="2"/>
  <c r="AK617" i="2" s="1"/>
  <c r="AJ618" i="2"/>
  <c r="AK618" i="2" s="1"/>
  <c r="AJ619" i="2"/>
  <c r="AK619" i="2" s="1"/>
  <c r="AJ620" i="2"/>
  <c r="AK620" i="2" s="1"/>
  <c r="AJ621" i="2"/>
  <c r="AK621" i="2" s="1"/>
  <c r="AJ622" i="2"/>
  <c r="AK622" i="2" s="1"/>
  <c r="AJ623" i="2"/>
  <c r="AK623" i="2" s="1"/>
  <c r="AJ624" i="2"/>
  <c r="AK624" i="2" s="1"/>
  <c r="AJ625" i="2"/>
  <c r="AK625" i="2" s="1"/>
  <c r="AJ626" i="2"/>
  <c r="AK626" i="2" s="1"/>
  <c r="AJ627" i="2"/>
  <c r="AK627" i="2" s="1"/>
  <c r="AJ628" i="2"/>
  <c r="AK628" i="2" s="1"/>
  <c r="AJ629" i="2"/>
  <c r="AK629" i="2" s="1"/>
  <c r="AJ630" i="2"/>
  <c r="AK630" i="2" s="1"/>
  <c r="AJ631" i="2"/>
  <c r="AK631" i="2" s="1"/>
  <c r="AJ632" i="2"/>
  <c r="AK632" i="2" s="1"/>
  <c r="AJ633" i="2"/>
  <c r="AK633" i="2" s="1"/>
  <c r="AJ634" i="2"/>
  <c r="AK634" i="2" s="1"/>
  <c r="AJ635" i="2"/>
  <c r="AK635" i="2" s="1"/>
  <c r="AJ636" i="2"/>
  <c r="AK636" i="2" s="1"/>
  <c r="AJ637" i="2"/>
  <c r="AK637" i="2" s="1"/>
  <c r="AJ638" i="2"/>
  <c r="AK638" i="2" s="1"/>
  <c r="AJ639" i="2"/>
  <c r="AK639" i="2" s="1"/>
  <c r="AJ640" i="2"/>
  <c r="AK640" i="2" s="1"/>
  <c r="AJ641" i="2"/>
  <c r="AK641" i="2" s="1"/>
  <c r="AJ642" i="2"/>
  <c r="AK642" i="2" s="1"/>
  <c r="AJ643" i="2"/>
  <c r="AK643" i="2" s="1"/>
  <c r="AJ644" i="2"/>
  <c r="AK644" i="2" s="1"/>
  <c r="AJ645" i="2"/>
  <c r="AK645" i="2" s="1"/>
  <c r="AJ646" i="2"/>
  <c r="AK646" i="2" s="1"/>
  <c r="AJ647" i="2"/>
  <c r="AK647" i="2" s="1"/>
  <c r="AJ648" i="2"/>
  <c r="AK648" i="2" s="1"/>
  <c r="AJ649" i="2"/>
  <c r="AK649" i="2" s="1"/>
  <c r="AJ650" i="2"/>
  <c r="AK650" i="2" s="1"/>
  <c r="AJ651" i="2"/>
  <c r="AK651" i="2" s="1"/>
  <c r="AJ652" i="2"/>
  <c r="AK652" i="2" s="1"/>
  <c r="AJ653" i="2"/>
  <c r="AK653" i="2" s="1"/>
  <c r="AJ654" i="2"/>
  <c r="AK654" i="2" s="1"/>
  <c r="AJ655" i="2"/>
  <c r="AK655" i="2" s="1"/>
  <c r="AJ656" i="2"/>
  <c r="AK656" i="2" s="1"/>
  <c r="AJ657" i="2"/>
  <c r="AK657" i="2" s="1"/>
  <c r="AJ658" i="2"/>
  <c r="AK658" i="2" s="1"/>
  <c r="AJ659" i="2"/>
  <c r="AK659" i="2" s="1"/>
  <c r="AJ660" i="2"/>
  <c r="AK660" i="2" s="1"/>
  <c r="AJ661" i="2"/>
  <c r="AK661" i="2" s="1"/>
  <c r="AJ662" i="2"/>
  <c r="AK662" i="2" s="1"/>
  <c r="AJ663" i="2"/>
  <c r="AK663" i="2" s="1"/>
  <c r="AJ664" i="2"/>
  <c r="AK664" i="2" s="1"/>
  <c r="AJ665" i="2"/>
  <c r="AK665" i="2" s="1"/>
  <c r="AJ666" i="2"/>
  <c r="AK666" i="2" s="1"/>
  <c r="AJ667" i="2"/>
  <c r="AK667" i="2" s="1"/>
  <c r="AJ668" i="2"/>
  <c r="AK668" i="2" s="1"/>
  <c r="AJ669" i="2"/>
  <c r="AK669" i="2" s="1"/>
  <c r="AJ670" i="2"/>
  <c r="AK670" i="2" s="1"/>
  <c r="AJ671" i="2"/>
  <c r="AK671" i="2" s="1"/>
  <c r="AJ672" i="2"/>
  <c r="AK672" i="2" s="1"/>
  <c r="AJ673" i="2"/>
  <c r="AK673" i="2" s="1"/>
  <c r="AJ674" i="2"/>
  <c r="AK674" i="2" s="1"/>
  <c r="AJ675" i="2"/>
  <c r="AK675" i="2" s="1"/>
  <c r="AJ676" i="2"/>
  <c r="AK676" i="2" s="1"/>
  <c r="AJ677" i="2"/>
  <c r="AK677" i="2" s="1"/>
  <c r="AJ678" i="2"/>
  <c r="AK678" i="2" s="1"/>
  <c r="AJ679" i="2"/>
  <c r="AK679" i="2" s="1"/>
  <c r="AJ680" i="2"/>
  <c r="AK680" i="2" s="1"/>
  <c r="AJ681" i="2"/>
  <c r="AK681" i="2" s="1"/>
  <c r="AJ682" i="2"/>
  <c r="AK682" i="2" s="1"/>
  <c r="AJ683" i="2"/>
  <c r="AK683" i="2" s="1"/>
  <c r="AJ684" i="2"/>
  <c r="AK684" i="2" s="1"/>
  <c r="AJ685" i="2"/>
  <c r="AK685" i="2" s="1"/>
  <c r="AJ686" i="2"/>
  <c r="AK686" i="2" s="1"/>
  <c r="AJ687" i="2"/>
  <c r="AK687" i="2" s="1"/>
  <c r="AJ688" i="2"/>
  <c r="AK688" i="2" s="1"/>
  <c r="AJ689" i="2"/>
  <c r="AK689" i="2" s="1"/>
  <c r="AJ690" i="2"/>
  <c r="AK690" i="2" s="1"/>
  <c r="AJ691" i="2"/>
  <c r="AK691" i="2" s="1"/>
  <c r="AJ692" i="2"/>
  <c r="AK692" i="2" s="1"/>
  <c r="AJ693" i="2"/>
  <c r="AK693" i="2" s="1"/>
  <c r="AJ694" i="2"/>
  <c r="AK694" i="2" s="1"/>
  <c r="AJ695" i="2"/>
  <c r="AK695" i="2" s="1"/>
  <c r="AJ696" i="2"/>
  <c r="AK696" i="2" s="1"/>
  <c r="AJ697" i="2"/>
  <c r="AK697" i="2" s="1"/>
  <c r="AJ698" i="2"/>
  <c r="AK698" i="2" s="1"/>
  <c r="AJ699" i="2"/>
  <c r="AK699" i="2" s="1"/>
  <c r="AJ700" i="2"/>
  <c r="AK700" i="2" s="1"/>
  <c r="AJ701" i="2"/>
  <c r="AK701" i="2" s="1"/>
  <c r="AJ702" i="2"/>
  <c r="AK702" i="2" s="1"/>
  <c r="AJ703" i="2"/>
  <c r="AK703" i="2" s="1"/>
  <c r="AJ704" i="2"/>
  <c r="AK704" i="2" s="1"/>
  <c r="AJ705" i="2"/>
  <c r="AK705" i="2" s="1"/>
  <c r="AJ706" i="2"/>
  <c r="AK706" i="2" s="1"/>
  <c r="AJ707" i="2"/>
  <c r="AK707" i="2" s="1"/>
  <c r="AJ708" i="2"/>
  <c r="AK708" i="2" s="1"/>
  <c r="AJ709" i="2"/>
  <c r="AK709" i="2" s="1"/>
  <c r="AJ710" i="2"/>
  <c r="AK710" i="2" s="1"/>
  <c r="AJ711" i="2"/>
  <c r="AK711" i="2" s="1"/>
  <c r="AJ712" i="2"/>
  <c r="AK712" i="2" s="1"/>
  <c r="AJ713" i="2"/>
  <c r="AK713" i="2" s="1"/>
  <c r="AJ714" i="2"/>
  <c r="AK714" i="2" s="1"/>
  <c r="AJ715" i="2"/>
  <c r="AK715" i="2" s="1"/>
  <c r="AJ716" i="2"/>
  <c r="AK716" i="2" s="1"/>
  <c r="AJ717" i="2"/>
  <c r="AK717" i="2" s="1"/>
  <c r="AJ718" i="2"/>
  <c r="AK718" i="2" s="1"/>
  <c r="AJ719" i="2"/>
  <c r="AK719" i="2" s="1"/>
  <c r="AJ720" i="2"/>
  <c r="AK720" i="2" s="1"/>
  <c r="AJ721" i="2"/>
  <c r="AK721" i="2" s="1"/>
  <c r="AJ722" i="2"/>
  <c r="AK722" i="2" s="1"/>
  <c r="AJ723" i="2"/>
  <c r="AK723" i="2" s="1"/>
  <c r="AJ724" i="2"/>
  <c r="AK724" i="2" s="1"/>
  <c r="AJ725" i="2"/>
  <c r="AK725" i="2" s="1"/>
  <c r="AJ726" i="2"/>
  <c r="AK726" i="2" s="1"/>
  <c r="AJ727" i="2"/>
  <c r="AK727" i="2" s="1"/>
  <c r="AJ728" i="2"/>
  <c r="AK728" i="2" s="1"/>
  <c r="AJ729" i="2"/>
  <c r="AK729" i="2" s="1"/>
  <c r="AJ730" i="2"/>
  <c r="AK730" i="2" s="1"/>
  <c r="AJ731" i="2"/>
  <c r="AK731" i="2" s="1"/>
  <c r="AJ732" i="2"/>
  <c r="AK732" i="2" s="1"/>
  <c r="AJ733" i="2"/>
  <c r="AK733" i="2" s="1"/>
  <c r="AJ734" i="2"/>
  <c r="AK734" i="2" s="1"/>
  <c r="AJ735" i="2"/>
  <c r="AK735" i="2" s="1"/>
  <c r="AJ736" i="2"/>
  <c r="AK736" i="2" s="1"/>
  <c r="AJ737" i="2"/>
  <c r="AK737" i="2" s="1"/>
  <c r="AJ738" i="2"/>
  <c r="AK738" i="2" s="1"/>
  <c r="AJ739" i="2"/>
  <c r="AK739" i="2" s="1"/>
  <c r="AJ740" i="2"/>
  <c r="AK740" i="2" s="1"/>
  <c r="AJ741" i="2"/>
  <c r="AK741" i="2" s="1"/>
  <c r="AJ742" i="2"/>
  <c r="AK742" i="2" s="1"/>
  <c r="AJ743" i="2"/>
  <c r="AK743" i="2" s="1"/>
  <c r="AJ744" i="2"/>
  <c r="AK744" i="2" s="1"/>
  <c r="AJ745" i="2"/>
  <c r="AK745" i="2" s="1"/>
  <c r="AJ746" i="2"/>
  <c r="AK746" i="2" s="1"/>
  <c r="AJ747" i="2"/>
  <c r="AK747" i="2" s="1"/>
  <c r="AJ748" i="2"/>
  <c r="AK748" i="2" s="1"/>
  <c r="AJ749" i="2"/>
  <c r="AK749" i="2" s="1"/>
  <c r="AJ750" i="2"/>
  <c r="AK750" i="2" s="1"/>
  <c r="AJ751" i="2"/>
  <c r="AK751" i="2" s="1"/>
  <c r="AJ752" i="2"/>
  <c r="AK752" i="2" s="1"/>
  <c r="AJ753" i="2"/>
  <c r="AK753" i="2" s="1"/>
  <c r="AJ754" i="2"/>
  <c r="AK754" i="2" s="1"/>
  <c r="AJ755" i="2"/>
  <c r="AK755" i="2" s="1"/>
  <c r="AJ756" i="2"/>
  <c r="AK756" i="2" s="1"/>
  <c r="AJ757" i="2"/>
  <c r="AK757" i="2" s="1"/>
  <c r="AJ758" i="2"/>
  <c r="AK758" i="2" s="1"/>
  <c r="AJ759" i="2"/>
  <c r="AK759" i="2" s="1"/>
  <c r="AJ760" i="2"/>
  <c r="AK760" i="2" s="1"/>
  <c r="AJ761" i="2"/>
  <c r="AK761" i="2" s="1"/>
  <c r="AJ762" i="2"/>
  <c r="AK762" i="2" s="1"/>
  <c r="AJ763" i="2"/>
  <c r="AK763" i="2" s="1"/>
  <c r="AJ764" i="2"/>
  <c r="AK764" i="2" s="1"/>
  <c r="AJ765" i="2"/>
  <c r="AK765" i="2" s="1"/>
  <c r="AJ766" i="2"/>
  <c r="AK766" i="2" s="1"/>
  <c r="AJ767" i="2"/>
  <c r="AK767" i="2" s="1"/>
  <c r="AJ768" i="2"/>
  <c r="AK768" i="2" s="1"/>
  <c r="AJ769" i="2"/>
  <c r="AK769" i="2" s="1"/>
  <c r="AJ770" i="2"/>
  <c r="AK770" i="2" s="1"/>
  <c r="AJ771" i="2"/>
  <c r="AK771" i="2" s="1"/>
  <c r="AJ772" i="2"/>
  <c r="AK772" i="2" s="1"/>
  <c r="AJ773" i="2"/>
  <c r="AK773" i="2" s="1"/>
  <c r="AJ774" i="2"/>
  <c r="AK774" i="2" s="1"/>
  <c r="AJ775" i="2"/>
  <c r="AK775" i="2" s="1"/>
  <c r="AJ776" i="2"/>
  <c r="AK776" i="2" s="1"/>
  <c r="AJ777" i="2"/>
  <c r="AK777" i="2" s="1"/>
  <c r="AJ778" i="2"/>
  <c r="AK778" i="2" s="1"/>
  <c r="AJ779" i="2"/>
  <c r="AK779" i="2" s="1"/>
  <c r="AJ780" i="2"/>
  <c r="AK780" i="2" s="1"/>
  <c r="AJ781" i="2"/>
  <c r="AK781" i="2" s="1"/>
  <c r="AJ782" i="2"/>
  <c r="AK782" i="2" s="1"/>
  <c r="AJ783" i="2"/>
  <c r="AK783" i="2" s="1"/>
  <c r="AJ784" i="2"/>
  <c r="AK784" i="2" s="1"/>
  <c r="AJ785" i="2"/>
  <c r="AK785" i="2" s="1"/>
  <c r="AJ786" i="2"/>
  <c r="AK786" i="2" s="1"/>
  <c r="AJ787" i="2"/>
  <c r="AK787" i="2" s="1"/>
  <c r="AJ788" i="2"/>
  <c r="AK788" i="2" s="1"/>
  <c r="AJ789" i="2"/>
  <c r="AK789" i="2" s="1"/>
  <c r="AJ790" i="2"/>
  <c r="AK790" i="2" s="1"/>
  <c r="AJ791" i="2"/>
  <c r="AK791" i="2" s="1"/>
  <c r="AJ792" i="2"/>
  <c r="AK792" i="2" s="1"/>
  <c r="AJ793" i="2"/>
  <c r="AK793" i="2" s="1"/>
  <c r="AJ794" i="2"/>
  <c r="AK794" i="2" s="1"/>
  <c r="AJ795" i="2"/>
  <c r="AK795" i="2" s="1"/>
  <c r="AJ796" i="2"/>
  <c r="AK796" i="2" s="1"/>
  <c r="AJ797" i="2"/>
  <c r="AK797" i="2" s="1"/>
  <c r="AJ798" i="2"/>
  <c r="AK798" i="2" s="1"/>
  <c r="AJ799" i="2"/>
  <c r="AK799" i="2" s="1"/>
  <c r="AJ800" i="2"/>
  <c r="AK800" i="2" s="1"/>
  <c r="AJ801" i="2"/>
  <c r="AK801" i="2" s="1"/>
  <c r="AJ802" i="2"/>
  <c r="AK802" i="2" s="1"/>
  <c r="AJ803" i="2"/>
  <c r="AK803" i="2" s="1"/>
  <c r="AJ804" i="2"/>
  <c r="AK804" i="2" s="1"/>
  <c r="AJ805" i="2"/>
  <c r="AK805" i="2" s="1"/>
  <c r="AJ806" i="2"/>
  <c r="AK806" i="2" s="1"/>
  <c r="AJ807" i="2"/>
  <c r="AK807" i="2" s="1"/>
  <c r="AJ808" i="2"/>
  <c r="AK808" i="2" s="1"/>
  <c r="AJ809" i="2"/>
  <c r="AK809" i="2" s="1"/>
  <c r="AJ810" i="2"/>
  <c r="AK810" i="2" s="1"/>
  <c r="AJ811" i="2"/>
  <c r="AK811" i="2" s="1"/>
  <c r="AJ812" i="2"/>
  <c r="AK812" i="2" s="1"/>
  <c r="AJ813" i="2"/>
  <c r="AK813" i="2" s="1"/>
  <c r="AJ814" i="2"/>
  <c r="AK814" i="2" s="1"/>
  <c r="AJ815" i="2"/>
  <c r="AK815" i="2" s="1"/>
  <c r="AJ816" i="2"/>
  <c r="AK816" i="2" s="1"/>
  <c r="AJ817" i="2"/>
  <c r="AK817" i="2" s="1"/>
  <c r="AJ818" i="2"/>
  <c r="AK818" i="2" s="1"/>
  <c r="AJ819" i="2"/>
  <c r="AK819" i="2" s="1"/>
  <c r="AJ820" i="2"/>
  <c r="AK820" i="2" s="1"/>
  <c r="AJ821" i="2"/>
  <c r="AK821" i="2" s="1"/>
  <c r="AJ822" i="2"/>
  <c r="AK822" i="2" s="1"/>
  <c r="AJ823" i="2"/>
  <c r="AK823" i="2" s="1"/>
  <c r="AJ824" i="2"/>
  <c r="AK824" i="2" s="1"/>
  <c r="AJ825" i="2"/>
  <c r="AK825" i="2" s="1"/>
  <c r="AJ826" i="2"/>
  <c r="AK826" i="2" s="1"/>
  <c r="AJ827" i="2"/>
  <c r="AK827" i="2" s="1"/>
  <c r="AJ828" i="2"/>
  <c r="AK828" i="2" s="1"/>
  <c r="AJ829" i="2"/>
  <c r="AK829" i="2" s="1"/>
  <c r="AJ830" i="2"/>
  <c r="AK830" i="2" s="1"/>
  <c r="AJ831" i="2"/>
  <c r="AK831" i="2" s="1"/>
  <c r="AJ832" i="2"/>
  <c r="AK832" i="2" s="1"/>
  <c r="AJ833" i="2"/>
  <c r="AK833" i="2" s="1"/>
  <c r="AJ834" i="2"/>
  <c r="AK834" i="2" s="1"/>
  <c r="AJ835" i="2"/>
  <c r="AK835" i="2" s="1"/>
  <c r="AJ836" i="2"/>
  <c r="AK836" i="2" s="1"/>
  <c r="AJ837" i="2"/>
  <c r="AK837" i="2" s="1"/>
  <c r="AJ838" i="2"/>
  <c r="AK838" i="2" s="1"/>
  <c r="AJ839" i="2"/>
  <c r="AK839" i="2" s="1"/>
  <c r="AJ840" i="2"/>
  <c r="AK840" i="2" s="1"/>
  <c r="AJ841" i="2"/>
  <c r="AK841" i="2" s="1"/>
  <c r="AJ842" i="2"/>
  <c r="AK842" i="2" s="1"/>
  <c r="AJ843" i="2"/>
  <c r="AK843" i="2" s="1"/>
  <c r="AJ844" i="2"/>
  <c r="AK844" i="2" s="1"/>
  <c r="AJ845" i="2"/>
  <c r="AK845" i="2" s="1"/>
  <c r="AJ846" i="2"/>
  <c r="AK846" i="2" s="1"/>
  <c r="AJ847" i="2"/>
  <c r="AK847" i="2" s="1"/>
  <c r="AJ848" i="2"/>
  <c r="AK848" i="2" s="1"/>
  <c r="AJ849" i="2"/>
  <c r="AK849" i="2" s="1"/>
  <c r="AJ850" i="2"/>
  <c r="AK850" i="2" s="1"/>
  <c r="AJ851" i="2"/>
  <c r="AK851" i="2" s="1"/>
  <c r="AJ852" i="2"/>
  <c r="AK852" i="2" s="1"/>
  <c r="AJ853" i="2"/>
  <c r="AK853" i="2" s="1"/>
  <c r="AJ854" i="2"/>
  <c r="AK854" i="2" s="1"/>
  <c r="AJ855" i="2"/>
  <c r="AK855" i="2" s="1"/>
  <c r="AJ856" i="2"/>
  <c r="AK856" i="2" s="1"/>
  <c r="AJ857" i="2"/>
  <c r="AK857" i="2" s="1"/>
  <c r="AJ858" i="2"/>
  <c r="AK858" i="2" s="1"/>
  <c r="AJ859" i="2"/>
  <c r="AK859" i="2" s="1"/>
  <c r="AJ860" i="2"/>
  <c r="AK860" i="2" s="1"/>
  <c r="AJ861" i="2"/>
  <c r="AK861" i="2" s="1"/>
  <c r="AJ862" i="2"/>
  <c r="AK862" i="2" s="1"/>
  <c r="AJ863" i="2"/>
  <c r="AK863" i="2" s="1"/>
  <c r="AJ864" i="2"/>
  <c r="AK864" i="2" s="1"/>
  <c r="AJ865" i="2"/>
  <c r="AK865" i="2" s="1"/>
  <c r="AJ866" i="2"/>
  <c r="AK866" i="2" s="1"/>
  <c r="AJ867" i="2"/>
  <c r="AK867" i="2" s="1"/>
  <c r="AJ868" i="2"/>
  <c r="AK868" i="2" s="1"/>
  <c r="AJ869" i="2"/>
  <c r="AK869" i="2" s="1"/>
  <c r="AJ870" i="2"/>
  <c r="AK870" i="2" s="1"/>
  <c r="AJ871" i="2"/>
  <c r="AK871" i="2" s="1"/>
  <c r="AJ872" i="2"/>
  <c r="AK872" i="2" s="1"/>
  <c r="AJ873" i="2"/>
  <c r="AK873" i="2" s="1"/>
  <c r="AJ874" i="2"/>
  <c r="AK874" i="2" s="1"/>
  <c r="AJ875" i="2"/>
  <c r="AK875" i="2" s="1"/>
  <c r="AJ876" i="2"/>
  <c r="AK876" i="2" s="1"/>
  <c r="AJ877" i="2"/>
  <c r="AK877" i="2" s="1"/>
  <c r="AJ878" i="2"/>
  <c r="AK878" i="2" s="1"/>
  <c r="AJ879" i="2"/>
  <c r="AK879" i="2" s="1"/>
  <c r="AJ880" i="2"/>
  <c r="AK880" i="2" s="1"/>
  <c r="AJ881" i="2"/>
  <c r="AK881" i="2" s="1"/>
  <c r="AJ882" i="2"/>
  <c r="AK882" i="2" s="1"/>
  <c r="AJ883" i="2"/>
  <c r="AK883" i="2" s="1"/>
  <c r="AJ884" i="2"/>
  <c r="AK884" i="2" s="1"/>
  <c r="AJ885" i="2"/>
  <c r="AK885" i="2" s="1"/>
  <c r="AJ886" i="2"/>
  <c r="AK886" i="2" s="1"/>
  <c r="AJ887" i="2"/>
  <c r="AK887" i="2" s="1"/>
  <c r="AJ888" i="2"/>
  <c r="AK888" i="2" s="1"/>
  <c r="AJ889" i="2"/>
  <c r="AK889" i="2" s="1"/>
  <c r="AJ890" i="2"/>
  <c r="AK890" i="2" s="1"/>
  <c r="AJ891" i="2"/>
  <c r="AK891" i="2" s="1"/>
  <c r="AJ892" i="2"/>
  <c r="AK892" i="2" s="1"/>
  <c r="AJ893" i="2"/>
  <c r="AK893" i="2" s="1"/>
  <c r="AJ894" i="2"/>
  <c r="AK894" i="2" s="1"/>
  <c r="AJ895" i="2"/>
  <c r="AK895" i="2" s="1"/>
  <c r="AJ896" i="2"/>
  <c r="AK896" i="2" s="1"/>
  <c r="AJ897" i="2"/>
  <c r="AK897" i="2" s="1"/>
  <c r="AJ898" i="2"/>
  <c r="AK898" i="2" s="1"/>
  <c r="AJ899" i="2"/>
  <c r="AK899" i="2" s="1"/>
  <c r="AJ900" i="2"/>
  <c r="AK900" i="2" s="1"/>
  <c r="AJ901" i="2"/>
  <c r="AK901" i="2" s="1"/>
  <c r="AJ902" i="2"/>
  <c r="AK902" i="2" s="1"/>
  <c r="AJ903" i="2"/>
  <c r="AK903" i="2" s="1"/>
  <c r="AJ904" i="2"/>
  <c r="AK904" i="2" s="1"/>
  <c r="AJ905" i="2"/>
  <c r="AK905" i="2" s="1"/>
  <c r="AJ906" i="2"/>
  <c r="AK906" i="2" s="1"/>
  <c r="AJ907" i="2"/>
  <c r="AK907" i="2" s="1"/>
  <c r="AJ908" i="2"/>
  <c r="AK908" i="2" s="1"/>
  <c r="AJ909" i="2"/>
  <c r="AK909" i="2" s="1"/>
  <c r="AJ910" i="2"/>
  <c r="AK910" i="2" s="1"/>
  <c r="AJ911" i="2"/>
  <c r="AK911" i="2" s="1"/>
  <c r="AJ912" i="2"/>
  <c r="AK912" i="2" s="1"/>
  <c r="AJ913" i="2"/>
  <c r="AK913" i="2" s="1"/>
  <c r="AJ914" i="2"/>
  <c r="AK914" i="2" s="1"/>
  <c r="AJ915" i="2"/>
  <c r="AK915" i="2" s="1"/>
  <c r="AJ916" i="2"/>
  <c r="AK916" i="2" s="1"/>
  <c r="AJ917" i="2"/>
  <c r="AK917" i="2" s="1"/>
  <c r="AJ918" i="2"/>
  <c r="AK918" i="2" s="1"/>
  <c r="AJ919" i="2"/>
  <c r="AK919" i="2" s="1"/>
  <c r="AJ920" i="2"/>
  <c r="AK920" i="2" s="1"/>
  <c r="AJ921" i="2"/>
  <c r="AK921" i="2" s="1"/>
  <c r="AJ922" i="2"/>
  <c r="AK922" i="2" s="1"/>
  <c r="AJ923" i="2"/>
  <c r="AK923" i="2" s="1"/>
  <c r="AJ924" i="2"/>
  <c r="AK924" i="2" s="1"/>
  <c r="AJ925" i="2"/>
  <c r="AK925" i="2" s="1"/>
  <c r="AJ926" i="2"/>
  <c r="AK926" i="2" s="1"/>
  <c r="AJ927" i="2"/>
  <c r="AK927" i="2" s="1"/>
  <c r="AJ928" i="2"/>
  <c r="AK928" i="2" s="1"/>
  <c r="AJ929" i="2"/>
  <c r="AK929" i="2" s="1"/>
  <c r="AJ930" i="2"/>
  <c r="AK930" i="2" s="1"/>
  <c r="AJ931" i="2"/>
  <c r="AK931" i="2" s="1"/>
  <c r="AJ932" i="2"/>
  <c r="AK932" i="2" s="1"/>
  <c r="AJ933" i="2"/>
  <c r="AK933" i="2" s="1"/>
  <c r="AJ934" i="2"/>
  <c r="AK934" i="2" s="1"/>
  <c r="AJ935" i="2"/>
  <c r="AK935" i="2" s="1"/>
  <c r="AJ936" i="2"/>
  <c r="AK936" i="2" s="1"/>
  <c r="AJ937" i="2"/>
  <c r="AK937" i="2" s="1"/>
  <c r="AJ938" i="2"/>
  <c r="AK938" i="2" s="1"/>
  <c r="AJ939" i="2"/>
  <c r="AK939" i="2" s="1"/>
  <c r="AJ940" i="2"/>
  <c r="AK940" i="2" s="1"/>
  <c r="AJ941" i="2"/>
  <c r="AK941" i="2" s="1"/>
  <c r="AJ942" i="2"/>
  <c r="AK942" i="2" s="1"/>
  <c r="AJ943" i="2"/>
  <c r="AK943" i="2" s="1"/>
  <c r="AJ944" i="2"/>
  <c r="AK944" i="2" s="1"/>
  <c r="AJ945" i="2"/>
  <c r="AK945" i="2" s="1"/>
  <c r="AJ946" i="2"/>
  <c r="AK946" i="2" s="1"/>
  <c r="AJ947" i="2"/>
  <c r="AK947" i="2" s="1"/>
  <c r="AJ948" i="2"/>
  <c r="AK948" i="2" s="1"/>
  <c r="AJ949" i="2"/>
  <c r="AK949" i="2" s="1"/>
  <c r="AJ950" i="2"/>
  <c r="AK950" i="2" s="1"/>
  <c r="AJ951" i="2"/>
  <c r="AK951" i="2" s="1"/>
  <c r="AJ952" i="2"/>
  <c r="AK952" i="2" s="1"/>
  <c r="AJ953" i="2"/>
  <c r="AK953" i="2" s="1"/>
  <c r="AJ954" i="2"/>
  <c r="AK954" i="2" s="1"/>
  <c r="AJ955" i="2"/>
  <c r="AK955" i="2" s="1"/>
  <c r="AJ956" i="2"/>
  <c r="AK956" i="2" s="1"/>
  <c r="AJ957" i="2"/>
  <c r="AK957" i="2" s="1"/>
  <c r="AJ958" i="2"/>
  <c r="AK958" i="2" s="1"/>
  <c r="AJ959" i="2"/>
  <c r="AK959" i="2" s="1"/>
  <c r="AJ960" i="2"/>
  <c r="AK960" i="2" s="1"/>
  <c r="AJ961" i="2"/>
  <c r="AK961" i="2" s="1"/>
  <c r="AJ962" i="2"/>
  <c r="AK962" i="2" s="1"/>
  <c r="AJ963" i="2"/>
  <c r="AK963" i="2" s="1"/>
  <c r="AJ964" i="2"/>
  <c r="AK964" i="2" s="1"/>
  <c r="AJ965" i="2"/>
  <c r="AK965" i="2" s="1"/>
  <c r="AJ966" i="2"/>
  <c r="AK966" i="2" s="1"/>
  <c r="AJ967" i="2"/>
  <c r="AK967" i="2" s="1"/>
  <c r="AJ968" i="2"/>
  <c r="AK968" i="2" s="1"/>
  <c r="AJ969" i="2"/>
  <c r="AK969" i="2" s="1"/>
  <c r="AJ970" i="2"/>
  <c r="AK970" i="2" s="1"/>
  <c r="AJ971" i="2"/>
  <c r="AK971" i="2" s="1"/>
  <c r="AJ972" i="2"/>
  <c r="AK972" i="2" s="1"/>
  <c r="AJ973" i="2"/>
  <c r="AK973" i="2" s="1"/>
  <c r="AJ974" i="2"/>
  <c r="AK974" i="2" s="1"/>
  <c r="AJ975" i="2"/>
  <c r="AK975" i="2" s="1"/>
  <c r="AJ976" i="2"/>
  <c r="AK976" i="2" s="1"/>
  <c r="AJ977" i="2"/>
  <c r="AK977" i="2" s="1"/>
  <c r="AJ978" i="2"/>
  <c r="AK978" i="2" s="1"/>
  <c r="AJ979" i="2"/>
  <c r="AK979" i="2" s="1"/>
  <c r="AJ980" i="2"/>
  <c r="AK980" i="2" s="1"/>
  <c r="AJ981" i="2"/>
  <c r="AK981" i="2" s="1"/>
  <c r="AJ982" i="2"/>
  <c r="AK982" i="2" s="1"/>
  <c r="AJ983" i="2"/>
  <c r="AK983" i="2" s="1"/>
  <c r="AJ984" i="2"/>
  <c r="AK984" i="2" s="1"/>
  <c r="AJ985" i="2"/>
  <c r="AK985" i="2" s="1"/>
  <c r="AJ986" i="2"/>
  <c r="AK986" i="2" s="1"/>
  <c r="AJ987" i="2"/>
  <c r="AK987" i="2" s="1"/>
  <c r="AJ988" i="2"/>
  <c r="AK988" i="2" s="1"/>
  <c r="AJ989" i="2"/>
  <c r="AK989" i="2" s="1"/>
  <c r="AJ990" i="2"/>
  <c r="AK990" i="2" s="1"/>
  <c r="AJ991" i="2"/>
  <c r="AK991" i="2" s="1"/>
  <c r="AJ992" i="2"/>
  <c r="AK992" i="2" s="1"/>
  <c r="AJ993" i="2"/>
  <c r="AK993" i="2" s="1"/>
  <c r="AJ994" i="2"/>
  <c r="AK994" i="2" s="1"/>
  <c r="AJ995" i="2"/>
  <c r="AK995" i="2" s="1"/>
  <c r="AJ996" i="2"/>
  <c r="AK996" i="2" s="1"/>
  <c r="AJ997" i="2"/>
  <c r="AK997" i="2" s="1"/>
  <c r="AJ998" i="2"/>
  <c r="AK998" i="2" s="1"/>
  <c r="AJ999" i="2"/>
  <c r="AK999" i="2" s="1"/>
  <c r="AJ1000" i="2"/>
  <c r="AK1000" i="2" s="1"/>
  <c r="AJ1001" i="2"/>
  <c r="AK1001" i="2" s="1"/>
  <c r="AJ1002" i="2"/>
  <c r="AK1002" i="2" s="1"/>
  <c r="AJ1003" i="2"/>
  <c r="AK1003" i="2" s="1"/>
  <c r="AJ1004" i="2"/>
  <c r="AK1004" i="2" s="1"/>
  <c r="AJ1005" i="2"/>
  <c r="AK1005" i="2" s="1"/>
  <c r="AJ1006" i="2"/>
  <c r="AK1006" i="2" s="1"/>
  <c r="AJ1007" i="2"/>
  <c r="AK1007" i="2" s="1"/>
  <c r="AJ1008" i="2"/>
  <c r="AK1008" i="2" s="1"/>
  <c r="AJ1009" i="2"/>
  <c r="AK1009" i="2" s="1"/>
  <c r="AJ1010" i="2"/>
  <c r="AK1010" i="2" s="1"/>
  <c r="AJ1011" i="2"/>
  <c r="AK1011" i="2" s="1"/>
  <c r="AJ1012" i="2"/>
  <c r="AK1012" i="2" s="1"/>
  <c r="AJ1013" i="2"/>
  <c r="AK1013" i="2" s="1"/>
  <c r="AJ1014" i="2"/>
  <c r="AK1014" i="2" s="1"/>
  <c r="AJ1015" i="2"/>
  <c r="AK1015" i="2" s="1"/>
  <c r="AJ1016" i="2"/>
  <c r="AK1016" i="2" s="1"/>
  <c r="AJ1017" i="2"/>
  <c r="AK1017" i="2" s="1"/>
  <c r="AJ1018" i="2"/>
  <c r="AK1018" i="2" s="1"/>
  <c r="AJ1019" i="2"/>
  <c r="AK1019" i="2" s="1"/>
  <c r="AJ1020" i="2"/>
  <c r="AK1020" i="2" s="1"/>
  <c r="AJ1021" i="2"/>
  <c r="AK1021" i="2" s="1"/>
  <c r="AJ1022" i="2"/>
  <c r="AK1022" i="2" s="1"/>
  <c r="AJ1023" i="2"/>
  <c r="AK1023" i="2" s="1"/>
  <c r="AJ1024" i="2"/>
  <c r="AK1024" i="2" s="1"/>
  <c r="AJ1025" i="2"/>
  <c r="AK1025" i="2" s="1"/>
  <c r="AJ1026" i="2"/>
  <c r="AK1026" i="2" s="1"/>
  <c r="AJ1027" i="2"/>
  <c r="AK1027" i="2" s="1"/>
  <c r="AJ1028" i="2"/>
  <c r="AK1028" i="2" s="1"/>
  <c r="AJ1029" i="2"/>
  <c r="AK1029" i="2" s="1"/>
  <c r="AJ1030" i="2"/>
  <c r="AK1030" i="2" s="1"/>
  <c r="AJ1031" i="2"/>
  <c r="AK1031" i="2" s="1"/>
  <c r="AJ1032" i="2"/>
  <c r="AK1032" i="2" s="1"/>
  <c r="AJ1033" i="2"/>
  <c r="AK1033" i="2" s="1"/>
  <c r="AJ1034" i="2"/>
  <c r="AK1034" i="2" s="1"/>
  <c r="AJ1035" i="2"/>
  <c r="AK1035" i="2" s="1"/>
  <c r="AJ1036" i="2"/>
  <c r="AK1036" i="2" s="1"/>
  <c r="AJ1037" i="2"/>
  <c r="AK1037" i="2" s="1"/>
  <c r="AJ1038" i="2"/>
  <c r="AK1038" i="2" s="1"/>
  <c r="AJ1039" i="2"/>
  <c r="AK1039" i="2" s="1"/>
  <c r="AJ1040" i="2"/>
  <c r="AK1040" i="2" s="1"/>
  <c r="AJ1041" i="2"/>
  <c r="AK1041" i="2" s="1"/>
  <c r="AJ1042" i="2"/>
  <c r="AK1042" i="2" s="1"/>
  <c r="AJ1043" i="2"/>
  <c r="AK1043" i="2" s="1"/>
  <c r="AJ1044" i="2"/>
  <c r="AK1044" i="2" s="1"/>
  <c r="AJ1045" i="2"/>
  <c r="AK1045" i="2" s="1"/>
  <c r="AJ1046" i="2"/>
  <c r="AK1046" i="2" s="1"/>
  <c r="AJ1047" i="2"/>
  <c r="AK1047" i="2" s="1"/>
  <c r="AJ1048" i="2"/>
  <c r="AK1048" i="2" s="1"/>
  <c r="AJ1049" i="2"/>
  <c r="AK1049" i="2" s="1"/>
  <c r="AJ1050" i="2"/>
  <c r="AK1050" i="2" s="1"/>
  <c r="AJ1051" i="2"/>
  <c r="AK1051" i="2" s="1"/>
  <c r="AJ1052" i="2"/>
  <c r="AK1052" i="2" s="1"/>
  <c r="AJ1053" i="2"/>
  <c r="AK1053" i="2" s="1"/>
  <c r="AJ1054" i="2"/>
  <c r="AK1054" i="2" s="1"/>
  <c r="AJ1055" i="2"/>
  <c r="AK1055" i="2" s="1"/>
  <c r="AJ1056" i="2"/>
  <c r="AK1056" i="2" s="1"/>
  <c r="AJ1057" i="2"/>
  <c r="AK1057" i="2" s="1"/>
  <c r="AJ1058" i="2"/>
  <c r="AK1058" i="2" s="1"/>
  <c r="AJ1059" i="2"/>
  <c r="AK1059" i="2" s="1"/>
  <c r="AJ1060" i="2"/>
  <c r="AK1060" i="2" s="1"/>
  <c r="AJ1061" i="2"/>
  <c r="AK1061" i="2" s="1"/>
  <c r="AJ1062" i="2"/>
  <c r="AK1062" i="2" s="1"/>
  <c r="AJ1063" i="2"/>
  <c r="AK1063" i="2" s="1"/>
  <c r="AJ1064" i="2"/>
  <c r="AK1064" i="2" s="1"/>
  <c r="AJ1065" i="2"/>
  <c r="AK1065" i="2" s="1"/>
  <c r="AJ1066" i="2"/>
  <c r="AK1066" i="2" s="1"/>
  <c r="AJ1067" i="2"/>
  <c r="AK1067" i="2" s="1"/>
  <c r="AJ1068" i="2"/>
  <c r="AK1068" i="2" s="1"/>
  <c r="AJ1069" i="2"/>
  <c r="AK1069" i="2" s="1"/>
  <c r="AJ1070" i="2"/>
  <c r="AK1070" i="2" s="1"/>
  <c r="AJ1071" i="2"/>
  <c r="AK1071" i="2" s="1"/>
  <c r="AJ1072" i="2"/>
  <c r="AK1072" i="2" s="1"/>
  <c r="AJ1073" i="2"/>
  <c r="AK1073" i="2" s="1"/>
  <c r="AJ1074" i="2"/>
  <c r="AK1074" i="2" s="1"/>
  <c r="AJ1075" i="2"/>
  <c r="AK1075" i="2" s="1"/>
  <c r="AJ1076" i="2"/>
  <c r="AK1076" i="2" s="1"/>
  <c r="AJ1077" i="2"/>
  <c r="AK1077" i="2" s="1"/>
  <c r="AJ1078" i="2"/>
  <c r="AK1078" i="2" s="1"/>
  <c r="AJ1079" i="2"/>
  <c r="AK1079" i="2" s="1"/>
  <c r="AJ1080" i="2"/>
  <c r="AK1080" i="2" s="1"/>
  <c r="AJ1081" i="2"/>
  <c r="AK1081" i="2" s="1"/>
  <c r="AJ1082" i="2"/>
  <c r="AK1082" i="2" s="1"/>
  <c r="AJ1083" i="2"/>
  <c r="AK1083" i="2" s="1"/>
  <c r="AJ1084" i="2"/>
  <c r="AK1084" i="2" s="1"/>
  <c r="AJ1085" i="2"/>
  <c r="AK1085" i="2" s="1"/>
  <c r="AJ1086" i="2"/>
  <c r="AK1086" i="2" s="1"/>
  <c r="AJ1087" i="2"/>
  <c r="AK1087" i="2" s="1"/>
  <c r="AJ1088" i="2"/>
  <c r="AK1088" i="2" s="1"/>
  <c r="AJ1089" i="2"/>
  <c r="AK1089" i="2" s="1"/>
  <c r="AJ1090" i="2"/>
  <c r="AK1090" i="2" s="1"/>
  <c r="AJ1091" i="2"/>
  <c r="AK1091" i="2" s="1"/>
  <c r="AJ1092" i="2"/>
  <c r="AK1092" i="2" s="1"/>
  <c r="AJ1093" i="2"/>
  <c r="AK1093" i="2" s="1"/>
  <c r="AJ1094" i="2"/>
  <c r="AK1094" i="2" s="1"/>
  <c r="AJ1095" i="2"/>
  <c r="AK1095" i="2" s="1"/>
  <c r="AJ1096" i="2"/>
  <c r="AK1096" i="2" s="1"/>
  <c r="AJ1097" i="2"/>
  <c r="AK1097" i="2" s="1"/>
  <c r="AJ1098" i="2"/>
  <c r="AK1098" i="2" s="1"/>
  <c r="AJ1099" i="2"/>
  <c r="AK1099" i="2" s="1"/>
  <c r="AJ1100" i="2"/>
  <c r="AK1100" i="2" s="1"/>
  <c r="AJ1101" i="2"/>
  <c r="AK1101" i="2" s="1"/>
  <c r="AJ1102" i="2"/>
  <c r="AK1102" i="2" s="1"/>
  <c r="AJ1103" i="2"/>
  <c r="AK1103" i="2" s="1"/>
  <c r="AJ1104" i="2"/>
  <c r="AK1104" i="2" s="1"/>
  <c r="AJ1105" i="2"/>
  <c r="AK1105" i="2" s="1"/>
  <c r="AJ1106" i="2"/>
  <c r="AK1106" i="2" s="1"/>
  <c r="AJ1107" i="2"/>
  <c r="AK1107" i="2" s="1"/>
  <c r="AJ1108" i="2"/>
  <c r="AK1108" i="2" s="1"/>
  <c r="AJ1109" i="2"/>
  <c r="AK1109" i="2" s="1"/>
  <c r="AJ1110" i="2"/>
  <c r="AK1110" i="2" s="1"/>
  <c r="AJ1111" i="2"/>
  <c r="AK1111" i="2" s="1"/>
  <c r="AJ1112" i="2"/>
  <c r="AK1112" i="2" s="1"/>
  <c r="AJ1113" i="2"/>
  <c r="AK1113" i="2" s="1"/>
  <c r="AJ1114" i="2"/>
  <c r="AK1114" i="2" s="1"/>
  <c r="AJ1115" i="2"/>
  <c r="AK1115" i="2" s="1"/>
  <c r="AJ1116" i="2"/>
  <c r="AK1116" i="2" s="1"/>
  <c r="AJ1117" i="2"/>
  <c r="AK1117" i="2" s="1"/>
  <c r="AJ1118" i="2"/>
  <c r="AK1118" i="2" s="1"/>
  <c r="AJ1119" i="2"/>
  <c r="AK1119" i="2" s="1"/>
  <c r="AJ1120" i="2"/>
  <c r="AK1120" i="2" s="1"/>
  <c r="AJ1121" i="2"/>
  <c r="AK1121" i="2" s="1"/>
  <c r="AJ1122" i="2"/>
  <c r="AK1122" i="2" s="1"/>
  <c r="AJ1123" i="2"/>
  <c r="AK1123" i="2" s="1"/>
  <c r="AJ1124" i="2"/>
  <c r="AK1124" i="2" s="1"/>
  <c r="AJ1125" i="2"/>
  <c r="AK1125" i="2" s="1"/>
  <c r="AJ1126" i="2"/>
  <c r="AK1126" i="2" s="1"/>
  <c r="AJ1127" i="2"/>
  <c r="AK1127" i="2" s="1"/>
  <c r="AJ1128" i="2"/>
  <c r="AK1128" i="2" s="1"/>
  <c r="AJ1129" i="2"/>
  <c r="AK1129" i="2" s="1"/>
  <c r="AJ1130" i="2"/>
  <c r="AK1130" i="2" s="1"/>
  <c r="AJ1131" i="2"/>
  <c r="AK1131" i="2" s="1"/>
  <c r="AJ1132" i="2"/>
  <c r="AK1132" i="2" s="1"/>
  <c r="AJ1133" i="2"/>
  <c r="AK1133" i="2" s="1"/>
  <c r="AJ1134" i="2"/>
  <c r="AK1134" i="2" s="1"/>
  <c r="AJ1135" i="2"/>
  <c r="AK1135" i="2" s="1"/>
  <c r="AJ1136" i="2"/>
  <c r="AK1136" i="2" s="1"/>
  <c r="AJ1137" i="2"/>
  <c r="AK1137" i="2" s="1"/>
  <c r="AJ1138" i="2"/>
  <c r="AK1138" i="2" s="1"/>
  <c r="AJ1139" i="2"/>
  <c r="AK1139" i="2" s="1"/>
  <c r="AJ1140" i="2"/>
  <c r="AK1140" i="2" s="1"/>
  <c r="AJ1141" i="2"/>
  <c r="AK1141" i="2" s="1"/>
  <c r="AJ1142" i="2"/>
  <c r="AK1142" i="2" s="1"/>
  <c r="AJ1143" i="2"/>
  <c r="AK1143" i="2" s="1"/>
  <c r="AJ1144" i="2"/>
  <c r="AK1144" i="2" s="1"/>
  <c r="AJ1145" i="2"/>
  <c r="AK1145" i="2" s="1"/>
  <c r="AJ1146" i="2"/>
  <c r="AK1146" i="2" s="1"/>
  <c r="AJ1147" i="2"/>
  <c r="AK1147" i="2" s="1"/>
  <c r="AJ1148" i="2"/>
  <c r="AK1148" i="2" s="1"/>
  <c r="AJ1149" i="2"/>
  <c r="AK1149" i="2" s="1"/>
  <c r="AJ1150" i="2"/>
  <c r="AK1150" i="2" s="1"/>
  <c r="AJ1151" i="2"/>
  <c r="AK1151" i="2" s="1"/>
  <c r="AJ1152" i="2"/>
  <c r="AK1152" i="2" s="1"/>
  <c r="AJ1153" i="2"/>
  <c r="AK1153" i="2" s="1"/>
  <c r="AJ1154" i="2"/>
  <c r="AK1154" i="2" s="1"/>
  <c r="AJ1155" i="2"/>
  <c r="AK1155" i="2" s="1"/>
  <c r="AJ1156" i="2"/>
  <c r="AK1156" i="2" s="1"/>
  <c r="AJ1157" i="2"/>
  <c r="AK1157" i="2" s="1"/>
  <c r="AJ1158" i="2"/>
  <c r="AK1158" i="2" s="1"/>
  <c r="AJ1159" i="2"/>
  <c r="AK1159" i="2" s="1"/>
  <c r="AJ1160" i="2"/>
  <c r="AK1160" i="2" s="1"/>
  <c r="AJ1161" i="2"/>
  <c r="AK1161" i="2" s="1"/>
  <c r="AJ1162" i="2"/>
  <c r="AK1162" i="2" s="1"/>
  <c r="AJ1163" i="2"/>
  <c r="AK1163" i="2" s="1"/>
  <c r="AJ1164" i="2"/>
  <c r="AK1164" i="2" s="1"/>
  <c r="AJ1165" i="2"/>
  <c r="AK1165" i="2" s="1"/>
  <c r="AJ1166" i="2"/>
  <c r="AK1166" i="2" s="1"/>
  <c r="AJ1167" i="2"/>
  <c r="AK1167" i="2" s="1"/>
  <c r="AJ1168" i="2"/>
  <c r="AK1168" i="2" s="1"/>
  <c r="AJ1169" i="2"/>
  <c r="AK1169" i="2" s="1"/>
  <c r="AJ1170" i="2"/>
  <c r="AK1170" i="2" s="1"/>
  <c r="AJ1171" i="2"/>
  <c r="AK1171" i="2" s="1"/>
  <c r="AJ1172" i="2"/>
  <c r="AK1172" i="2" s="1"/>
  <c r="AJ1173" i="2"/>
  <c r="AK1173" i="2" s="1"/>
  <c r="AJ1174" i="2"/>
  <c r="AK1174" i="2" s="1"/>
  <c r="AJ1175" i="2"/>
  <c r="AK1175" i="2" s="1"/>
  <c r="AJ1176" i="2"/>
  <c r="AK1176" i="2" s="1"/>
  <c r="AJ1177" i="2"/>
  <c r="AK1177" i="2" s="1"/>
  <c r="AJ1178" i="2"/>
  <c r="AK1178" i="2" s="1"/>
  <c r="AJ1179" i="2"/>
  <c r="AK1179" i="2" s="1"/>
  <c r="AJ1180" i="2"/>
  <c r="AK1180" i="2" s="1"/>
  <c r="AJ1181" i="2"/>
  <c r="AK1181" i="2" s="1"/>
  <c r="AJ1182" i="2"/>
  <c r="AK1182" i="2" s="1"/>
  <c r="AJ1183" i="2"/>
  <c r="AK1183" i="2" s="1"/>
  <c r="AJ1184" i="2"/>
  <c r="AK1184" i="2" s="1"/>
  <c r="AJ1185" i="2"/>
  <c r="AK1185" i="2" s="1"/>
  <c r="AJ1186" i="2"/>
  <c r="AK1186" i="2" s="1"/>
  <c r="AJ1187" i="2"/>
  <c r="AK1187" i="2" s="1"/>
  <c r="AJ1188" i="2"/>
  <c r="AK1188" i="2" s="1"/>
  <c r="AJ1189" i="2"/>
  <c r="AK1189" i="2" s="1"/>
  <c r="AJ1190" i="2"/>
  <c r="AK1190" i="2" s="1"/>
  <c r="AJ1191" i="2"/>
  <c r="AK1191" i="2" s="1"/>
  <c r="AJ1192" i="2"/>
  <c r="AK1192" i="2" s="1"/>
  <c r="AJ1193" i="2"/>
  <c r="AK1193" i="2" s="1"/>
  <c r="AJ1194" i="2"/>
  <c r="AK1194" i="2" s="1"/>
  <c r="AJ1195" i="2"/>
  <c r="AK1195" i="2" s="1"/>
  <c r="AJ1196" i="2"/>
  <c r="AK1196" i="2" s="1"/>
  <c r="AJ1197" i="2"/>
  <c r="AK1197" i="2" s="1"/>
  <c r="AJ1198" i="2"/>
  <c r="AK1198" i="2" s="1"/>
  <c r="AJ1199" i="2"/>
  <c r="AK1199" i="2" s="1"/>
  <c r="AJ1200" i="2"/>
  <c r="AK1200" i="2" s="1"/>
  <c r="AJ1201" i="2"/>
  <c r="AK1201" i="2" s="1"/>
  <c r="AJ1202" i="2"/>
  <c r="AK1202" i="2" s="1"/>
  <c r="AJ1203" i="2"/>
  <c r="AK1203" i="2" s="1"/>
  <c r="AJ1204" i="2"/>
  <c r="AK1204" i="2" s="1"/>
  <c r="AJ1205" i="2"/>
  <c r="AK1205" i="2" s="1"/>
  <c r="AJ1206" i="2"/>
  <c r="AK1206" i="2" s="1"/>
  <c r="AJ1207" i="2"/>
  <c r="AK1207" i="2" s="1"/>
  <c r="AJ1208" i="2"/>
  <c r="AK1208" i="2" s="1"/>
  <c r="AJ1209" i="2"/>
  <c r="AK1209" i="2" s="1"/>
  <c r="AJ1210" i="2"/>
  <c r="AK1210" i="2" s="1"/>
  <c r="AJ1211" i="2"/>
  <c r="AK1211" i="2" s="1"/>
  <c r="AJ1212" i="2"/>
  <c r="AK1212" i="2" s="1"/>
  <c r="AJ1213" i="2"/>
  <c r="AK1213" i="2" s="1"/>
  <c r="AJ1214" i="2"/>
  <c r="AK1214" i="2" s="1"/>
  <c r="AJ1215" i="2"/>
  <c r="AK1215" i="2" s="1"/>
  <c r="AJ1216" i="2"/>
  <c r="AK1216" i="2" s="1"/>
  <c r="AJ1217" i="2"/>
  <c r="AK1217" i="2" s="1"/>
  <c r="AJ1218" i="2"/>
  <c r="AK1218" i="2" s="1"/>
  <c r="AJ1219" i="2"/>
  <c r="AK1219" i="2" s="1"/>
  <c r="AJ1220" i="2"/>
  <c r="AK1220" i="2" s="1"/>
  <c r="AJ1221" i="2"/>
  <c r="AK1221" i="2" s="1"/>
  <c r="AJ1222" i="2"/>
  <c r="AK1222" i="2" s="1"/>
  <c r="AJ1223" i="2"/>
  <c r="AK1223" i="2" s="1"/>
  <c r="AJ1224" i="2"/>
  <c r="AK1224" i="2" s="1"/>
  <c r="AJ1225" i="2"/>
  <c r="AK1225" i="2" s="1"/>
  <c r="AJ1226" i="2"/>
  <c r="AK1226" i="2" s="1"/>
  <c r="AJ1227" i="2"/>
  <c r="AK1227" i="2" s="1"/>
  <c r="AJ1228" i="2"/>
  <c r="AK1228" i="2" s="1"/>
  <c r="AJ1229" i="2"/>
  <c r="AK1229" i="2" s="1"/>
  <c r="AJ1230" i="2"/>
  <c r="AK1230" i="2" s="1"/>
  <c r="AJ1231" i="2"/>
  <c r="AK1231" i="2" s="1"/>
  <c r="AJ1232" i="2"/>
  <c r="AK1232" i="2" s="1"/>
  <c r="AJ1233" i="2"/>
  <c r="AK1233" i="2" s="1"/>
  <c r="AJ1234" i="2"/>
  <c r="AK1234" i="2" s="1"/>
  <c r="AJ1235" i="2"/>
  <c r="AK1235" i="2" s="1"/>
  <c r="AJ1236" i="2"/>
  <c r="AK1236" i="2" s="1"/>
  <c r="AJ1237" i="2"/>
  <c r="AK1237" i="2" s="1"/>
  <c r="AJ1238" i="2"/>
  <c r="AK1238" i="2" s="1"/>
  <c r="AJ1239" i="2"/>
  <c r="AK1239" i="2" s="1"/>
  <c r="AJ1240" i="2"/>
  <c r="AK1240" i="2" s="1"/>
  <c r="AJ1241" i="2"/>
  <c r="AK1241" i="2" s="1"/>
  <c r="AJ1242" i="2"/>
  <c r="AK1242" i="2" s="1"/>
  <c r="AJ1243" i="2"/>
  <c r="AK1243" i="2" s="1"/>
  <c r="AJ1244" i="2"/>
  <c r="AK1244" i="2" s="1"/>
  <c r="AJ1245" i="2"/>
  <c r="AK1245" i="2" s="1"/>
  <c r="AJ1246" i="2"/>
  <c r="AK1246" i="2" s="1"/>
  <c r="AJ1247" i="2"/>
  <c r="AK1247" i="2" s="1"/>
  <c r="AJ1248" i="2"/>
  <c r="AK1248" i="2" s="1"/>
  <c r="AJ1249" i="2"/>
  <c r="AK1249" i="2" s="1"/>
  <c r="AJ1250" i="2"/>
  <c r="AK1250" i="2" s="1"/>
  <c r="AJ1251" i="2"/>
  <c r="AK1251" i="2" s="1"/>
  <c r="AJ1252" i="2"/>
  <c r="AK1252" i="2" s="1"/>
  <c r="AJ1253" i="2"/>
  <c r="AK1253" i="2" s="1"/>
  <c r="AJ1254" i="2"/>
  <c r="AK1254" i="2" s="1"/>
  <c r="AJ1255" i="2"/>
  <c r="AK1255" i="2" s="1"/>
  <c r="AJ1256" i="2"/>
  <c r="AK1256" i="2" s="1"/>
  <c r="AJ1257" i="2"/>
  <c r="AK1257" i="2" s="1"/>
  <c r="AJ1258" i="2"/>
  <c r="AK1258" i="2" s="1"/>
  <c r="AJ1259" i="2"/>
  <c r="AK1259" i="2" s="1"/>
  <c r="AJ1260" i="2"/>
  <c r="AK1260" i="2" s="1"/>
  <c r="AJ1261" i="2"/>
  <c r="AK1261" i="2" s="1"/>
  <c r="AJ1262" i="2"/>
  <c r="AK1262" i="2" s="1"/>
  <c r="AJ1263" i="2"/>
  <c r="AK1263" i="2" s="1"/>
  <c r="AJ1264" i="2"/>
  <c r="AK1264" i="2" s="1"/>
  <c r="AJ1265" i="2"/>
  <c r="AK1265" i="2" s="1"/>
  <c r="AJ1266" i="2"/>
  <c r="AK1266" i="2" s="1"/>
  <c r="AJ1267" i="2"/>
  <c r="AK1267" i="2" s="1"/>
  <c r="AJ1268" i="2"/>
  <c r="AK1268" i="2" s="1"/>
  <c r="AJ1269" i="2"/>
  <c r="AK1269" i="2" s="1"/>
  <c r="AJ1270" i="2"/>
  <c r="AK1270" i="2" s="1"/>
  <c r="AJ1271" i="2"/>
  <c r="AK1271" i="2" s="1"/>
  <c r="AJ1272" i="2"/>
  <c r="AK1272" i="2" s="1"/>
  <c r="AJ1273" i="2"/>
  <c r="AK1273" i="2" s="1"/>
  <c r="AJ1274" i="2"/>
  <c r="AK1274" i="2" s="1"/>
  <c r="AJ1275" i="2"/>
  <c r="AK1275" i="2" s="1"/>
  <c r="AJ1276" i="2"/>
  <c r="AK1276" i="2" s="1"/>
  <c r="AJ1277" i="2"/>
  <c r="AK1277" i="2" s="1"/>
  <c r="AJ1278" i="2"/>
  <c r="AK1278" i="2" s="1"/>
  <c r="AJ1279" i="2"/>
  <c r="AK1279" i="2" s="1"/>
  <c r="AJ1280" i="2"/>
  <c r="AK1280" i="2" s="1"/>
  <c r="AJ1281" i="2"/>
  <c r="AK1281" i="2" s="1"/>
  <c r="AJ1282" i="2"/>
  <c r="AK1282" i="2" s="1"/>
  <c r="AJ1283" i="2"/>
  <c r="AK1283" i="2" s="1"/>
  <c r="AJ1284" i="2"/>
  <c r="AK1284" i="2" s="1"/>
  <c r="AJ1285" i="2"/>
  <c r="AK1285" i="2" s="1"/>
  <c r="AJ1286" i="2"/>
  <c r="AK1286" i="2" s="1"/>
  <c r="AJ1287" i="2"/>
  <c r="AK1287" i="2" s="1"/>
  <c r="AJ1288" i="2"/>
  <c r="AK1288" i="2" s="1"/>
  <c r="AJ1289" i="2"/>
  <c r="AK1289" i="2" s="1"/>
  <c r="AJ1290" i="2"/>
  <c r="AK1290" i="2" s="1"/>
  <c r="AJ1291" i="2"/>
  <c r="AK1291" i="2" s="1"/>
  <c r="AJ1292" i="2"/>
  <c r="AK1292" i="2" s="1"/>
  <c r="AJ1293" i="2"/>
  <c r="AK1293" i="2" s="1"/>
  <c r="AJ1294" i="2"/>
  <c r="AK1294" i="2" s="1"/>
  <c r="AJ1295" i="2"/>
  <c r="AK1295" i="2" s="1"/>
  <c r="AJ1296" i="2"/>
  <c r="AK1296" i="2" s="1"/>
  <c r="AJ1297" i="2"/>
  <c r="AK1297" i="2" s="1"/>
  <c r="AJ1298" i="2"/>
  <c r="AK1298" i="2" s="1"/>
  <c r="AJ1299" i="2"/>
  <c r="AK1299" i="2" s="1"/>
  <c r="AJ1300" i="2"/>
  <c r="AK1300" i="2" s="1"/>
  <c r="AJ1301" i="2"/>
  <c r="AK1301" i="2" s="1"/>
  <c r="AJ1302" i="2"/>
  <c r="AK1302" i="2" s="1"/>
  <c r="AJ1303" i="2"/>
  <c r="AK1303" i="2" s="1"/>
  <c r="AJ1304" i="2"/>
  <c r="AK1304" i="2" s="1"/>
  <c r="AJ1305" i="2"/>
  <c r="AK1305" i="2" s="1"/>
  <c r="AJ1306" i="2"/>
  <c r="AK1306" i="2" s="1"/>
  <c r="AJ1307" i="2"/>
  <c r="AK1307" i="2" s="1"/>
  <c r="AJ1308" i="2"/>
  <c r="AK1308" i="2" s="1"/>
  <c r="AJ1309" i="2"/>
  <c r="AK1309" i="2" s="1"/>
  <c r="AJ1310" i="2"/>
  <c r="AK1310" i="2" s="1"/>
  <c r="AJ1311" i="2"/>
  <c r="AK1311" i="2" s="1"/>
  <c r="AJ1312" i="2"/>
  <c r="AK1312" i="2" s="1"/>
  <c r="AJ1313" i="2"/>
  <c r="AK1313" i="2" s="1"/>
  <c r="AJ1314" i="2"/>
  <c r="AK1314" i="2" s="1"/>
  <c r="AJ1315" i="2"/>
  <c r="AK1315" i="2" s="1"/>
  <c r="AJ1316" i="2"/>
  <c r="AK1316" i="2" s="1"/>
  <c r="AJ1317" i="2"/>
  <c r="AK1317" i="2" s="1"/>
  <c r="AJ1318" i="2"/>
  <c r="AK1318" i="2" s="1"/>
  <c r="AJ1319" i="2"/>
  <c r="AK1319" i="2" s="1"/>
  <c r="AJ1320" i="2"/>
  <c r="AK1320" i="2" s="1"/>
  <c r="AJ1321" i="2"/>
  <c r="AK1321" i="2" s="1"/>
  <c r="AJ1322" i="2"/>
  <c r="AK1322" i="2" s="1"/>
  <c r="AJ1323" i="2"/>
  <c r="AK1323" i="2" s="1"/>
  <c r="AJ1324" i="2"/>
  <c r="AK1324" i="2" s="1"/>
  <c r="AJ1325" i="2"/>
  <c r="AK1325" i="2" s="1"/>
  <c r="AJ1326" i="2"/>
  <c r="AK1326" i="2" s="1"/>
  <c r="AJ1327" i="2"/>
  <c r="AK1327" i="2" s="1"/>
  <c r="AJ1328" i="2"/>
  <c r="AK1328" i="2" s="1"/>
  <c r="AJ1329" i="2"/>
  <c r="AK1329" i="2" s="1"/>
  <c r="AJ1330" i="2"/>
  <c r="AK1330" i="2" s="1"/>
  <c r="AJ1331" i="2"/>
  <c r="AK1331" i="2" s="1"/>
  <c r="AJ1332" i="2"/>
  <c r="AK1332" i="2" s="1"/>
  <c r="AJ1333" i="2"/>
  <c r="AK1333" i="2" s="1"/>
  <c r="AJ1334" i="2"/>
  <c r="AK1334" i="2" s="1"/>
  <c r="AJ1335" i="2"/>
  <c r="AK1335" i="2" s="1"/>
  <c r="AJ1336" i="2"/>
  <c r="AK1336" i="2" s="1"/>
  <c r="AJ1337" i="2"/>
  <c r="AK1337" i="2" s="1"/>
  <c r="AJ1338" i="2"/>
  <c r="AK1338" i="2" s="1"/>
  <c r="AJ1339" i="2"/>
  <c r="AK1339" i="2" s="1"/>
  <c r="AJ1340" i="2"/>
  <c r="AK1340" i="2" s="1"/>
  <c r="AJ1341" i="2"/>
  <c r="AK1341" i="2" s="1"/>
  <c r="AJ1342" i="2"/>
  <c r="AK1342" i="2" s="1"/>
  <c r="AJ1343" i="2"/>
  <c r="AK1343" i="2" s="1"/>
  <c r="AJ1344" i="2"/>
  <c r="AK1344" i="2" s="1"/>
  <c r="AJ1345" i="2"/>
  <c r="AK1345" i="2" s="1"/>
  <c r="AJ1346" i="2"/>
  <c r="AK1346" i="2" s="1"/>
  <c r="AJ1347" i="2"/>
  <c r="AK1347" i="2" s="1"/>
  <c r="AJ1348" i="2"/>
  <c r="AK1348" i="2" s="1"/>
  <c r="AJ1349" i="2"/>
  <c r="AK1349" i="2" s="1"/>
  <c r="AJ1350" i="2"/>
  <c r="AK1350" i="2" s="1"/>
  <c r="AJ1351" i="2"/>
  <c r="AK1351" i="2" s="1"/>
  <c r="AJ1352" i="2"/>
  <c r="AK1352" i="2" s="1"/>
  <c r="AJ1353" i="2"/>
  <c r="AK1353" i="2" s="1"/>
  <c r="AJ1354" i="2"/>
  <c r="AK1354" i="2" s="1"/>
  <c r="AJ1355" i="2"/>
  <c r="AK1355" i="2" s="1"/>
  <c r="AJ1356" i="2"/>
  <c r="AK1356" i="2" s="1"/>
  <c r="AJ1357" i="2"/>
  <c r="AK1357" i="2" s="1"/>
  <c r="AJ1358" i="2"/>
  <c r="AK1358" i="2" s="1"/>
  <c r="AJ1359" i="2"/>
  <c r="AK1359" i="2" s="1"/>
  <c r="AJ1360" i="2"/>
  <c r="AK1360" i="2" s="1"/>
  <c r="AJ1361" i="2"/>
  <c r="AK1361" i="2" s="1"/>
  <c r="AJ1362" i="2"/>
  <c r="AK1362" i="2" s="1"/>
  <c r="AJ1363" i="2"/>
  <c r="AK1363" i="2" s="1"/>
  <c r="AJ1364" i="2"/>
  <c r="AK1364" i="2" s="1"/>
  <c r="AJ1365" i="2"/>
  <c r="AK1365" i="2" s="1"/>
  <c r="AJ1366" i="2"/>
  <c r="AK1366" i="2" s="1"/>
  <c r="AJ1367" i="2"/>
  <c r="AK1367" i="2" s="1"/>
  <c r="AJ1368" i="2"/>
  <c r="AK1368" i="2" s="1"/>
  <c r="AJ1369" i="2"/>
  <c r="AK1369" i="2" s="1"/>
  <c r="AJ1370" i="2"/>
  <c r="AK1370" i="2" s="1"/>
  <c r="AJ1371" i="2"/>
  <c r="AK1371" i="2" s="1"/>
  <c r="AJ1372" i="2"/>
  <c r="AK1372" i="2" s="1"/>
  <c r="AJ1373" i="2"/>
  <c r="AK1373" i="2" s="1"/>
  <c r="AJ1374" i="2"/>
  <c r="AK1374" i="2" s="1"/>
  <c r="AJ1375" i="2"/>
  <c r="AK1375" i="2" s="1"/>
  <c r="AJ1376" i="2"/>
  <c r="AK1376" i="2" s="1"/>
  <c r="AJ1377" i="2"/>
  <c r="AK1377" i="2" s="1"/>
  <c r="AJ1378" i="2"/>
  <c r="AK1378" i="2" s="1"/>
  <c r="AJ1379" i="2"/>
  <c r="AK1379" i="2" s="1"/>
  <c r="AJ1380" i="2"/>
  <c r="AK1380" i="2" s="1"/>
  <c r="AJ1381" i="2"/>
  <c r="AK1381" i="2" s="1"/>
  <c r="AJ1382" i="2"/>
  <c r="AK1382" i="2" s="1"/>
  <c r="AJ1383" i="2"/>
  <c r="AK1383" i="2" s="1"/>
  <c r="AJ1384" i="2"/>
  <c r="AK1384" i="2" s="1"/>
  <c r="AJ1385" i="2"/>
  <c r="AK1385" i="2" s="1"/>
  <c r="AJ1386" i="2"/>
  <c r="AK1386" i="2" s="1"/>
  <c r="AJ1387" i="2"/>
  <c r="AK1387" i="2" s="1"/>
  <c r="AJ1388" i="2"/>
  <c r="AK1388" i="2" s="1"/>
  <c r="AJ1389" i="2"/>
  <c r="AK1389" i="2" s="1"/>
  <c r="AJ1390" i="2"/>
  <c r="AK1390" i="2" s="1"/>
  <c r="AJ1391" i="2"/>
  <c r="AK1391" i="2" s="1"/>
  <c r="AJ1392" i="2"/>
  <c r="AK1392" i="2" s="1"/>
  <c r="AJ1393" i="2"/>
  <c r="AK1393" i="2" s="1"/>
  <c r="AJ1394" i="2"/>
  <c r="AK1394" i="2" s="1"/>
  <c r="AJ1395" i="2"/>
  <c r="AK1395" i="2" s="1"/>
  <c r="AJ1396" i="2"/>
  <c r="AK1396" i="2" s="1"/>
  <c r="AJ1397" i="2"/>
  <c r="AK1397" i="2" s="1"/>
  <c r="AJ1398" i="2"/>
  <c r="AK1398" i="2" s="1"/>
  <c r="AJ1399" i="2"/>
  <c r="AK1399" i="2" s="1"/>
  <c r="AJ1400" i="2"/>
  <c r="AK1400" i="2" s="1"/>
  <c r="AJ1401" i="2"/>
  <c r="AK1401" i="2" s="1"/>
  <c r="AJ1402" i="2"/>
  <c r="AK1402" i="2" s="1"/>
  <c r="AJ1403" i="2"/>
  <c r="AK1403" i="2" s="1"/>
  <c r="AJ1404" i="2"/>
  <c r="AK1404" i="2" s="1"/>
  <c r="AJ1405" i="2"/>
  <c r="AK1405" i="2" s="1"/>
  <c r="AJ1406" i="2"/>
  <c r="AK1406" i="2" s="1"/>
  <c r="AJ1407" i="2"/>
  <c r="AK1407" i="2" s="1"/>
  <c r="AJ1408" i="2"/>
  <c r="AK1408" i="2" s="1"/>
  <c r="AJ1409" i="2"/>
  <c r="AK1409" i="2" s="1"/>
  <c r="AJ1410" i="2"/>
  <c r="AK1410" i="2" s="1"/>
  <c r="AJ1411" i="2"/>
  <c r="AK1411" i="2" s="1"/>
  <c r="AJ1412" i="2"/>
  <c r="AK1412" i="2" s="1"/>
  <c r="AJ1413" i="2"/>
  <c r="AK1413" i="2" s="1"/>
  <c r="AJ1414" i="2"/>
  <c r="AK1414" i="2" s="1"/>
  <c r="AJ1415" i="2"/>
  <c r="AK1415" i="2" s="1"/>
  <c r="AJ1416" i="2"/>
  <c r="AK1416" i="2" s="1"/>
  <c r="AJ1417" i="2"/>
  <c r="AK1417" i="2" s="1"/>
  <c r="AJ1418" i="2"/>
  <c r="AK1418" i="2" s="1"/>
  <c r="AJ1419" i="2"/>
  <c r="AK1419" i="2" s="1"/>
  <c r="AJ1420" i="2"/>
  <c r="AK1420" i="2" s="1"/>
  <c r="AJ1421" i="2"/>
  <c r="AK1421" i="2" s="1"/>
  <c r="AJ1422" i="2"/>
  <c r="AK1422" i="2" s="1"/>
  <c r="AJ1423" i="2"/>
  <c r="AK1423" i="2" s="1"/>
  <c r="AJ1424" i="2"/>
  <c r="AK1424" i="2" s="1"/>
  <c r="AJ1425" i="2"/>
  <c r="AK1425" i="2" s="1"/>
  <c r="AJ1426" i="2"/>
  <c r="AK1426" i="2" s="1"/>
  <c r="AJ1427" i="2"/>
  <c r="AK1427" i="2" s="1"/>
  <c r="AJ1428" i="2"/>
  <c r="AK1428" i="2" s="1"/>
  <c r="AJ1429" i="2"/>
  <c r="AK1429" i="2" s="1"/>
  <c r="AJ1430" i="2"/>
  <c r="AK1430" i="2" s="1"/>
  <c r="AJ1431" i="2"/>
  <c r="AK1431" i="2" s="1"/>
  <c r="AJ1432" i="2"/>
  <c r="AK1432" i="2" s="1"/>
  <c r="AJ1433" i="2"/>
  <c r="AK1433" i="2" s="1"/>
  <c r="AJ1434" i="2"/>
  <c r="AK1434" i="2" s="1"/>
  <c r="AJ1435" i="2"/>
  <c r="AK1435" i="2" s="1"/>
  <c r="AJ1436" i="2"/>
  <c r="AK1436" i="2" s="1"/>
  <c r="AJ1437" i="2"/>
  <c r="AK1437" i="2" s="1"/>
  <c r="AJ1438" i="2"/>
  <c r="AK1438" i="2" s="1"/>
  <c r="AJ1439" i="2"/>
  <c r="AK1439" i="2" s="1"/>
  <c r="AJ1440" i="2"/>
  <c r="AK1440" i="2" s="1"/>
  <c r="AJ1441" i="2"/>
  <c r="AK1441" i="2" s="1"/>
  <c r="AJ1442" i="2"/>
  <c r="AK1442" i="2" s="1"/>
  <c r="AJ1443" i="2"/>
  <c r="AK1443" i="2" s="1"/>
  <c r="AJ1444" i="2"/>
  <c r="AK1444" i="2" s="1"/>
  <c r="AJ1445" i="2"/>
  <c r="AK1445" i="2" s="1"/>
  <c r="AJ1446" i="2"/>
  <c r="AK1446" i="2" s="1"/>
  <c r="AJ1447" i="2"/>
  <c r="AK1447" i="2" s="1"/>
  <c r="AJ1448" i="2"/>
  <c r="AK1448" i="2" s="1"/>
  <c r="AJ1449" i="2"/>
  <c r="AK1449" i="2" s="1"/>
  <c r="AJ1450" i="2"/>
  <c r="AK1450" i="2" s="1"/>
  <c r="AJ1451" i="2"/>
  <c r="AK1451" i="2" s="1"/>
  <c r="AJ1452" i="2"/>
  <c r="AK1452" i="2" s="1"/>
  <c r="AJ1453" i="2"/>
  <c r="AK1453" i="2" s="1"/>
  <c r="AJ1454" i="2"/>
  <c r="AK1454" i="2" s="1"/>
  <c r="AJ1455" i="2"/>
  <c r="AK1455" i="2" s="1"/>
  <c r="AJ1456" i="2"/>
  <c r="AK1456" i="2" s="1"/>
  <c r="AJ1457" i="2"/>
  <c r="AK1457" i="2" s="1"/>
  <c r="AJ1458" i="2"/>
  <c r="AK1458" i="2" s="1"/>
  <c r="AJ1459" i="2"/>
  <c r="AK1459" i="2" s="1"/>
  <c r="AJ1460" i="2"/>
  <c r="AK1460" i="2" s="1"/>
  <c r="AJ1461" i="2"/>
  <c r="AK1461" i="2" s="1"/>
  <c r="AJ1462" i="2"/>
  <c r="AK1462" i="2" s="1"/>
  <c r="AJ1463" i="2"/>
  <c r="AK1463" i="2" s="1"/>
  <c r="AJ1464" i="2"/>
  <c r="AK1464" i="2" s="1"/>
  <c r="AJ1465" i="2"/>
  <c r="AK1465" i="2" s="1"/>
  <c r="AJ1466" i="2"/>
  <c r="AK1466" i="2" s="1"/>
  <c r="AJ1467" i="2"/>
  <c r="AK1467" i="2" s="1"/>
  <c r="AJ1468" i="2"/>
  <c r="AK1468" i="2" s="1"/>
  <c r="AJ1469" i="2"/>
  <c r="AK1469" i="2" s="1"/>
  <c r="AJ1470" i="2"/>
  <c r="AK1470" i="2" s="1"/>
  <c r="AJ1471" i="2"/>
  <c r="AK1471" i="2" s="1"/>
  <c r="AJ1472" i="2"/>
  <c r="AK1472" i="2" s="1"/>
  <c r="AJ1473" i="2"/>
  <c r="AK1473" i="2" s="1"/>
  <c r="AJ1474" i="2"/>
  <c r="AK1474" i="2" s="1"/>
  <c r="AJ1475" i="2"/>
  <c r="AK1475" i="2" s="1"/>
  <c r="AJ1476" i="2"/>
  <c r="AK1476" i="2" s="1"/>
  <c r="AJ1477" i="2"/>
  <c r="AK1477" i="2" s="1"/>
  <c r="AJ1478" i="2"/>
  <c r="AK1478" i="2" s="1"/>
  <c r="AJ1479" i="2"/>
  <c r="AK1479" i="2" s="1"/>
  <c r="AJ1480" i="2"/>
  <c r="AK1480" i="2" s="1"/>
  <c r="AJ1481" i="2"/>
  <c r="AK1481" i="2" s="1"/>
  <c r="AJ1482" i="2"/>
  <c r="AK1482" i="2" s="1"/>
  <c r="AJ1483" i="2"/>
  <c r="AK1483" i="2" s="1"/>
  <c r="AJ1484" i="2"/>
  <c r="AK1484" i="2" s="1"/>
  <c r="AJ1485" i="2"/>
  <c r="AK1485" i="2" s="1"/>
  <c r="AJ1486" i="2"/>
  <c r="AK1486" i="2" s="1"/>
  <c r="AJ1487" i="2"/>
  <c r="AK1487" i="2" s="1"/>
  <c r="AJ1488" i="2"/>
  <c r="AK1488" i="2" s="1"/>
  <c r="AJ1489" i="2"/>
  <c r="AK1489" i="2" s="1"/>
  <c r="AJ1490" i="2"/>
  <c r="AK1490" i="2" s="1"/>
  <c r="AJ1491" i="2"/>
  <c r="AK1491" i="2" s="1"/>
  <c r="AJ1492" i="2"/>
  <c r="AK1492" i="2" s="1"/>
  <c r="AJ1493" i="2"/>
  <c r="AK1493" i="2" s="1"/>
  <c r="AJ1494" i="2"/>
  <c r="AK1494" i="2" s="1"/>
  <c r="AJ1495" i="2"/>
  <c r="AK1495" i="2" s="1"/>
  <c r="AJ1496" i="2"/>
  <c r="AK1496" i="2" s="1"/>
  <c r="AJ1497" i="2"/>
  <c r="AK1497" i="2" s="1"/>
  <c r="AJ1498" i="2"/>
  <c r="AK1498" i="2" s="1"/>
  <c r="AJ1499" i="2"/>
  <c r="AK1499" i="2" s="1"/>
  <c r="AJ1500" i="2"/>
  <c r="AK1500" i="2" s="1"/>
  <c r="AJ1501" i="2"/>
  <c r="AK1501" i="2" s="1"/>
  <c r="AJ1502" i="2"/>
  <c r="AK1502" i="2" s="1"/>
  <c r="AJ1503" i="2"/>
  <c r="AK1503" i="2" s="1"/>
  <c r="AJ1504" i="2"/>
  <c r="AK1504" i="2" s="1"/>
  <c r="AJ1505" i="2"/>
  <c r="AK1505" i="2" s="1"/>
  <c r="AJ1506" i="2"/>
  <c r="AK1506" i="2" s="1"/>
  <c r="AJ1507" i="2"/>
  <c r="AK1507" i="2" s="1"/>
  <c r="AJ1508" i="2"/>
  <c r="AK1508" i="2" s="1"/>
  <c r="AJ1509" i="2"/>
  <c r="AK1509" i="2" s="1"/>
  <c r="AJ1510" i="2"/>
  <c r="AK1510" i="2" s="1"/>
  <c r="AJ1511" i="2"/>
  <c r="AK1511" i="2" s="1"/>
  <c r="AJ1512" i="2"/>
  <c r="AK1512" i="2" s="1"/>
  <c r="AJ1513" i="2"/>
  <c r="AK1513" i="2" s="1"/>
  <c r="AJ1514" i="2"/>
  <c r="AK1514" i="2" s="1"/>
  <c r="AJ1515" i="2"/>
  <c r="AK1515" i="2" s="1"/>
  <c r="AJ1516" i="2"/>
  <c r="AK1516" i="2" s="1"/>
  <c r="AJ1517" i="2"/>
  <c r="AK1517" i="2" s="1"/>
  <c r="AJ1518" i="2"/>
  <c r="AK1518" i="2" s="1"/>
  <c r="AJ1519" i="2"/>
  <c r="AK1519" i="2" s="1"/>
  <c r="AJ1520" i="2"/>
  <c r="AK1520" i="2" s="1"/>
  <c r="AJ1521" i="2"/>
  <c r="AK1521" i="2" s="1"/>
  <c r="AJ1522" i="2"/>
  <c r="AK1522" i="2" s="1"/>
  <c r="AJ1523" i="2"/>
  <c r="AK1523" i="2" s="1"/>
  <c r="AJ1524" i="2"/>
  <c r="AK1524" i="2" s="1"/>
  <c r="AJ1525" i="2"/>
  <c r="AK1525" i="2" s="1"/>
  <c r="AJ1526" i="2"/>
  <c r="AK1526" i="2" s="1"/>
  <c r="AJ1527" i="2"/>
  <c r="AK1527" i="2" s="1"/>
  <c r="AJ1528" i="2"/>
  <c r="AK1528" i="2" s="1"/>
  <c r="AJ1529" i="2"/>
  <c r="AK1529" i="2" s="1"/>
  <c r="AJ1530" i="2"/>
  <c r="AK1530" i="2" s="1"/>
  <c r="AJ1531" i="2"/>
  <c r="AK1531" i="2" s="1"/>
  <c r="AJ1532" i="2"/>
  <c r="AK1532" i="2" s="1"/>
  <c r="AJ1533" i="2"/>
  <c r="AK1533" i="2" s="1"/>
  <c r="AJ1534" i="2"/>
  <c r="AK1534" i="2" s="1"/>
  <c r="AJ1535" i="2"/>
  <c r="AK1535" i="2" s="1"/>
  <c r="AJ1536" i="2"/>
  <c r="AK1536" i="2" s="1"/>
  <c r="AJ1537" i="2"/>
  <c r="AK1537" i="2" s="1"/>
  <c r="AJ1538" i="2"/>
  <c r="AK1538" i="2" s="1"/>
  <c r="AJ1539" i="2"/>
  <c r="AK1539" i="2" s="1"/>
  <c r="AJ1540" i="2"/>
  <c r="AK1540" i="2" s="1"/>
  <c r="AJ1541" i="2"/>
  <c r="AK1541" i="2" s="1"/>
  <c r="AJ1542" i="2"/>
  <c r="AK1542" i="2" s="1"/>
  <c r="AJ1543" i="2"/>
  <c r="AK1543" i="2" s="1"/>
  <c r="AJ1544" i="2"/>
  <c r="AK1544" i="2" s="1"/>
  <c r="AJ1545" i="2"/>
  <c r="AK1545" i="2" s="1"/>
  <c r="AJ1546" i="2"/>
  <c r="AK1546" i="2" s="1"/>
  <c r="AJ1547" i="2"/>
  <c r="AK1547" i="2" s="1"/>
  <c r="AJ1548" i="2"/>
  <c r="AK1548" i="2" s="1"/>
  <c r="AJ1549" i="2"/>
  <c r="AK1549" i="2" s="1"/>
  <c r="AJ1550" i="2"/>
  <c r="AK1550" i="2" s="1"/>
  <c r="AJ1551" i="2"/>
  <c r="AK1551" i="2" s="1"/>
  <c r="AJ1552" i="2"/>
  <c r="AK1552" i="2" s="1"/>
  <c r="AJ1553" i="2"/>
  <c r="AK1553" i="2" s="1"/>
  <c r="AJ1554" i="2"/>
  <c r="AK1554" i="2" s="1"/>
  <c r="AJ1555" i="2"/>
  <c r="AK1555" i="2" s="1"/>
  <c r="AJ1556" i="2"/>
  <c r="AK1556" i="2" s="1"/>
  <c r="AJ1557" i="2"/>
  <c r="AK1557" i="2" s="1"/>
  <c r="AJ1558" i="2"/>
  <c r="AK1558" i="2" s="1"/>
  <c r="AJ1559" i="2"/>
  <c r="AK1559" i="2" s="1"/>
  <c r="AJ1560" i="2"/>
  <c r="AK1560" i="2" s="1"/>
  <c r="AJ1561" i="2"/>
  <c r="AK1561" i="2" s="1"/>
  <c r="AJ1562" i="2"/>
  <c r="AK1562" i="2" s="1"/>
  <c r="AJ1563" i="2"/>
  <c r="AK1563" i="2" s="1"/>
  <c r="AJ1564" i="2"/>
  <c r="AK1564" i="2" s="1"/>
  <c r="AJ1565" i="2"/>
  <c r="AK1565" i="2" s="1"/>
  <c r="AJ1566" i="2"/>
  <c r="AK1566" i="2" s="1"/>
  <c r="AJ1567" i="2"/>
  <c r="AK1567" i="2" s="1"/>
  <c r="AJ1568" i="2"/>
  <c r="AK1568" i="2" s="1"/>
  <c r="AJ1569" i="2"/>
  <c r="AK1569" i="2" s="1"/>
  <c r="AJ1570" i="2"/>
  <c r="AK1570" i="2" s="1"/>
  <c r="AJ1571" i="2"/>
  <c r="AK1571" i="2" s="1"/>
  <c r="AJ1572" i="2"/>
  <c r="AK1572" i="2" s="1"/>
  <c r="AJ1573" i="2"/>
  <c r="AK1573" i="2" s="1"/>
  <c r="AJ1574" i="2"/>
  <c r="AK1574" i="2" s="1"/>
  <c r="AJ1575" i="2"/>
  <c r="AK1575" i="2" s="1"/>
  <c r="AJ1576" i="2"/>
  <c r="AK1576" i="2" s="1"/>
  <c r="AJ1577" i="2"/>
  <c r="AK1577" i="2" s="1"/>
  <c r="AJ1578" i="2"/>
  <c r="AK1578" i="2" s="1"/>
  <c r="AJ1579" i="2"/>
  <c r="AK1579" i="2" s="1"/>
  <c r="AJ1580" i="2"/>
  <c r="AK1580" i="2" s="1"/>
  <c r="AJ1581" i="2"/>
  <c r="AK1581" i="2" s="1"/>
  <c r="AJ1582" i="2"/>
  <c r="AK1582" i="2" s="1"/>
  <c r="AJ1583" i="2"/>
  <c r="AK1583" i="2" s="1"/>
  <c r="AJ1584" i="2"/>
  <c r="AK1584" i="2" s="1"/>
  <c r="AJ1585" i="2"/>
  <c r="AK1585" i="2" s="1"/>
  <c r="AJ1586" i="2"/>
  <c r="AK1586" i="2" s="1"/>
  <c r="AJ1587" i="2"/>
  <c r="AK1587" i="2" s="1"/>
  <c r="AJ1588" i="2"/>
  <c r="AK1588" i="2" s="1"/>
  <c r="AJ1589" i="2"/>
  <c r="AK1589" i="2" s="1"/>
  <c r="AJ1590" i="2"/>
  <c r="AK1590" i="2" s="1"/>
  <c r="AJ1591" i="2"/>
  <c r="AK1591" i="2" s="1"/>
  <c r="AJ1592" i="2"/>
  <c r="AK1592" i="2" s="1"/>
  <c r="AJ1593" i="2"/>
  <c r="AK1593" i="2" s="1"/>
  <c r="AJ1594" i="2"/>
  <c r="AK1594" i="2" s="1"/>
  <c r="AJ1595" i="2"/>
  <c r="AK1595" i="2" s="1"/>
  <c r="AJ1596" i="2"/>
  <c r="AK1596" i="2" s="1"/>
  <c r="AJ1597" i="2"/>
  <c r="AK1597" i="2" s="1"/>
  <c r="AJ1598" i="2"/>
  <c r="AK1598" i="2" s="1"/>
  <c r="AJ1599" i="2"/>
  <c r="AK1599" i="2" s="1"/>
  <c r="AJ1600" i="2"/>
  <c r="AK1600" i="2" s="1"/>
  <c r="AJ1601" i="2"/>
  <c r="AK1601" i="2" s="1"/>
  <c r="AJ1602" i="2"/>
  <c r="AK1602" i="2" s="1"/>
  <c r="AJ1603" i="2"/>
  <c r="AK1603" i="2" s="1"/>
  <c r="AJ1604" i="2"/>
  <c r="AK1604" i="2" s="1"/>
  <c r="AJ1605" i="2"/>
  <c r="AK1605" i="2" s="1"/>
  <c r="AJ1606" i="2"/>
  <c r="AK1606" i="2" s="1"/>
  <c r="AJ1607" i="2"/>
  <c r="AK1607" i="2" s="1"/>
  <c r="AJ1608" i="2"/>
  <c r="AK1608" i="2" s="1"/>
  <c r="AJ1609" i="2"/>
  <c r="AK1609" i="2" s="1"/>
  <c r="AJ1610" i="2"/>
  <c r="AK1610" i="2" s="1"/>
  <c r="AJ1611" i="2"/>
  <c r="AK1611" i="2" s="1"/>
  <c r="AJ1612" i="2"/>
  <c r="AK1612" i="2" s="1"/>
  <c r="AJ1613" i="2"/>
  <c r="AK1613" i="2" s="1"/>
  <c r="AJ1614" i="2"/>
  <c r="AK1614" i="2" s="1"/>
  <c r="AJ1615" i="2"/>
  <c r="AK1615" i="2" s="1"/>
  <c r="AJ1616" i="2"/>
  <c r="AK1616" i="2" s="1"/>
  <c r="AJ1617" i="2"/>
  <c r="AK1617" i="2" s="1"/>
  <c r="AJ1618" i="2"/>
  <c r="AK1618" i="2" s="1"/>
  <c r="AJ1619" i="2"/>
  <c r="AK1619" i="2" s="1"/>
  <c r="AJ1620" i="2"/>
  <c r="AK1620" i="2" s="1"/>
  <c r="AJ1621" i="2"/>
  <c r="AK1621" i="2" s="1"/>
  <c r="AJ1622" i="2"/>
  <c r="AK1622" i="2" s="1"/>
  <c r="AJ1623" i="2"/>
  <c r="AK1623" i="2" s="1"/>
  <c r="AJ1624" i="2"/>
  <c r="AK1624" i="2" s="1"/>
  <c r="AJ1625" i="2"/>
  <c r="AK1625" i="2" s="1"/>
  <c r="AJ1626" i="2"/>
  <c r="AK1626" i="2" s="1"/>
  <c r="AJ1627" i="2"/>
  <c r="AK1627" i="2" s="1"/>
  <c r="AJ1628" i="2"/>
  <c r="AK1628" i="2" s="1"/>
  <c r="AJ1629" i="2"/>
  <c r="AK1629" i="2" s="1"/>
  <c r="AJ1630" i="2"/>
  <c r="AK1630" i="2" s="1"/>
  <c r="AJ1631" i="2"/>
  <c r="AK1631" i="2" s="1"/>
  <c r="AJ1632" i="2"/>
  <c r="AK1632" i="2" s="1"/>
  <c r="AJ1633" i="2"/>
  <c r="AK1633" i="2" s="1"/>
  <c r="AJ1634" i="2"/>
  <c r="AK1634" i="2" s="1"/>
  <c r="AJ1635" i="2"/>
  <c r="AK1635" i="2" s="1"/>
  <c r="AJ1636" i="2"/>
  <c r="AK1636" i="2" s="1"/>
  <c r="AJ1637" i="2"/>
  <c r="AK1637" i="2" s="1"/>
  <c r="AJ1638" i="2"/>
  <c r="AK1638" i="2" s="1"/>
  <c r="AJ1639" i="2"/>
  <c r="AK1639" i="2" s="1"/>
  <c r="AJ1640" i="2"/>
  <c r="AK1640" i="2" s="1"/>
  <c r="AJ1641" i="2"/>
  <c r="AK1641" i="2" s="1"/>
  <c r="AJ1642" i="2"/>
  <c r="AK1642" i="2" s="1"/>
  <c r="AJ1643" i="2"/>
  <c r="AK1643" i="2" s="1"/>
  <c r="AJ1644" i="2"/>
  <c r="AK1644" i="2" s="1"/>
  <c r="AJ1645" i="2"/>
  <c r="AK1645" i="2" s="1"/>
  <c r="AJ1646" i="2"/>
  <c r="AK1646" i="2" s="1"/>
  <c r="AJ1647" i="2"/>
  <c r="AK1647" i="2" s="1"/>
  <c r="AJ1648" i="2"/>
  <c r="AK1648" i="2" s="1"/>
  <c r="AJ1649" i="2"/>
  <c r="AK1649" i="2" s="1"/>
  <c r="AJ1650" i="2"/>
  <c r="AK1650" i="2" s="1"/>
  <c r="AJ1651" i="2"/>
  <c r="AK1651" i="2" s="1"/>
  <c r="AJ1652" i="2"/>
  <c r="AK1652" i="2" s="1"/>
  <c r="AJ1653" i="2"/>
  <c r="AK1653" i="2" s="1"/>
  <c r="AJ1654" i="2"/>
  <c r="AK1654" i="2" s="1"/>
  <c r="AJ1655" i="2"/>
  <c r="AK1655" i="2" s="1"/>
  <c r="AJ1656" i="2"/>
  <c r="AK1656" i="2" s="1"/>
  <c r="AJ1657" i="2"/>
  <c r="AK1657" i="2" s="1"/>
  <c r="AJ1658" i="2"/>
  <c r="AK1658" i="2" s="1"/>
  <c r="AJ1659" i="2"/>
  <c r="AK1659" i="2" s="1"/>
  <c r="AJ1660" i="2"/>
  <c r="AK1660" i="2" s="1"/>
  <c r="AJ1661" i="2"/>
  <c r="AK1661" i="2" s="1"/>
  <c r="AJ1662" i="2"/>
  <c r="AK1662" i="2" s="1"/>
  <c r="AJ1663" i="2"/>
  <c r="AK1663" i="2" s="1"/>
  <c r="AJ1664" i="2"/>
  <c r="AK1664" i="2" s="1"/>
  <c r="AJ1665" i="2"/>
  <c r="AK1665" i="2" s="1"/>
  <c r="AJ1666" i="2"/>
  <c r="AK1666" i="2" s="1"/>
  <c r="AJ1667" i="2"/>
  <c r="AK1667" i="2" s="1"/>
  <c r="AJ1668" i="2"/>
  <c r="AK1668" i="2" s="1"/>
  <c r="AJ1669" i="2"/>
  <c r="AK1669" i="2" s="1"/>
  <c r="AJ1670" i="2"/>
  <c r="AK1670" i="2" s="1"/>
  <c r="AJ1671" i="2"/>
  <c r="AK1671" i="2" s="1"/>
  <c r="AJ1672" i="2"/>
  <c r="AK1672" i="2" s="1"/>
  <c r="AJ1673" i="2"/>
  <c r="AK1673" i="2" s="1"/>
  <c r="AJ1674" i="2"/>
  <c r="AK1674" i="2" s="1"/>
  <c r="AJ1675" i="2"/>
  <c r="AK1675" i="2" s="1"/>
  <c r="AJ1676" i="2"/>
  <c r="AK1676" i="2" s="1"/>
  <c r="AJ1677" i="2"/>
  <c r="AK1677" i="2" s="1"/>
  <c r="AJ1678" i="2"/>
  <c r="AK1678" i="2" s="1"/>
  <c r="AJ1679" i="2"/>
  <c r="AK1679" i="2" s="1"/>
  <c r="AJ1680" i="2"/>
  <c r="AK1680" i="2" s="1"/>
  <c r="AJ1681" i="2"/>
  <c r="AK1681" i="2" s="1"/>
  <c r="AJ1682" i="2"/>
  <c r="AK1682" i="2" s="1"/>
  <c r="AJ1683" i="2"/>
  <c r="AK1683" i="2" s="1"/>
  <c r="AJ1684" i="2"/>
  <c r="AK1684" i="2" s="1"/>
  <c r="AJ1685" i="2"/>
  <c r="AK1685" i="2" s="1"/>
  <c r="AJ1686" i="2"/>
  <c r="AK1686" i="2" s="1"/>
  <c r="AJ1687" i="2"/>
  <c r="AK1687" i="2" s="1"/>
  <c r="AJ1688" i="2"/>
  <c r="AK1688" i="2" s="1"/>
  <c r="AJ1689" i="2"/>
  <c r="AK1689" i="2" s="1"/>
  <c r="AJ1690" i="2"/>
  <c r="AK1690" i="2" s="1"/>
  <c r="AJ1691" i="2"/>
  <c r="AK1691" i="2" s="1"/>
  <c r="AJ1692" i="2"/>
  <c r="AK1692" i="2" s="1"/>
  <c r="AJ1693" i="2"/>
  <c r="AK1693" i="2" s="1"/>
  <c r="AJ1694" i="2"/>
  <c r="AK1694" i="2" s="1"/>
  <c r="AJ1695" i="2"/>
  <c r="AK1695" i="2" s="1"/>
  <c r="AJ1696" i="2"/>
  <c r="AK1696" i="2" s="1"/>
  <c r="AJ1697" i="2"/>
  <c r="AK1697" i="2" s="1"/>
  <c r="AJ1698" i="2"/>
  <c r="AK1698" i="2" s="1"/>
  <c r="AJ1699" i="2"/>
  <c r="AK1699" i="2" s="1"/>
  <c r="AJ1700" i="2"/>
  <c r="AK1700" i="2" s="1"/>
  <c r="AJ1701" i="2"/>
  <c r="AK1701" i="2" s="1"/>
  <c r="AJ1702" i="2"/>
  <c r="AK1702" i="2" s="1"/>
  <c r="AJ1703" i="2"/>
  <c r="AK1703" i="2" s="1"/>
  <c r="AJ1704" i="2"/>
  <c r="AK1704" i="2" s="1"/>
  <c r="AJ1705" i="2"/>
  <c r="AK1705" i="2" s="1"/>
  <c r="AJ1706" i="2"/>
  <c r="AK1706" i="2" s="1"/>
  <c r="AJ1707" i="2"/>
  <c r="AK1707" i="2" s="1"/>
  <c r="AJ1708" i="2"/>
  <c r="AK1708" i="2" s="1"/>
  <c r="AJ1709" i="2"/>
  <c r="AK1709" i="2" s="1"/>
  <c r="AJ1710" i="2"/>
  <c r="AK1710" i="2" s="1"/>
  <c r="AJ1711" i="2"/>
  <c r="AK1711" i="2" s="1"/>
  <c r="AJ1712" i="2"/>
  <c r="AK1712" i="2" s="1"/>
  <c r="AJ1713" i="2"/>
  <c r="AK1713" i="2" s="1"/>
  <c r="AJ1714" i="2"/>
  <c r="AK1714" i="2" s="1"/>
  <c r="AJ1715" i="2"/>
  <c r="AK1715" i="2" s="1"/>
  <c r="AJ1716" i="2"/>
  <c r="AK1716" i="2" s="1"/>
  <c r="AJ1717" i="2"/>
  <c r="AK1717" i="2" s="1"/>
  <c r="AJ1718" i="2"/>
  <c r="AK1718" i="2" s="1"/>
  <c r="AJ1719" i="2"/>
  <c r="AK1719" i="2" s="1"/>
  <c r="AJ1720" i="2"/>
  <c r="AK1720" i="2" s="1"/>
  <c r="AJ1721" i="2"/>
  <c r="AK1721" i="2" s="1"/>
  <c r="AJ1722" i="2"/>
  <c r="AK1722" i="2" s="1"/>
  <c r="AJ1723" i="2"/>
  <c r="AK1723" i="2" s="1"/>
  <c r="AJ1724" i="2"/>
  <c r="AK1724" i="2" s="1"/>
  <c r="AJ1725" i="2"/>
  <c r="AK1725" i="2" s="1"/>
  <c r="AJ1726" i="2"/>
  <c r="AK1726" i="2" s="1"/>
  <c r="AJ1727" i="2"/>
  <c r="AK1727" i="2" s="1"/>
  <c r="AJ1728" i="2"/>
  <c r="AK1728" i="2" s="1"/>
  <c r="AJ1729" i="2"/>
  <c r="AK1729" i="2" s="1"/>
  <c r="AJ1730" i="2"/>
  <c r="AK1730" i="2" s="1"/>
  <c r="AJ1731" i="2"/>
  <c r="AK1731" i="2" s="1"/>
  <c r="AJ1732" i="2"/>
  <c r="AK1732" i="2" s="1"/>
  <c r="AJ1733" i="2"/>
  <c r="AK1733" i="2" s="1"/>
  <c r="AJ1734" i="2"/>
  <c r="AK1734" i="2" s="1"/>
  <c r="AJ1735" i="2"/>
  <c r="AK1735" i="2" s="1"/>
  <c r="AJ1736" i="2"/>
  <c r="AK1736" i="2" s="1"/>
  <c r="AJ1737" i="2"/>
  <c r="AK1737" i="2" s="1"/>
  <c r="AJ1738" i="2"/>
  <c r="AK1738" i="2" s="1"/>
  <c r="AJ1739" i="2"/>
  <c r="AK1739" i="2" s="1"/>
  <c r="AJ1740" i="2"/>
  <c r="AK1740" i="2" s="1"/>
  <c r="AJ1741" i="2"/>
  <c r="AK1741" i="2" s="1"/>
  <c r="AJ1742" i="2"/>
  <c r="AK1742" i="2" s="1"/>
  <c r="AJ1743" i="2"/>
  <c r="AK1743" i="2" s="1"/>
  <c r="AJ1744" i="2"/>
  <c r="AK1744" i="2" s="1"/>
  <c r="AJ1745" i="2"/>
  <c r="AK1745" i="2" s="1"/>
  <c r="AJ1746" i="2"/>
  <c r="AK1746" i="2" s="1"/>
  <c r="AJ1747" i="2"/>
  <c r="AK1747" i="2" s="1"/>
  <c r="AJ1748" i="2"/>
  <c r="AK1748" i="2" s="1"/>
  <c r="AJ1749" i="2"/>
  <c r="AK1749" i="2" s="1"/>
  <c r="AJ1750" i="2"/>
  <c r="AK1750" i="2" s="1"/>
  <c r="AJ1751" i="2"/>
  <c r="AK1751" i="2" s="1"/>
  <c r="AJ1752" i="2"/>
  <c r="AK1752" i="2" s="1"/>
  <c r="AJ1753" i="2"/>
  <c r="AK1753" i="2" s="1"/>
  <c r="AJ1754" i="2"/>
  <c r="AK1754" i="2" s="1"/>
  <c r="AJ1755" i="2"/>
  <c r="AK1755" i="2" s="1"/>
  <c r="AJ1756" i="2"/>
  <c r="AK1756" i="2" s="1"/>
  <c r="AJ1757" i="2"/>
  <c r="AK1757" i="2" s="1"/>
  <c r="AJ1758" i="2"/>
  <c r="AK1758" i="2" s="1"/>
  <c r="AJ1759" i="2"/>
  <c r="AK1759" i="2" s="1"/>
  <c r="AJ1760" i="2"/>
  <c r="AK1760" i="2" s="1"/>
  <c r="AJ1761" i="2"/>
  <c r="AK1761" i="2" s="1"/>
  <c r="AJ1762" i="2"/>
  <c r="AK1762" i="2" s="1"/>
  <c r="AJ1763" i="2"/>
  <c r="AK1763" i="2" s="1"/>
  <c r="AJ1764" i="2"/>
  <c r="AK1764" i="2" s="1"/>
  <c r="AJ1765" i="2"/>
  <c r="AK1765" i="2" s="1"/>
  <c r="AJ1766" i="2"/>
  <c r="AK1766" i="2" s="1"/>
  <c r="AJ1767" i="2"/>
  <c r="AK1767" i="2" s="1"/>
  <c r="AJ1768" i="2"/>
  <c r="AK1768" i="2" s="1"/>
  <c r="AJ1769" i="2"/>
  <c r="AK1769" i="2" s="1"/>
  <c r="AJ1770" i="2"/>
  <c r="AK1770" i="2" s="1"/>
  <c r="AJ1771" i="2"/>
  <c r="AK1771" i="2" s="1"/>
  <c r="AJ1772" i="2"/>
  <c r="AK1772" i="2" s="1"/>
  <c r="AJ1773" i="2"/>
  <c r="AK1773" i="2" s="1"/>
  <c r="AJ1774" i="2"/>
  <c r="AK1774" i="2" s="1"/>
  <c r="AJ1775" i="2"/>
  <c r="AK1775" i="2" s="1"/>
  <c r="AJ1776" i="2"/>
  <c r="AK1776" i="2" s="1"/>
  <c r="AJ1777" i="2"/>
  <c r="AK1777" i="2" s="1"/>
  <c r="AJ1778" i="2"/>
  <c r="AK1778" i="2" s="1"/>
  <c r="AJ1779" i="2"/>
  <c r="AK1779" i="2" s="1"/>
  <c r="AJ1780" i="2"/>
  <c r="AK1780" i="2" s="1"/>
  <c r="AJ1781" i="2"/>
  <c r="AK1781" i="2" s="1"/>
  <c r="AJ1782" i="2"/>
  <c r="AK1782" i="2" s="1"/>
  <c r="AJ1783" i="2"/>
  <c r="AK1783" i="2" s="1"/>
  <c r="AJ1784" i="2"/>
  <c r="AK1784" i="2" s="1"/>
  <c r="AJ1785" i="2"/>
  <c r="AK1785" i="2" s="1"/>
  <c r="AJ1786" i="2"/>
  <c r="AK1786" i="2" s="1"/>
  <c r="AJ1787" i="2"/>
  <c r="AK1787" i="2" s="1"/>
  <c r="AJ1788" i="2"/>
  <c r="AK1788" i="2" s="1"/>
  <c r="AJ1789" i="2"/>
  <c r="AK1789" i="2" s="1"/>
  <c r="AJ1790" i="2"/>
  <c r="AK1790" i="2" s="1"/>
  <c r="AJ1791" i="2"/>
  <c r="AK1791" i="2" s="1"/>
  <c r="AJ1792" i="2"/>
  <c r="AK1792" i="2" s="1"/>
  <c r="AJ1793" i="2"/>
  <c r="AK1793" i="2" s="1"/>
  <c r="AJ1794" i="2"/>
  <c r="AK1794" i="2" s="1"/>
  <c r="AJ1795" i="2"/>
  <c r="AK1795" i="2" s="1"/>
  <c r="AJ1796" i="2"/>
  <c r="AK1796" i="2" s="1"/>
  <c r="AJ1797" i="2"/>
  <c r="AK1797" i="2" s="1"/>
  <c r="AJ1798" i="2"/>
  <c r="AK1798" i="2" s="1"/>
  <c r="AJ1799" i="2"/>
  <c r="AK1799" i="2" s="1"/>
  <c r="AJ1800" i="2"/>
  <c r="AK1800" i="2" s="1"/>
  <c r="AJ1801" i="2"/>
  <c r="AK1801" i="2" s="1"/>
  <c r="AJ1802" i="2"/>
  <c r="AK1802" i="2" s="1"/>
  <c r="AJ1803" i="2"/>
  <c r="AK1803" i="2" s="1"/>
  <c r="AJ1804" i="2"/>
  <c r="AK1804" i="2" s="1"/>
  <c r="AJ1805" i="2"/>
  <c r="AK1805" i="2" s="1"/>
  <c r="AJ1806" i="2"/>
  <c r="AK1806" i="2" s="1"/>
  <c r="AJ1807" i="2"/>
  <c r="AK1807" i="2" s="1"/>
  <c r="AJ1808" i="2"/>
  <c r="AK1808" i="2" s="1"/>
  <c r="AJ1809" i="2"/>
  <c r="AK1809" i="2" s="1"/>
  <c r="AJ1810" i="2"/>
  <c r="AK1810" i="2" s="1"/>
  <c r="AJ1811" i="2"/>
  <c r="AK1811" i="2" s="1"/>
  <c r="AJ1812" i="2"/>
  <c r="AK1812" i="2" s="1"/>
  <c r="AJ1813" i="2"/>
  <c r="AK1813" i="2" s="1"/>
  <c r="AJ1814" i="2"/>
  <c r="AK1814" i="2" s="1"/>
  <c r="AJ1815" i="2"/>
  <c r="AK1815" i="2" s="1"/>
  <c r="AJ1816" i="2"/>
  <c r="AK1816" i="2" s="1"/>
  <c r="AJ1817" i="2"/>
  <c r="AK1817" i="2" s="1"/>
  <c r="AJ1818" i="2"/>
  <c r="AK1818" i="2" s="1"/>
  <c r="AJ1819" i="2"/>
  <c r="AK1819" i="2" s="1"/>
  <c r="AJ1820" i="2"/>
  <c r="AK1820" i="2" s="1"/>
  <c r="AJ1821" i="2"/>
  <c r="AK1821" i="2" s="1"/>
  <c r="AJ1822" i="2"/>
  <c r="AK1822" i="2" s="1"/>
  <c r="AJ1823" i="2"/>
  <c r="AK1823" i="2" s="1"/>
  <c r="AJ1824" i="2"/>
  <c r="AK1824" i="2" s="1"/>
  <c r="AJ1825" i="2"/>
  <c r="AK1825" i="2" s="1"/>
  <c r="AJ1826" i="2"/>
  <c r="AK1826" i="2" s="1"/>
  <c r="AJ1827" i="2"/>
  <c r="AK1827" i="2" s="1"/>
  <c r="AJ1828" i="2"/>
  <c r="AK1828" i="2" s="1"/>
  <c r="AJ1829" i="2"/>
  <c r="AK1829" i="2" s="1"/>
  <c r="AJ1830" i="2"/>
  <c r="AK1830" i="2" s="1"/>
  <c r="AJ1831" i="2"/>
  <c r="AK1831" i="2" s="1"/>
  <c r="AJ1832" i="2"/>
  <c r="AK1832" i="2" s="1"/>
  <c r="AJ1833" i="2"/>
  <c r="AK1833" i="2" s="1"/>
  <c r="AJ1834" i="2"/>
  <c r="AK1834" i="2" s="1"/>
  <c r="AJ1835" i="2"/>
  <c r="AK1835" i="2" s="1"/>
  <c r="AJ1836" i="2"/>
  <c r="AK1836" i="2" s="1"/>
  <c r="AJ1837" i="2"/>
  <c r="AK1837" i="2" s="1"/>
  <c r="AJ1838" i="2"/>
  <c r="AK1838" i="2" s="1"/>
  <c r="AJ1839" i="2"/>
  <c r="AK1839" i="2" s="1"/>
  <c r="AJ1840" i="2"/>
  <c r="AK1840" i="2" s="1"/>
  <c r="AJ1841" i="2"/>
  <c r="AK1841" i="2" s="1"/>
  <c r="AJ1842" i="2"/>
  <c r="AK1842" i="2" s="1"/>
  <c r="AJ1843" i="2"/>
  <c r="AK1843" i="2" s="1"/>
  <c r="AJ1844" i="2"/>
  <c r="AK1844" i="2" s="1"/>
  <c r="AJ1845" i="2"/>
  <c r="AK1845" i="2" s="1"/>
  <c r="AJ1846" i="2"/>
  <c r="AK1846" i="2" s="1"/>
  <c r="AJ1847" i="2"/>
  <c r="AK1847" i="2" s="1"/>
  <c r="AJ1848" i="2"/>
  <c r="AK1848" i="2" s="1"/>
  <c r="AJ1849" i="2"/>
  <c r="AK1849" i="2" s="1"/>
  <c r="AJ1850" i="2"/>
  <c r="AK1850" i="2" s="1"/>
  <c r="AJ1851" i="2"/>
  <c r="AK1851" i="2" s="1"/>
  <c r="AJ1852" i="2"/>
  <c r="AK1852" i="2" s="1"/>
  <c r="AJ1853" i="2"/>
  <c r="AK1853" i="2" s="1"/>
  <c r="AJ1854" i="2"/>
  <c r="AK1854" i="2" s="1"/>
  <c r="AJ1855" i="2"/>
  <c r="AK1855" i="2" s="1"/>
  <c r="AJ1856" i="2"/>
  <c r="AK1856" i="2" s="1"/>
  <c r="AJ1857" i="2"/>
  <c r="AK1857" i="2" s="1"/>
  <c r="AJ1858" i="2"/>
  <c r="AK1858" i="2" s="1"/>
  <c r="AJ1859" i="2"/>
  <c r="AK1859" i="2" s="1"/>
  <c r="AJ1860" i="2"/>
  <c r="AK1860" i="2" s="1"/>
  <c r="AJ1861" i="2"/>
  <c r="AK1861" i="2" s="1"/>
  <c r="AJ1862" i="2"/>
  <c r="AK1862" i="2" s="1"/>
  <c r="AJ1863" i="2"/>
  <c r="AK1863" i="2" s="1"/>
  <c r="AJ1864" i="2"/>
  <c r="AK1864" i="2" s="1"/>
  <c r="AJ1865" i="2"/>
  <c r="AK1865" i="2" s="1"/>
  <c r="AJ1866" i="2"/>
  <c r="AK1866" i="2" s="1"/>
  <c r="AJ1867" i="2"/>
  <c r="AK1867" i="2" s="1"/>
  <c r="AJ1868" i="2"/>
  <c r="AK1868" i="2" s="1"/>
  <c r="AJ1869" i="2"/>
  <c r="AK1869" i="2" s="1"/>
  <c r="AJ1870" i="2"/>
  <c r="AK1870" i="2" s="1"/>
  <c r="AJ1871" i="2"/>
  <c r="AK1871" i="2" s="1"/>
  <c r="AJ1872" i="2"/>
  <c r="AK1872" i="2" s="1"/>
  <c r="AJ1873" i="2"/>
  <c r="AK1873" i="2" s="1"/>
  <c r="AJ1874" i="2"/>
  <c r="AK1874" i="2" s="1"/>
  <c r="AJ1875" i="2"/>
  <c r="AK1875" i="2" s="1"/>
  <c r="AJ1876" i="2"/>
  <c r="AK1876" i="2" s="1"/>
  <c r="AJ1877" i="2"/>
  <c r="AK1877" i="2" s="1"/>
  <c r="AJ1878" i="2"/>
  <c r="AK1878" i="2" s="1"/>
  <c r="AJ1879" i="2"/>
  <c r="AK1879" i="2" s="1"/>
  <c r="AJ1880" i="2"/>
  <c r="AK1880" i="2" s="1"/>
  <c r="AJ1881" i="2"/>
  <c r="AK1881" i="2" s="1"/>
  <c r="AJ1882" i="2"/>
  <c r="AK1882" i="2" s="1"/>
  <c r="AJ1883" i="2"/>
  <c r="AK1883" i="2" s="1"/>
  <c r="AJ1884" i="2"/>
  <c r="AK1884" i="2" s="1"/>
  <c r="AJ1885" i="2"/>
  <c r="AK1885" i="2" s="1"/>
  <c r="AJ1886" i="2"/>
  <c r="AK1886" i="2" s="1"/>
  <c r="AJ1887" i="2"/>
  <c r="AK1887" i="2" s="1"/>
  <c r="AJ1888" i="2"/>
  <c r="AK1888" i="2" s="1"/>
  <c r="AJ1889" i="2"/>
  <c r="AK1889" i="2" s="1"/>
  <c r="AJ1890" i="2"/>
  <c r="AK1890" i="2" s="1"/>
  <c r="AJ1891" i="2"/>
  <c r="AK1891" i="2" s="1"/>
  <c r="AJ1892" i="2"/>
  <c r="AK1892" i="2" s="1"/>
  <c r="AJ1893" i="2"/>
  <c r="AK1893" i="2" s="1"/>
  <c r="AJ1894" i="2"/>
  <c r="AK1894" i="2" s="1"/>
  <c r="AJ1895" i="2"/>
  <c r="AK1895" i="2" s="1"/>
  <c r="AJ1896" i="2"/>
  <c r="AK1896" i="2" s="1"/>
  <c r="AJ1897" i="2"/>
  <c r="AK1897" i="2" s="1"/>
  <c r="AJ1898" i="2"/>
  <c r="AK1898" i="2" s="1"/>
  <c r="AJ1899" i="2"/>
  <c r="AK1899" i="2" s="1"/>
  <c r="AJ1900" i="2"/>
  <c r="AK1900" i="2" s="1"/>
  <c r="AJ1901" i="2"/>
  <c r="AK1901" i="2" s="1"/>
  <c r="AJ1902" i="2"/>
  <c r="AK1902" i="2" s="1"/>
  <c r="AJ1903" i="2"/>
  <c r="AK1903" i="2" s="1"/>
  <c r="AJ1904" i="2"/>
  <c r="AK1904" i="2" s="1"/>
  <c r="AJ1905" i="2"/>
  <c r="AK1905" i="2" s="1"/>
  <c r="AJ1906" i="2"/>
  <c r="AK1906" i="2" s="1"/>
  <c r="AJ1907" i="2"/>
  <c r="AK1907" i="2" s="1"/>
  <c r="AJ1908" i="2"/>
  <c r="AK1908" i="2" s="1"/>
  <c r="AJ1909" i="2"/>
  <c r="AK1909" i="2" s="1"/>
  <c r="AJ1910" i="2"/>
  <c r="AK1910" i="2" s="1"/>
  <c r="AJ1911" i="2"/>
  <c r="AK1911" i="2" s="1"/>
  <c r="AJ1912" i="2"/>
  <c r="AK1912" i="2" s="1"/>
  <c r="AJ1913" i="2"/>
  <c r="AK1913" i="2" s="1"/>
  <c r="AJ1914" i="2"/>
  <c r="AK1914" i="2" s="1"/>
  <c r="AJ1915" i="2"/>
  <c r="AK1915" i="2" s="1"/>
  <c r="AJ1916" i="2"/>
  <c r="AK1916" i="2" s="1"/>
  <c r="AJ1917" i="2"/>
  <c r="AK1917" i="2" s="1"/>
  <c r="AJ1918" i="2"/>
  <c r="AK1918" i="2" s="1"/>
  <c r="AJ1919" i="2"/>
  <c r="AK1919" i="2" s="1"/>
  <c r="AJ1920" i="2"/>
  <c r="AK1920" i="2" s="1"/>
  <c r="AJ1921" i="2"/>
  <c r="AK1921" i="2" s="1"/>
  <c r="AJ1922" i="2"/>
  <c r="AK1922" i="2" s="1"/>
  <c r="AJ1923" i="2"/>
  <c r="AK1923" i="2" s="1"/>
  <c r="AJ1924" i="2"/>
  <c r="AK1924" i="2" s="1"/>
  <c r="AJ1925" i="2"/>
  <c r="AK1925" i="2" s="1"/>
  <c r="AJ1926" i="2"/>
  <c r="AK1926" i="2" s="1"/>
  <c r="AJ1927" i="2"/>
  <c r="AK1927" i="2" s="1"/>
  <c r="AJ1928" i="2"/>
  <c r="AK1928" i="2" s="1"/>
  <c r="AJ1929" i="2"/>
  <c r="AK1929" i="2" s="1"/>
  <c r="AJ1930" i="2"/>
  <c r="AK1930" i="2" s="1"/>
  <c r="AJ1931" i="2"/>
  <c r="AK1931" i="2" s="1"/>
  <c r="AJ1932" i="2"/>
  <c r="AK1932" i="2" s="1"/>
  <c r="AJ1933" i="2"/>
  <c r="AK1933" i="2" s="1"/>
  <c r="AJ1934" i="2"/>
  <c r="AK1934" i="2" s="1"/>
  <c r="AJ1935" i="2"/>
  <c r="AK1935" i="2" s="1"/>
  <c r="AJ1936" i="2"/>
  <c r="AK1936" i="2" s="1"/>
  <c r="AJ1937" i="2"/>
  <c r="AK1937" i="2" s="1"/>
  <c r="AJ1938" i="2"/>
  <c r="AK1938" i="2" s="1"/>
  <c r="AJ1939" i="2"/>
  <c r="AK1939" i="2" s="1"/>
  <c r="AJ1940" i="2"/>
  <c r="AK1940" i="2" s="1"/>
  <c r="AJ1941" i="2"/>
  <c r="AK1941" i="2" s="1"/>
  <c r="AJ1942" i="2"/>
  <c r="AK1942" i="2" s="1"/>
  <c r="AJ1943" i="2"/>
  <c r="AK1943" i="2" s="1"/>
  <c r="AJ1944" i="2"/>
  <c r="AK1944" i="2" s="1"/>
  <c r="AJ1945" i="2"/>
  <c r="AK1945" i="2" s="1"/>
  <c r="AJ1946" i="2"/>
  <c r="AK1946" i="2" s="1"/>
  <c r="AJ1947" i="2"/>
  <c r="AK1947" i="2" s="1"/>
  <c r="AJ1948" i="2"/>
  <c r="AK1948" i="2" s="1"/>
  <c r="AJ1949" i="2"/>
  <c r="AK1949" i="2" s="1"/>
  <c r="AJ1950" i="2"/>
  <c r="AK1950" i="2" s="1"/>
  <c r="AJ1951" i="2"/>
  <c r="AK1951" i="2" s="1"/>
  <c r="AJ1952" i="2"/>
  <c r="AK1952" i="2" s="1"/>
  <c r="AJ1953" i="2"/>
  <c r="AK1953" i="2" s="1"/>
  <c r="AJ1954" i="2"/>
  <c r="AK1954" i="2" s="1"/>
  <c r="AJ1955" i="2"/>
  <c r="AK1955" i="2" s="1"/>
  <c r="AJ1956" i="2"/>
  <c r="AK1956" i="2" s="1"/>
  <c r="AJ1957" i="2"/>
  <c r="AK1957" i="2" s="1"/>
  <c r="AJ1958" i="2"/>
  <c r="AK1958" i="2" s="1"/>
  <c r="AJ1959" i="2"/>
  <c r="AK1959" i="2" s="1"/>
  <c r="AJ1960" i="2"/>
  <c r="AK1960" i="2" s="1"/>
  <c r="AJ1961" i="2"/>
  <c r="AK1961" i="2" s="1"/>
  <c r="AJ1962" i="2"/>
  <c r="AK1962" i="2" s="1"/>
  <c r="AJ1963" i="2"/>
  <c r="AK1963" i="2" s="1"/>
  <c r="AJ1964" i="2"/>
  <c r="AK1964" i="2" s="1"/>
  <c r="AJ1965" i="2"/>
  <c r="AK1965" i="2" s="1"/>
  <c r="AJ1966" i="2"/>
  <c r="AK1966" i="2" s="1"/>
  <c r="AJ1967" i="2"/>
  <c r="AK1967" i="2" s="1"/>
  <c r="AJ1968" i="2"/>
  <c r="AK1968" i="2" s="1"/>
  <c r="AJ1969" i="2"/>
  <c r="AK1969" i="2" s="1"/>
  <c r="AJ1970" i="2"/>
  <c r="AK1970" i="2" s="1"/>
  <c r="AJ1971" i="2"/>
  <c r="AK1971" i="2" s="1"/>
  <c r="AJ1972" i="2"/>
  <c r="AK1972" i="2" s="1"/>
  <c r="AJ1973" i="2"/>
  <c r="AK1973" i="2" s="1"/>
  <c r="AJ1974" i="2"/>
  <c r="AK1974" i="2" s="1"/>
  <c r="AJ1975" i="2"/>
  <c r="AK1975" i="2" s="1"/>
  <c r="AJ1976" i="2"/>
  <c r="AK1976" i="2" s="1"/>
  <c r="AJ1977" i="2"/>
  <c r="AK1977" i="2" s="1"/>
  <c r="AJ1978" i="2"/>
  <c r="AK1978" i="2" s="1"/>
  <c r="AJ1979" i="2"/>
  <c r="AK1979" i="2" s="1"/>
  <c r="AJ1980" i="2"/>
  <c r="AK1980" i="2" s="1"/>
  <c r="AJ1981" i="2"/>
  <c r="AK1981" i="2" s="1"/>
  <c r="AJ1982" i="2"/>
  <c r="AK1982" i="2" s="1"/>
  <c r="AJ1983" i="2"/>
  <c r="AK1983" i="2" s="1"/>
  <c r="AJ1984" i="2"/>
  <c r="AK1984" i="2" s="1"/>
  <c r="AJ1985" i="2"/>
  <c r="AK1985" i="2" s="1"/>
  <c r="AJ1986" i="2"/>
  <c r="AK1986" i="2" s="1"/>
  <c r="AJ1987" i="2"/>
  <c r="AK1987" i="2" s="1"/>
  <c r="AJ1988" i="2"/>
  <c r="AK1988" i="2" s="1"/>
  <c r="AJ1989" i="2"/>
  <c r="AK1989" i="2" s="1"/>
  <c r="AJ1990" i="2"/>
  <c r="AK1990" i="2" s="1"/>
  <c r="AJ1991" i="2"/>
  <c r="AK1991" i="2" s="1"/>
  <c r="AJ1992" i="2"/>
  <c r="AK1992" i="2" s="1"/>
  <c r="AJ1993" i="2"/>
  <c r="AK1993" i="2" s="1"/>
  <c r="AJ1994" i="2"/>
  <c r="AK1994" i="2" s="1"/>
  <c r="AJ1995" i="2"/>
  <c r="AK1995" i="2" s="1"/>
  <c r="AJ1996" i="2"/>
  <c r="AK1996" i="2" s="1"/>
  <c r="AJ1997" i="2"/>
  <c r="AK1997" i="2" s="1"/>
  <c r="AJ1998" i="2"/>
  <c r="AK1998" i="2" s="1"/>
  <c r="AJ1999" i="2"/>
  <c r="AK1999" i="2" s="1"/>
  <c r="AJ2000" i="2"/>
  <c r="AK2000" i="2" s="1"/>
  <c r="AJ2001" i="2"/>
  <c r="AK2001" i="2" s="1"/>
  <c r="AJ2002" i="2"/>
  <c r="AK2002" i="2" s="1"/>
  <c r="AJ2003" i="2"/>
  <c r="AK2003" i="2" s="1"/>
  <c r="AJ2004" i="2"/>
  <c r="AK2004" i="2" s="1"/>
  <c r="AJ2005" i="2"/>
  <c r="AK2005" i="2" s="1"/>
  <c r="AJ2006" i="2"/>
  <c r="AK2006" i="2" s="1"/>
  <c r="AJ2007" i="2"/>
  <c r="AK2007" i="2" s="1"/>
  <c r="AJ2008" i="2"/>
  <c r="AK2008" i="2" s="1"/>
  <c r="AJ2009" i="2"/>
  <c r="AK2009" i="2" s="1"/>
  <c r="AJ2010" i="2"/>
  <c r="AK2010" i="2" s="1"/>
  <c r="AJ2011" i="2"/>
  <c r="AK2011" i="2" s="1"/>
  <c r="AJ2012" i="2"/>
  <c r="AK2012" i="2" s="1"/>
  <c r="AJ2013" i="2"/>
  <c r="AK2013" i="2" s="1"/>
  <c r="AJ2014" i="2"/>
  <c r="AK2014" i="2" s="1"/>
  <c r="AJ2015" i="2"/>
  <c r="AK2015" i="2" s="1"/>
  <c r="AJ2016" i="2"/>
  <c r="AK2016" i="2" s="1"/>
  <c r="AJ2017" i="2"/>
  <c r="AK2017" i="2" s="1"/>
  <c r="AJ2018" i="2"/>
  <c r="AK2018" i="2" s="1"/>
  <c r="AJ2019" i="2"/>
  <c r="AK2019" i="2" s="1"/>
  <c r="AJ2020" i="2"/>
  <c r="AK2020" i="2" s="1"/>
  <c r="AJ2021" i="2"/>
  <c r="AK2021" i="2" s="1"/>
  <c r="AJ2022" i="2"/>
  <c r="AK2022" i="2" s="1"/>
  <c r="AJ2023" i="2"/>
  <c r="AK2023" i="2" s="1"/>
  <c r="AJ2024" i="2"/>
  <c r="AK2024" i="2" s="1"/>
  <c r="AJ2025" i="2"/>
  <c r="AK2025" i="2" s="1"/>
  <c r="AJ2026" i="2"/>
  <c r="AK2026" i="2" s="1"/>
  <c r="AJ2027" i="2"/>
  <c r="AK2027" i="2" s="1"/>
  <c r="AJ2028" i="2"/>
  <c r="AK2028" i="2" s="1"/>
  <c r="AJ2029" i="2"/>
  <c r="AK2029" i="2" s="1"/>
  <c r="AJ2030" i="2"/>
  <c r="AK2030" i="2" s="1"/>
  <c r="AJ2031" i="2"/>
  <c r="AK2031" i="2" s="1"/>
  <c r="AJ2032" i="2"/>
  <c r="AK2032" i="2" s="1"/>
  <c r="AJ2033" i="2"/>
  <c r="AK2033" i="2" s="1"/>
  <c r="AJ2034" i="2"/>
  <c r="AK2034" i="2" s="1"/>
  <c r="AJ2035" i="2"/>
  <c r="AK2035" i="2" s="1"/>
  <c r="AJ2036" i="2"/>
  <c r="AK2036" i="2" s="1"/>
  <c r="AJ2037" i="2"/>
  <c r="AK2037" i="2" s="1"/>
  <c r="AJ2038" i="2"/>
  <c r="AK2038" i="2" s="1"/>
  <c r="AJ2039" i="2"/>
  <c r="AK2039" i="2" s="1"/>
  <c r="AJ2040" i="2"/>
  <c r="AK2040" i="2" s="1"/>
  <c r="AJ2041" i="2"/>
  <c r="AK2041" i="2" s="1"/>
  <c r="AJ2042" i="2"/>
  <c r="AK2042" i="2" s="1"/>
  <c r="AJ2043" i="2"/>
  <c r="AK2043" i="2" s="1"/>
  <c r="AJ2044" i="2"/>
  <c r="AK2044" i="2" s="1"/>
  <c r="AJ2045" i="2"/>
  <c r="AK2045" i="2" s="1"/>
  <c r="AJ2046" i="2"/>
  <c r="AK2046" i="2" s="1"/>
  <c r="AJ2047" i="2"/>
  <c r="AK2047" i="2" s="1"/>
  <c r="AJ2048" i="2"/>
  <c r="AK2048" i="2" s="1"/>
  <c r="AJ2049" i="2"/>
  <c r="AK2049" i="2" s="1"/>
  <c r="AJ2050" i="2"/>
  <c r="AK2050" i="2" s="1"/>
  <c r="AJ2051" i="2"/>
  <c r="AK2051" i="2" s="1"/>
  <c r="AJ2052" i="2"/>
  <c r="AK2052" i="2" s="1"/>
  <c r="AJ2053" i="2"/>
  <c r="AK2053" i="2" s="1"/>
  <c r="AJ2054" i="2"/>
  <c r="AK2054" i="2" s="1"/>
  <c r="AJ2055" i="2"/>
  <c r="AK2055" i="2" s="1"/>
  <c r="AJ2056" i="2"/>
  <c r="AK2056" i="2" s="1"/>
  <c r="AJ2057" i="2"/>
  <c r="AK2057" i="2" s="1"/>
  <c r="AJ2058" i="2"/>
  <c r="AK2058" i="2" s="1"/>
  <c r="AJ2059" i="2"/>
  <c r="AK2059" i="2" s="1"/>
  <c r="AJ2060" i="2"/>
  <c r="AK2060" i="2" s="1"/>
  <c r="AJ2061" i="2"/>
  <c r="AK2061" i="2" s="1"/>
  <c r="AJ2062" i="2"/>
  <c r="AK2062" i="2" s="1"/>
  <c r="AJ2063" i="2"/>
  <c r="AK2063" i="2" s="1"/>
  <c r="AJ2064" i="2"/>
  <c r="AK2064" i="2" s="1"/>
  <c r="AJ2065" i="2"/>
  <c r="AK2065" i="2" s="1"/>
  <c r="AJ2066" i="2"/>
  <c r="AK2066" i="2" s="1"/>
  <c r="AJ2067" i="2"/>
  <c r="AK2067" i="2" s="1"/>
  <c r="AJ2068" i="2"/>
  <c r="AK2068" i="2" s="1"/>
  <c r="AJ2069" i="2"/>
  <c r="AK2069" i="2" s="1"/>
  <c r="AJ2070" i="2"/>
  <c r="AK2070" i="2" s="1"/>
  <c r="AJ2071" i="2"/>
  <c r="AK2071" i="2" s="1"/>
  <c r="AJ2072" i="2"/>
  <c r="AK2072" i="2" s="1"/>
  <c r="AJ2073" i="2"/>
  <c r="AK2073" i="2" s="1"/>
  <c r="AJ2074" i="2"/>
  <c r="AK2074" i="2" s="1"/>
  <c r="AJ2075" i="2"/>
  <c r="AK2075" i="2" s="1"/>
  <c r="AJ2076" i="2"/>
  <c r="AK2076" i="2" s="1"/>
  <c r="AJ2077" i="2"/>
  <c r="AK2077" i="2" s="1"/>
  <c r="AJ2078" i="2"/>
  <c r="AK2078" i="2" s="1"/>
  <c r="AJ2079" i="2"/>
  <c r="AK2079" i="2" s="1"/>
  <c r="AJ2080" i="2"/>
  <c r="AK2080" i="2" s="1"/>
  <c r="AJ2081" i="2"/>
  <c r="AK2081" i="2" s="1"/>
  <c r="AJ2082" i="2"/>
  <c r="AK2082" i="2" s="1"/>
  <c r="AJ2083" i="2"/>
  <c r="AK2083" i="2" s="1"/>
  <c r="AJ2084" i="2"/>
  <c r="AK2084" i="2" s="1"/>
  <c r="AJ2085" i="2"/>
  <c r="AK2085" i="2" s="1"/>
  <c r="AJ2086" i="2"/>
  <c r="AK2086" i="2" s="1"/>
  <c r="AJ2087" i="2"/>
  <c r="AK2087" i="2" s="1"/>
  <c r="AJ2088" i="2"/>
  <c r="AK2088" i="2" s="1"/>
  <c r="AJ2089" i="2"/>
  <c r="AK2089" i="2" s="1"/>
  <c r="AJ2090" i="2"/>
  <c r="AK2090" i="2" s="1"/>
  <c r="AJ2091" i="2"/>
  <c r="AK2091" i="2" s="1"/>
  <c r="AJ2092" i="2"/>
  <c r="AK2092" i="2" s="1"/>
  <c r="AJ2093" i="2"/>
  <c r="AK2093" i="2" s="1"/>
  <c r="AJ2094" i="2"/>
  <c r="AK2094" i="2" s="1"/>
  <c r="AJ2095" i="2"/>
  <c r="AK2095" i="2" s="1"/>
  <c r="AJ2096" i="2"/>
  <c r="AK2096" i="2" s="1"/>
  <c r="AJ2097" i="2"/>
  <c r="AK2097" i="2" s="1"/>
  <c r="AJ2098" i="2"/>
  <c r="AK2098" i="2" s="1"/>
  <c r="AJ2099" i="2"/>
  <c r="AK2099" i="2" s="1"/>
  <c r="AJ2100" i="2"/>
  <c r="AK2100" i="2" s="1"/>
  <c r="AJ2101" i="2"/>
  <c r="AK2101" i="2" s="1"/>
  <c r="AJ2102" i="2"/>
  <c r="AK2102" i="2" s="1"/>
  <c r="AJ2103" i="2"/>
  <c r="AK2103" i="2" s="1"/>
  <c r="AJ2104" i="2"/>
  <c r="AK2104" i="2" s="1"/>
  <c r="AJ2105" i="2"/>
  <c r="AK2105" i="2" s="1"/>
  <c r="AJ2106" i="2"/>
  <c r="AK2106" i="2" s="1"/>
  <c r="AJ2107" i="2"/>
  <c r="AK2107" i="2" s="1"/>
  <c r="AJ2108" i="2"/>
  <c r="AK2108" i="2" s="1"/>
  <c r="AJ2109" i="2"/>
  <c r="AK2109" i="2" s="1"/>
  <c r="AJ2110" i="2"/>
  <c r="AK2110" i="2" s="1"/>
  <c r="AJ2111" i="2"/>
  <c r="AK2111" i="2" s="1"/>
  <c r="AJ2112" i="2"/>
  <c r="AK2112" i="2" s="1"/>
  <c r="AJ2113" i="2"/>
  <c r="AK2113" i="2" s="1"/>
  <c r="AJ2114" i="2"/>
  <c r="AK2114" i="2" s="1"/>
  <c r="AJ2115" i="2"/>
  <c r="AK2115" i="2" s="1"/>
  <c r="AJ2116" i="2"/>
  <c r="AK2116" i="2" s="1"/>
  <c r="AJ2117" i="2"/>
  <c r="AK2117" i="2" s="1"/>
  <c r="AJ2118" i="2"/>
  <c r="AK2118" i="2" s="1"/>
  <c r="AJ2119" i="2"/>
  <c r="AK2119" i="2" s="1"/>
  <c r="AJ2120" i="2"/>
  <c r="AK2120" i="2" s="1"/>
  <c r="AJ2121" i="2"/>
  <c r="AK2121" i="2" s="1"/>
  <c r="AJ2122" i="2"/>
  <c r="AK2122" i="2" s="1"/>
  <c r="AJ2123" i="2"/>
  <c r="AK2123" i="2" s="1"/>
  <c r="AJ2124" i="2"/>
  <c r="AK2124" i="2" s="1"/>
  <c r="AJ2125" i="2"/>
  <c r="AK2125" i="2" s="1"/>
  <c r="AJ2126" i="2"/>
  <c r="AK2126" i="2" s="1"/>
  <c r="AJ2127" i="2"/>
  <c r="AK2127" i="2" s="1"/>
  <c r="AJ2128" i="2"/>
  <c r="AK2128" i="2" s="1"/>
  <c r="AJ2129" i="2"/>
  <c r="AK2129" i="2" s="1"/>
  <c r="AJ2130" i="2"/>
  <c r="AK2130" i="2" s="1"/>
  <c r="AJ2131" i="2"/>
  <c r="AK2131" i="2" s="1"/>
  <c r="AJ2132" i="2"/>
  <c r="AK2132" i="2" s="1"/>
  <c r="AJ2133" i="2"/>
  <c r="AK2133" i="2" s="1"/>
  <c r="AJ2134" i="2"/>
  <c r="AK2134" i="2" s="1"/>
  <c r="AJ2135" i="2"/>
  <c r="AK2135" i="2" s="1"/>
  <c r="AJ2136" i="2"/>
  <c r="AK2136" i="2" s="1"/>
  <c r="AJ2137" i="2"/>
  <c r="AK2137" i="2" s="1"/>
  <c r="AJ2138" i="2"/>
  <c r="AK2138" i="2" s="1"/>
  <c r="AJ2139" i="2"/>
  <c r="AK2139" i="2" s="1"/>
  <c r="AJ2140" i="2"/>
  <c r="AK2140" i="2" s="1"/>
  <c r="AJ2141" i="2"/>
  <c r="AK2141" i="2" s="1"/>
  <c r="AJ2142" i="2"/>
  <c r="AK2142" i="2" s="1"/>
  <c r="AJ2143" i="2"/>
  <c r="AK2143" i="2" s="1"/>
  <c r="AJ2144" i="2"/>
  <c r="AK2144" i="2" s="1"/>
  <c r="AJ2145" i="2"/>
  <c r="AK2145" i="2" s="1"/>
  <c r="AJ2146" i="2"/>
  <c r="AK2146" i="2" s="1"/>
  <c r="AJ2147" i="2"/>
  <c r="AK2147" i="2" s="1"/>
  <c r="AJ2148" i="2"/>
  <c r="AK2148" i="2" s="1"/>
  <c r="AJ2149" i="2"/>
  <c r="AK2149" i="2" s="1"/>
  <c r="AJ2150" i="2"/>
  <c r="AK2150" i="2" s="1"/>
  <c r="AJ2151" i="2"/>
  <c r="AK2151" i="2" s="1"/>
  <c r="AJ2152" i="2"/>
  <c r="AK2152" i="2" s="1"/>
  <c r="AJ2153" i="2"/>
  <c r="AK2153" i="2" s="1"/>
  <c r="AJ2154" i="2"/>
  <c r="AK2154" i="2" s="1"/>
  <c r="AJ2155" i="2"/>
  <c r="AK2155" i="2" s="1"/>
  <c r="AJ2156" i="2"/>
  <c r="AK2156" i="2" s="1"/>
  <c r="AJ2157" i="2"/>
  <c r="AK2157" i="2" s="1"/>
  <c r="AJ2158" i="2"/>
  <c r="AK2158" i="2" s="1"/>
  <c r="AJ2159" i="2"/>
  <c r="AK2159" i="2" s="1"/>
  <c r="AJ2160" i="2"/>
  <c r="AK2160" i="2" s="1"/>
  <c r="AJ2161" i="2"/>
  <c r="AK2161" i="2" s="1"/>
  <c r="AJ2162" i="2"/>
  <c r="AK2162" i="2" s="1"/>
  <c r="AJ2163" i="2"/>
  <c r="AK2163" i="2" s="1"/>
  <c r="AJ2164" i="2"/>
  <c r="AK2164" i="2" s="1"/>
  <c r="AJ2165" i="2"/>
  <c r="AK2165" i="2" s="1"/>
  <c r="AJ2166" i="2"/>
  <c r="AK2166" i="2" s="1"/>
  <c r="AJ2167" i="2"/>
  <c r="AK2167" i="2" s="1"/>
  <c r="AJ2168" i="2"/>
  <c r="AK2168" i="2" s="1"/>
  <c r="AJ2169" i="2"/>
  <c r="AK2169" i="2" s="1"/>
  <c r="AJ2170" i="2"/>
  <c r="AK2170" i="2" s="1"/>
  <c r="AJ2171" i="2"/>
  <c r="AK2171" i="2" s="1"/>
  <c r="AJ2172" i="2"/>
  <c r="AK2172" i="2" s="1"/>
  <c r="AJ2173" i="2"/>
  <c r="AK2173" i="2" s="1"/>
  <c r="AJ2174" i="2"/>
  <c r="AK2174" i="2" s="1"/>
  <c r="AJ2175" i="2"/>
  <c r="AK2175" i="2" s="1"/>
  <c r="AJ2176" i="2"/>
  <c r="AK2176" i="2" s="1"/>
  <c r="AJ2177" i="2"/>
  <c r="AK2177" i="2" s="1"/>
  <c r="AJ2178" i="2"/>
  <c r="AK2178" i="2" s="1"/>
  <c r="AJ2179" i="2"/>
  <c r="AK2179" i="2" s="1"/>
  <c r="AJ2180" i="2"/>
  <c r="AK2180" i="2" s="1"/>
  <c r="AJ2181" i="2"/>
  <c r="AK2181" i="2" s="1"/>
  <c r="AJ2182" i="2"/>
  <c r="AK2182" i="2" s="1"/>
  <c r="AJ2183" i="2"/>
  <c r="AK2183" i="2" s="1"/>
  <c r="AJ2184" i="2"/>
  <c r="AK2184" i="2" s="1"/>
  <c r="AJ2185" i="2"/>
  <c r="AK2185" i="2" s="1"/>
  <c r="AJ2186" i="2"/>
  <c r="AK2186" i="2" s="1"/>
  <c r="AJ2187" i="2"/>
  <c r="AK2187" i="2" s="1"/>
  <c r="AJ2188" i="2"/>
  <c r="AK2188" i="2" s="1"/>
  <c r="AJ2189" i="2"/>
  <c r="AK2189" i="2" s="1"/>
  <c r="AJ2190" i="2"/>
  <c r="AK2190" i="2" s="1"/>
  <c r="AJ2191" i="2"/>
  <c r="AK2191" i="2" s="1"/>
  <c r="AJ2192" i="2"/>
  <c r="AK2192" i="2" s="1"/>
  <c r="AJ2193" i="2"/>
  <c r="AK2193" i="2" s="1"/>
  <c r="AJ2194" i="2"/>
  <c r="AK2194" i="2" s="1"/>
  <c r="AJ2195" i="2"/>
  <c r="AK2195" i="2" s="1"/>
  <c r="AJ2196" i="2"/>
  <c r="AK2196" i="2" s="1"/>
  <c r="AJ2197" i="2"/>
  <c r="AK2197" i="2" s="1"/>
  <c r="AJ2198" i="2"/>
  <c r="AK2198" i="2" s="1"/>
  <c r="AJ2199" i="2"/>
  <c r="AK2199" i="2" s="1"/>
  <c r="AJ2200" i="2"/>
  <c r="AK2200" i="2" s="1"/>
  <c r="AJ2201" i="2"/>
  <c r="AK2201" i="2" s="1"/>
  <c r="AJ2202" i="2"/>
  <c r="AK2202" i="2" s="1"/>
  <c r="AJ2203" i="2"/>
  <c r="AK2203" i="2" s="1"/>
  <c r="AJ2204" i="2"/>
  <c r="AK2204" i="2" s="1"/>
  <c r="AJ2205" i="2"/>
  <c r="AK2205" i="2" s="1"/>
  <c r="AJ2206" i="2"/>
  <c r="AK2206" i="2" s="1"/>
  <c r="AJ2207" i="2"/>
  <c r="AK2207" i="2" s="1"/>
  <c r="AJ2208" i="2"/>
  <c r="AK2208" i="2" s="1"/>
  <c r="AJ2209" i="2"/>
  <c r="AK2209" i="2" s="1"/>
  <c r="AJ2210" i="2"/>
  <c r="AK2210" i="2" s="1"/>
  <c r="AJ2211" i="2"/>
  <c r="AK2211" i="2" s="1"/>
  <c r="AJ2212" i="2"/>
  <c r="AK2212" i="2" s="1"/>
  <c r="AJ2213" i="2"/>
  <c r="AK2213" i="2" s="1"/>
  <c r="AJ2214" i="2"/>
  <c r="AK2214" i="2" s="1"/>
  <c r="AJ2215" i="2"/>
  <c r="AK2215" i="2" s="1"/>
  <c r="AJ2216" i="2"/>
  <c r="AK2216" i="2" s="1"/>
  <c r="AJ2217" i="2"/>
  <c r="AK2217" i="2" s="1"/>
  <c r="AJ2218" i="2"/>
  <c r="AK2218" i="2" s="1"/>
  <c r="AJ2219" i="2"/>
  <c r="AK2219" i="2" s="1"/>
  <c r="AJ2220" i="2"/>
  <c r="AK2220" i="2" s="1"/>
  <c r="AJ2221" i="2"/>
  <c r="AK2221" i="2" s="1"/>
  <c r="AJ2222" i="2"/>
  <c r="AK2222" i="2" s="1"/>
  <c r="AJ2223" i="2"/>
  <c r="AK2223" i="2" s="1"/>
  <c r="AJ2224" i="2"/>
  <c r="AK2224" i="2" s="1"/>
  <c r="AJ2225" i="2"/>
  <c r="AK2225" i="2" s="1"/>
  <c r="AJ2226" i="2"/>
  <c r="AK2226" i="2" s="1"/>
  <c r="AJ2227" i="2"/>
  <c r="AK2227" i="2" s="1"/>
  <c r="AJ2228" i="2"/>
  <c r="AK2228" i="2" s="1"/>
  <c r="AJ2229" i="2"/>
  <c r="AK2229" i="2" s="1"/>
  <c r="AJ2230" i="2"/>
  <c r="AK2230" i="2" s="1"/>
  <c r="AJ2231" i="2"/>
  <c r="AK2231" i="2" s="1"/>
  <c r="AJ2232" i="2"/>
  <c r="AK2232" i="2" s="1"/>
  <c r="AJ2233" i="2"/>
  <c r="AK2233" i="2" s="1"/>
  <c r="AJ2234" i="2"/>
  <c r="AK2234" i="2" s="1"/>
  <c r="AJ2235" i="2"/>
  <c r="AK2235" i="2" s="1"/>
  <c r="AJ2236" i="2"/>
  <c r="AK2236" i="2" s="1"/>
  <c r="AJ2237" i="2"/>
  <c r="AK2237" i="2" s="1"/>
  <c r="AJ2238" i="2"/>
  <c r="AK2238" i="2" s="1"/>
  <c r="AJ2239" i="2"/>
  <c r="AK2239" i="2" s="1"/>
  <c r="AJ2240" i="2"/>
  <c r="AK2240" i="2" s="1"/>
  <c r="AJ2241" i="2"/>
  <c r="AK2241" i="2" s="1"/>
  <c r="AJ2" i="2"/>
  <c r="AK2" i="2" s="1"/>
  <c r="AH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1514" i="2"/>
  <c r="AH1515" i="2"/>
  <c r="AH1516" i="2"/>
  <c r="AH1517" i="2"/>
  <c r="AH1518" i="2"/>
  <c r="AH1519" i="2"/>
  <c r="AH1520" i="2"/>
  <c r="AH1521" i="2"/>
  <c r="AH1522" i="2"/>
  <c r="AH1523" i="2"/>
  <c r="AH1524" i="2"/>
  <c r="AH1525" i="2"/>
  <c r="AH1526" i="2"/>
  <c r="AH1527" i="2"/>
  <c r="AH1528" i="2"/>
  <c r="AH1529" i="2"/>
  <c r="AH1530" i="2"/>
  <c r="AH1531" i="2"/>
  <c r="AH1532" i="2"/>
  <c r="AH1533" i="2"/>
  <c r="AH1534" i="2"/>
  <c r="AH1535" i="2"/>
  <c r="AH1536" i="2"/>
  <c r="AH1537" i="2"/>
  <c r="AH1538" i="2"/>
  <c r="AH1539" i="2"/>
  <c r="AH1540" i="2"/>
  <c r="AH1541" i="2"/>
  <c r="AH1542" i="2"/>
  <c r="AH1543" i="2"/>
  <c r="AH1544" i="2"/>
  <c r="AH1545" i="2"/>
  <c r="AH1546" i="2"/>
  <c r="AH1547" i="2"/>
  <c r="AH1548" i="2"/>
  <c r="AH1549" i="2"/>
  <c r="AH1550" i="2"/>
  <c r="AH1551" i="2"/>
  <c r="AH1552" i="2"/>
  <c r="AH1553" i="2"/>
  <c r="AH1554" i="2"/>
  <c r="AH1555" i="2"/>
  <c r="AH1556" i="2"/>
  <c r="AH1557" i="2"/>
  <c r="AH1558" i="2"/>
  <c r="AH1559" i="2"/>
  <c r="AH1560" i="2"/>
  <c r="AH1561" i="2"/>
  <c r="AH1562" i="2"/>
  <c r="AH1563" i="2"/>
  <c r="AH1564" i="2"/>
  <c r="AH1565" i="2"/>
  <c r="AH1566" i="2"/>
  <c r="AH1567" i="2"/>
  <c r="AH1568" i="2"/>
  <c r="AH1569" i="2"/>
  <c r="AH1570" i="2"/>
  <c r="AH1571" i="2"/>
  <c r="AH1572" i="2"/>
  <c r="AH1573" i="2"/>
  <c r="AH1574" i="2"/>
  <c r="AH1575" i="2"/>
  <c r="AH1576" i="2"/>
  <c r="AH1577" i="2"/>
  <c r="AH1578" i="2"/>
  <c r="AH1579" i="2"/>
  <c r="AH1580" i="2"/>
  <c r="AH1581" i="2"/>
  <c r="AH1582" i="2"/>
  <c r="AH1583" i="2"/>
  <c r="AH1584" i="2"/>
  <c r="AH1585" i="2"/>
  <c r="AH1586" i="2"/>
  <c r="AH1587" i="2"/>
  <c r="AH1588" i="2"/>
  <c r="AH1589" i="2"/>
  <c r="AH1590" i="2"/>
  <c r="AH1591" i="2"/>
  <c r="AH1592" i="2"/>
  <c r="AH1593" i="2"/>
  <c r="AH1594" i="2"/>
  <c r="AH1595" i="2"/>
  <c r="AH1596" i="2"/>
  <c r="AH1597" i="2"/>
  <c r="AH1598" i="2"/>
  <c r="AH1599" i="2"/>
  <c r="AH1600" i="2"/>
  <c r="AH1601" i="2"/>
  <c r="AH1602" i="2"/>
  <c r="AH1603" i="2"/>
  <c r="AH1604" i="2"/>
  <c r="AH1605" i="2"/>
  <c r="AH1606" i="2"/>
  <c r="AH1607" i="2"/>
  <c r="AH1608" i="2"/>
  <c r="AH1609" i="2"/>
  <c r="AH1610" i="2"/>
  <c r="AH1611" i="2"/>
  <c r="AH1612" i="2"/>
  <c r="AH1613" i="2"/>
  <c r="AH1614" i="2"/>
  <c r="AH1615" i="2"/>
  <c r="AH1616" i="2"/>
  <c r="AH1617" i="2"/>
  <c r="AH1618" i="2"/>
  <c r="AH1619" i="2"/>
  <c r="AH1620" i="2"/>
  <c r="AH1621" i="2"/>
  <c r="AH1622" i="2"/>
  <c r="AH1623" i="2"/>
  <c r="AH1624" i="2"/>
  <c r="AH1625" i="2"/>
  <c r="AH1626" i="2"/>
  <c r="AH1627" i="2"/>
  <c r="AH1628" i="2"/>
  <c r="AH1629" i="2"/>
  <c r="AH1630" i="2"/>
  <c r="AH1631" i="2"/>
  <c r="AH1632" i="2"/>
  <c r="AH1633" i="2"/>
  <c r="AH1634" i="2"/>
  <c r="AH1635" i="2"/>
  <c r="AH1636" i="2"/>
  <c r="AH1637" i="2"/>
  <c r="AH1638" i="2"/>
  <c r="AH1639" i="2"/>
  <c r="AH1640" i="2"/>
  <c r="AH1641" i="2"/>
  <c r="AH1642" i="2"/>
  <c r="AH1643" i="2"/>
  <c r="AH1644" i="2"/>
  <c r="AH1645" i="2"/>
  <c r="AH1646" i="2"/>
  <c r="AH1647" i="2"/>
  <c r="AH1648" i="2"/>
  <c r="AH1649" i="2"/>
  <c r="AH1650" i="2"/>
  <c r="AH1651" i="2"/>
  <c r="AH1652" i="2"/>
  <c r="AH1653" i="2"/>
  <c r="AH1654" i="2"/>
  <c r="AH1655" i="2"/>
  <c r="AH1656" i="2"/>
  <c r="AH1657" i="2"/>
  <c r="AH1658" i="2"/>
  <c r="AH1659" i="2"/>
  <c r="AH1660" i="2"/>
  <c r="AH1661" i="2"/>
  <c r="AH1662" i="2"/>
  <c r="AH1663" i="2"/>
  <c r="AH1664" i="2"/>
  <c r="AH1665" i="2"/>
  <c r="AH1666" i="2"/>
  <c r="AH1667" i="2"/>
  <c r="AH1668" i="2"/>
  <c r="AH1669" i="2"/>
  <c r="AH1670" i="2"/>
  <c r="AH1671" i="2"/>
  <c r="AH1672" i="2"/>
  <c r="AH1673" i="2"/>
  <c r="AH1674" i="2"/>
  <c r="AH1675" i="2"/>
  <c r="AH1676" i="2"/>
  <c r="AH1677" i="2"/>
  <c r="AH1678" i="2"/>
  <c r="AH1679" i="2"/>
  <c r="AH1680" i="2"/>
  <c r="AH1681" i="2"/>
  <c r="AH1682" i="2"/>
  <c r="AH1683" i="2"/>
  <c r="AH1684" i="2"/>
  <c r="AH1685" i="2"/>
  <c r="AH1686" i="2"/>
  <c r="AH1687" i="2"/>
  <c r="AH1688" i="2"/>
  <c r="AH1689" i="2"/>
  <c r="AH1690" i="2"/>
  <c r="AH1691" i="2"/>
  <c r="AH1692" i="2"/>
  <c r="AH1693" i="2"/>
  <c r="AH1694" i="2"/>
  <c r="AH1695" i="2"/>
  <c r="AH1696" i="2"/>
  <c r="AH1697" i="2"/>
  <c r="AH1698" i="2"/>
  <c r="AH1699" i="2"/>
  <c r="AH1700" i="2"/>
  <c r="AH1701" i="2"/>
  <c r="AH1702" i="2"/>
  <c r="AH1703" i="2"/>
  <c r="AH1704" i="2"/>
  <c r="AH1705" i="2"/>
  <c r="AH1706" i="2"/>
  <c r="AH1707" i="2"/>
  <c r="AH1708" i="2"/>
  <c r="AH1709" i="2"/>
  <c r="AH1710" i="2"/>
  <c r="AH1711" i="2"/>
  <c r="AH1712" i="2"/>
  <c r="AH1713" i="2"/>
  <c r="AH1714" i="2"/>
  <c r="AH1715" i="2"/>
  <c r="AH1716" i="2"/>
  <c r="AH1717" i="2"/>
  <c r="AH1718" i="2"/>
  <c r="AH1719" i="2"/>
  <c r="AH1720" i="2"/>
  <c r="AH1721" i="2"/>
  <c r="AH1722" i="2"/>
  <c r="AH1723" i="2"/>
  <c r="AH1724" i="2"/>
  <c r="AH1725" i="2"/>
  <c r="AH1726" i="2"/>
  <c r="AH1727" i="2"/>
  <c r="AH1728" i="2"/>
  <c r="AH1729" i="2"/>
  <c r="AH1730" i="2"/>
  <c r="AH1731" i="2"/>
  <c r="AH1732" i="2"/>
  <c r="AH1733" i="2"/>
  <c r="AH1734" i="2"/>
  <c r="AH1735" i="2"/>
  <c r="AH1736" i="2"/>
  <c r="AH1737" i="2"/>
  <c r="AH1738" i="2"/>
  <c r="AH1739" i="2"/>
  <c r="AH1740" i="2"/>
  <c r="AH1741" i="2"/>
  <c r="AH1742" i="2"/>
  <c r="AH1743" i="2"/>
  <c r="AH1744" i="2"/>
  <c r="AH1745" i="2"/>
  <c r="AH1746" i="2"/>
  <c r="AH1747" i="2"/>
  <c r="AH1748" i="2"/>
  <c r="AH1749" i="2"/>
  <c r="AH1750" i="2"/>
  <c r="AH1751" i="2"/>
  <c r="AH1752" i="2"/>
  <c r="AH1753" i="2"/>
  <c r="AH1754" i="2"/>
  <c r="AH1755" i="2"/>
  <c r="AH1756" i="2"/>
  <c r="AH1757" i="2"/>
  <c r="AH1758" i="2"/>
  <c r="AH1759" i="2"/>
  <c r="AH1760" i="2"/>
  <c r="AH1761" i="2"/>
  <c r="AH1762" i="2"/>
  <c r="AH1763" i="2"/>
  <c r="AH1764" i="2"/>
  <c r="AH1765" i="2"/>
  <c r="AH1766" i="2"/>
  <c r="AH1767" i="2"/>
  <c r="AH1768" i="2"/>
  <c r="AH1769" i="2"/>
  <c r="AH1770" i="2"/>
  <c r="AH1771" i="2"/>
  <c r="AH1772" i="2"/>
  <c r="AH1773" i="2"/>
  <c r="AH1774" i="2"/>
  <c r="AH1775" i="2"/>
  <c r="AH1776" i="2"/>
  <c r="AH1777" i="2"/>
  <c r="AH1778" i="2"/>
  <c r="AH1779" i="2"/>
  <c r="AH1780" i="2"/>
  <c r="AH1781" i="2"/>
  <c r="AH1782" i="2"/>
  <c r="AH1783" i="2"/>
  <c r="AH1784" i="2"/>
  <c r="AH1785" i="2"/>
  <c r="AH1786" i="2"/>
  <c r="AH1787" i="2"/>
  <c r="AH1788" i="2"/>
  <c r="AH1789" i="2"/>
  <c r="AH1790" i="2"/>
  <c r="AH1791" i="2"/>
  <c r="AH1792" i="2"/>
  <c r="AH1793" i="2"/>
  <c r="AH1794" i="2"/>
  <c r="AH1795" i="2"/>
  <c r="AH1796" i="2"/>
  <c r="AH1797" i="2"/>
  <c r="AH1798" i="2"/>
  <c r="AH1799" i="2"/>
  <c r="AH1800" i="2"/>
  <c r="AH1801" i="2"/>
  <c r="AH1802" i="2"/>
  <c r="AH1803" i="2"/>
  <c r="AH1804" i="2"/>
  <c r="AH1805" i="2"/>
  <c r="AH1806" i="2"/>
  <c r="AH1807" i="2"/>
  <c r="AH1808" i="2"/>
  <c r="AH1809" i="2"/>
  <c r="AH1810" i="2"/>
  <c r="AH1811" i="2"/>
  <c r="AH1812" i="2"/>
  <c r="AH1813" i="2"/>
  <c r="AH1814" i="2"/>
  <c r="AH1815" i="2"/>
  <c r="AH1816" i="2"/>
  <c r="AH1817" i="2"/>
  <c r="AH1818" i="2"/>
  <c r="AH1819" i="2"/>
  <c r="AH1820" i="2"/>
  <c r="AH1821" i="2"/>
  <c r="AH1822" i="2"/>
  <c r="AH1823" i="2"/>
  <c r="AH1824" i="2"/>
  <c r="AH1825" i="2"/>
  <c r="AH1826" i="2"/>
  <c r="AH1827" i="2"/>
  <c r="AH1828" i="2"/>
  <c r="AH1829" i="2"/>
  <c r="AH1830" i="2"/>
  <c r="AH1831" i="2"/>
  <c r="AH1832" i="2"/>
  <c r="AH1833" i="2"/>
  <c r="AH1834" i="2"/>
  <c r="AH1835" i="2"/>
  <c r="AH1836" i="2"/>
  <c r="AH1837" i="2"/>
  <c r="AH1838" i="2"/>
  <c r="AH1839" i="2"/>
  <c r="AH1840" i="2"/>
  <c r="AH1841" i="2"/>
  <c r="AH1842" i="2"/>
  <c r="AH1843" i="2"/>
  <c r="AH1844" i="2"/>
  <c r="AH1845" i="2"/>
  <c r="AH1846" i="2"/>
  <c r="AH1847" i="2"/>
  <c r="AH1848" i="2"/>
  <c r="AH1849" i="2"/>
  <c r="AH1850" i="2"/>
  <c r="AH1851" i="2"/>
  <c r="AH1852" i="2"/>
  <c r="AH1853" i="2"/>
  <c r="AH1854" i="2"/>
  <c r="AH1855" i="2"/>
  <c r="AH1856" i="2"/>
  <c r="AH1857" i="2"/>
  <c r="AH1858" i="2"/>
  <c r="AH1859" i="2"/>
  <c r="AH1860" i="2"/>
  <c r="AH1861" i="2"/>
  <c r="AH1862" i="2"/>
  <c r="AH1863" i="2"/>
  <c r="AH1864" i="2"/>
  <c r="AH1865" i="2"/>
  <c r="AH1866" i="2"/>
  <c r="AH1867" i="2"/>
  <c r="AH1868" i="2"/>
  <c r="AH1869" i="2"/>
  <c r="AH1870" i="2"/>
  <c r="AH1871" i="2"/>
  <c r="AH1872" i="2"/>
  <c r="AH1873" i="2"/>
  <c r="AH1874" i="2"/>
  <c r="AH1875" i="2"/>
  <c r="AH1876" i="2"/>
  <c r="AH1877" i="2"/>
  <c r="AH1878" i="2"/>
  <c r="AH1879" i="2"/>
  <c r="AH1880" i="2"/>
  <c r="AH1881" i="2"/>
  <c r="AH1882" i="2"/>
  <c r="AH1883" i="2"/>
  <c r="AH1884" i="2"/>
  <c r="AH1885" i="2"/>
  <c r="AH1886" i="2"/>
  <c r="AH1887" i="2"/>
  <c r="AH1888" i="2"/>
  <c r="AH1889" i="2"/>
  <c r="AH1890" i="2"/>
  <c r="AH1891" i="2"/>
  <c r="AH1892" i="2"/>
  <c r="AH1893" i="2"/>
  <c r="AH1894" i="2"/>
  <c r="AH1895" i="2"/>
  <c r="AH1896" i="2"/>
  <c r="AH1897" i="2"/>
  <c r="AH1898" i="2"/>
  <c r="AH1899" i="2"/>
  <c r="AH1900" i="2"/>
  <c r="AH1901" i="2"/>
  <c r="AH1902" i="2"/>
  <c r="AH1903" i="2"/>
  <c r="AH1904" i="2"/>
  <c r="AH1905" i="2"/>
  <c r="AH1906" i="2"/>
  <c r="AH1907" i="2"/>
  <c r="AH1908" i="2"/>
  <c r="AH1909" i="2"/>
  <c r="AH1910" i="2"/>
  <c r="AH1911" i="2"/>
  <c r="AH1912" i="2"/>
  <c r="AH1913" i="2"/>
  <c r="AH1914" i="2"/>
  <c r="AH1915" i="2"/>
  <c r="AH1916" i="2"/>
  <c r="AH1917" i="2"/>
  <c r="AH1918" i="2"/>
  <c r="AH1919" i="2"/>
  <c r="AH1920" i="2"/>
  <c r="AH1921" i="2"/>
  <c r="AH1922" i="2"/>
  <c r="AH1923" i="2"/>
  <c r="AH1924" i="2"/>
  <c r="AH1925" i="2"/>
  <c r="AH1926" i="2"/>
  <c r="AH1927" i="2"/>
  <c r="AH1928" i="2"/>
  <c r="AH1929" i="2"/>
  <c r="AH1930" i="2"/>
  <c r="AH1931" i="2"/>
  <c r="AH1932" i="2"/>
  <c r="AH1933" i="2"/>
  <c r="AH1934" i="2"/>
  <c r="AH1935" i="2"/>
  <c r="AH1936" i="2"/>
  <c r="AH1937" i="2"/>
  <c r="AH1938" i="2"/>
  <c r="AH1939" i="2"/>
  <c r="AH1940" i="2"/>
  <c r="AH1941" i="2"/>
  <c r="AH1942" i="2"/>
  <c r="AH1943" i="2"/>
  <c r="AH1944" i="2"/>
  <c r="AH1945" i="2"/>
  <c r="AH1946" i="2"/>
  <c r="AH1947" i="2"/>
  <c r="AH1948" i="2"/>
  <c r="AH1949" i="2"/>
  <c r="AH1950" i="2"/>
  <c r="AH1951" i="2"/>
  <c r="AH1952" i="2"/>
  <c r="AH1953" i="2"/>
  <c r="AH1954" i="2"/>
  <c r="AH1955" i="2"/>
  <c r="AH1956" i="2"/>
  <c r="AH1957" i="2"/>
  <c r="AH1958" i="2"/>
  <c r="AH1959" i="2"/>
  <c r="AH1960" i="2"/>
  <c r="AH1961" i="2"/>
  <c r="AH1962" i="2"/>
  <c r="AH1963" i="2"/>
  <c r="AH1964" i="2"/>
  <c r="AH1965" i="2"/>
  <c r="AH1966" i="2"/>
  <c r="AH1967" i="2"/>
  <c r="AH1968" i="2"/>
  <c r="AH1969" i="2"/>
  <c r="AH1970" i="2"/>
  <c r="AH1971" i="2"/>
  <c r="AH1972" i="2"/>
  <c r="AH1973" i="2"/>
  <c r="AH1974" i="2"/>
  <c r="AH1975" i="2"/>
  <c r="AH1976" i="2"/>
  <c r="AH1977" i="2"/>
  <c r="AH1978" i="2"/>
  <c r="AH1979" i="2"/>
  <c r="AH1980" i="2"/>
  <c r="AH1981" i="2"/>
  <c r="AH1982" i="2"/>
  <c r="AH1983" i="2"/>
  <c r="AH1984" i="2"/>
  <c r="AH1985" i="2"/>
  <c r="AH1986" i="2"/>
  <c r="AH1987" i="2"/>
  <c r="AH1988" i="2"/>
  <c r="AH1989" i="2"/>
  <c r="AH1990" i="2"/>
  <c r="AH1991" i="2"/>
  <c r="AH1992" i="2"/>
  <c r="AH1993" i="2"/>
  <c r="AH1994" i="2"/>
  <c r="AH1995" i="2"/>
  <c r="AH1996" i="2"/>
  <c r="AH1997" i="2"/>
  <c r="AH1998" i="2"/>
  <c r="AH1999" i="2"/>
  <c r="AH2000" i="2"/>
  <c r="AH2001" i="2"/>
  <c r="AH2002" i="2"/>
  <c r="AH2003" i="2"/>
  <c r="AH2004" i="2"/>
  <c r="AH2005" i="2"/>
  <c r="AH2006" i="2"/>
  <c r="AH2007" i="2"/>
  <c r="AH2008" i="2"/>
  <c r="AH2009" i="2"/>
  <c r="AH2010" i="2"/>
  <c r="AH2011" i="2"/>
  <c r="AH2012" i="2"/>
  <c r="AH2013" i="2"/>
  <c r="AH2014" i="2"/>
  <c r="AH2015" i="2"/>
  <c r="AH2016" i="2"/>
  <c r="AH2017" i="2"/>
  <c r="AH2018" i="2"/>
  <c r="AH2019" i="2"/>
  <c r="AH2020" i="2"/>
  <c r="AH2021" i="2"/>
  <c r="AH2022" i="2"/>
  <c r="AH2023" i="2"/>
  <c r="AH2024" i="2"/>
  <c r="AH2025" i="2"/>
  <c r="AH2026" i="2"/>
  <c r="AH2027" i="2"/>
  <c r="AH2028" i="2"/>
  <c r="AH2029" i="2"/>
  <c r="AH2030" i="2"/>
  <c r="AH2031" i="2"/>
  <c r="AH2032" i="2"/>
  <c r="AH2033" i="2"/>
  <c r="AH2034" i="2"/>
  <c r="AH2035" i="2"/>
  <c r="AH2036" i="2"/>
  <c r="AH2037" i="2"/>
  <c r="AH2038" i="2"/>
  <c r="AH2039" i="2"/>
  <c r="AH2040" i="2"/>
  <c r="AH2041" i="2"/>
  <c r="AH2042" i="2"/>
  <c r="AH2043" i="2"/>
  <c r="AH2044" i="2"/>
  <c r="AH2045" i="2"/>
  <c r="AH2046" i="2"/>
  <c r="AH2047" i="2"/>
  <c r="AH2048" i="2"/>
  <c r="AH2049" i="2"/>
  <c r="AH2050" i="2"/>
  <c r="AH2051" i="2"/>
  <c r="AH2052" i="2"/>
  <c r="AH2053" i="2"/>
  <c r="AH2054" i="2"/>
  <c r="AH2055" i="2"/>
  <c r="AH2056" i="2"/>
  <c r="AH2057" i="2"/>
  <c r="AH2058" i="2"/>
  <c r="AH2059" i="2"/>
  <c r="AH2060" i="2"/>
  <c r="AH2061" i="2"/>
  <c r="AH2062" i="2"/>
  <c r="AH2063" i="2"/>
  <c r="AH2064" i="2"/>
  <c r="AH2065" i="2"/>
  <c r="AH2066" i="2"/>
  <c r="AH2067" i="2"/>
  <c r="AH2068" i="2"/>
  <c r="AH2069" i="2"/>
  <c r="AH2070" i="2"/>
  <c r="AH2071" i="2"/>
  <c r="AH2072" i="2"/>
  <c r="AH2073" i="2"/>
  <c r="AH2074" i="2"/>
  <c r="AH2075" i="2"/>
  <c r="AH2076" i="2"/>
  <c r="AH2077" i="2"/>
  <c r="AH2078" i="2"/>
  <c r="AH2079" i="2"/>
  <c r="AH2080" i="2"/>
  <c r="AH2081" i="2"/>
  <c r="AH2082" i="2"/>
  <c r="AH2083" i="2"/>
  <c r="AH2084" i="2"/>
  <c r="AH2085" i="2"/>
  <c r="AH2086" i="2"/>
  <c r="AH2087" i="2"/>
  <c r="AH2088" i="2"/>
  <c r="AH2089" i="2"/>
  <c r="AH2090" i="2"/>
  <c r="AH2091" i="2"/>
  <c r="AH2092" i="2"/>
  <c r="AH2093" i="2"/>
  <c r="AH2094" i="2"/>
  <c r="AH2095" i="2"/>
  <c r="AH2096" i="2"/>
  <c r="AH2097" i="2"/>
  <c r="AH2098" i="2"/>
  <c r="AH2099" i="2"/>
  <c r="AH2100" i="2"/>
  <c r="AH2101" i="2"/>
  <c r="AH2102" i="2"/>
  <c r="AH2103" i="2"/>
  <c r="AH2104" i="2"/>
  <c r="AH2105" i="2"/>
  <c r="AH2106" i="2"/>
  <c r="AH2107" i="2"/>
  <c r="AH2108" i="2"/>
  <c r="AH2109" i="2"/>
  <c r="AH2110" i="2"/>
  <c r="AH2111" i="2"/>
  <c r="AH2112" i="2"/>
  <c r="AH2113" i="2"/>
  <c r="AH2114" i="2"/>
  <c r="AH2115" i="2"/>
  <c r="AH2116" i="2"/>
  <c r="AH2117" i="2"/>
  <c r="AH2118" i="2"/>
  <c r="AH2119" i="2"/>
  <c r="AH2120" i="2"/>
  <c r="AH2121" i="2"/>
  <c r="AH2122" i="2"/>
  <c r="AH2123" i="2"/>
  <c r="AH2124" i="2"/>
  <c r="AH2125" i="2"/>
  <c r="AH2126" i="2"/>
  <c r="AH2127" i="2"/>
  <c r="AH2128" i="2"/>
  <c r="AH2129" i="2"/>
  <c r="AH2130" i="2"/>
  <c r="AH2131" i="2"/>
  <c r="AH2132" i="2"/>
  <c r="AH2133" i="2"/>
  <c r="AH2134" i="2"/>
  <c r="AH2135" i="2"/>
  <c r="AH2136" i="2"/>
  <c r="AH2137" i="2"/>
  <c r="AH2138" i="2"/>
  <c r="AH2139" i="2"/>
  <c r="AH2140" i="2"/>
  <c r="AH2141" i="2"/>
  <c r="AH2142" i="2"/>
  <c r="AH2143" i="2"/>
  <c r="AH2144" i="2"/>
  <c r="AH2145" i="2"/>
  <c r="AH2146" i="2"/>
  <c r="AH2147" i="2"/>
  <c r="AH2148" i="2"/>
  <c r="AH2149" i="2"/>
  <c r="AH2150" i="2"/>
  <c r="AH2151" i="2"/>
  <c r="AH2152" i="2"/>
  <c r="AH2153" i="2"/>
  <c r="AH2154" i="2"/>
  <c r="AH2155" i="2"/>
  <c r="AH2156" i="2"/>
  <c r="AH2157" i="2"/>
  <c r="AH2158" i="2"/>
  <c r="AH2159" i="2"/>
  <c r="AH2160" i="2"/>
  <c r="AH2161" i="2"/>
  <c r="AH2162" i="2"/>
  <c r="AH2163" i="2"/>
  <c r="AH2164" i="2"/>
  <c r="AH2165" i="2"/>
  <c r="AH2166" i="2"/>
  <c r="AH2167" i="2"/>
  <c r="AH2168" i="2"/>
  <c r="AH2169" i="2"/>
  <c r="AH2170" i="2"/>
  <c r="AH2171" i="2"/>
  <c r="AH2172" i="2"/>
  <c r="AH2173" i="2"/>
  <c r="AH2174" i="2"/>
  <c r="AH2175" i="2"/>
  <c r="AH2176" i="2"/>
  <c r="AH2177" i="2"/>
  <c r="AH2178" i="2"/>
  <c r="AH2179" i="2"/>
  <c r="AH2180" i="2"/>
  <c r="AH2181" i="2"/>
  <c r="AH2182" i="2"/>
  <c r="AH2183" i="2"/>
  <c r="AH2184" i="2"/>
  <c r="AH2185" i="2"/>
  <c r="AH2186" i="2"/>
  <c r="AH2187" i="2"/>
  <c r="AH2188" i="2"/>
  <c r="AH2189" i="2"/>
  <c r="AH2190" i="2"/>
  <c r="AH2191" i="2"/>
  <c r="AH2192" i="2"/>
  <c r="AH2193" i="2"/>
  <c r="AH2194" i="2"/>
  <c r="AH2195" i="2"/>
  <c r="AH2196" i="2"/>
  <c r="AH2197" i="2"/>
  <c r="AH2198" i="2"/>
  <c r="AH2199" i="2"/>
  <c r="AH2200" i="2"/>
  <c r="AH2201" i="2"/>
  <c r="AH2202" i="2"/>
  <c r="AH2203" i="2"/>
  <c r="AH2204" i="2"/>
  <c r="AH2205" i="2"/>
  <c r="AH2206" i="2"/>
  <c r="AH2207" i="2"/>
  <c r="AH2208" i="2"/>
  <c r="AH2209" i="2"/>
  <c r="AH2210" i="2"/>
  <c r="AH2211" i="2"/>
  <c r="AH2212" i="2"/>
  <c r="AH2213" i="2"/>
  <c r="AH2214" i="2"/>
  <c r="AH2215" i="2"/>
  <c r="AH2216" i="2"/>
  <c r="AH2217" i="2"/>
  <c r="AH2218" i="2"/>
  <c r="AH2219" i="2"/>
  <c r="AH2220" i="2"/>
  <c r="AH2221" i="2"/>
  <c r="AH2222" i="2"/>
  <c r="AH2223" i="2"/>
  <c r="AH2224" i="2"/>
  <c r="AH2225" i="2"/>
  <c r="AH2226" i="2"/>
  <c r="AH2227" i="2"/>
  <c r="AH2228" i="2"/>
  <c r="AH2229" i="2"/>
  <c r="AH2230" i="2"/>
  <c r="AH2231" i="2"/>
  <c r="AH2232" i="2"/>
  <c r="AH2233" i="2"/>
  <c r="AH2234" i="2"/>
  <c r="AH2235" i="2"/>
  <c r="AH2236" i="2"/>
  <c r="AH2237" i="2"/>
  <c r="AH2238" i="2"/>
  <c r="AH2239" i="2"/>
  <c r="AH2240" i="2"/>
  <c r="AH2241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1514" i="2"/>
  <c r="AF1515" i="2"/>
  <c r="AF1516" i="2"/>
  <c r="AF1517" i="2"/>
  <c r="AF1518" i="2"/>
  <c r="AF1519" i="2"/>
  <c r="AF1520" i="2"/>
  <c r="AF1521" i="2"/>
  <c r="AF1522" i="2"/>
  <c r="AF1523" i="2"/>
  <c r="AF1524" i="2"/>
  <c r="AF1525" i="2"/>
  <c r="AF1526" i="2"/>
  <c r="AF1527" i="2"/>
  <c r="AF1528" i="2"/>
  <c r="AF1529" i="2"/>
  <c r="AF1530" i="2"/>
  <c r="AF1531" i="2"/>
  <c r="AF1532" i="2"/>
  <c r="AF1533" i="2"/>
  <c r="AF1534" i="2"/>
  <c r="AF1535" i="2"/>
  <c r="AF1536" i="2"/>
  <c r="AF1537" i="2"/>
  <c r="AF1538" i="2"/>
  <c r="AF1539" i="2"/>
  <c r="AF1540" i="2"/>
  <c r="AF1541" i="2"/>
  <c r="AF1542" i="2"/>
  <c r="AF1543" i="2"/>
  <c r="AF1544" i="2"/>
  <c r="AF1545" i="2"/>
  <c r="AF1546" i="2"/>
  <c r="AF1547" i="2"/>
  <c r="AF1548" i="2"/>
  <c r="AF1549" i="2"/>
  <c r="AF1550" i="2"/>
  <c r="AF1551" i="2"/>
  <c r="AF1552" i="2"/>
  <c r="AF1553" i="2"/>
  <c r="AF1554" i="2"/>
  <c r="AF1555" i="2"/>
  <c r="AF1556" i="2"/>
  <c r="AF1557" i="2"/>
  <c r="AF1558" i="2"/>
  <c r="AF1559" i="2"/>
  <c r="AF1560" i="2"/>
  <c r="AF1561" i="2"/>
  <c r="AF1562" i="2"/>
  <c r="AF1563" i="2"/>
  <c r="AF1564" i="2"/>
  <c r="AF1565" i="2"/>
  <c r="AF1566" i="2"/>
  <c r="AF1567" i="2"/>
  <c r="AF1568" i="2"/>
  <c r="AF1569" i="2"/>
  <c r="AF1570" i="2"/>
  <c r="AF1571" i="2"/>
  <c r="AF1572" i="2"/>
  <c r="AF1573" i="2"/>
  <c r="AF1574" i="2"/>
  <c r="AF1575" i="2"/>
  <c r="AF1576" i="2"/>
  <c r="AF1577" i="2"/>
  <c r="AF1578" i="2"/>
  <c r="AF1579" i="2"/>
  <c r="AF1580" i="2"/>
  <c r="AF1581" i="2"/>
  <c r="AF1582" i="2"/>
  <c r="AF1583" i="2"/>
  <c r="AF1584" i="2"/>
  <c r="AF1585" i="2"/>
  <c r="AF1586" i="2"/>
  <c r="AF1587" i="2"/>
  <c r="AF1588" i="2"/>
  <c r="AF1589" i="2"/>
  <c r="AF1590" i="2"/>
  <c r="AF1591" i="2"/>
  <c r="AF1592" i="2"/>
  <c r="AF1593" i="2"/>
  <c r="AF1594" i="2"/>
  <c r="AF1595" i="2"/>
  <c r="AF1596" i="2"/>
  <c r="AF1597" i="2"/>
  <c r="AF1598" i="2"/>
  <c r="AF1599" i="2"/>
  <c r="AF1600" i="2"/>
  <c r="AF1601" i="2"/>
  <c r="AF1602" i="2"/>
  <c r="AF1603" i="2"/>
  <c r="AF1604" i="2"/>
  <c r="AF1605" i="2"/>
  <c r="AF1606" i="2"/>
  <c r="AF1607" i="2"/>
  <c r="AF1608" i="2"/>
  <c r="AF1609" i="2"/>
  <c r="AF1610" i="2"/>
  <c r="AF1611" i="2"/>
  <c r="AF1612" i="2"/>
  <c r="AF1613" i="2"/>
  <c r="AF1614" i="2"/>
  <c r="AF1615" i="2"/>
  <c r="AF1616" i="2"/>
  <c r="AF1617" i="2"/>
  <c r="AF1618" i="2"/>
  <c r="AF1619" i="2"/>
  <c r="AF1620" i="2"/>
  <c r="AF1621" i="2"/>
  <c r="AF1622" i="2"/>
  <c r="AF1623" i="2"/>
  <c r="AF1624" i="2"/>
  <c r="AF1625" i="2"/>
  <c r="AF1626" i="2"/>
  <c r="AF1627" i="2"/>
  <c r="AF1628" i="2"/>
  <c r="AF1629" i="2"/>
  <c r="AF1630" i="2"/>
  <c r="AF1631" i="2"/>
  <c r="AF1632" i="2"/>
  <c r="AF1633" i="2"/>
  <c r="AF1634" i="2"/>
  <c r="AF1635" i="2"/>
  <c r="AF1636" i="2"/>
  <c r="AF1637" i="2"/>
  <c r="AF1638" i="2"/>
  <c r="AF1639" i="2"/>
  <c r="AF1640" i="2"/>
  <c r="AF1641" i="2"/>
  <c r="AF1642" i="2"/>
  <c r="AF1643" i="2"/>
  <c r="AF1644" i="2"/>
  <c r="AF1645" i="2"/>
  <c r="AF1646" i="2"/>
  <c r="AF1647" i="2"/>
  <c r="AF1648" i="2"/>
  <c r="AF1649" i="2"/>
  <c r="AF1650" i="2"/>
  <c r="AF1651" i="2"/>
  <c r="AF1652" i="2"/>
  <c r="AF1653" i="2"/>
  <c r="AF1654" i="2"/>
  <c r="AF1655" i="2"/>
  <c r="AF1656" i="2"/>
  <c r="AF1657" i="2"/>
  <c r="AF1658" i="2"/>
  <c r="AF1659" i="2"/>
  <c r="AF1660" i="2"/>
  <c r="AF1661" i="2"/>
  <c r="AF1662" i="2"/>
  <c r="AF1663" i="2"/>
  <c r="AF1664" i="2"/>
  <c r="AF1665" i="2"/>
  <c r="AF1666" i="2"/>
  <c r="AF1667" i="2"/>
  <c r="AF1668" i="2"/>
  <c r="AF1669" i="2"/>
  <c r="AF1670" i="2"/>
  <c r="AF1671" i="2"/>
  <c r="AF1672" i="2"/>
  <c r="AF1673" i="2"/>
  <c r="AF1674" i="2"/>
  <c r="AF1675" i="2"/>
  <c r="AF1676" i="2"/>
  <c r="AF1677" i="2"/>
  <c r="AF1678" i="2"/>
  <c r="AF1679" i="2"/>
  <c r="AF1680" i="2"/>
  <c r="AF1681" i="2"/>
  <c r="AF1682" i="2"/>
  <c r="AF1683" i="2"/>
  <c r="AF1684" i="2"/>
  <c r="AF1685" i="2"/>
  <c r="AF1686" i="2"/>
  <c r="AF1687" i="2"/>
  <c r="AF1688" i="2"/>
  <c r="AF1689" i="2"/>
  <c r="AF1690" i="2"/>
  <c r="AF1691" i="2"/>
  <c r="AF1692" i="2"/>
  <c r="AF1693" i="2"/>
  <c r="AF1694" i="2"/>
  <c r="AF1695" i="2"/>
  <c r="AF1696" i="2"/>
  <c r="AF1697" i="2"/>
  <c r="AF1698" i="2"/>
  <c r="AF1699" i="2"/>
  <c r="AF1700" i="2"/>
  <c r="AF1701" i="2"/>
  <c r="AF1702" i="2"/>
  <c r="AF1703" i="2"/>
  <c r="AF1704" i="2"/>
  <c r="AF1705" i="2"/>
  <c r="AF1706" i="2"/>
  <c r="AF1707" i="2"/>
  <c r="AF1708" i="2"/>
  <c r="AF1709" i="2"/>
  <c r="AF1710" i="2"/>
  <c r="AF1711" i="2"/>
  <c r="AF1712" i="2"/>
  <c r="AF1713" i="2"/>
  <c r="AF1714" i="2"/>
  <c r="AF1715" i="2"/>
  <c r="AF1716" i="2"/>
  <c r="AF1717" i="2"/>
  <c r="AF1718" i="2"/>
  <c r="AF1719" i="2"/>
  <c r="AF1720" i="2"/>
  <c r="AF1721" i="2"/>
  <c r="AF1722" i="2"/>
  <c r="AF1723" i="2"/>
  <c r="AF1724" i="2"/>
  <c r="AF1725" i="2"/>
  <c r="AF1726" i="2"/>
  <c r="AF1727" i="2"/>
  <c r="AF1728" i="2"/>
  <c r="AF1729" i="2"/>
  <c r="AF1730" i="2"/>
  <c r="AF1731" i="2"/>
  <c r="AF1732" i="2"/>
  <c r="AF1733" i="2"/>
  <c r="AF1734" i="2"/>
  <c r="AF1735" i="2"/>
  <c r="AF1736" i="2"/>
  <c r="AF1737" i="2"/>
  <c r="AF1738" i="2"/>
  <c r="AF1739" i="2"/>
  <c r="AF1740" i="2"/>
  <c r="AF1741" i="2"/>
  <c r="AF1742" i="2"/>
  <c r="AF1743" i="2"/>
  <c r="AF1744" i="2"/>
  <c r="AF1745" i="2"/>
  <c r="AF1746" i="2"/>
  <c r="AF1747" i="2"/>
  <c r="AF1748" i="2"/>
  <c r="AF1749" i="2"/>
  <c r="AF1750" i="2"/>
  <c r="AF1751" i="2"/>
  <c r="AF1752" i="2"/>
  <c r="AF1753" i="2"/>
  <c r="AF1754" i="2"/>
  <c r="AF1755" i="2"/>
  <c r="AF1756" i="2"/>
  <c r="AF1757" i="2"/>
  <c r="AF1758" i="2"/>
  <c r="AF1759" i="2"/>
  <c r="AF1760" i="2"/>
  <c r="AF1761" i="2"/>
  <c r="AF1762" i="2"/>
  <c r="AF1763" i="2"/>
  <c r="AF1764" i="2"/>
  <c r="AF1765" i="2"/>
  <c r="AF1766" i="2"/>
  <c r="AF1767" i="2"/>
  <c r="AF1768" i="2"/>
  <c r="AF1769" i="2"/>
  <c r="AF1770" i="2"/>
  <c r="AF1771" i="2"/>
  <c r="AF1772" i="2"/>
  <c r="AF1773" i="2"/>
  <c r="AF1774" i="2"/>
  <c r="AF1775" i="2"/>
  <c r="AF1776" i="2"/>
  <c r="AF1777" i="2"/>
  <c r="AF1778" i="2"/>
  <c r="AF1779" i="2"/>
  <c r="AF1780" i="2"/>
  <c r="AF1781" i="2"/>
  <c r="AF1782" i="2"/>
  <c r="AF1783" i="2"/>
  <c r="AF1784" i="2"/>
  <c r="AF1785" i="2"/>
  <c r="AF1786" i="2"/>
  <c r="AF1787" i="2"/>
  <c r="AF1788" i="2"/>
  <c r="AF1789" i="2"/>
  <c r="AF1790" i="2"/>
  <c r="AF1791" i="2"/>
  <c r="AF1792" i="2"/>
  <c r="AF1793" i="2"/>
  <c r="AF1794" i="2"/>
  <c r="AF1795" i="2"/>
  <c r="AF1796" i="2"/>
  <c r="AF1797" i="2"/>
  <c r="AF1798" i="2"/>
  <c r="AF1799" i="2"/>
  <c r="AF1800" i="2"/>
  <c r="AF1801" i="2"/>
  <c r="AF1802" i="2"/>
  <c r="AF1803" i="2"/>
  <c r="AF1804" i="2"/>
  <c r="AF1805" i="2"/>
  <c r="AF1806" i="2"/>
  <c r="AF1807" i="2"/>
  <c r="AF1808" i="2"/>
  <c r="AF1809" i="2"/>
  <c r="AF1810" i="2"/>
  <c r="AF1811" i="2"/>
  <c r="AF1812" i="2"/>
  <c r="AF1813" i="2"/>
  <c r="AF1814" i="2"/>
  <c r="AF1815" i="2"/>
  <c r="AF1816" i="2"/>
  <c r="AF1817" i="2"/>
  <c r="AF1818" i="2"/>
  <c r="AF1819" i="2"/>
  <c r="AF1820" i="2"/>
  <c r="AF1821" i="2"/>
  <c r="AF1822" i="2"/>
  <c r="AF1823" i="2"/>
  <c r="AF1824" i="2"/>
  <c r="AF1825" i="2"/>
  <c r="AF1826" i="2"/>
  <c r="AF1827" i="2"/>
  <c r="AF1828" i="2"/>
  <c r="AF1829" i="2"/>
  <c r="AF1830" i="2"/>
  <c r="AF1831" i="2"/>
  <c r="AF1832" i="2"/>
  <c r="AF1833" i="2"/>
  <c r="AF1834" i="2"/>
  <c r="AF1835" i="2"/>
  <c r="AF1836" i="2"/>
  <c r="AF1837" i="2"/>
  <c r="AF1838" i="2"/>
  <c r="AF1839" i="2"/>
  <c r="AF1840" i="2"/>
  <c r="AF1841" i="2"/>
  <c r="AF1842" i="2"/>
  <c r="AF1843" i="2"/>
  <c r="AF1844" i="2"/>
  <c r="AF1845" i="2"/>
  <c r="AF1846" i="2"/>
  <c r="AF1847" i="2"/>
  <c r="AF1848" i="2"/>
  <c r="AF1849" i="2"/>
  <c r="AF1850" i="2"/>
  <c r="AF1851" i="2"/>
  <c r="AF1852" i="2"/>
  <c r="AF1853" i="2"/>
  <c r="AF1854" i="2"/>
  <c r="AF1855" i="2"/>
  <c r="AF1856" i="2"/>
  <c r="AF1857" i="2"/>
  <c r="AF1858" i="2"/>
  <c r="AF1859" i="2"/>
  <c r="AF1860" i="2"/>
  <c r="AF1861" i="2"/>
  <c r="AF1862" i="2"/>
  <c r="AF1863" i="2"/>
  <c r="AF1864" i="2"/>
  <c r="AF1865" i="2"/>
  <c r="AF1866" i="2"/>
  <c r="AF1867" i="2"/>
  <c r="AF1868" i="2"/>
  <c r="AF1869" i="2"/>
  <c r="AF1870" i="2"/>
  <c r="AF1871" i="2"/>
  <c r="AF1872" i="2"/>
  <c r="AF1873" i="2"/>
  <c r="AF1874" i="2"/>
  <c r="AF1875" i="2"/>
  <c r="AF1876" i="2"/>
  <c r="AF1877" i="2"/>
  <c r="AF1878" i="2"/>
  <c r="AF1879" i="2"/>
  <c r="AF1880" i="2"/>
  <c r="AF1881" i="2"/>
  <c r="AF1882" i="2"/>
  <c r="AF1883" i="2"/>
  <c r="AF1884" i="2"/>
  <c r="AF1885" i="2"/>
  <c r="AF1886" i="2"/>
  <c r="AF1887" i="2"/>
  <c r="AF1888" i="2"/>
  <c r="AF1889" i="2"/>
  <c r="AF1890" i="2"/>
  <c r="AF1891" i="2"/>
  <c r="AF1892" i="2"/>
  <c r="AF1893" i="2"/>
  <c r="AF1894" i="2"/>
  <c r="AF1895" i="2"/>
  <c r="AF1896" i="2"/>
  <c r="AF1897" i="2"/>
  <c r="AF1898" i="2"/>
  <c r="AF1899" i="2"/>
  <c r="AF1900" i="2"/>
  <c r="AF1901" i="2"/>
  <c r="AF1902" i="2"/>
  <c r="AF1903" i="2"/>
  <c r="AF1904" i="2"/>
  <c r="AF1905" i="2"/>
  <c r="AF1906" i="2"/>
  <c r="AF1907" i="2"/>
  <c r="AF1908" i="2"/>
  <c r="AF1909" i="2"/>
  <c r="AF1910" i="2"/>
  <c r="AF1911" i="2"/>
  <c r="AF1912" i="2"/>
  <c r="AF1913" i="2"/>
  <c r="AF1914" i="2"/>
  <c r="AF1915" i="2"/>
  <c r="AF1916" i="2"/>
  <c r="AF1917" i="2"/>
  <c r="AF1918" i="2"/>
  <c r="AF1919" i="2"/>
  <c r="AF1920" i="2"/>
  <c r="AF1921" i="2"/>
  <c r="AF1922" i="2"/>
  <c r="AF1923" i="2"/>
  <c r="AF1924" i="2"/>
  <c r="AF1925" i="2"/>
  <c r="AF1926" i="2"/>
  <c r="AF1927" i="2"/>
  <c r="AF1928" i="2"/>
  <c r="AF1929" i="2"/>
  <c r="AF1930" i="2"/>
  <c r="AF1931" i="2"/>
  <c r="AF1932" i="2"/>
  <c r="AF1933" i="2"/>
  <c r="AF1934" i="2"/>
  <c r="AF1935" i="2"/>
  <c r="AF1936" i="2"/>
  <c r="AF1937" i="2"/>
  <c r="AF1938" i="2"/>
  <c r="AF1939" i="2"/>
  <c r="AF1940" i="2"/>
  <c r="AF1941" i="2"/>
  <c r="AF1942" i="2"/>
  <c r="AF1943" i="2"/>
  <c r="AF1944" i="2"/>
  <c r="AF1945" i="2"/>
  <c r="AF1946" i="2"/>
  <c r="AF1947" i="2"/>
  <c r="AF1948" i="2"/>
  <c r="AF1949" i="2"/>
  <c r="AF1950" i="2"/>
  <c r="AF1951" i="2"/>
  <c r="AF1952" i="2"/>
  <c r="AF1953" i="2"/>
  <c r="AF1954" i="2"/>
  <c r="AF1955" i="2"/>
  <c r="AF1956" i="2"/>
  <c r="AF1957" i="2"/>
  <c r="AF1958" i="2"/>
  <c r="AF1959" i="2"/>
  <c r="AF1960" i="2"/>
  <c r="AF1961" i="2"/>
  <c r="AF1962" i="2"/>
  <c r="AF1963" i="2"/>
  <c r="AF1964" i="2"/>
  <c r="AF1965" i="2"/>
  <c r="AF1966" i="2"/>
  <c r="AF1967" i="2"/>
  <c r="AF1968" i="2"/>
  <c r="AF1969" i="2"/>
  <c r="AF1970" i="2"/>
  <c r="AF1971" i="2"/>
  <c r="AF1972" i="2"/>
  <c r="AF1973" i="2"/>
  <c r="AF1974" i="2"/>
  <c r="AF1975" i="2"/>
  <c r="AF1976" i="2"/>
  <c r="AF1977" i="2"/>
  <c r="AF1978" i="2"/>
  <c r="AF1979" i="2"/>
  <c r="AF1980" i="2"/>
  <c r="AF1981" i="2"/>
  <c r="AF1982" i="2"/>
  <c r="AF1983" i="2"/>
  <c r="AF1984" i="2"/>
  <c r="AF1985" i="2"/>
  <c r="AF1986" i="2"/>
  <c r="AF1987" i="2"/>
  <c r="AF1988" i="2"/>
  <c r="AF1989" i="2"/>
  <c r="AF1990" i="2"/>
  <c r="AF1991" i="2"/>
  <c r="AF1992" i="2"/>
  <c r="AF1993" i="2"/>
  <c r="AF1994" i="2"/>
  <c r="AF1995" i="2"/>
  <c r="AF1996" i="2"/>
  <c r="AF1997" i="2"/>
  <c r="AF1998" i="2"/>
  <c r="AF1999" i="2"/>
  <c r="AF2000" i="2"/>
  <c r="AF2001" i="2"/>
  <c r="AF2002" i="2"/>
  <c r="AF2003" i="2"/>
  <c r="AF2004" i="2"/>
  <c r="AF2005" i="2"/>
  <c r="AF2006" i="2"/>
  <c r="AF2007" i="2"/>
  <c r="AF2008" i="2"/>
  <c r="AF2009" i="2"/>
  <c r="AF2010" i="2"/>
  <c r="AF2011" i="2"/>
  <c r="AF2012" i="2"/>
  <c r="AF2013" i="2"/>
  <c r="AF2014" i="2"/>
  <c r="AF2015" i="2"/>
  <c r="AF2016" i="2"/>
  <c r="AF2017" i="2"/>
  <c r="AF2018" i="2"/>
  <c r="AF2019" i="2"/>
  <c r="AF2020" i="2"/>
  <c r="AF2021" i="2"/>
  <c r="AF2022" i="2"/>
  <c r="AF2023" i="2"/>
  <c r="AF2024" i="2"/>
  <c r="AF2025" i="2"/>
  <c r="AF2026" i="2"/>
  <c r="AF2027" i="2"/>
  <c r="AF2028" i="2"/>
  <c r="AF2029" i="2"/>
  <c r="AF2030" i="2"/>
  <c r="AF2031" i="2"/>
  <c r="AF2032" i="2"/>
  <c r="AF2033" i="2"/>
  <c r="AF2034" i="2"/>
  <c r="AF2035" i="2"/>
  <c r="AF2036" i="2"/>
  <c r="AF2037" i="2"/>
  <c r="AF2038" i="2"/>
  <c r="AF2039" i="2"/>
  <c r="AF2040" i="2"/>
  <c r="AF2041" i="2"/>
  <c r="AF2042" i="2"/>
  <c r="AF2043" i="2"/>
  <c r="AF2044" i="2"/>
  <c r="AF2045" i="2"/>
  <c r="AF2046" i="2"/>
  <c r="AF2047" i="2"/>
  <c r="AF2048" i="2"/>
  <c r="AF2049" i="2"/>
  <c r="AF2050" i="2"/>
  <c r="AF2051" i="2"/>
  <c r="AF2052" i="2"/>
  <c r="AF2053" i="2"/>
  <c r="AF2054" i="2"/>
  <c r="AF2055" i="2"/>
  <c r="AF2056" i="2"/>
  <c r="AF2057" i="2"/>
  <c r="AF2058" i="2"/>
  <c r="AF2059" i="2"/>
  <c r="AF2060" i="2"/>
  <c r="AF2061" i="2"/>
  <c r="AF2062" i="2"/>
  <c r="AF2063" i="2"/>
  <c r="AF2064" i="2"/>
  <c r="AF2065" i="2"/>
  <c r="AF2066" i="2"/>
  <c r="AF2067" i="2"/>
  <c r="AF2068" i="2"/>
  <c r="AF2069" i="2"/>
  <c r="AF2070" i="2"/>
  <c r="AF2071" i="2"/>
  <c r="AF2072" i="2"/>
  <c r="AF2073" i="2"/>
  <c r="AF2074" i="2"/>
  <c r="AF2075" i="2"/>
  <c r="AF2076" i="2"/>
  <c r="AF2077" i="2"/>
  <c r="AF2078" i="2"/>
  <c r="AF2079" i="2"/>
  <c r="AF2080" i="2"/>
  <c r="AF2081" i="2"/>
  <c r="AF2082" i="2"/>
  <c r="AF2083" i="2"/>
  <c r="AF2084" i="2"/>
  <c r="AF2085" i="2"/>
  <c r="AF2086" i="2"/>
  <c r="AF2087" i="2"/>
  <c r="AF2088" i="2"/>
  <c r="AF2089" i="2"/>
  <c r="AF2090" i="2"/>
  <c r="AF2091" i="2"/>
  <c r="AF2092" i="2"/>
  <c r="AF2093" i="2"/>
  <c r="AF2094" i="2"/>
  <c r="AF2095" i="2"/>
  <c r="AF2096" i="2"/>
  <c r="AF2097" i="2"/>
  <c r="AF2098" i="2"/>
  <c r="AF2099" i="2"/>
  <c r="AF2100" i="2"/>
  <c r="AF2101" i="2"/>
  <c r="AF2102" i="2"/>
  <c r="AF2103" i="2"/>
  <c r="AF2104" i="2"/>
  <c r="AF2105" i="2"/>
  <c r="AF2106" i="2"/>
  <c r="AF2107" i="2"/>
  <c r="AF2108" i="2"/>
  <c r="AF2109" i="2"/>
  <c r="AF2110" i="2"/>
  <c r="AF2111" i="2"/>
  <c r="AF2112" i="2"/>
  <c r="AF2113" i="2"/>
  <c r="AF2114" i="2"/>
  <c r="AF2115" i="2"/>
  <c r="AF2116" i="2"/>
  <c r="AF2117" i="2"/>
  <c r="AF2118" i="2"/>
  <c r="AF2119" i="2"/>
  <c r="AF2120" i="2"/>
  <c r="AF2121" i="2"/>
  <c r="AF2122" i="2"/>
  <c r="AF2123" i="2"/>
  <c r="AF2124" i="2"/>
  <c r="AF2125" i="2"/>
  <c r="AF2126" i="2"/>
  <c r="AF2127" i="2"/>
  <c r="AF2128" i="2"/>
  <c r="AF2129" i="2"/>
  <c r="AF2130" i="2"/>
  <c r="AF2131" i="2"/>
  <c r="AF2132" i="2"/>
  <c r="AF2133" i="2"/>
  <c r="AF2134" i="2"/>
  <c r="AF2135" i="2"/>
  <c r="AF2136" i="2"/>
  <c r="AF2137" i="2"/>
  <c r="AF2138" i="2"/>
  <c r="AF2139" i="2"/>
  <c r="AF2140" i="2"/>
  <c r="AF2141" i="2"/>
  <c r="AF2142" i="2"/>
  <c r="AF2143" i="2"/>
  <c r="AF2144" i="2"/>
  <c r="AF2145" i="2"/>
  <c r="AF2146" i="2"/>
  <c r="AF2147" i="2"/>
  <c r="AF2148" i="2"/>
  <c r="AF2149" i="2"/>
  <c r="AF2150" i="2"/>
  <c r="AF2151" i="2"/>
  <c r="AF2152" i="2"/>
  <c r="AF2153" i="2"/>
  <c r="AF2154" i="2"/>
  <c r="AF2155" i="2"/>
  <c r="AF2156" i="2"/>
  <c r="AF2157" i="2"/>
  <c r="AF2158" i="2"/>
  <c r="AF2159" i="2"/>
  <c r="AF2160" i="2"/>
  <c r="AF2161" i="2"/>
  <c r="AF2162" i="2"/>
  <c r="AF2163" i="2"/>
  <c r="AF2164" i="2"/>
  <c r="AF2165" i="2"/>
  <c r="AF2166" i="2"/>
  <c r="AF2167" i="2"/>
  <c r="AF2168" i="2"/>
  <c r="AF2169" i="2"/>
  <c r="AF2170" i="2"/>
  <c r="AF2171" i="2"/>
  <c r="AF2172" i="2"/>
  <c r="AF2173" i="2"/>
  <c r="AF2174" i="2"/>
  <c r="AF2175" i="2"/>
  <c r="AF2176" i="2"/>
  <c r="AF2177" i="2"/>
  <c r="AF2178" i="2"/>
  <c r="AF2179" i="2"/>
  <c r="AF2180" i="2"/>
  <c r="AF2181" i="2"/>
  <c r="AF2182" i="2"/>
  <c r="AF2183" i="2"/>
  <c r="AF2184" i="2"/>
  <c r="AF2185" i="2"/>
  <c r="AF2186" i="2"/>
  <c r="AF2187" i="2"/>
  <c r="AF2188" i="2"/>
  <c r="AF2189" i="2"/>
  <c r="AF2190" i="2"/>
  <c r="AF2191" i="2"/>
  <c r="AF2192" i="2"/>
  <c r="AF2193" i="2"/>
  <c r="AF2194" i="2"/>
  <c r="AF2195" i="2"/>
  <c r="AF2196" i="2"/>
  <c r="AF2197" i="2"/>
  <c r="AF2198" i="2"/>
  <c r="AF2199" i="2"/>
  <c r="AF2200" i="2"/>
  <c r="AF2201" i="2"/>
  <c r="AF2202" i="2"/>
  <c r="AF2203" i="2"/>
  <c r="AF2204" i="2"/>
  <c r="AF2205" i="2"/>
  <c r="AF2206" i="2"/>
  <c r="AF2207" i="2"/>
  <c r="AF2208" i="2"/>
  <c r="AF2209" i="2"/>
  <c r="AF2210" i="2"/>
  <c r="AF2211" i="2"/>
  <c r="AF2212" i="2"/>
  <c r="AF2213" i="2"/>
  <c r="AF2214" i="2"/>
  <c r="AF2215" i="2"/>
  <c r="AF2216" i="2"/>
  <c r="AF2217" i="2"/>
  <c r="AF2218" i="2"/>
  <c r="AF2219" i="2"/>
  <c r="AF2220" i="2"/>
  <c r="AF2221" i="2"/>
  <c r="AF2222" i="2"/>
  <c r="AF2223" i="2"/>
  <c r="AF2224" i="2"/>
  <c r="AF2225" i="2"/>
  <c r="AF2226" i="2"/>
  <c r="AF2227" i="2"/>
  <c r="AF2228" i="2"/>
  <c r="AF2229" i="2"/>
  <c r="AF2230" i="2"/>
  <c r="AF2231" i="2"/>
  <c r="AF2232" i="2"/>
  <c r="AF2233" i="2"/>
  <c r="AF2234" i="2"/>
  <c r="AF2235" i="2"/>
  <c r="AF2236" i="2"/>
  <c r="AF2237" i="2"/>
  <c r="AF2238" i="2"/>
  <c r="AF2239" i="2"/>
  <c r="AF2240" i="2"/>
  <c r="AF2241" i="2"/>
  <c r="AF2" i="2"/>
  <c r="AD3" i="2"/>
  <c r="AI3" i="2" s="1"/>
  <c r="AD4" i="2"/>
  <c r="AI4" i="2" s="1"/>
  <c r="AD5" i="2"/>
  <c r="AI5" i="2" s="1"/>
  <c r="AD6" i="2"/>
  <c r="AI6" i="2" s="1"/>
  <c r="AD7" i="2"/>
  <c r="AI7" i="2" s="1"/>
  <c r="AD8" i="2"/>
  <c r="AI8" i="2" s="1"/>
  <c r="AD9" i="2"/>
  <c r="AI9" i="2" s="1"/>
  <c r="AD10" i="2"/>
  <c r="AI10" i="2" s="1"/>
  <c r="AD11" i="2"/>
  <c r="AI11" i="2" s="1"/>
  <c r="AD12" i="2"/>
  <c r="AI12" i="2" s="1"/>
  <c r="AD13" i="2"/>
  <c r="AI13" i="2" s="1"/>
  <c r="AD14" i="2"/>
  <c r="AI14" i="2" s="1"/>
  <c r="AD15" i="2"/>
  <c r="AI15" i="2" s="1"/>
  <c r="AD16" i="2"/>
  <c r="AI16" i="2" s="1"/>
  <c r="AD17" i="2"/>
  <c r="AI17" i="2" s="1"/>
  <c r="AD18" i="2"/>
  <c r="AI18" i="2" s="1"/>
  <c r="AD19" i="2"/>
  <c r="AI19" i="2" s="1"/>
  <c r="AD20" i="2"/>
  <c r="AI20" i="2" s="1"/>
  <c r="AD21" i="2"/>
  <c r="AI21" i="2" s="1"/>
  <c r="AD22" i="2"/>
  <c r="AI22" i="2" s="1"/>
  <c r="AD23" i="2"/>
  <c r="AI23" i="2" s="1"/>
  <c r="AD24" i="2"/>
  <c r="AI24" i="2" s="1"/>
  <c r="AD25" i="2"/>
  <c r="AI25" i="2" s="1"/>
  <c r="AD26" i="2"/>
  <c r="AI26" i="2" s="1"/>
  <c r="AD27" i="2"/>
  <c r="AI27" i="2" s="1"/>
  <c r="AD28" i="2"/>
  <c r="AI28" i="2" s="1"/>
  <c r="AD29" i="2"/>
  <c r="AI29" i="2" s="1"/>
  <c r="AD30" i="2"/>
  <c r="AI30" i="2" s="1"/>
  <c r="AD31" i="2"/>
  <c r="AI31" i="2" s="1"/>
  <c r="AD32" i="2"/>
  <c r="AI32" i="2" s="1"/>
  <c r="AD33" i="2"/>
  <c r="AI33" i="2" s="1"/>
  <c r="AD34" i="2"/>
  <c r="AI34" i="2" s="1"/>
  <c r="AD35" i="2"/>
  <c r="AI35" i="2" s="1"/>
  <c r="AD36" i="2"/>
  <c r="AI36" i="2" s="1"/>
  <c r="AD37" i="2"/>
  <c r="AI37" i="2" s="1"/>
  <c r="AD38" i="2"/>
  <c r="AI38" i="2" s="1"/>
  <c r="AD39" i="2"/>
  <c r="AI39" i="2" s="1"/>
  <c r="AD40" i="2"/>
  <c r="AI40" i="2" s="1"/>
  <c r="AD41" i="2"/>
  <c r="AI41" i="2" s="1"/>
  <c r="AD42" i="2"/>
  <c r="AI42" i="2" s="1"/>
  <c r="AD43" i="2"/>
  <c r="AI43" i="2" s="1"/>
  <c r="AD44" i="2"/>
  <c r="AI44" i="2" s="1"/>
  <c r="AD45" i="2"/>
  <c r="AI45" i="2" s="1"/>
  <c r="AD46" i="2"/>
  <c r="AI46" i="2" s="1"/>
  <c r="AD47" i="2"/>
  <c r="AI47" i="2" s="1"/>
  <c r="AD48" i="2"/>
  <c r="AI48" i="2" s="1"/>
  <c r="AD49" i="2"/>
  <c r="AI49" i="2" s="1"/>
  <c r="AD50" i="2"/>
  <c r="AI50" i="2" s="1"/>
  <c r="AD51" i="2"/>
  <c r="AI51" i="2" s="1"/>
  <c r="AD52" i="2"/>
  <c r="AI52" i="2" s="1"/>
  <c r="AD53" i="2"/>
  <c r="AI53" i="2" s="1"/>
  <c r="AD54" i="2"/>
  <c r="AI54" i="2" s="1"/>
  <c r="AD55" i="2"/>
  <c r="AI55" i="2" s="1"/>
  <c r="AD56" i="2"/>
  <c r="AI56" i="2" s="1"/>
  <c r="AD57" i="2"/>
  <c r="AI57" i="2" s="1"/>
  <c r="AD58" i="2"/>
  <c r="AI58" i="2" s="1"/>
  <c r="AD59" i="2"/>
  <c r="AI59" i="2" s="1"/>
  <c r="AD60" i="2"/>
  <c r="AI60" i="2" s="1"/>
  <c r="AD61" i="2"/>
  <c r="AI61" i="2" s="1"/>
  <c r="AD62" i="2"/>
  <c r="AI62" i="2" s="1"/>
  <c r="AD63" i="2"/>
  <c r="AI63" i="2" s="1"/>
  <c r="AD64" i="2"/>
  <c r="AI64" i="2" s="1"/>
  <c r="AD65" i="2"/>
  <c r="AI65" i="2" s="1"/>
  <c r="AD66" i="2"/>
  <c r="AI66" i="2" s="1"/>
  <c r="AD67" i="2"/>
  <c r="AI67" i="2" s="1"/>
  <c r="AD68" i="2"/>
  <c r="AI68" i="2" s="1"/>
  <c r="AD69" i="2"/>
  <c r="AI69" i="2" s="1"/>
  <c r="AD70" i="2"/>
  <c r="AI70" i="2" s="1"/>
  <c r="AD71" i="2"/>
  <c r="AI71" i="2" s="1"/>
  <c r="AD72" i="2"/>
  <c r="AI72" i="2" s="1"/>
  <c r="AD73" i="2"/>
  <c r="AI73" i="2" s="1"/>
  <c r="AD74" i="2"/>
  <c r="AI74" i="2" s="1"/>
  <c r="AD75" i="2"/>
  <c r="AI75" i="2" s="1"/>
  <c r="AD76" i="2"/>
  <c r="AI76" i="2" s="1"/>
  <c r="AD77" i="2"/>
  <c r="AI77" i="2" s="1"/>
  <c r="AD78" i="2"/>
  <c r="AI78" i="2" s="1"/>
  <c r="AD79" i="2"/>
  <c r="AI79" i="2" s="1"/>
  <c r="AD80" i="2"/>
  <c r="AI80" i="2" s="1"/>
  <c r="AD81" i="2"/>
  <c r="AI81" i="2" s="1"/>
  <c r="AD82" i="2"/>
  <c r="AI82" i="2" s="1"/>
  <c r="AD83" i="2"/>
  <c r="AI83" i="2" s="1"/>
  <c r="AD84" i="2"/>
  <c r="AI84" i="2" s="1"/>
  <c r="AD85" i="2"/>
  <c r="AI85" i="2" s="1"/>
  <c r="AD86" i="2"/>
  <c r="AI86" i="2" s="1"/>
  <c r="AD87" i="2"/>
  <c r="AI87" i="2" s="1"/>
  <c r="AD88" i="2"/>
  <c r="AI88" i="2" s="1"/>
  <c r="AD89" i="2"/>
  <c r="AI89" i="2" s="1"/>
  <c r="AD90" i="2"/>
  <c r="AI90" i="2" s="1"/>
  <c r="AD91" i="2"/>
  <c r="AI91" i="2" s="1"/>
  <c r="AD92" i="2"/>
  <c r="AI92" i="2" s="1"/>
  <c r="AD93" i="2"/>
  <c r="AI93" i="2" s="1"/>
  <c r="AD94" i="2"/>
  <c r="AI94" i="2" s="1"/>
  <c r="AD95" i="2"/>
  <c r="AI95" i="2" s="1"/>
  <c r="AD96" i="2"/>
  <c r="AI96" i="2" s="1"/>
  <c r="AD97" i="2"/>
  <c r="AI97" i="2" s="1"/>
  <c r="AD98" i="2"/>
  <c r="AI98" i="2" s="1"/>
  <c r="AD99" i="2"/>
  <c r="AI99" i="2" s="1"/>
  <c r="AD100" i="2"/>
  <c r="AI100" i="2" s="1"/>
  <c r="AD101" i="2"/>
  <c r="AI101" i="2" s="1"/>
  <c r="AD102" i="2"/>
  <c r="AI102" i="2" s="1"/>
  <c r="AD103" i="2"/>
  <c r="AI103" i="2" s="1"/>
  <c r="AD104" i="2"/>
  <c r="AI104" i="2" s="1"/>
  <c r="AD105" i="2"/>
  <c r="AI105" i="2" s="1"/>
  <c r="AD106" i="2"/>
  <c r="AI106" i="2" s="1"/>
  <c r="AD107" i="2"/>
  <c r="AI107" i="2" s="1"/>
  <c r="AD108" i="2"/>
  <c r="AI108" i="2" s="1"/>
  <c r="AD109" i="2"/>
  <c r="AI109" i="2" s="1"/>
  <c r="AD110" i="2"/>
  <c r="AI110" i="2" s="1"/>
  <c r="AD111" i="2"/>
  <c r="AI111" i="2" s="1"/>
  <c r="AD112" i="2"/>
  <c r="AI112" i="2" s="1"/>
  <c r="AD113" i="2"/>
  <c r="AI113" i="2" s="1"/>
  <c r="AD114" i="2"/>
  <c r="AI114" i="2" s="1"/>
  <c r="AD115" i="2"/>
  <c r="AI115" i="2" s="1"/>
  <c r="AD116" i="2"/>
  <c r="AI116" i="2" s="1"/>
  <c r="AD117" i="2"/>
  <c r="AI117" i="2" s="1"/>
  <c r="AD118" i="2"/>
  <c r="AI118" i="2" s="1"/>
  <c r="AD119" i="2"/>
  <c r="AI119" i="2" s="1"/>
  <c r="AD120" i="2"/>
  <c r="AI120" i="2" s="1"/>
  <c r="AD121" i="2"/>
  <c r="AI121" i="2" s="1"/>
  <c r="AD122" i="2"/>
  <c r="AI122" i="2" s="1"/>
  <c r="AD123" i="2"/>
  <c r="AI123" i="2" s="1"/>
  <c r="AD124" i="2"/>
  <c r="AI124" i="2" s="1"/>
  <c r="AD125" i="2"/>
  <c r="AI125" i="2" s="1"/>
  <c r="AD126" i="2"/>
  <c r="AI126" i="2" s="1"/>
  <c r="AD127" i="2"/>
  <c r="AI127" i="2" s="1"/>
  <c r="AD128" i="2"/>
  <c r="AI128" i="2" s="1"/>
  <c r="AD129" i="2"/>
  <c r="AI129" i="2" s="1"/>
  <c r="AD130" i="2"/>
  <c r="AI130" i="2" s="1"/>
  <c r="AD131" i="2"/>
  <c r="AI131" i="2" s="1"/>
  <c r="AD132" i="2"/>
  <c r="AI132" i="2" s="1"/>
  <c r="AD133" i="2"/>
  <c r="AI133" i="2" s="1"/>
  <c r="AD134" i="2"/>
  <c r="AI134" i="2" s="1"/>
  <c r="AD135" i="2"/>
  <c r="AI135" i="2" s="1"/>
  <c r="AD136" i="2"/>
  <c r="AI136" i="2" s="1"/>
  <c r="AD137" i="2"/>
  <c r="AI137" i="2" s="1"/>
  <c r="AD138" i="2"/>
  <c r="AI138" i="2" s="1"/>
  <c r="AD139" i="2"/>
  <c r="AI139" i="2" s="1"/>
  <c r="AD140" i="2"/>
  <c r="AI140" i="2" s="1"/>
  <c r="AD141" i="2"/>
  <c r="AI141" i="2" s="1"/>
  <c r="AD142" i="2"/>
  <c r="AI142" i="2" s="1"/>
  <c r="AD143" i="2"/>
  <c r="AI143" i="2" s="1"/>
  <c r="AD144" i="2"/>
  <c r="AI144" i="2" s="1"/>
  <c r="AD145" i="2"/>
  <c r="AI145" i="2" s="1"/>
  <c r="AD146" i="2"/>
  <c r="AI146" i="2" s="1"/>
  <c r="AD147" i="2"/>
  <c r="AI147" i="2" s="1"/>
  <c r="AD148" i="2"/>
  <c r="AI148" i="2" s="1"/>
  <c r="AD149" i="2"/>
  <c r="AI149" i="2" s="1"/>
  <c r="AD150" i="2"/>
  <c r="AI150" i="2" s="1"/>
  <c r="AD151" i="2"/>
  <c r="AI151" i="2" s="1"/>
  <c r="AD152" i="2"/>
  <c r="AI152" i="2" s="1"/>
  <c r="AD153" i="2"/>
  <c r="AI153" i="2" s="1"/>
  <c r="AD154" i="2"/>
  <c r="AI154" i="2" s="1"/>
  <c r="AD155" i="2"/>
  <c r="AI155" i="2" s="1"/>
  <c r="AD156" i="2"/>
  <c r="AI156" i="2" s="1"/>
  <c r="AD157" i="2"/>
  <c r="AI157" i="2" s="1"/>
  <c r="AD158" i="2"/>
  <c r="AI158" i="2" s="1"/>
  <c r="AD159" i="2"/>
  <c r="AI159" i="2" s="1"/>
  <c r="AD160" i="2"/>
  <c r="AI160" i="2" s="1"/>
  <c r="AD161" i="2"/>
  <c r="AI161" i="2" s="1"/>
  <c r="AD162" i="2"/>
  <c r="AI162" i="2" s="1"/>
  <c r="AD163" i="2"/>
  <c r="AI163" i="2" s="1"/>
  <c r="AD164" i="2"/>
  <c r="AI164" i="2" s="1"/>
  <c r="AD165" i="2"/>
  <c r="AI165" i="2" s="1"/>
  <c r="AD166" i="2"/>
  <c r="AI166" i="2" s="1"/>
  <c r="AD167" i="2"/>
  <c r="AI167" i="2" s="1"/>
  <c r="AD168" i="2"/>
  <c r="AI168" i="2" s="1"/>
  <c r="AD169" i="2"/>
  <c r="AI169" i="2" s="1"/>
  <c r="AD170" i="2"/>
  <c r="AI170" i="2" s="1"/>
  <c r="AD171" i="2"/>
  <c r="AI171" i="2" s="1"/>
  <c r="AD172" i="2"/>
  <c r="AI172" i="2" s="1"/>
  <c r="AD173" i="2"/>
  <c r="AI173" i="2" s="1"/>
  <c r="AD174" i="2"/>
  <c r="AI174" i="2" s="1"/>
  <c r="AD175" i="2"/>
  <c r="AI175" i="2" s="1"/>
  <c r="AD176" i="2"/>
  <c r="AI176" i="2" s="1"/>
  <c r="AD177" i="2"/>
  <c r="AI177" i="2" s="1"/>
  <c r="AD178" i="2"/>
  <c r="AI178" i="2" s="1"/>
  <c r="AD179" i="2"/>
  <c r="AI179" i="2" s="1"/>
  <c r="AD180" i="2"/>
  <c r="AI180" i="2" s="1"/>
  <c r="AD181" i="2"/>
  <c r="AI181" i="2" s="1"/>
  <c r="AD182" i="2"/>
  <c r="AI182" i="2" s="1"/>
  <c r="AD183" i="2"/>
  <c r="AI183" i="2" s="1"/>
  <c r="AD184" i="2"/>
  <c r="AI184" i="2" s="1"/>
  <c r="AD185" i="2"/>
  <c r="AI185" i="2" s="1"/>
  <c r="AD186" i="2"/>
  <c r="AI186" i="2" s="1"/>
  <c r="AD187" i="2"/>
  <c r="AI187" i="2" s="1"/>
  <c r="AD188" i="2"/>
  <c r="AI188" i="2" s="1"/>
  <c r="AD189" i="2"/>
  <c r="AI189" i="2" s="1"/>
  <c r="AD190" i="2"/>
  <c r="AI190" i="2" s="1"/>
  <c r="AD191" i="2"/>
  <c r="AI191" i="2" s="1"/>
  <c r="AD192" i="2"/>
  <c r="AI192" i="2" s="1"/>
  <c r="AD193" i="2"/>
  <c r="AI193" i="2" s="1"/>
  <c r="AD194" i="2"/>
  <c r="AI194" i="2" s="1"/>
  <c r="AD195" i="2"/>
  <c r="AI195" i="2" s="1"/>
  <c r="AD196" i="2"/>
  <c r="AI196" i="2" s="1"/>
  <c r="AD197" i="2"/>
  <c r="AI197" i="2" s="1"/>
  <c r="AD198" i="2"/>
  <c r="AI198" i="2" s="1"/>
  <c r="AD199" i="2"/>
  <c r="AI199" i="2" s="1"/>
  <c r="AD200" i="2"/>
  <c r="AI200" i="2" s="1"/>
  <c r="AD201" i="2"/>
  <c r="AI201" i="2" s="1"/>
  <c r="AD202" i="2"/>
  <c r="AI202" i="2" s="1"/>
  <c r="AD203" i="2"/>
  <c r="AI203" i="2" s="1"/>
  <c r="AD204" i="2"/>
  <c r="AI204" i="2" s="1"/>
  <c r="AD205" i="2"/>
  <c r="AI205" i="2" s="1"/>
  <c r="AD206" i="2"/>
  <c r="AI206" i="2" s="1"/>
  <c r="AD207" i="2"/>
  <c r="AI207" i="2" s="1"/>
  <c r="AD208" i="2"/>
  <c r="AI208" i="2" s="1"/>
  <c r="AD209" i="2"/>
  <c r="AI209" i="2" s="1"/>
  <c r="AD210" i="2"/>
  <c r="AI210" i="2" s="1"/>
  <c r="AD211" i="2"/>
  <c r="AI211" i="2" s="1"/>
  <c r="AD212" i="2"/>
  <c r="AI212" i="2" s="1"/>
  <c r="AD213" i="2"/>
  <c r="AI213" i="2" s="1"/>
  <c r="AD214" i="2"/>
  <c r="AI214" i="2" s="1"/>
  <c r="AD215" i="2"/>
  <c r="AI215" i="2" s="1"/>
  <c r="AD216" i="2"/>
  <c r="AI216" i="2" s="1"/>
  <c r="AD217" i="2"/>
  <c r="AI217" i="2" s="1"/>
  <c r="AD218" i="2"/>
  <c r="AI218" i="2" s="1"/>
  <c r="AD219" i="2"/>
  <c r="AI219" i="2" s="1"/>
  <c r="AD220" i="2"/>
  <c r="AI220" i="2" s="1"/>
  <c r="AD221" i="2"/>
  <c r="AI221" i="2" s="1"/>
  <c r="AD222" i="2"/>
  <c r="AI222" i="2" s="1"/>
  <c r="AD223" i="2"/>
  <c r="AI223" i="2" s="1"/>
  <c r="AD224" i="2"/>
  <c r="AI224" i="2" s="1"/>
  <c r="AD225" i="2"/>
  <c r="AI225" i="2" s="1"/>
  <c r="AD226" i="2"/>
  <c r="AI226" i="2" s="1"/>
  <c r="AD227" i="2"/>
  <c r="AI227" i="2" s="1"/>
  <c r="AD228" i="2"/>
  <c r="AI228" i="2" s="1"/>
  <c r="AD229" i="2"/>
  <c r="AI229" i="2" s="1"/>
  <c r="AD230" i="2"/>
  <c r="AI230" i="2" s="1"/>
  <c r="AD231" i="2"/>
  <c r="AI231" i="2" s="1"/>
  <c r="AD232" i="2"/>
  <c r="AI232" i="2" s="1"/>
  <c r="AD233" i="2"/>
  <c r="AI233" i="2" s="1"/>
  <c r="AD234" i="2"/>
  <c r="AI234" i="2" s="1"/>
  <c r="AD235" i="2"/>
  <c r="AI235" i="2" s="1"/>
  <c r="AD236" i="2"/>
  <c r="AI236" i="2" s="1"/>
  <c r="AD237" i="2"/>
  <c r="AI237" i="2" s="1"/>
  <c r="AD238" i="2"/>
  <c r="AI238" i="2" s="1"/>
  <c r="AD239" i="2"/>
  <c r="AI239" i="2" s="1"/>
  <c r="AD240" i="2"/>
  <c r="AI240" i="2" s="1"/>
  <c r="AD241" i="2"/>
  <c r="AI241" i="2" s="1"/>
  <c r="AD242" i="2"/>
  <c r="AI242" i="2" s="1"/>
  <c r="AD243" i="2"/>
  <c r="AI243" i="2" s="1"/>
  <c r="AD244" i="2"/>
  <c r="AI244" i="2" s="1"/>
  <c r="AD245" i="2"/>
  <c r="AI245" i="2" s="1"/>
  <c r="AD246" i="2"/>
  <c r="AI246" i="2" s="1"/>
  <c r="AD247" i="2"/>
  <c r="AI247" i="2" s="1"/>
  <c r="AD248" i="2"/>
  <c r="AI248" i="2" s="1"/>
  <c r="AD249" i="2"/>
  <c r="AI249" i="2" s="1"/>
  <c r="AD250" i="2"/>
  <c r="AI250" i="2" s="1"/>
  <c r="AD251" i="2"/>
  <c r="AI251" i="2" s="1"/>
  <c r="AD252" i="2"/>
  <c r="AI252" i="2" s="1"/>
  <c r="AD253" i="2"/>
  <c r="AI253" i="2" s="1"/>
  <c r="AD254" i="2"/>
  <c r="AI254" i="2" s="1"/>
  <c r="AD255" i="2"/>
  <c r="AI255" i="2" s="1"/>
  <c r="AD256" i="2"/>
  <c r="AI256" i="2" s="1"/>
  <c r="AD257" i="2"/>
  <c r="AI257" i="2" s="1"/>
  <c r="AD258" i="2"/>
  <c r="AI258" i="2" s="1"/>
  <c r="AD259" i="2"/>
  <c r="AI259" i="2" s="1"/>
  <c r="AD260" i="2"/>
  <c r="AI260" i="2" s="1"/>
  <c r="AD261" i="2"/>
  <c r="AI261" i="2" s="1"/>
  <c r="AD262" i="2"/>
  <c r="AI262" i="2" s="1"/>
  <c r="AD263" i="2"/>
  <c r="AI263" i="2" s="1"/>
  <c r="AD264" i="2"/>
  <c r="AI264" i="2" s="1"/>
  <c r="AD265" i="2"/>
  <c r="AI265" i="2" s="1"/>
  <c r="AD266" i="2"/>
  <c r="AI266" i="2" s="1"/>
  <c r="AD267" i="2"/>
  <c r="AI267" i="2" s="1"/>
  <c r="AD268" i="2"/>
  <c r="AI268" i="2" s="1"/>
  <c r="AD269" i="2"/>
  <c r="AI269" i="2" s="1"/>
  <c r="AD270" i="2"/>
  <c r="AI270" i="2" s="1"/>
  <c r="AD271" i="2"/>
  <c r="AI271" i="2" s="1"/>
  <c r="AD272" i="2"/>
  <c r="AI272" i="2" s="1"/>
  <c r="AD273" i="2"/>
  <c r="AI273" i="2" s="1"/>
  <c r="AD274" i="2"/>
  <c r="AI274" i="2" s="1"/>
  <c r="AD275" i="2"/>
  <c r="AI275" i="2" s="1"/>
  <c r="AD276" i="2"/>
  <c r="AI276" i="2" s="1"/>
  <c r="AD277" i="2"/>
  <c r="AI277" i="2" s="1"/>
  <c r="AD278" i="2"/>
  <c r="AI278" i="2" s="1"/>
  <c r="AD279" i="2"/>
  <c r="AI279" i="2" s="1"/>
  <c r="AD280" i="2"/>
  <c r="AI280" i="2" s="1"/>
  <c r="AD281" i="2"/>
  <c r="AI281" i="2" s="1"/>
  <c r="AD282" i="2"/>
  <c r="AI282" i="2" s="1"/>
  <c r="AD283" i="2"/>
  <c r="AI283" i="2" s="1"/>
  <c r="AD284" i="2"/>
  <c r="AI284" i="2" s="1"/>
  <c r="AD285" i="2"/>
  <c r="AI285" i="2" s="1"/>
  <c r="AD286" i="2"/>
  <c r="AI286" i="2" s="1"/>
  <c r="AD287" i="2"/>
  <c r="AI287" i="2" s="1"/>
  <c r="AD288" i="2"/>
  <c r="AI288" i="2" s="1"/>
  <c r="AD289" i="2"/>
  <c r="AI289" i="2" s="1"/>
  <c r="AD290" i="2"/>
  <c r="AI290" i="2" s="1"/>
  <c r="AD291" i="2"/>
  <c r="AI291" i="2" s="1"/>
  <c r="AD292" i="2"/>
  <c r="AI292" i="2" s="1"/>
  <c r="AD293" i="2"/>
  <c r="AI293" i="2" s="1"/>
  <c r="AD294" i="2"/>
  <c r="AI294" i="2" s="1"/>
  <c r="AD295" i="2"/>
  <c r="AI295" i="2" s="1"/>
  <c r="AD296" i="2"/>
  <c r="AI296" i="2" s="1"/>
  <c r="AD297" i="2"/>
  <c r="AI297" i="2" s="1"/>
  <c r="AD298" i="2"/>
  <c r="AI298" i="2" s="1"/>
  <c r="AD299" i="2"/>
  <c r="AI299" i="2" s="1"/>
  <c r="AD300" i="2"/>
  <c r="AI300" i="2" s="1"/>
  <c r="AD301" i="2"/>
  <c r="AI301" i="2" s="1"/>
  <c r="AD302" i="2"/>
  <c r="AI302" i="2" s="1"/>
  <c r="AD303" i="2"/>
  <c r="AI303" i="2" s="1"/>
  <c r="AD304" i="2"/>
  <c r="AI304" i="2" s="1"/>
  <c r="AD305" i="2"/>
  <c r="AI305" i="2" s="1"/>
  <c r="AD306" i="2"/>
  <c r="AI306" i="2" s="1"/>
  <c r="AD307" i="2"/>
  <c r="AI307" i="2" s="1"/>
  <c r="AD308" i="2"/>
  <c r="AI308" i="2" s="1"/>
  <c r="AD309" i="2"/>
  <c r="AI309" i="2" s="1"/>
  <c r="AD310" i="2"/>
  <c r="AI310" i="2" s="1"/>
  <c r="AD311" i="2"/>
  <c r="AI311" i="2" s="1"/>
  <c r="AD312" i="2"/>
  <c r="AI312" i="2" s="1"/>
  <c r="AD313" i="2"/>
  <c r="AI313" i="2" s="1"/>
  <c r="AD314" i="2"/>
  <c r="AI314" i="2" s="1"/>
  <c r="AD315" i="2"/>
  <c r="AI315" i="2" s="1"/>
  <c r="AD316" i="2"/>
  <c r="AI316" i="2" s="1"/>
  <c r="AD317" i="2"/>
  <c r="AI317" i="2" s="1"/>
  <c r="AD318" i="2"/>
  <c r="AI318" i="2" s="1"/>
  <c r="AD319" i="2"/>
  <c r="AI319" i="2" s="1"/>
  <c r="AD320" i="2"/>
  <c r="AI320" i="2" s="1"/>
  <c r="AD321" i="2"/>
  <c r="AI321" i="2" s="1"/>
  <c r="AD322" i="2"/>
  <c r="AI322" i="2" s="1"/>
  <c r="AD323" i="2"/>
  <c r="AI323" i="2" s="1"/>
  <c r="AD324" i="2"/>
  <c r="AI324" i="2" s="1"/>
  <c r="AD325" i="2"/>
  <c r="AI325" i="2" s="1"/>
  <c r="AD326" i="2"/>
  <c r="AI326" i="2" s="1"/>
  <c r="AD327" i="2"/>
  <c r="AI327" i="2" s="1"/>
  <c r="AD328" i="2"/>
  <c r="AI328" i="2" s="1"/>
  <c r="AD329" i="2"/>
  <c r="AI329" i="2" s="1"/>
  <c r="AD330" i="2"/>
  <c r="AI330" i="2" s="1"/>
  <c r="AD331" i="2"/>
  <c r="AI331" i="2" s="1"/>
  <c r="AD332" i="2"/>
  <c r="AI332" i="2" s="1"/>
  <c r="AD333" i="2"/>
  <c r="AI333" i="2" s="1"/>
  <c r="AD334" i="2"/>
  <c r="AI334" i="2" s="1"/>
  <c r="AD335" i="2"/>
  <c r="AI335" i="2" s="1"/>
  <c r="AD336" i="2"/>
  <c r="AI336" i="2" s="1"/>
  <c r="AD337" i="2"/>
  <c r="AI337" i="2" s="1"/>
  <c r="AD338" i="2"/>
  <c r="AI338" i="2" s="1"/>
  <c r="AD339" i="2"/>
  <c r="AI339" i="2" s="1"/>
  <c r="AD340" i="2"/>
  <c r="AI340" i="2" s="1"/>
  <c r="AD341" i="2"/>
  <c r="AI341" i="2" s="1"/>
  <c r="AD342" i="2"/>
  <c r="AI342" i="2" s="1"/>
  <c r="AD343" i="2"/>
  <c r="AI343" i="2" s="1"/>
  <c r="AD344" i="2"/>
  <c r="AI344" i="2" s="1"/>
  <c r="AD345" i="2"/>
  <c r="AI345" i="2" s="1"/>
  <c r="AD346" i="2"/>
  <c r="AI346" i="2" s="1"/>
  <c r="AD347" i="2"/>
  <c r="AI347" i="2" s="1"/>
  <c r="AD348" i="2"/>
  <c r="AI348" i="2" s="1"/>
  <c r="AD349" i="2"/>
  <c r="AI349" i="2" s="1"/>
  <c r="AD350" i="2"/>
  <c r="AI350" i="2" s="1"/>
  <c r="AD351" i="2"/>
  <c r="AI351" i="2" s="1"/>
  <c r="AD352" i="2"/>
  <c r="AI352" i="2" s="1"/>
  <c r="AD353" i="2"/>
  <c r="AI353" i="2" s="1"/>
  <c r="AD354" i="2"/>
  <c r="AI354" i="2" s="1"/>
  <c r="AD355" i="2"/>
  <c r="AI355" i="2" s="1"/>
  <c r="AD356" i="2"/>
  <c r="AI356" i="2" s="1"/>
  <c r="AD357" i="2"/>
  <c r="AI357" i="2" s="1"/>
  <c r="AD358" i="2"/>
  <c r="AI358" i="2" s="1"/>
  <c r="AD359" i="2"/>
  <c r="AI359" i="2" s="1"/>
  <c r="AD360" i="2"/>
  <c r="AI360" i="2" s="1"/>
  <c r="AD361" i="2"/>
  <c r="AI361" i="2" s="1"/>
  <c r="AD362" i="2"/>
  <c r="AI362" i="2" s="1"/>
  <c r="AD363" i="2"/>
  <c r="AI363" i="2" s="1"/>
  <c r="AD364" i="2"/>
  <c r="AI364" i="2" s="1"/>
  <c r="AD365" i="2"/>
  <c r="AI365" i="2" s="1"/>
  <c r="AD366" i="2"/>
  <c r="AI366" i="2" s="1"/>
  <c r="AD367" i="2"/>
  <c r="AI367" i="2" s="1"/>
  <c r="AD368" i="2"/>
  <c r="AI368" i="2" s="1"/>
  <c r="AD369" i="2"/>
  <c r="AI369" i="2" s="1"/>
  <c r="AD370" i="2"/>
  <c r="AI370" i="2" s="1"/>
  <c r="AD371" i="2"/>
  <c r="AI371" i="2" s="1"/>
  <c r="AD372" i="2"/>
  <c r="AI372" i="2" s="1"/>
  <c r="AD373" i="2"/>
  <c r="AI373" i="2" s="1"/>
  <c r="AD374" i="2"/>
  <c r="AI374" i="2" s="1"/>
  <c r="AD375" i="2"/>
  <c r="AI375" i="2" s="1"/>
  <c r="AD376" i="2"/>
  <c r="AI376" i="2" s="1"/>
  <c r="AD377" i="2"/>
  <c r="AI377" i="2" s="1"/>
  <c r="AD378" i="2"/>
  <c r="AI378" i="2" s="1"/>
  <c r="AD379" i="2"/>
  <c r="AI379" i="2" s="1"/>
  <c r="AD380" i="2"/>
  <c r="AI380" i="2" s="1"/>
  <c r="AD381" i="2"/>
  <c r="AI381" i="2" s="1"/>
  <c r="AD382" i="2"/>
  <c r="AI382" i="2" s="1"/>
  <c r="AD383" i="2"/>
  <c r="AI383" i="2" s="1"/>
  <c r="AD384" i="2"/>
  <c r="AI384" i="2" s="1"/>
  <c r="AD385" i="2"/>
  <c r="AI385" i="2" s="1"/>
  <c r="AD386" i="2"/>
  <c r="AI386" i="2" s="1"/>
  <c r="AD387" i="2"/>
  <c r="AI387" i="2" s="1"/>
  <c r="AD388" i="2"/>
  <c r="AI388" i="2" s="1"/>
  <c r="AD389" i="2"/>
  <c r="AI389" i="2" s="1"/>
  <c r="AD390" i="2"/>
  <c r="AI390" i="2" s="1"/>
  <c r="AD391" i="2"/>
  <c r="AI391" i="2" s="1"/>
  <c r="AD392" i="2"/>
  <c r="AI392" i="2" s="1"/>
  <c r="AD393" i="2"/>
  <c r="AI393" i="2" s="1"/>
  <c r="AD394" i="2"/>
  <c r="AI394" i="2" s="1"/>
  <c r="AD395" i="2"/>
  <c r="AI395" i="2" s="1"/>
  <c r="AD396" i="2"/>
  <c r="AI396" i="2" s="1"/>
  <c r="AD397" i="2"/>
  <c r="AI397" i="2" s="1"/>
  <c r="AD398" i="2"/>
  <c r="AI398" i="2" s="1"/>
  <c r="AD399" i="2"/>
  <c r="AI399" i="2" s="1"/>
  <c r="AD400" i="2"/>
  <c r="AI400" i="2" s="1"/>
  <c r="AD401" i="2"/>
  <c r="AI401" i="2" s="1"/>
  <c r="AD402" i="2"/>
  <c r="AI402" i="2" s="1"/>
  <c r="AD403" i="2"/>
  <c r="AI403" i="2" s="1"/>
  <c r="AD404" i="2"/>
  <c r="AI404" i="2" s="1"/>
  <c r="AD405" i="2"/>
  <c r="AI405" i="2" s="1"/>
  <c r="AD406" i="2"/>
  <c r="AI406" i="2" s="1"/>
  <c r="AD407" i="2"/>
  <c r="AI407" i="2" s="1"/>
  <c r="AD408" i="2"/>
  <c r="AI408" i="2" s="1"/>
  <c r="AD409" i="2"/>
  <c r="AI409" i="2" s="1"/>
  <c r="AD410" i="2"/>
  <c r="AI410" i="2" s="1"/>
  <c r="AD411" i="2"/>
  <c r="AI411" i="2" s="1"/>
  <c r="AD412" i="2"/>
  <c r="AI412" i="2" s="1"/>
  <c r="AD413" i="2"/>
  <c r="AI413" i="2" s="1"/>
  <c r="AD414" i="2"/>
  <c r="AI414" i="2" s="1"/>
  <c r="AD415" i="2"/>
  <c r="AI415" i="2" s="1"/>
  <c r="AD416" i="2"/>
  <c r="AI416" i="2" s="1"/>
  <c r="AD417" i="2"/>
  <c r="AI417" i="2" s="1"/>
  <c r="AD418" i="2"/>
  <c r="AI418" i="2" s="1"/>
  <c r="AD419" i="2"/>
  <c r="AI419" i="2" s="1"/>
  <c r="AD420" i="2"/>
  <c r="AI420" i="2" s="1"/>
  <c r="AD421" i="2"/>
  <c r="AI421" i="2" s="1"/>
  <c r="AD422" i="2"/>
  <c r="AI422" i="2" s="1"/>
  <c r="AD423" i="2"/>
  <c r="AI423" i="2" s="1"/>
  <c r="AD424" i="2"/>
  <c r="AI424" i="2" s="1"/>
  <c r="AD425" i="2"/>
  <c r="AI425" i="2" s="1"/>
  <c r="AD426" i="2"/>
  <c r="AI426" i="2" s="1"/>
  <c r="AD427" i="2"/>
  <c r="AI427" i="2" s="1"/>
  <c r="AD428" i="2"/>
  <c r="AI428" i="2" s="1"/>
  <c r="AD429" i="2"/>
  <c r="AI429" i="2" s="1"/>
  <c r="AD430" i="2"/>
  <c r="AI430" i="2" s="1"/>
  <c r="AD431" i="2"/>
  <c r="AI431" i="2" s="1"/>
  <c r="AD432" i="2"/>
  <c r="AI432" i="2" s="1"/>
  <c r="AD433" i="2"/>
  <c r="AI433" i="2" s="1"/>
  <c r="AD434" i="2"/>
  <c r="AI434" i="2" s="1"/>
  <c r="AD435" i="2"/>
  <c r="AI435" i="2" s="1"/>
  <c r="AD436" i="2"/>
  <c r="AI436" i="2" s="1"/>
  <c r="AD437" i="2"/>
  <c r="AI437" i="2" s="1"/>
  <c r="AD438" i="2"/>
  <c r="AI438" i="2" s="1"/>
  <c r="AD439" i="2"/>
  <c r="AI439" i="2" s="1"/>
  <c r="AD440" i="2"/>
  <c r="AI440" i="2" s="1"/>
  <c r="AD441" i="2"/>
  <c r="AI441" i="2" s="1"/>
  <c r="AD442" i="2"/>
  <c r="AI442" i="2" s="1"/>
  <c r="AD443" i="2"/>
  <c r="AI443" i="2" s="1"/>
  <c r="AD444" i="2"/>
  <c r="AI444" i="2" s="1"/>
  <c r="AD445" i="2"/>
  <c r="AI445" i="2" s="1"/>
  <c r="AD446" i="2"/>
  <c r="AI446" i="2" s="1"/>
  <c r="AD447" i="2"/>
  <c r="AI447" i="2" s="1"/>
  <c r="AD448" i="2"/>
  <c r="AI448" i="2" s="1"/>
  <c r="AD449" i="2"/>
  <c r="AI449" i="2" s="1"/>
  <c r="AD450" i="2"/>
  <c r="AI450" i="2" s="1"/>
  <c r="AD451" i="2"/>
  <c r="AI451" i="2" s="1"/>
  <c r="AD452" i="2"/>
  <c r="AI452" i="2" s="1"/>
  <c r="AD453" i="2"/>
  <c r="AI453" i="2" s="1"/>
  <c r="AD454" i="2"/>
  <c r="AI454" i="2" s="1"/>
  <c r="AD455" i="2"/>
  <c r="AI455" i="2" s="1"/>
  <c r="AD456" i="2"/>
  <c r="AI456" i="2" s="1"/>
  <c r="AD457" i="2"/>
  <c r="AI457" i="2" s="1"/>
  <c r="AD458" i="2"/>
  <c r="AI458" i="2" s="1"/>
  <c r="AD459" i="2"/>
  <c r="AI459" i="2" s="1"/>
  <c r="AD460" i="2"/>
  <c r="AI460" i="2" s="1"/>
  <c r="AD461" i="2"/>
  <c r="AI461" i="2" s="1"/>
  <c r="AD462" i="2"/>
  <c r="AI462" i="2" s="1"/>
  <c r="AD463" i="2"/>
  <c r="AI463" i="2" s="1"/>
  <c r="AD464" i="2"/>
  <c r="AI464" i="2" s="1"/>
  <c r="AD465" i="2"/>
  <c r="AI465" i="2" s="1"/>
  <c r="AD466" i="2"/>
  <c r="AI466" i="2" s="1"/>
  <c r="AD467" i="2"/>
  <c r="AI467" i="2" s="1"/>
  <c r="AD468" i="2"/>
  <c r="AI468" i="2" s="1"/>
  <c r="AD469" i="2"/>
  <c r="AI469" i="2" s="1"/>
  <c r="AD470" i="2"/>
  <c r="AI470" i="2" s="1"/>
  <c r="AD471" i="2"/>
  <c r="AI471" i="2" s="1"/>
  <c r="AD472" i="2"/>
  <c r="AI472" i="2" s="1"/>
  <c r="AD473" i="2"/>
  <c r="AI473" i="2" s="1"/>
  <c r="AD474" i="2"/>
  <c r="AI474" i="2" s="1"/>
  <c r="AD475" i="2"/>
  <c r="AI475" i="2" s="1"/>
  <c r="AD476" i="2"/>
  <c r="AI476" i="2" s="1"/>
  <c r="AD477" i="2"/>
  <c r="AI477" i="2" s="1"/>
  <c r="AD478" i="2"/>
  <c r="AI478" i="2" s="1"/>
  <c r="AD479" i="2"/>
  <c r="AI479" i="2" s="1"/>
  <c r="AD480" i="2"/>
  <c r="AI480" i="2" s="1"/>
  <c r="AD481" i="2"/>
  <c r="AI481" i="2" s="1"/>
  <c r="AD482" i="2"/>
  <c r="AI482" i="2" s="1"/>
  <c r="AD483" i="2"/>
  <c r="AI483" i="2" s="1"/>
  <c r="AD484" i="2"/>
  <c r="AI484" i="2" s="1"/>
  <c r="AD485" i="2"/>
  <c r="AI485" i="2" s="1"/>
  <c r="AD486" i="2"/>
  <c r="AI486" i="2" s="1"/>
  <c r="AD487" i="2"/>
  <c r="AI487" i="2" s="1"/>
  <c r="AD488" i="2"/>
  <c r="AI488" i="2" s="1"/>
  <c r="AD489" i="2"/>
  <c r="AI489" i="2" s="1"/>
  <c r="AD490" i="2"/>
  <c r="AI490" i="2" s="1"/>
  <c r="AD491" i="2"/>
  <c r="AI491" i="2" s="1"/>
  <c r="AD492" i="2"/>
  <c r="AI492" i="2" s="1"/>
  <c r="AD493" i="2"/>
  <c r="AI493" i="2" s="1"/>
  <c r="AD494" i="2"/>
  <c r="AI494" i="2" s="1"/>
  <c r="AD495" i="2"/>
  <c r="AI495" i="2" s="1"/>
  <c r="AD496" i="2"/>
  <c r="AI496" i="2" s="1"/>
  <c r="AD497" i="2"/>
  <c r="AI497" i="2" s="1"/>
  <c r="AD498" i="2"/>
  <c r="AI498" i="2" s="1"/>
  <c r="AD499" i="2"/>
  <c r="AI499" i="2" s="1"/>
  <c r="AD500" i="2"/>
  <c r="AI500" i="2" s="1"/>
  <c r="AD501" i="2"/>
  <c r="AI501" i="2" s="1"/>
  <c r="AD502" i="2"/>
  <c r="AI502" i="2" s="1"/>
  <c r="AD503" i="2"/>
  <c r="AI503" i="2" s="1"/>
  <c r="AD504" i="2"/>
  <c r="AI504" i="2" s="1"/>
  <c r="AD505" i="2"/>
  <c r="AI505" i="2" s="1"/>
  <c r="AD506" i="2"/>
  <c r="AI506" i="2" s="1"/>
  <c r="AD507" i="2"/>
  <c r="AI507" i="2" s="1"/>
  <c r="AD508" i="2"/>
  <c r="AI508" i="2" s="1"/>
  <c r="AD509" i="2"/>
  <c r="AI509" i="2" s="1"/>
  <c r="AD510" i="2"/>
  <c r="AI510" i="2" s="1"/>
  <c r="AD511" i="2"/>
  <c r="AI511" i="2" s="1"/>
  <c r="AD512" i="2"/>
  <c r="AI512" i="2" s="1"/>
  <c r="AD513" i="2"/>
  <c r="AI513" i="2" s="1"/>
  <c r="AD514" i="2"/>
  <c r="AI514" i="2" s="1"/>
  <c r="AD515" i="2"/>
  <c r="AI515" i="2" s="1"/>
  <c r="AD516" i="2"/>
  <c r="AI516" i="2" s="1"/>
  <c r="AD517" i="2"/>
  <c r="AI517" i="2" s="1"/>
  <c r="AD518" i="2"/>
  <c r="AI518" i="2" s="1"/>
  <c r="AD519" i="2"/>
  <c r="AI519" i="2" s="1"/>
  <c r="AD520" i="2"/>
  <c r="AI520" i="2" s="1"/>
  <c r="AD521" i="2"/>
  <c r="AI521" i="2" s="1"/>
  <c r="AD522" i="2"/>
  <c r="AI522" i="2" s="1"/>
  <c r="AD523" i="2"/>
  <c r="AI523" i="2" s="1"/>
  <c r="AD524" i="2"/>
  <c r="AI524" i="2" s="1"/>
  <c r="AD525" i="2"/>
  <c r="AI525" i="2" s="1"/>
  <c r="AD526" i="2"/>
  <c r="AI526" i="2" s="1"/>
  <c r="AD527" i="2"/>
  <c r="AI527" i="2" s="1"/>
  <c r="AD528" i="2"/>
  <c r="AI528" i="2" s="1"/>
  <c r="AD529" i="2"/>
  <c r="AI529" i="2" s="1"/>
  <c r="AD530" i="2"/>
  <c r="AI530" i="2" s="1"/>
  <c r="AD531" i="2"/>
  <c r="AI531" i="2" s="1"/>
  <c r="AD532" i="2"/>
  <c r="AI532" i="2" s="1"/>
  <c r="AD533" i="2"/>
  <c r="AI533" i="2" s="1"/>
  <c r="AD534" i="2"/>
  <c r="AI534" i="2" s="1"/>
  <c r="AD535" i="2"/>
  <c r="AI535" i="2" s="1"/>
  <c r="AD536" i="2"/>
  <c r="AI536" i="2" s="1"/>
  <c r="AD537" i="2"/>
  <c r="AI537" i="2" s="1"/>
  <c r="AD538" i="2"/>
  <c r="AI538" i="2" s="1"/>
  <c r="AD539" i="2"/>
  <c r="AI539" i="2" s="1"/>
  <c r="AD540" i="2"/>
  <c r="AI540" i="2" s="1"/>
  <c r="AD541" i="2"/>
  <c r="AI541" i="2" s="1"/>
  <c r="AD542" i="2"/>
  <c r="AI542" i="2" s="1"/>
  <c r="AD543" i="2"/>
  <c r="AI543" i="2" s="1"/>
  <c r="AD544" i="2"/>
  <c r="AI544" i="2" s="1"/>
  <c r="AD545" i="2"/>
  <c r="AI545" i="2" s="1"/>
  <c r="AD546" i="2"/>
  <c r="AI546" i="2" s="1"/>
  <c r="AD547" i="2"/>
  <c r="AI547" i="2" s="1"/>
  <c r="AD548" i="2"/>
  <c r="AI548" i="2" s="1"/>
  <c r="AD549" i="2"/>
  <c r="AI549" i="2" s="1"/>
  <c r="AD550" i="2"/>
  <c r="AI550" i="2" s="1"/>
  <c r="AD551" i="2"/>
  <c r="AI551" i="2" s="1"/>
  <c r="AD552" i="2"/>
  <c r="AI552" i="2" s="1"/>
  <c r="AD553" i="2"/>
  <c r="AI553" i="2" s="1"/>
  <c r="AD554" i="2"/>
  <c r="AI554" i="2" s="1"/>
  <c r="AD555" i="2"/>
  <c r="AI555" i="2" s="1"/>
  <c r="AD556" i="2"/>
  <c r="AI556" i="2" s="1"/>
  <c r="AD557" i="2"/>
  <c r="AI557" i="2" s="1"/>
  <c r="AD558" i="2"/>
  <c r="AI558" i="2" s="1"/>
  <c r="AD559" i="2"/>
  <c r="AI559" i="2" s="1"/>
  <c r="AD560" i="2"/>
  <c r="AI560" i="2" s="1"/>
  <c r="AD561" i="2"/>
  <c r="AI561" i="2" s="1"/>
  <c r="AD562" i="2"/>
  <c r="AI562" i="2" s="1"/>
  <c r="AD563" i="2"/>
  <c r="AI563" i="2" s="1"/>
  <c r="AD564" i="2"/>
  <c r="AI564" i="2" s="1"/>
  <c r="AD565" i="2"/>
  <c r="AI565" i="2" s="1"/>
  <c r="AD566" i="2"/>
  <c r="AI566" i="2" s="1"/>
  <c r="AD567" i="2"/>
  <c r="AI567" i="2" s="1"/>
  <c r="AD568" i="2"/>
  <c r="AI568" i="2" s="1"/>
  <c r="AD569" i="2"/>
  <c r="AI569" i="2" s="1"/>
  <c r="AD570" i="2"/>
  <c r="AI570" i="2" s="1"/>
  <c r="AD571" i="2"/>
  <c r="AI571" i="2" s="1"/>
  <c r="AD572" i="2"/>
  <c r="AI572" i="2" s="1"/>
  <c r="AD573" i="2"/>
  <c r="AI573" i="2" s="1"/>
  <c r="AD574" i="2"/>
  <c r="AI574" i="2" s="1"/>
  <c r="AD575" i="2"/>
  <c r="AI575" i="2" s="1"/>
  <c r="AD576" i="2"/>
  <c r="AI576" i="2" s="1"/>
  <c r="AD577" i="2"/>
  <c r="AI577" i="2" s="1"/>
  <c r="AD578" i="2"/>
  <c r="AI578" i="2" s="1"/>
  <c r="AD579" i="2"/>
  <c r="AI579" i="2" s="1"/>
  <c r="AD580" i="2"/>
  <c r="AI580" i="2" s="1"/>
  <c r="AD581" i="2"/>
  <c r="AI581" i="2" s="1"/>
  <c r="AD582" i="2"/>
  <c r="AI582" i="2" s="1"/>
  <c r="AD583" i="2"/>
  <c r="AI583" i="2" s="1"/>
  <c r="AD584" i="2"/>
  <c r="AI584" i="2" s="1"/>
  <c r="AD585" i="2"/>
  <c r="AI585" i="2" s="1"/>
  <c r="AD586" i="2"/>
  <c r="AI586" i="2" s="1"/>
  <c r="AD587" i="2"/>
  <c r="AI587" i="2" s="1"/>
  <c r="AD588" i="2"/>
  <c r="AI588" i="2" s="1"/>
  <c r="AD589" i="2"/>
  <c r="AI589" i="2" s="1"/>
  <c r="AD590" i="2"/>
  <c r="AI590" i="2" s="1"/>
  <c r="AD591" i="2"/>
  <c r="AI591" i="2" s="1"/>
  <c r="AD592" i="2"/>
  <c r="AI592" i="2" s="1"/>
  <c r="AD593" i="2"/>
  <c r="AI593" i="2" s="1"/>
  <c r="AD594" i="2"/>
  <c r="AI594" i="2" s="1"/>
  <c r="AD595" i="2"/>
  <c r="AI595" i="2" s="1"/>
  <c r="AD596" i="2"/>
  <c r="AI596" i="2" s="1"/>
  <c r="AD597" i="2"/>
  <c r="AI597" i="2" s="1"/>
  <c r="AD598" i="2"/>
  <c r="AI598" i="2" s="1"/>
  <c r="AD599" i="2"/>
  <c r="AI599" i="2" s="1"/>
  <c r="AD600" i="2"/>
  <c r="AI600" i="2" s="1"/>
  <c r="AD601" i="2"/>
  <c r="AI601" i="2" s="1"/>
  <c r="AD602" i="2"/>
  <c r="AI602" i="2" s="1"/>
  <c r="AD603" i="2"/>
  <c r="AI603" i="2" s="1"/>
  <c r="AD604" i="2"/>
  <c r="AI604" i="2" s="1"/>
  <c r="AD605" i="2"/>
  <c r="AI605" i="2" s="1"/>
  <c r="AD606" i="2"/>
  <c r="AI606" i="2" s="1"/>
  <c r="AD607" i="2"/>
  <c r="AI607" i="2" s="1"/>
  <c r="AD608" i="2"/>
  <c r="AI608" i="2" s="1"/>
  <c r="AD609" i="2"/>
  <c r="AI609" i="2" s="1"/>
  <c r="AD610" i="2"/>
  <c r="AI610" i="2" s="1"/>
  <c r="AD611" i="2"/>
  <c r="AI611" i="2" s="1"/>
  <c r="AD612" i="2"/>
  <c r="AI612" i="2" s="1"/>
  <c r="AD613" i="2"/>
  <c r="AI613" i="2" s="1"/>
  <c r="AD614" i="2"/>
  <c r="AI614" i="2" s="1"/>
  <c r="AD615" i="2"/>
  <c r="AI615" i="2" s="1"/>
  <c r="AD616" i="2"/>
  <c r="AI616" i="2" s="1"/>
  <c r="AD617" i="2"/>
  <c r="AI617" i="2" s="1"/>
  <c r="AD618" i="2"/>
  <c r="AI618" i="2" s="1"/>
  <c r="AD619" i="2"/>
  <c r="AI619" i="2" s="1"/>
  <c r="AD620" i="2"/>
  <c r="AI620" i="2" s="1"/>
  <c r="AD621" i="2"/>
  <c r="AI621" i="2" s="1"/>
  <c r="AD622" i="2"/>
  <c r="AI622" i="2" s="1"/>
  <c r="AD623" i="2"/>
  <c r="AI623" i="2" s="1"/>
  <c r="AD624" i="2"/>
  <c r="AI624" i="2" s="1"/>
  <c r="AD625" i="2"/>
  <c r="AI625" i="2" s="1"/>
  <c r="AD626" i="2"/>
  <c r="AI626" i="2" s="1"/>
  <c r="AD627" i="2"/>
  <c r="AI627" i="2" s="1"/>
  <c r="AD628" i="2"/>
  <c r="AI628" i="2" s="1"/>
  <c r="AD629" i="2"/>
  <c r="AI629" i="2" s="1"/>
  <c r="AD630" i="2"/>
  <c r="AI630" i="2" s="1"/>
  <c r="AD631" i="2"/>
  <c r="AI631" i="2" s="1"/>
  <c r="AD632" i="2"/>
  <c r="AI632" i="2" s="1"/>
  <c r="AD633" i="2"/>
  <c r="AI633" i="2" s="1"/>
  <c r="AD634" i="2"/>
  <c r="AI634" i="2" s="1"/>
  <c r="AD635" i="2"/>
  <c r="AI635" i="2" s="1"/>
  <c r="AD636" i="2"/>
  <c r="AI636" i="2" s="1"/>
  <c r="AD637" i="2"/>
  <c r="AI637" i="2" s="1"/>
  <c r="AD638" i="2"/>
  <c r="AI638" i="2" s="1"/>
  <c r="AD639" i="2"/>
  <c r="AI639" i="2" s="1"/>
  <c r="AD640" i="2"/>
  <c r="AI640" i="2" s="1"/>
  <c r="AD641" i="2"/>
  <c r="AI641" i="2" s="1"/>
  <c r="AD642" i="2"/>
  <c r="AI642" i="2" s="1"/>
  <c r="AD643" i="2"/>
  <c r="AI643" i="2" s="1"/>
  <c r="AD644" i="2"/>
  <c r="AI644" i="2" s="1"/>
  <c r="AD645" i="2"/>
  <c r="AI645" i="2" s="1"/>
  <c r="AD646" i="2"/>
  <c r="AI646" i="2" s="1"/>
  <c r="AD647" i="2"/>
  <c r="AI647" i="2" s="1"/>
  <c r="AD648" i="2"/>
  <c r="AI648" i="2" s="1"/>
  <c r="AD649" i="2"/>
  <c r="AI649" i="2" s="1"/>
  <c r="AD650" i="2"/>
  <c r="AI650" i="2" s="1"/>
  <c r="AD651" i="2"/>
  <c r="AI651" i="2" s="1"/>
  <c r="AD652" i="2"/>
  <c r="AI652" i="2" s="1"/>
  <c r="AD653" i="2"/>
  <c r="AI653" i="2" s="1"/>
  <c r="AD654" i="2"/>
  <c r="AI654" i="2" s="1"/>
  <c r="AD655" i="2"/>
  <c r="AI655" i="2" s="1"/>
  <c r="AD656" i="2"/>
  <c r="AI656" i="2" s="1"/>
  <c r="AD657" i="2"/>
  <c r="AI657" i="2" s="1"/>
  <c r="AD658" i="2"/>
  <c r="AI658" i="2" s="1"/>
  <c r="AD659" i="2"/>
  <c r="AI659" i="2" s="1"/>
  <c r="AD660" i="2"/>
  <c r="AI660" i="2" s="1"/>
  <c r="AD661" i="2"/>
  <c r="AI661" i="2" s="1"/>
  <c r="AD662" i="2"/>
  <c r="AI662" i="2" s="1"/>
  <c r="AD663" i="2"/>
  <c r="AI663" i="2" s="1"/>
  <c r="AD664" i="2"/>
  <c r="AI664" i="2" s="1"/>
  <c r="AD665" i="2"/>
  <c r="AI665" i="2" s="1"/>
  <c r="AD666" i="2"/>
  <c r="AI666" i="2" s="1"/>
  <c r="AD667" i="2"/>
  <c r="AI667" i="2" s="1"/>
  <c r="AD668" i="2"/>
  <c r="AI668" i="2" s="1"/>
  <c r="AD669" i="2"/>
  <c r="AI669" i="2" s="1"/>
  <c r="AD670" i="2"/>
  <c r="AI670" i="2" s="1"/>
  <c r="AD671" i="2"/>
  <c r="AI671" i="2" s="1"/>
  <c r="AD672" i="2"/>
  <c r="AI672" i="2" s="1"/>
  <c r="AD673" i="2"/>
  <c r="AI673" i="2" s="1"/>
  <c r="AD674" i="2"/>
  <c r="AI674" i="2" s="1"/>
  <c r="AD675" i="2"/>
  <c r="AI675" i="2" s="1"/>
  <c r="AD676" i="2"/>
  <c r="AI676" i="2" s="1"/>
  <c r="AD677" i="2"/>
  <c r="AI677" i="2" s="1"/>
  <c r="AD678" i="2"/>
  <c r="AI678" i="2" s="1"/>
  <c r="AD679" i="2"/>
  <c r="AI679" i="2" s="1"/>
  <c r="AD680" i="2"/>
  <c r="AI680" i="2" s="1"/>
  <c r="AD681" i="2"/>
  <c r="AI681" i="2" s="1"/>
  <c r="AD682" i="2"/>
  <c r="AI682" i="2" s="1"/>
  <c r="AD683" i="2"/>
  <c r="AI683" i="2" s="1"/>
  <c r="AD684" i="2"/>
  <c r="AI684" i="2" s="1"/>
  <c r="AD685" i="2"/>
  <c r="AI685" i="2" s="1"/>
  <c r="AD686" i="2"/>
  <c r="AI686" i="2" s="1"/>
  <c r="AD687" i="2"/>
  <c r="AI687" i="2" s="1"/>
  <c r="AD688" i="2"/>
  <c r="AI688" i="2" s="1"/>
  <c r="AD689" i="2"/>
  <c r="AI689" i="2" s="1"/>
  <c r="AD690" i="2"/>
  <c r="AI690" i="2" s="1"/>
  <c r="AD691" i="2"/>
  <c r="AI691" i="2" s="1"/>
  <c r="AD692" i="2"/>
  <c r="AI692" i="2" s="1"/>
  <c r="AD693" i="2"/>
  <c r="AI693" i="2" s="1"/>
  <c r="AD694" i="2"/>
  <c r="AI694" i="2" s="1"/>
  <c r="AD695" i="2"/>
  <c r="AI695" i="2" s="1"/>
  <c r="AD696" i="2"/>
  <c r="AI696" i="2" s="1"/>
  <c r="AD697" i="2"/>
  <c r="AI697" i="2" s="1"/>
  <c r="AD698" i="2"/>
  <c r="AI698" i="2" s="1"/>
  <c r="AD699" i="2"/>
  <c r="AI699" i="2" s="1"/>
  <c r="AD700" i="2"/>
  <c r="AI700" i="2" s="1"/>
  <c r="AD701" i="2"/>
  <c r="AI701" i="2" s="1"/>
  <c r="AD702" i="2"/>
  <c r="AI702" i="2" s="1"/>
  <c r="AD703" i="2"/>
  <c r="AI703" i="2" s="1"/>
  <c r="AD704" i="2"/>
  <c r="AI704" i="2" s="1"/>
  <c r="AD705" i="2"/>
  <c r="AI705" i="2" s="1"/>
  <c r="AD706" i="2"/>
  <c r="AI706" i="2" s="1"/>
  <c r="AD707" i="2"/>
  <c r="AI707" i="2" s="1"/>
  <c r="AD708" i="2"/>
  <c r="AI708" i="2" s="1"/>
  <c r="AD709" i="2"/>
  <c r="AI709" i="2" s="1"/>
  <c r="AD710" i="2"/>
  <c r="AI710" i="2" s="1"/>
  <c r="AD711" i="2"/>
  <c r="AI711" i="2" s="1"/>
  <c r="AD712" i="2"/>
  <c r="AI712" i="2" s="1"/>
  <c r="AD713" i="2"/>
  <c r="AI713" i="2" s="1"/>
  <c r="AD714" i="2"/>
  <c r="AI714" i="2" s="1"/>
  <c r="AD715" i="2"/>
  <c r="AI715" i="2" s="1"/>
  <c r="AD716" i="2"/>
  <c r="AI716" i="2" s="1"/>
  <c r="AD717" i="2"/>
  <c r="AI717" i="2" s="1"/>
  <c r="AD718" i="2"/>
  <c r="AI718" i="2" s="1"/>
  <c r="AD719" i="2"/>
  <c r="AI719" i="2" s="1"/>
  <c r="AD720" i="2"/>
  <c r="AI720" i="2" s="1"/>
  <c r="AD721" i="2"/>
  <c r="AI721" i="2" s="1"/>
  <c r="AD722" i="2"/>
  <c r="AI722" i="2" s="1"/>
  <c r="AD723" i="2"/>
  <c r="AI723" i="2" s="1"/>
  <c r="AD724" i="2"/>
  <c r="AI724" i="2" s="1"/>
  <c r="AD725" i="2"/>
  <c r="AI725" i="2" s="1"/>
  <c r="AD726" i="2"/>
  <c r="AI726" i="2" s="1"/>
  <c r="AD727" i="2"/>
  <c r="AI727" i="2" s="1"/>
  <c r="AD728" i="2"/>
  <c r="AI728" i="2" s="1"/>
  <c r="AD729" i="2"/>
  <c r="AI729" i="2" s="1"/>
  <c r="AD730" i="2"/>
  <c r="AI730" i="2" s="1"/>
  <c r="AD731" i="2"/>
  <c r="AI731" i="2" s="1"/>
  <c r="AD732" i="2"/>
  <c r="AI732" i="2" s="1"/>
  <c r="AD733" i="2"/>
  <c r="AI733" i="2" s="1"/>
  <c r="AD734" i="2"/>
  <c r="AI734" i="2" s="1"/>
  <c r="AD735" i="2"/>
  <c r="AI735" i="2" s="1"/>
  <c r="AD736" i="2"/>
  <c r="AI736" i="2" s="1"/>
  <c r="AD737" i="2"/>
  <c r="AI737" i="2" s="1"/>
  <c r="AD738" i="2"/>
  <c r="AI738" i="2" s="1"/>
  <c r="AD739" i="2"/>
  <c r="AI739" i="2" s="1"/>
  <c r="AD740" i="2"/>
  <c r="AI740" i="2" s="1"/>
  <c r="AD741" i="2"/>
  <c r="AI741" i="2" s="1"/>
  <c r="AD742" i="2"/>
  <c r="AI742" i="2" s="1"/>
  <c r="AD743" i="2"/>
  <c r="AI743" i="2" s="1"/>
  <c r="AD744" i="2"/>
  <c r="AI744" i="2" s="1"/>
  <c r="AD745" i="2"/>
  <c r="AI745" i="2" s="1"/>
  <c r="AD746" i="2"/>
  <c r="AI746" i="2" s="1"/>
  <c r="AD747" i="2"/>
  <c r="AI747" i="2" s="1"/>
  <c r="AD748" i="2"/>
  <c r="AI748" i="2" s="1"/>
  <c r="AD749" i="2"/>
  <c r="AI749" i="2" s="1"/>
  <c r="AD750" i="2"/>
  <c r="AI750" i="2" s="1"/>
  <c r="AD751" i="2"/>
  <c r="AI751" i="2" s="1"/>
  <c r="AD752" i="2"/>
  <c r="AI752" i="2" s="1"/>
  <c r="AD753" i="2"/>
  <c r="AI753" i="2" s="1"/>
  <c r="AD754" i="2"/>
  <c r="AI754" i="2" s="1"/>
  <c r="AD755" i="2"/>
  <c r="AI755" i="2" s="1"/>
  <c r="AD756" i="2"/>
  <c r="AI756" i="2" s="1"/>
  <c r="AD757" i="2"/>
  <c r="AI757" i="2" s="1"/>
  <c r="AD758" i="2"/>
  <c r="AI758" i="2" s="1"/>
  <c r="AD759" i="2"/>
  <c r="AI759" i="2" s="1"/>
  <c r="AD760" i="2"/>
  <c r="AI760" i="2" s="1"/>
  <c r="AD761" i="2"/>
  <c r="AI761" i="2" s="1"/>
  <c r="AD762" i="2"/>
  <c r="AI762" i="2" s="1"/>
  <c r="AD763" i="2"/>
  <c r="AI763" i="2" s="1"/>
  <c r="AD764" i="2"/>
  <c r="AI764" i="2" s="1"/>
  <c r="AD765" i="2"/>
  <c r="AI765" i="2" s="1"/>
  <c r="AD766" i="2"/>
  <c r="AI766" i="2" s="1"/>
  <c r="AD767" i="2"/>
  <c r="AI767" i="2" s="1"/>
  <c r="AD768" i="2"/>
  <c r="AI768" i="2" s="1"/>
  <c r="AD769" i="2"/>
  <c r="AI769" i="2" s="1"/>
  <c r="AD770" i="2"/>
  <c r="AI770" i="2" s="1"/>
  <c r="AD771" i="2"/>
  <c r="AI771" i="2" s="1"/>
  <c r="AD772" i="2"/>
  <c r="AI772" i="2" s="1"/>
  <c r="AD773" i="2"/>
  <c r="AI773" i="2" s="1"/>
  <c r="AD774" i="2"/>
  <c r="AI774" i="2" s="1"/>
  <c r="AD775" i="2"/>
  <c r="AI775" i="2" s="1"/>
  <c r="AD776" i="2"/>
  <c r="AI776" i="2" s="1"/>
  <c r="AD777" i="2"/>
  <c r="AI777" i="2" s="1"/>
  <c r="AD778" i="2"/>
  <c r="AI778" i="2" s="1"/>
  <c r="AD779" i="2"/>
  <c r="AI779" i="2" s="1"/>
  <c r="AD780" i="2"/>
  <c r="AI780" i="2" s="1"/>
  <c r="AD781" i="2"/>
  <c r="AI781" i="2" s="1"/>
  <c r="AD782" i="2"/>
  <c r="AI782" i="2" s="1"/>
  <c r="AD783" i="2"/>
  <c r="AI783" i="2" s="1"/>
  <c r="AD784" i="2"/>
  <c r="AI784" i="2" s="1"/>
  <c r="AD785" i="2"/>
  <c r="AI785" i="2" s="1"/>
  <c r="AD786" i="2"/>
  <c r="AI786" i="2" s="1"/>
  <c r="AD787" i="2"/>
  <c r="AI787" i="2" s="1"/>
  <c r="AD788" i="2"/>
  <c r="AI788" i="2" s="1"/>
  <c r="AD789" i="2"/>
  <c r="AI789" i="2" s="1"/>
  <c r="AD790" i="2"/>
  <c r="AI790" i="2" s="1"/>
  <c r="AD791" i="2"/>
  <c r="AI791" i="2" s="1"/>
  <c r="AD792" i="2"/>
  <c r="AI792" i="2" s="1"/>
  <c r="AD793" i="2"/>
  <c r="AI793" i="2" s="1"/>
  <c r="AD794" i="2"/>
  <c r="AI794" i="2" s="1"/>
  <c r="AD795" i="2"/>
  <c r="AI795" i="2" s="1"/>
  <c r="AD796" i="2"/>
  <c r="AI796" i="2" s="1"/>
  <c r="AD797" i="2"/>
  <c r="AI797" i="2" s="1"/>
  <c r="AD798" i="2"/>
  <c r="AI798" i="2" s="1"/>
  <c r="AD799" i="2"/>
  <c r="AI799" i="2" s="1"/>
  <c r="AD800" i="2"/>
  <c r="AI800" i="2" s="1"/>
  <c r="AD801" i="2"/>
  <c r="AI801" i="2" s="1"/>
  <c r="AD802" i="2"/>
  <c r="AI802" i="2" s="1"/>
  <c r="AD803" i="2"/>
  <c r="AI803" i="2" s="1"/>
  <c r="AD804" i="2"/>
  <c r="AI804" i="2" s="1"/>
  <c r="AD805" i="2"/>
  <c r="AI805" i="2" s="1"/>
  <c r="AD806" i="2"/>
  <c r="AI806" i="2" s="1"/>
  <c r="AD807" i="2"/>
  <c r="AI807" i="2" s="1"/>
  <c r="AD808" i="2"/>
  <c r="AI808" i="2" s="1"/>
  <c r="AD809" i="2"/>
  <c r="AI809" i="2" s="1"/>
  <c r="AD810" i="2"/>
  <c r="AI810" i="2" s="1"/>
  <c r="AD811" i="2"/>
  <c r="AI811" i="2" s="1"/>
  <c r="AD812" i="2"/>
  <c r="AI812" i="2" s="1"/>
  <c r="AD813" i="2"/>
  <c r="AI813" i="2" s="1"/>
  <c r="AD814" i="2"/>
  <c r="AI814" i="2" s="1"/>
  <c r="AD815" i="2"/>
  <c r="AI815" i="2" s="1"/>
  <c r="AD816" i="2"/>
  <c r="AI816" i="2" s="1"/>
  <c r="AD817" i="2"/>
  <c r="AI817" i="2" s="1"/>
  <c r="AD818" i="2"/>
  <c r="AI818" i="2" s="1"/>
  <c r="AD819" i="2"/>
  <c r="AI819" i="2" s="1"/>
  <c r="AD820" i="2"/>
  <c r="AI820" i="2" s="1"/>
  <c r="AD821" i="2"/>
  <c r="AI821" i="2" s="1"/>
  <c r="AD822" i="2"/>
  <c r="AI822" i="2" s="1"/>
  <c r="AD823" i="2"/>
  <c r="AI823" i="2" s="1"/>
  <c r="AD824" i="2"/>
  <c r="AI824" i="2" s="1"/>
  <c r="AD825" i="2"/>
  <c r="AI825" i="2" s="1"/>
  <c r="AD826" i="2"/>
  <c r="AI826" i="2" s="1"/>
  <c r="AD827" i="2"/>
  <c r="AI827" i="2" s="1"/>
  <c r="AD828" i="2"/>
  <c r="AI828" i="2" s="1"/>
  <c r="AD829" i="2"/>
  <c r="AI829" i="2" s="1"/>
  <c r="AD830" i="2"/>
  <c r="AI830" i="2" s="1"/>
  <c r="AD831" i="2"/>
  <c r="AI831" i="2" s="1"/>
  <c r="AD832" i="2"/>
  <c r="AI832" i="2" s="1"/>
  <c r="AD833" i="2"/>
  <c r="AI833" i="2" s="1"/>
  <c r="AD834" i="2"/>
  <c r="AI834" i="2" s="1"/>
  <c r="AD835" i="2"/>
  <c r="AI835" i="2" s="1"/>
  <c r="AD836" i="2"/>
  <c r="AI836" i="2" s="1"/>
  <c r="AD837" i="2"/>
  <c r="AI837" i="2" s="1"/>
  <c r="AD838" i="2"/>
  <c r="AI838" i="2" s="1"/>
  <c r="AD839" i="2"/>
  <c r="AI839" i="2" s="1"/>
  <c r="AD840" i="2"/>
  <c r="AI840" i="2" s="1"/>
  <c r="AD841" i="2"/>
  <c r="AI841" i="2" s="1"/>
  <c r="AD842" i="2"/>
  <c r="AI842" i="2" s="1"/>
  <c r="AD843" i="2"/>
  <c r="AI843" i="2" s="1"/>
  <c r="AD844" i="2"/>
  <c r="AI844" i="2" s="1"/>
  <c r="AD845" i="2"/>
  <c r="AI845" i="2" s="1"/>
  <c r="AD846" i="2"/>
  <c r="AI846" i="2" s="1"/>
  <c r="AD847" i="2"/>
  <c r="AI847" i="2" s="1"/>
  <c r="AD848" i="2"/>
  <c r="AI848" i="2" s="1"/>
  <c r="AD849" i="2"/>
  <c r="AI849" i="2" s="1"/>
  <c r="AD850" i="2"/>
  <c r="AI850" i="2" s="1"/>
  <c r="AD851" i="2"/>
  <c r="AI851" i="2" s="1"/>
  <c r="AD852" i="2"/>
  <c r="AI852" i="2" s="1"/>
  <c r="AD853" i="2"/>
  <c r="AI853" i="2" s="1"/>
  <c r="AD854" i="2"/>
  <c r="AI854" i="2" s="1"/>
  <c r="AD855" i="2"/>
  <c r="AI855" i="2" s="1"/>
  <c r="AD856" i="2"/>
  <c r="AI856" i="2" s="1"/>
  <c r="AD857" i="2"/>
  <c r="AI857" i="2" s="1"/>
  <c r="AD858" i="2"/>
  <c r="AI858" i="2" s="1"/>
  <c r="AD859" i="2"/>
  <c r="AI859" i="2" s="1"/>
  <c r="AD860" i="2"/>
  <c r="AI860" i="2" s="1"/>
  <c r="AD861" i="2"/>
  <c r="AI861" i="2" s="1"/>
  <c r="AD862" i="2"/>
  <c r="AI862" i="2" s="1"/>
  <c r="AD863" i="2"/>
  <c r="AI863" i="2" s="1"/>
  <c r="AD864" i="2"/>
  <c r="AI864" i="2" s="1"/>
  <c r="AD865" i="2"/>
  <c r="AI865" i="2" s="1"/>
  <c r="AD866" i="2"/>
  <c r="AI866" i="2" s="1"/>
  <c r="AD867" i="2"/>
  <c r="AI867" i="2" s="1"/>
  <c r="AD868" i="2"/>
  <c r="AI868" i="2" s="1"/>
  <c r="AD869" i="2"/>
  <c r="AI869" i="2" s="1"/>
  <c r="AD870" i="2"/>
  <c r="AI870" i="2" s="1"/>
  <c r="AD871" i="2"/>
  <c r="AI871" i="2" s="1"/>
  <c r="AD872" i="2"/>
  <c r="AI872" i="2" s="1"/>
  <c r="AD873" i="2"/>
  <c r="AI873" i="2" s="1"/>
  <c r="AD874" i="2"/>
  <c r="AI874" i="2" s="1"/>
  <c r="AD875" i="2"/>
  <c r="AI875" i="2" s="1"/>
  <c r="AD876" i="2"/>
  <c r="AI876" i="2" s="1"/>
  <c r="AD877" i="2"/>
  <c r="AI877" i="2" s="1"/>
  <c r="AD878" i="2"/>
  <c r="AI878" i="2" s="1"/>
  <c r="AD879" i="2"/>
  <c r="AI879" i="2" s="1"/>
  <c r="AD880" i="2"/>
  <c r="AI880" i="2" s="1"/>
  <c r="AD881" i="2"/>
  <c r="AI881" i="2" s="1"/>
  <c r="AD882" i="2"/>
  <c r="AI882" i="2" s="1"/>
  <c r="AD883" i="2"/>
  <c r="AI883" i="2" s="1"/>
  <c r="AD884" i="2"/>
  <c r="AI884" i="2" s="1"/>
  <c r="AD885" i="2"/>
  <c r="AI885" i="2" s="1"/>
  <c r="AD886" i="2"/>
  <c r="AI886" i="2" s="1"/>
  <c r="AD887" i="2"/>
  <c r="AI887" i="2" s="1"/>
  <c r="AD888" i="2"/>
  <c r="AI888" i="2" s="1"/>
  <c r="AD889" i="2"/>
  <c r="AI889" i="2" s="1"/>
  <c r="AD890" i="2"/>
  <c r="AI890" i="2" s="1"/>
  <c r="AD891" i="2"/>
  <c r="AI891" i="2" s="1"/>
  <c r="AD892" i="2"/>
  <c r="AI892" i="2" s="1"/>
  <c r="AD893" i="2"/>
  <c r="AI893" i="2" s="1"/>
  <c r="AD894" i="2"/>
  <c r="AI894" i="2" s="1"/>
  <c r="AD895" i="2"/>
  <c r="AI895" i="2" s="1"/>
  <c r="AD896" i="2"/>
  <c r="AI896" i="2" s="1"/>
  <c r="AD897" i="2"/>
  <c r="AI897" i="2" s="1"/>
  <c r="AD898" i="2"/>
  <c r="AI898" i="2" s="1"/>
  <c r="AD899" i="2"/>
  <c r="AI899" i="2" s="1"/>
  <c r="AD900" i="2"/>
  <c r="AI900" i="2" s="1"/>
  <c r="AD901" i="2"/>
  <c r="AI901" i="2" s="1"/>
  <c r="AD902" i="2"/>
  <c r="AI902" i="2" s="1"/>
  <c r="AD903" i="2"/>
  <c r="AI903" i="2" s="1"/>
  <c r="AD904" i="2"/>
  <c r="AI904" i="2" s="1"/>
  <c r="AD905" i="2"/>
  <c r="AI905" i="2" s="1"/>
  <c r="AD906" i="2"/>
  <c r="AI906" i="2" s="1"/>
  <c r="AD907" i="2"/>
  <c r="AI907" i="2" s="1"/>
  <c r="AD908" i="2"/>
  <c r="AI908" i="2" s="1"/>
  <c r="AD909" i="2"/>
  <c r="AI909" i="2" s="1"/>
  <c r="AD910" i="2"/>
  <c r="AI910" i="2" s="1"/>
  <c r="AD911" i="2"/>
  <c r="AI911" i="2" s="1"/>
  <c r="AD912" i="2"/>
  <c r="AI912" i="2" s="1"/>
  <c r="AD913" i="2"/>
  <c r="AI913" i="2" s="1"/>
  <c r="AD914" i="2"/>
  <c r="AI914" i="2" s="1"/>
  <c r="AD915" i="2"/>
  <c r="AI915" i="2" s="1"/>
  <c r="AD916" i="2"/>
  <c r="AI916" i="2" s="1"/>
  <c r="AD917" i="2"/>
  <c r="AI917" i="2" s="1"/>
  <c r="AD918" i="2"/>
  <c r="AI918" i="2" s="1"/>
  <c r="AD919" i="2"/>
  <c r="AI919" i="2" s="1"/>
  <c r="AD920" i="2"/>
  <c r="AI920" i="2" s="1"/>
  <c r="AD921" i="2"/>
  <c r="AI921" i="2" s="1"/>
  <c r="AD922" i="2"/>
  <c r="AI922" i="2" s="1"/>
  <c r="AD923" i="2"/>
  <c r="AI923" i="2" s="1"/>
  <c r="AD924" i="2"/>
  <c r="AI924" i="2" s="1"/>
  <c r="AD925" i="2"/>
  <c r="AI925" i="2" s="1"/>
  <c r="AD926" i="2"/>
  <c r="AI926" i="2" s="1"/>
  <c r="AD927" i="2"/>
  <c r="AI927" i="2" s="1"/>
  <c r="AD928" i="2"/>
  <c r="AI928" i="2" s="1"/>
  <c r="AD929" i="2"/>
  <c r="AI929" i="2" s="1"/>
  <c r="AD930" i="2"/>
  <c r="AI930" i="2" s="1"/>
  <c r="AD931" i="2"/>
  <c r="AI931" i="2" s="1"/>
  <c r="AD932" i="2"/>
  <c r="AI932" i="2" s="1"/>
  <c r="AD933" i="2"/>
  <c r="AI933" i="2" s="1"/>
  <c r="AD934" i="2"/>
  <c r="AI934" i="2" s="1"/>
  <c r="AD935" i="2"/>
  <c r="AI935" i="2" s="1"/>
  <c r="AD936" i="2"/>
  <c r="AI936" i="2" s="1"/>
  <c r="AD937" i="2"/>
  <c r="AI937" i="2" s="1"/>
  <c r="AD938" i="2"/>
  <c r="AI938" i="2" s="1"/>
  <c r="AD939" i="2"/>
  <c r="AI939" i="2" s="1"/>
  <c r="AD940" i="2"/>
  <c r="AI940" i="2" s="1"/>
  <c r="AD941" i="2"/>
  <c r="AI941" i="2" s="1"/>
  <c r="AD942" i="2"/>
  <c r="AI942" i="2" s="1"/>
  <c r="AD943" i="2"/>
  <c r="AI943" i="2" s="1"/>
  <c r="AD944" i="2"/>
  <c r="AI944" i="2" s="1"/>
  <c r="AD945" i="2"/>
  <c r="AI945" i="2" s="1"/>
  <c r="AD946" i="2"/>
  <c r="AI946" i="2" s="1"/>
  <c r="AD947" i="2"/>
  <c r="AI947" i="2" s="1"/>
  <c r="AD948" i="2"/>
  <c r="AI948" i="2" s="1"/>
  <c r="AD949" i="2"/>
  <c r="AI949" i="2" s="1"/>
  <c r="AD950" i="2"/>
  <c r="AI950" i="2" s="1"/>
  <c r="AD951" i="2"/>
  <c r="AI951" i="2" s="1"/>
  <c r="AD952" i="2"/>
  <c r="AI952" i="2" s="1"/>
  <c r="AD953" i="2"/>
  <c r="AI953" i="2" s="1"/>
  <c r="AD954" i="2"/>
  <c r="AI954" i="2" s="1"/>
  <c r="AD955" i="2"/>
  <c r="AI955" i="2" s="1"/>
  <c r="AD956" i="2"/>
  <c r="AI956" i="2" s="1"/>
  <c r="AD957" i="2"/>
  <c r="AI957" i="2" s="1"/>
  <c r="AD958" i="2"/>
  <c r="AI958" i="2" s="1"/>
  <c r="AD959" i="2"/>
  <c r="AI959" i="2" s="1"/>
  <c r="AD960" i="2"/>
  <c r="AI960" i="2" s="1"/>
  <c r="AD961" i="2"/>
  <c r="AI961" i="2" s="1"/>
  <c r="AD962" i="2"/>
  <c r="AI962" i="2" s="1"/>
  <c r="AD963" i="2"/>
  <c r="AI963" i="2" s="1"/>
  <c r="AD964" i="2"/>
  <c r="AI964" i="2" s="1"/>
  <c r="AD965" i="2"/>
  <c r="AI965" i="2" s="1"/>
  <c r="AD966" i="2"/>
  <c r="AI966" i="2" s="1"/>
  <c r="AD967" i="2"/>
  <c r="AI967" i="2" s="1"/>
  <c r="AD968" i="2"/>
  <c r="AI968" i="2" s="1"/>
  <c r="AD969" i="2"/>
  <c r="AI969" i="2" s="1"/>
  <c r="AD970" i="2"/>
  <c r="AI970" i="2" s="1"/>
  <c r="AD971" i="2"/>
  <c r="AI971" i="2" s="1"/>
  <c r="AD972" i="2"/>
  <c r="AI972" i="2" s="1"/>
  <c r="AD973" i="2"/>
  <c r="AI973" i="2" s="1"/>
  <c r="AD974" i="2"/>
  <c r="AI974" i="2" s="1"/>
  <c r="AD975" i="2"/>
  <c r="AI975" i="2" s="1"/>
  <c r="AD976" i="2"/>
  <c r="AI976" i="2" s="1"/>
  <c r="AD977" i="2"/>
  <c r="AI977" i="2" s="1"/>
  <c r="AD978" i="2"/>
  <c r="AI978" i="2" s="1"/>
  <c r="AD979" i="2"/>
  <c r="AI979" i="2" s="1"/>
  <c r="AD980" i="2"/>
  <c r="AI980" i="2" s="1"/>
  <c r="AD981" i="2"/>
  <c r="AI981" i="2" s="1"/>
  <c r="AD982" i="2"/>
  <c r="AI982" i="2" s="1"/>
  <c r="AD983" i="2"/>
  <c r="AI983" i="2" s="1"/>
  <c r="AD984" i="2"/>
  <c r="AI984" i="2" s="1"/>
  <c r="AD985" i="2"/>
  <c r="AI985" i="2" s="1"/>
  <c r="AD986" i="2"/>
  <c r="AI986" i="2" s="1"/>
  <c r="AD987" i="2"/>
  <c r="AI987" i="2" s="1"/>
  <c r="AD988" i="2"/>
  <c r="AI988" i="2" s="1"/>
  <c r="AD989" i="2"/>
  <c r="AI989" i="2" s="1"/>
  <c r="AD990" i="2"/>
  <c r="AI990" i="2" s="1"/>
  <c r="AD991" i="2"/>
  <c r="AI991" i="2" s="1"/>
  <c r="AD992" i="2"/>
  <c r="AI992" i="2" s="1"/>
  <c r="AD993" i="2"/>
  <c r="AI993" i="2" s="1"/>
  <c r="AD994" i="2"/>
  <c r="AI994" i="2" s="1"/>
  <c r="AD995" i="2"/>
  <c r="AI995" i="2" s="1"/>
  <c r="AD996" i="2"/>
  <c r="AI996" i="2" s="1"/>
  <c r="AD997" i="2"/>
  <c r="AI997" i="2" s="1"/>
  <c r="AD998" i="2"/>
  <c r="AI998" i="2" s="1"/>
  <c r="AD999" i="2"/>
  <c r="AI999" i="2" s="1"/>
  <c r="AD1000" i="2"/>
  <c r="AI1000" i="2" s="1"/>
  <c r="AD1001" i="2"/>
  <c r="AI1001" i="2" s="1"/>
  <c r="AD1002" i="2"/>
  <c r="AI1002" i="2" s="1"/>
  <c r="AD1003" i="2"/>
  <c r="AI1003" i="2" s="1"/>
  <c r="AD1004" i="2"/>
  <c r="AI1004" i="2" s="1"/>
  <c r="AD1005" i="2"/>
  <c r="AI1005" i="2" s="1"/>
  <c r="AD1006" i="2"/>
  <c r="AI1006" i="2" s="1"/>
  <c r="AD1007" i="2"/>
  <c r="AI1007" i="2" s="1"/>
  <c r="AD1008" i="2"/>
  <c r="AI1008" i="2" s="1"/>
  <c r="AD1009" i="2"/>
  <c r="AI1009" i="2" s="1"/>
  <c r="AD1010" i="2"/>
  <c r="AI1010" i="2" s="1"/>
  <c r="AD1011" i="2"/>
  <c r="AI1011" i="2" s="1"/>
  <c r="AD1012" i="2"/>
  <c r="AI1012" i="2" s="1"/>
  <c r="AD1013" i="2"/>
  <c r="AI1013" i="2" s="1"/>
  <c r="AD1014" i="2"/>
  <c r="AI1014" i="2" s="1"/>
  <c r="AD1015" i="2"/>
  <c r="AI1015" i="2" s="1"/>
  <c r="AD1016" i="2"/>
  <c r="AI1016" i="2" s="1"/>
  <c r="AD1017" i="2"/>
  <c r="AI1017" i="2" s="1"/>
  <c r="AD1018" i="2"/>
  <c r="AI1018" i="2" s="1"/>
  <c r="AD1019" i="2"/>
  <c r="AI1019" i="2" s="1"/>
  <c r="AD1020" i="2"/>
  <c r="AI1020" i="2" s="1"/>
  <c r="AD1021" i="2"/>
  <c r="AI1021" i="2" s="1"/>
  <c r="AD1022" i="2"/>
  <c r="AI1022" i="2" s="1"/>
  <c r="AD1023" i="2"/>
  <c r="AI1023" i="2" s="1"/>
  <c r="AD1024" i="2"/>
  <c r="AI1024" i="2" s="1"/>
  <c r="AD1025" i="2"/>
  <c r="AI1025" i="2" s="1"/>
  <c r="AD1026" i="2"/>
  <c r="AI1026" i="2" s="1"/>
  <c r="AD1027" i="2"/>
  <c r="AI1027" i="2" s="1"/>
  <c r="AD1028" i="2"/>
  <c r="AI1028" i="2" s="1"/>
  <c r="AD1029" i="2"/>
  <c r="AI1029" i="2" s="1"/>
  <c r="AD1030" i="2"/>
  <c r="AI1030" i="2" s="1"/>
  <c r="AD1031" i="2"/>
  <c r="AI1031" i="2" s="1"/>
  <c r="AD1032" i="2"/>
  <c r="AI1032" i="2" s="1"/>
  <c r="AD1033" i="2"/>
  <c r="AI1033" i="2" s="1"/>
  <c r="AD1034" i="2"/>
  <c r="AI1034" i="2" s="1"/>
  <c r="AD1035" i="2"/>
  <c r="AI1035" i="2" s="1"/>
  <c r="AD1036" i="2"/>
  <c r="AI1036" i="2" s="1"/>
  <c r="AD1037" i="2"/>
  <c r="AI1037" i="2" s="1"/>
  <c r="AD1038" i="2"/>
  <c r="AI1038" i="2" s="1"/>
  <c r="AD1039" i="2"/>
  <c r="AI1039" i="2" s="1"/>
  <c r="AD1040" i="2"/>
  <c r="AI1040" i="2" s="1"/>
  <c r="AD1041" i="2"/>
  <c r="AI1041" i="2" s="1"/>
  <c r="AD1042" i="2"/>
  <c r="AI1042" i="2" s="1"/>
  <c r="AD1043" i="2"/>
  <c r="AI1043" i="2" s="1"/>
  <c r="AD1044" i="2"/>
  <c r="AI1044" i="2" s="1"/>
  <c r="AD1045" i="2"/>
  <c r="AI1045" i="2" s="1"/>
  <c r="AD1046" i="2"/>
  <c r="AI1046" i="2" s="1"/>
  <c r="AD1047" i="2"/>
  <c r="AI1047" i="2" s="1"/>
  <c r="AD1048" i="2"/>
  <c r="AI1048" i="2" s="1"/>
  <c r="AD1049" i="2"/>
  <c r="AI1049" i="2" s="1"/>
  <c r="AD1050" i="2"/>
  <c r="AI1050" i="2" s="1"/>
  <c r="AD1051" i="2"/>
  <c r="AI1051" i="2" s="1"/>
  <c r="AD1052" i="2"/>
  <c r="AI1052" i="2" s="1"/>
  <c r="AD1053" i="2"/>
  <c r="AI1053" i="2" s="1"/>
  <c r="AD1054" i="2"/>
  <c r="AI1054" i="2" s="1"/>
  <c r="AD1055" i="2"/>
  <c r="AI1055" i="2" s="1"/>
  <c r="AD1056" i="2"/>
  <c r="AI1056" i="2" s="1"/>
  <c r="AD1057" i="2"/>
  <c r="AI1057" i="2" s="1"/>
  <c r="AD1058" i="2"/>
  <c r="AI1058" i="2" s="1"/>
  <c r="AD1059" i="2"/>
  <c r="AI1059" i="2" s="1"/>
  <c r="AD1060" i="2"/>
  <c r="AI1060" i="2" s="1"/>
  <c r="AD1061" i="2"/>
  <c r="AI1061" i="2" s="1"/>
  <c r="AD1062" i="2"/>
  <c r="AI1062" i="2" s="1"/>
  <c r="AD1063" i="2"/>
  <c r="AI1063" i="2" s="1"/>
  <c r="AD1064" i="2"/>
  <c r="AI1064" i="2" s="1"/>
  <c r="AD1065" i="2"/>
  <c r="AI1065" i="2" s="1"/>
  <c r="AD1066" i="2"/>
  <c r="AI1066" i="2" s="1"/>
  <c r="AD1067" i="2"/>
  <c r="AI1067" i="2" s="1"/>
  <c r="AD1068" i="2"/>
  <c r="AI1068" i="2" s="1"/>
  <c r="AD1069" i="2"/>
  <c r="AI1069" i="2" s="1"/>
  <c r="AD1070" i="2"/>
  <c r="AI1070" i="2" s="1"/>
  <c r="AD1071" i="2"/>
  <c r="AI1071" i="2" s="1"/>
  <c r="AD1072" i="2"/>
  <c r="AI1072" i="2" s="1"/>
  <c r="AD1073" i="2"/>
  <c r="AI1073" i="2" s="1"/>
  <c r="AD1074" i="2"/>
  <c r="AI1074" i="2" s="1"/>
  <c r="AD1075" i="2"/>
  <c r="AI1075" i="2" s="1"/>
  <c r="AD1076" i="2"/>
  <c r="AI1076" i="2" s="1"/>
  <c r="AD1077" i="2"/>
  <c r="AI1077" i="2" s="1"/>
  <c r="AD1078" i="2"/>
  <c r="AI1078" i="2" s="1"/>
  <c r="AD1079" i="2"/>
  <c r="AI1079" i="2" s="1"/>
  <c r="AD1080" i="2"/>
  <c r="AI1080" i="2" s="1"/>
  <c r="AD1081" i="2"/>
  <c r="AI1081" i="2" s="1"/>
  <c r="AD1082" i="2"/>
  <c r="AI1082" i="2" s="1"/>
  <c r="AD1083" i="2"/>
  <c r="AI1083" i="2" s="1"/>
  <c r="AD1084" i="2"/>
  <c r="AI1084" i="2" s="1"/>
  <c r="AD1085" i="2"/>
  <c r="AI1085" i="2" s="1"/>
  <c r="AD1086" i="2"/>
  <c r="AI1086" i="2" s="1"/>
  <c r="AD1087" i="2"/>
  <c r="AI1087" i="2" s="1"/>
  <c r="AD1088" i="2"/>
  <c r="AI1088" i="2" s="1"/>
  <c r="AD1089" i="2"/>
  <c r="AI1089" i="2" s="1"/>
  <c r="AD1090" i="2"/>
  <c r="AI1090" i="2" s="1"/>
  <c r="AD1091" i="2"/>
  <c r="AI1091" i="2" s="1"/>
  <c r="AD1092" i="2"/>
  <c r="AI1092" i="2" s="1"/>
  <c r="AD1093" i="2"/>
  <c r="AI1093" i="2" s="1"/>
  <c r="AD1094" i="2"/>
  <c r="AI1094" i="2" s="1"/>
  <c r="AD1095" i="2"/>
  <c r="AI1095" i="2" s="1"/>
  <c r="AD1096" i="2"/>
  <c r="AI1096" i="2" s="1"/>
  <c r="AD1097" i="2"/>
  <c r="AI1097" i="2" s="1"/>
  <c r="AD1098" i="2"/>
  <c r="AI1098" i="2" s="1"/>
  <c r="AD1099" i="2"/>
  <c r="AI1099" i="2" s="1"/>
  <c r="AD1100" i="2"/>
  <c r="AI1100" i="2" s="1"/>
  <c r="AD1101" i="2"/>
  <c r="AI1101" i="2" s="1"/>
  <c r="AD1102" i="2"/>
  <c r="AI1102" i="2" s="1"/>
  <c r="AD1103" i="2"/>
  <c r="AI1103" i="2" s="1"/>
  <c r="AD1104" i="2"/>
  <c r="AI1104" i="2" s="1"/>
  <c r="AD1105" i="2"/>
  <c r="AI1105" i="2" s="1"/>
  <c r="AD1106" i="2"/>
  <c r="AI1106" i="2" s="1"/>
  <c r="AD1107" i="2"/>
  <c r="AI1107" i="2" s="1"/>
  <c r="AD1108" i="2"/>
  <c r="AI1108" i="2" s="1"/>
  <c r="AD1109" i="2"/>
  <c r="AI1109" i="2" s="1"/>
  <c r="AD1110" i="2"/>
  <c r="AI1110" i="2" s="1"/>
  <c r="AD1111" i="2"/>
  <c r="AI1111" i="2" s="1"/>
  <c r="AD1112" i="2"/>
  <c r="AI1112" i="2" s="1"/>
  <c r="AD1113" i="2"/>
  <c r="AI1113" i="2" s="1"/>
  <c r="AD1114" i="2"/>
  <c r="AI1114" i="2" s="1"/>
  <c r="AD1115" i="2"/>
  <c r="AI1115" i="2" s="1"/>
  <c r="AD1116" i="2"/>
  <c r="AI1116" i="2" s="1"/>
  <c r="AD1117" i="2"/>
  <c r="AI1117" i="2" s="1"/>
  <c r="AD1118" i="2"/>
  <c r="AI1118" i="2" s="1"/>
  <c r="AD1119" i="2"/>
  <c r="AI1119" i="2" s="1"/>
  <c r="AD1120" i="2"/>
  <c r="AI1120" i="2" s="1"/>
  <c r="AD1121" i="2"/>
  <c r="AI1121" i="2" s="1"/>
  <c r="AD1122" i="2"/>
  <c r="AI1122" i="2" s="1"/>
  <c r="AD1123" i="2"/>
  <c r="AI1123" i="2" s="1"/>
  <c r="AD1124" i="2"/>
  <c r="AI1124" i="2" s="1"/>
  <c r="AD1125" i="2"/>
  <c r="AI1125" i="2" s="1"/>
  <c r="AD1126" i="2"/>
  <c r="AI1126" i="2" s="1"/>
  <c r="AD1127" i="2"/>
  <c r="AI1127" i="2" s="1"/>
  <c r="AD1128" i="2"/>
  <c r="AI1128" i="2" s="1"/>
  <c r="AD1129" i="2"/>
  <c r="AI1129" i="2" s="1"/>
  <c r="AD1130" i="2"/>
  <c r="AI1130" i="2" s="1"/>
  <c r="AD1131" i="2"/>
  <c r="AI1131" i="2" s="1"/>
  <c r="AD1132" i="2"/>
  <c r="AI1132" i="2" s="1"/>
  <c r="AD1133" i="2"/>
  <c r="AI1133" i="2" s="1"/>
  <c r="AD1134" i="2"/>
  <c r="AI1134" i="2" s="1"/>
  <c r="AD1135" i="2"/>
  <c r="AI1135" i="2" s="1"/>
  <c r="AD1136" i="2"/>
  <c r="AI1136" i="2" s="1"/>
  <c r="AD1137" i="2"/>
  <c r="AI1137" i="2" s="1"/>
  <c r="AD1138" i="2"/>
  <c r="AI1138" i="2" s="1"/>
  <c r="AD1139" i="2"/>
  <c r="AI1139" i="2" s="1"/>
  <c r="AD1140" i="2"/>
  <c r="AI1140" i="2" s="1"/>
  <c r="AD1141" i="2"/>
  <c r="AI1141" i="2" s="1"/>
  <c r="AD1142" i="2"/>
  <c r="AI1142" i="2" s="1"/>
  <c r="AD1143" i="2"/>
  <c r="AI1143" i="2" s="1"/>
  <c r="AD1144" i="2"/>
  <c r="AI1144" i="2" s="1"/>
  <c r="AD1145" i="2"/>
  <c r="AI1145" i="2" s="1"/>
  <c r="AD1146" i="2"/>
  <c r="AI1146" i="2" s="1"/>
  <c r="AD1147" i="2"/>
  <c r="AI1147" i="2" s="1"/>
  <c r="AD1148" i="2"/>
  <c r="AI1148" i="2" s="1"/>
  <c r="AD1149" i="2"/>
  <c r="AI1149" i="2" s="1"/>
  <c r="AD1150" i="2"/>
  <c r="AI1150" i="2" s="1"/>
  <c r="AD1151" i="2"/>
  <c r="AI1151" i="2" s="1"/>
  <c r="AD1152" i="2"/>
  <c r="AI1152" i="2" s="1"/>
  <c r="AD1153" i="2"/>
  <c r="AI1153" i="2" s="1"/>
  <c r="AD1154" i="2"/>
  <c r="AI1154" i="2" s="1"/>
  <c r="AD1155" i="2"/>
  <c r="AI1155" i="2" s="1"/>
  <c r="AD1156" i="2"/>
  <c r="AI1156" i="2" s="1"/>
  <c r="AD1157" i="2"/>
  <c r="AI1157" i="2" s="1"/>
  <c r="AD1158" i="2"/>
  <c r="AI1158" i="2" s="1"/>
  <c r="AD1159" i="2"/>
  <c r="AI1159" i="2" s="1"/>
  <c r="AD1160" i="2"/>
  <c r="AI1160" i="2" s="1"/>
  <c r="AD1161" i="2"/>
  <c r="AI1161" i="2" s="1"/>
  <c r="AD1162" i="2"/>
  <c r="AI1162" i="2" s="1"/>
  <c r="AD1163" i="2"/>
  <c r="AI1163" i="2" s="1"/>
  <c r="AD1164" i="2"/>
  <c r="AI1164" i="2" s="1"/>
  <c r="AD1165" i="2"/>
  <c r="AI1165" i="2" s="1"/>
  <c r="AD1166" i="2"/>
  <c r="AI1166" i="2" s="1"/>
  <c r="AD1167" i="2"/>
  <c r="AI1167" i="2" s="1"/>
  <c r="AD1168" i="2"/>
  <c r="AI1168" i="2" s="1"/>
  <c r="AD1169" i="2"/>
  <c r="AI1169" i="2" s="1"/>
  <c r="AD1170" i="2"/>
  <c r="AI1170" i="2" s="1"/>
  <c r="AD1171" i="2"/>
  <c r="AI1171" i="2" s="1"/>
  <c r="AD1172" i="2"/>
  <c r="AI1172" i="2" s="1"/>
  <c r="AD1173" i="2"/>
  <c r="AI1173" i="2" s="1"/>
  <c r="AD1174" i="2"/>
  <c r="AI1174" i="2" s="1"/>
  <c r="AD1175" i="2"/>
  <c r="AI1175" i="2" s="1"/>
  <c r="AD1176" i="2"/>
  <c r="AI1176" i="2" s="1"/>
  <c r="AD1177" i="2"/>
  <c r="AI1177" i="2" s="1"/>
  <c r="AD1178" i="2"/>
  <c r="AI1178" i="2" s="1"/>
  <c r="AD1179" i="2"/>
  <c r="AI1179" i="2" s="1"/>
  <c r="AD1180" i="2"/>
  <c r="AI1180" i="2" s="1"/>
  <c r="AD1181" i="2"/>
  <c r="AI1181" i="2" s="1"/>
  <c r="AD1182" i="2"/>
  <c r="AI1182" i="2" s="1"/>
  <c r="AD1183" i="2"/>
  <c r="AI1183" i="2" s="1"/>
  <c r="AD1184" i="2"/>
  <c r="AI1184" i="2" s="1"/>
  <c r="AD1185" i="2"/>
  <c r="AI1185" i="2" s="1"/>
  <c r="AD1186" i="2"/>
  <c r="AI1186" i="2" s="1"/>
  <c r="AD1187" i="2"/>
  <c r="AI1187" i="2" s="1"/>
  <c r="AD1188" i="2"/>
  <c r="AI1188" i="2" s="1"/>
  <c r="AD1189" i="2"/>
  <c r="AI1189" i="2" s="1"/>
  <c r="AD1190" i="2"/>
  <c r="AI1190" i="2" s="1"/>
  <c r="AD1191" i="2"/>
  <c r="AI1191" i="2" s="1"/>
  <c r="AD1192" i="2"/>
  <c r="AI1192" i="2" s="1"/>
  <c r="AD1193" i="2"/>
  <c r="AI1193" i="2" s="1"/>
  <c r="AD1194" i="2"/>
  <c r="AI1194" i="2" s="1"/>
  <c r="AD1195" i="2"/>
  <c r="AI1195" i="2" s="1"/>
  <c r="AD1196" i="2"/>
  <c r="AI1196" i="2" s="1"/>
  <c r="AD1197" i="2"/>
  <c r="AI1197" i="2" s="1"/>
  <c r="AD1198" i="2"/>
  <c r="AI1198" i="2" s="1"/>
  <c r="AD1199" i="2"/>
  <c r="AI1199" i="2" s="1"/>
  <c r="AD1200" i="2"/>
  <c r="AI1200" i="2" s="1"/>
  <c r="AD1201" i="2"/>
  <c r="AI1201" i="2" s="1"/>
  <c r="AD1202" i="2"/>
  <c r="AI1202" i="2" s="1"/>
  <c r="AD1203" i="2"/>
  <c r="AI1203" i="2" s="1"/>
  <c r="AD1204" i="2"/>
  <c r="AI1204" i="2" s="1"/>
  <c r="AD1205" i="2"/>
  <c r="AI1205" i="2" s="1"/>
  <c r="AD1206" i="2"/>
  <c r="AI1206" i="2" s="1"/>
  <c r="AD1207" i="2"/>
  <c r="AI1207" i="2" s="1"/>
  <c r="AD1208" i="2"/>
  <c r="AI1208" i="2" s="1"/>
  <c r="AD1209" i="2"/>
  <c r="AI1209" i="2" s="1"/>
  <c r="AD1210" i="2"/>
  <c r="AI1210" i="2" s="1"/>
  <c r="AD1211" i="2"/>
  <c r="AI1211" i="2" s="1"/>
  <c r="AD1212" i="2"/>
  <c r="AI1212" i="2" s="1"/>
  <c r="AD1213" i="2"/>
  <c r="AI1213" i="2" s="1"/>
  <c r="AD1214" i="2"/>
  <c r="AI1214" i="2" s="1"/>
  <c r="AD1215" i="2"/>
  <c r="AI1215" i="2" s="1"/>
  <c r="AD1216" i="2"/>
  <c r="AI1216" i="2" s="1"/>
  <c r="AD1217" i="2"/>
  <c r="AI1217" i="2" s="1"/>
  <c r="AD1218" i="2"/>
  <c r="AI1218" i="2" s="1"/>
  <c r="AD1219" i="2"/>
  <c r="AI1219" i="2" s="1"/>
  <c r="AD1220" i="2"/>
  <c r="AI1220" i="2" s="1"/>
  <c r="AD1221" i="2"/>
  <c r="AI1221" i="2" s="1"/>
  <c r="AD1222" i="2"/>
  <c r="AI1222" i="2" s="1"/>
  <c r="AD1223" i="2"/>
  <c r="AI1223" i="2" s="1"/>
  <c r="AD1224" i="2"/>
  <c r="AI1224" i="2" s="1"/>
  <c r="AD1225" i="2"/>
  <c r="AI1225" i="2" s="1"/>
  <c r="AD1226" i="2"/>
  <c r="AI1226" i="2" s="1"/>
  <c r="AD1227" i="2"/>
  <c r="AI1227" i="2" s="1"/>
  <c r="AD1228" i="2"/>
  <c r="AI1228" i="2" s="1"/>
  <c r="AD1229" i="2"/>
  <c r="AI1229" i="2" s="1"/>
  <c r="AD1230" i="2"/>
  <c r="AI1230" i="2" s="1"/>
  <c r="AD1231" i="2"/>
  <c r="AI1231" i="2" s="1"/>
  <c r="AD1232" i="2"/>
  <c r="AI1232" i="2" s="1"/>
  <c r="AD1233" i="2"/>
  <c r="AI1233" i="2" s="1"/>
  <c r="AD1234" i="2"/>
  <c r="AI1234" i="2" s="1"/>
  <c r="AD1235" i="2"/>
  <c r="AI1235" i="2" s="1"/>
  <c r="AD1236" i="2"/>
  <c r="AI1236" i="2" s="1"/>
  <c r="AD1237" i="2"/>
  <c r="AI1237" i="2" s="1"/>
  <c r="AD1238" i="2"/>
  <c r="AI1238" i="2" s="1"/>
  <c r="AD1239" i="2"/>
  <c r="AI1239" i="2" s="1"/>
  <c r="AD1240" i="2"/>
  <c r="AI1240" i="2" s="1"/>
  <c r="AD1241" i="2"/>
  <c r="AI1241" i="2" s="1"/>
  <c r="AD1242" i="2"/>
  <c r="AI1242" i="2" s="1"/>
  <c r="AD1243" i="2"/>
  <c r="AI1243" i="2" s="1"/>
  <c r="AD1244" i="2"/>
  <c r="AI1244" i="2" s="1"/>
  <c r="AD1245" i="2"/>
  <c r="AI1245" i="2" s="1"/>
  <c r="AD1246" i="2"/>
  <c r="AI1246" i="2" s="1"/>
  <c r="AD1247" i="2"/>
  <c r="AI1247" i="2" s="1"/>
  <c r="AD1248" i="2"/>
  <c r="AI1248" i="2" s="1"/>
  <c r="AD1249" i="2"/>
  <c r="AI1249" i="2" s="1"/>
  <c r="AD1250" i="2"/>
  <c r="AI1250" i="2" s="1"/>
  <c r="AD1251" i="2"/>
  <c r="AI1251" i="2" s="1"/>
  <c r="AD1252" i="2"/>
  <c r="AI1252" i="2" s="1"/>
  <c r="AD1253" i="2"/>
  <c r="AI1253" i="2" s="1"/>
  <c r="AD1254" i="2"/>
  <c r="AI1254" i="2" s="1"/>
  <c r="AD1255" i="2"/>
  <c r="AI1255" i="2" s="1"/>
  <c r="AD1256" i="2"/>
  <c r="AI1256" i="2" s="1"/>
  <c r="AD1257" i="2"/>
  <c r="AI1257" i="2" s="1"/>
  <c r="AD1258" i="2"/>
  <c r="AI1258" i="2" s="1"/>
  <c r="AD1259" i="2"/>
  <c r="AI1259" i="2" s="1"/>
  <c r="AD1260" i="2"/>
  <c r="AI1260" i="2" s="1"/>
  <c r="AD1261" i="2"/>
  <c r="AI1261" i="2" s="1"/>
  <c r="AD1262" i="2"/>
  <c r="AI1262" i="2" s="1"/>
  <c r="AD1263" i="2"/>
  <c r="AI1263" i="2" s="1"/>
  <c r="AD1264" i="2"/>
  <c r="AI1264" i="2" s="1"/>
  <c r="AD1265" i="2"/>
  <c r="AI1265" i="2" s="1"/>
  <c r="AD1266" i="2"/>
  <c r="AI1266" i="2" s="1"/>
  <c r="AD1267" i="2"/>
  <c r="AI1267" i="2" s="1"/>
  <c r="AD1268" i="2"/>
  <c r="AI1268" i="2" s="1"/>
  <c r="AD1269" i="2"/>
  <c r="AI1269" i="2" s="1"/>
  <c r="AD1270" i="2"/>
  <c r="AI1270" i="2" s="1"/>
  <c r="AD1271" i="2"/>
  <c r="AI1271" i="2" s="1"/>
  <c r="AD1272" i="2"/>
  <c r="AI1272" i="2" s="1"/>
  <c r="AD1273" i="2"/>
  <c r="AI1273" i="2" s="1"/>
  <c r="AD1274" i="2"/>
  <c r="AI1274" i="2" s="1"/>
  <c r="AD1275" i="2"/>
  <c r="AI1275" i="2" s="1"/>
  <c r="AD1276" i="2"/>
  <c r="AI1276" i="2" s="1"/>
  <c r="AD1277" i="2"/>
  <c r="AI1277" i="2" s="1"/>
  <c r="AD1278" i="2"/>
  <c r="AI1278" i="2" s="1"/>
  <c r="AD1279" i="2"/>
  <c r="AI1279" i="2" s="1"/>
  <c r="AD1280" i="2"/>
  <c r="AI1280" i="2" s="1"/>
  <c r="AD1281" i="2"/>
  <c r="AI1281" i="2" s="1"/>
  <c r="AD1282" i="2"/>
  <c r="AI1282" i="2" s="1"/>
  <c r="AD1283" i="2"/>
  <c r="AI1283" i="2" s="1"/>
  <c r="AD1284" i="2"/>
  <c r="AI1284" i="2" s="1"/>
  <c r="AD1285" i="2"/>
  <c r="AI1285" i="2" s="1"/>
  <c r="AD1286" i="2"/>
  <c r="AI1286" i="2" s="1"/>
  <c r="AD1287" i="2"/>
  <c r="AI1287" i="2" s="1"/>
  <c r="AD1288" i="2"/>
  <c r="AI1288" i="2" s="1"/>
  <c r="AD1289" i="2"/>
  <c r="AI1289" i="2" s="1"/>
  <c r="AD1290" i="2"/>
  <c r="AI1290" i="2" s="1"/>
  <c r="AD1291" i="2"/>
  <c r="AI1291" i="2" s="1"/>
  <c r="AD1292" i="2"/>
  <c r="AI1292" i="2" s="1"/>
  <c r="AD1293" i="2"/>
  <c r="AI1293" i="2" s="1"/>
  <c r="AD1294" i="2"/>
  <c r="AI1294" i="2" s="1"/>
  <c r="AD1295" i="2"/>
  <c r="AI1295" i="2" s="1"/>
  <c r="AD1296" i="2"/>
  <c r="AI1296" i="2" s="1"/>
  <c r="AD1297" i="2"/>
  <c r="AI1297" i="2" s="1"/>
  <c r="AD1298" i="2"/>
  <c r="AI1298" i="2" s="1"/>
  <c r="AD1299" i="2"/>
  <c r="AI1299" i="2" s="1"/>
  <c r="AD1300" i="2"/>
  <c r="AI1300" i="2" s="1"/>
  <c r="AD1301" i="2"/>
  <c r="AI1301" i="2" s="1"/>
  <c r="AD1302" i="2"/>
  <c r="AI1302" i="2" s="1"/>
  <c r="AD1303" i="2"/>
  <c r="AI1303" i="2" s="1"/>
  <c r="AD1304" i="2"/>
  <c r="AI1304" i="2" s="1"/>
  <c r="AD1305" i="2"/>
  <c r="AI1305" i="2" s="1"/>
  <c r="AD1306" i="2"/>
  <c r="AI1306" i="2" s="1"/>
  <c r="AD1307" i="2"/>
  <c r="AI1307" i="2" s="1"/>
  <c r="AD1308" i="2"/>
  <c r="AI1308" i="2" s="1"/>
  <c r="AD1309" i="2"/>
  <c r="AI1309" i="2" s="1"/>
  <c r="AD1310" i="2"/>
  <c r="AI1310" i="2" s="1"/>
  <c r="AD1311" i="2"/>
  <c r="AI1311" i="2" s="1"/>
  <c r="AD1312" i="2"/>
  <c r="AI1312" i="2" s="1"/>
  <c r="AD1313" i="2"/>
  <c r="AI1313" i="2" s="1"/>
  <c r="AD1314" i="2"/>
  <c r="AI1314" i="2" s="1"/>
  <c r="AD1315" i="2"/>
  <c r="AI1315" i="2" s="1"/>
  <c r="AD1316" i="2"/>
  <c r="AI1316" i="2" s="1"/>
  <c r="AD1317" i="2"/>
  <c r="AI1317" i="2" s="1"/>
  <c r="AD1318" i="2"/>
  <c r="AI1318" i="2" s="1"/>
  <c r="AD1319" i="2"/>
  <c r="AI1319" i="2" s="1"/>
  <c r="AD1320" i="2"/>
  <c r="AI1320" i="2" s="1"/>
  <c r="AD1321" i="2"/>
  <c r="AI1321" i="2" s="1"/>
  <c r="AD1322" i="2"/>
  <c r="AI1322" i="2" s="1"/>
  <c r="AD1323" i="2"/>
  <c r="AI1323" i="2" s="1"/>
  <c r="AD1324" i="2"/>
  <c r="AI1324" i="2" s="1"/>
  <c r="AD1325" i="2"/>
  <c r="AI1325" i="2" s="1"/>
  <c r="AD1326" i="2"/>
  <c r="AI1326" i="2" s="1"/>
  <c r="AD1327" i="2"/>
  <c r="AI1327" i="2" s="1"/>
  <c r="AD1328" i="2"/>
  <c r="AI1328" i="2" s="1"/>
  <c r="AD1329" i="2"/>
  <c r="AI1329" i="2" s="1"/>
  <c r="AD1330" i="2"/>
  <c r="AI1330" i="2" s="1"/>
  <c r="AD1331" i="2"/>
  <c r="AI1331" i="2" s="1"/>
  <c r="AD1332" i="2"/>
  <c r="AI1332" i="2" s="1"/>
  <c r="AD1333" i="2"/>
  <c r="AI1333" i="2" s="1"/>
  <c r="AD1334" i="2"/>
  <c r="AI1334" i="2" s="1"/>
  <c r="AD1335" i="2"/>
  <c r="AI1335" i="2" s="1"/>
  <c r="AD1336" i="2"/>
  <c r="AI1336" i="2" s="1"/>
  <c r="AD1337" i="2"/>
  <c r="AI1337" i="2" s="1"/>
  <c r="AD1338" i="2"/>
  <c r="AI1338" i="2" s="1"/>
  <c r="AD1339" i="2"/>
  <c r="AI1339" i="2" s="1"/>
  <c r="AD1340" i="2"/>
  <c r="AI1340" i="2" s="1"/>
  <c r="AD1341" i="2"/>
  <c r="AI1341" i="2" s="1"/>
  <c r="AD1342" i="2"/>
  <c r="AI1342" i="2" s="1"/>
  <c r="AD1343" i="2"/>
  <c r="AI1343" i="2" s="1"/>
  <c r="AD1344" i="2"/>
  <c r="AI1344" i="2" s="1"/>
  <c r="AD1345" i="2"/>
  <c r="AI1345" i="2" s="1"/>
  <c r="AD1346" i="2"/>
  <c r="AI1346" i="2" s="1"/>
  <c r="AD1347" i="2"/>
  <c r="AI1347" i="2" s="1"/>
  <c r="AD1348" i="2"/>
  <c r="AI1348" i="2" s="1"/>
  <c r="AD1349" i="2"/>
  <c r="AI1349" i="2" s="1"/>
  <c r="AD1350" i="2"/>
  <c r="AI1350" i="2" s="1"/>
  <c r="AD1351" i="2"/>
  <c r="AI1351" i="2" s="1"/>
  <c r="AD1352" i="2"/>
  <c r="AI1352" i="2" s="1"/>
  <c r="AD1353" i="2"/>
  <c r="AI1353" i="2" s="1"/>
  <c r="AD1354" i="2"/>
  <c r="AI1354" i="2" s="1"/>
  <c r="AD1355" i="2"/>
  <c r="AI1355" i="2" s="1"/>
  <c r="AD1356" i="2"/>
  <c r="AI1356" i="2" s="1"/>
  <c r="AD1357" i="2"/>
  <c r="AI1357" i="2" s="1"/>
  <c r="AD1358" i="2"/>
  <c r="AI1358" i="2" s="1"/>
  <c r="AD1359" i="2"/>
  <c r="AI1359" i="2" s="1"/>
  <c r="AD1360" i="2"/>
  <c r="AI1360" i="2" s="1"/>
  <c r="AD1361" i="2"/>
  <c r="AI1361" i="2" s="1"/>
  <c r="AD1362" i="2"/>
  <c r="AI1362" i="2" s="1"/>
  <c r="AD1363" i="2"/>
  <c r="AI1363" i="2" s="1"/>
  <c r="AD1364" i="2"/>
  <c r="AI1364" i="2" s="1"/>
  <c r="AD1365" i="2"/>
  <c r="AI1365" i="2" s="1"/>
  <c r="AD1366" i="2"/>
  <c r="AI1366" i="2" s="1"/>
  <c r="AD1367" i="2"/>
  <c r="AI1367" i="2" s="1"/>
  <c r="AD1368" i="2"/>
  <c r="AI1368" i="2" s="1"/>
  <c r="AD1369" i="2"/>
  <c r="AI1369" i="2" s="1"/>
  <c r="AD1370" i="2"/>
  <c r="AI1370" i="2" s="1"/>
  <c r="AD1371" i="2"/>
  <c r="AI1371" i="2" s="1"/>
  <c r="AD1372" i="2"/>
  <c r="AI1372" i="2" s="1"/>
  <c r="AD1373" i="2"/>
  <c r="AI1373" i="2" s="1"/>
  <c r="AD1374" i="2"/>
  <c r="AI1374" i="2" s="1"/>
  <c r="AD1375" i="2"/>
  <c r="AI1375" i="2" s="1"/>
  <c r="AD1376" i="2"/>
  <c r="AI1376" i="2" s="1"/>
  <c r="AD1377" i="2"/>
  <c r="AI1377" i="2" s="1"/>
  <c r="AD1378" i="2"/>
  <c r="AI1378" i="2" s="1"/>
  <c r="AD1379" i="2"/>
  <c r="AI1379" i="2" s="1"/>
  <c r="AD1380" i="2"/>
  <c r="AI1380" i="2" s="1"/>
  <c r="AD1381" i="2"/>
  <c r="AI1381" i="2" s="1"/>
  <c r="AD1382" i="2"/>
  <c r="AI1382" i="2" s="1"/>
  <c r="AD1383" i="2"/>
  <c r="AI1383" i="2" s="1"/>
  <c r="AD1384" i="2"/>
  <c r="AI1384" i="2" s="1"/>
  <c r="AD1385" i="2"/>
  <c r="AI1385" i="2" s="1"/>
  <c r="AD1386" i="2"/>
  <c r="AI1386" i="2" s="1"/>
  <c r="AD1387" i="2"/>
  <c r="AI1387" i="2" s="1"/>
  <c r="AD1388" i="2"/>
  <c r="AI1388" i="2" s="1"/>
  <c r="AD1389" i="2"/>
  <c r="AI1389" i="2" s="1"/>
  <c r="AD1390" i="2"/>
  <c r="AI1390" i="2" s="1"/>
  <c r="AD1391" i="2"/>
  <c r="AI1391" i="2" s="1"/>
  <c r="AD1392" i="2"/>
  <c r="AI1392" i="2" s="1"/>
  <c r="AD1393" i="2"/>
  <c r="AI1393" i="2" s="1"/>
  <c r="AD1394" i="2"/>
  <c r="AI1394" i="2" s="1"/>
  <c r="AD1395" i="2"/>
  <c r="AI1395" i="2" s="1"/>
  <c r="AD1396" i="2"/>
  <c r="AI1396" i="2" s="1"/>
  <c r="AD1397" i="2"/>
  <c r="AI1397" i="2" s="1"/>
  <c r="AD1398" i="2"/>
  <c r="AI1398" i="2" s="1"/>
  <c r="AD1399" i="2"/>
  <c r="AI1399" i="2" s="1"/>
  <c r="AD1400" i="2"/>
  <c r="AI1400" i="2" s="1"/>
  <c r="AD1401" i="2"/>
  <c r="AI1401" i="2" s="1"/>
  <c r="AD1402" i="2"/>
  <c r="AI1402" i="2" s="1"/>
  <c r="AD1403" i="2"/>
  <c r="AI1403" i="2" s="1"/>
  <c r="AD1404" i="2"/>
  <c r="AI1404" i="2" s="1"/>
  <c r="AD1405" i="2"/>
  <c r="AI1405" i="2" s="1"/>
  <c r="AD1406" i="2"/>
  <c r="AI1406" i="2" s="1"/>
  <c r="AD1407" i="2"/>
  <c r="AI1407" i="2" s="1"/>
  <c r="AD1408" i="2"/>
  <c r="AI1408" i="2" s="1"/>
  <c r="AD1409" i="2"/>
  <c r="AI1409" i="2" s="1"/>
  <c r="AD1410" i="2"/>
  <c r="AI1410" i="2" s="1"/>
  <c r="AD1411" i="2"/>
  <c r="AI1411" i="2" s="1"/>
  <c r="AD1412" i="2"/>
  <c r="AI1412" i="2" s="1"/>
  <c r="AD1413" i="2"/>
  <c r="AI1413" i="2" s="1"/>
  <c r="AD1414" i="2"/>
  <c r="AI1414" i="2" s="1"/>
  <c r="AD1415" i="2"/>
  <c r="AI1415" i="2" s="1"/>
  <c r="AD1416" i="2"/>
  <c r="AI1416" i="2" s="1"/>
  <c r="AD1417" i="2"/>
  <c r="AI1417" i="2" s="1"/>
  <c r="AD1418" i="2"/>
  <c r="AI1418" i="2" s="1"/>
  <c r="AD1419" i="2"/>
  <c r="AI1419" i="2" s="1"/>
  <c r="AD1420" i="2"/>
  <c r="AI1420" i="2" s="1"/>
  <c r="AD1421" i="2"/>
  <c r="AI1421" i="2" s="1"/>
  <c r="AD1422" i="2"/>
  <c r="AI1422" i="2" s="1"/>
  <c r="AD1423" i="2"/>
  <c r="AI1423" i="2" s="1"/>
  <c r="AD1424" i="2"/>
  <c r="AI1424" i="2" s="1"/>
  <c r="AD1425" i="2"/>
  <c r="AI1425" i="2" s="1"/>
  <c r="AD1426" i="2"/>
  <c r="AI1426" i="2" s="1"/>
  <c r="AD1427" i="2"/>
  <c r="AI1427" i="2" s="1"/>
  <c r="AD1428" i="2"/>
  <c r="AI1428" i="2" s="1"/>
  <c r="AD1429" i="2"/>
  <c r="AI1429" i="2" s="1"/>
  <c r="AD1430" i="2"/>
  <c r="AI1430" i="2" s="1"/>
  <c r="AD1431" i="2"/>
  <c r="AI1431" i="2" s="1"/>
  <c r="AD1432" i="2"/>
  <c r="AI1432" i="2" s="1"/>
  <c r="AD1433" i="2"/>
  <c r="AI1433" i="2" s="1"/>
  <c r="AD1434" i="2"/>
  <c r="AI1434" i="2" s="1"/>
  <c r="AD1435" i="2"/>
  <c r="AI1435" i="2" s="1"/>
  <c r="AD1436" i="2"/>
  <c r="AI1436" i="2" s="1"/>
  <c r="AD1437" i="2"/>
  <c r="AI1437" i="2" s="1"/>
  <c r="AD1438" i="2"/>
  <c r="AI1438" i="2" s="1"/>
  <c r="AD1439" i="2"/>
  <c r="AI1439" i="2" s="1"/>
  <c r="AD1440" i="2"/>
  <c r="AI1440" i="2" s="1"/>
  <c r="AD1441" i="2"/>
  <c r="AI1441" i="2" s="1"/>
  <c r="AD1442" i="2"/>
  <c r="AI1442" i="2" s="1"/>
  <c r="AD1443" i="2"/>
  <c r="AI1443" i="2" s="1"/>
  <c r="AD1444" i="2"/>
  <c r="AI1444" i="2" s="1"/>
  <c r="AD1445" i="2"/>
  <c r="AI1445" i="2" s="1"/>
  <c r="AD1446" i="2"/>
  <c r="AI1446" i="2" s="1"/>
  <c r="AD1447" i="2"/>
  <c r="AI1447" i="2" s="1"/>
  <c r="AD1448" i="2"/>
  <c r="AI1448" i="2" s="1"/>
  <c r="AD1449" i="2"/>
  <c r="AI1449" i="2" s="1"/>
  <c r="AD1450" i="2"/>
  <c r="AI1450" i="2" s="1"/>
  <c r="AD1451" i="2"/>
  <c r="AI1451" i="2" s="1"/>
  <c r="AD1452" i="2"/>
  <c r="AI1452" i="2" s="1"/>
  <c r="AD1453" i="2"/>
  <c r="AI1453" i="2" s="1"/>
  <c r="AD1454" i="2"/>
  <c r="AI1454" i="2" s="1"/>
  <c r="AD1455" i="2"/>
  <c r="AI1455" i="2" s="1"/>
  <c r="AD1456" i="2"/>
  <c r="AI1456" i="2" s="1"/>
  <c r="AD1457" i="2"/>
  <c r="AI1457" i="2" s="1"/>
  <c r="AD1458" i="2"/>
  <c r="AI1458" i="2" s="1"/>
  <c r="AD1459" i="2"/>
  <c r="AI1459" i="2" s="1"/>
  <c r="AD1460" i="2"/>
  <c r="AI1460" i="2" s="1"/>
  <c r="AD1461" i="2"/>
  <c r="AI1461" i="2" s="1"/>
  <c r="AD1462" i="2"/>
  <c r="AI1462" i="2" s="1"/>
  <c r="AD1463" i="2"/>
  <c r="AI1463" i="2" s="1"/>
  <c r="AD1464" i="2"/>
  <c r="AI1464" i="2" s="1"/>
  <c r="AD1465" i="2"/>
  <c r="AI1465" i="2" s="1"/>
  <c r="AD1466" i="2"/>
  <c r="AI1466" i="2" s="1"/>
  <c r="AD1467" i="2"/>
  <c r="AI1467" i="2" s="1"/>
  <c r="AD1468" i="2"/>
  <c r="AI1468" i="2" s="1"/>
  <c r="AD1469" i="2"/>
  <c r="AI1469" i="2" s="1"/>
  <c r="AD1470" i="2"/>
  <c r="AI1470" i="2" s="1"/>
  <c r="AD1471" i="2"/>
  <c r="AI1471" i="2" s="1"/>
  <c r="AD1472" i="2"/>
  <c r="AI1472" i="2" s="1"/>
  <c r="AD1473" i="2"/>
  <c r="AI1473" i="2" s="1"/>
  <c r="AD1474" i="2"/>
  <c r="AI1474" i="2" s="1"/>
  <c r="AD1475" i="2"/>
  <c r="AI1475" i="2" s="1"/>
  <c r="AD1476" i="2"/>
  <c r="AI1476" i="2" s="1"/>
  <c r="AD1477" i="2"/>
  <c r="AI1477" i="2" s="1"/>
  <c r="AD1478" i="2"/>
  <c r="AI1478" i="2" s="1"/>
  <c r="AD1479" i="2"/>
  <c r="AI1479" i="2" s="1"/>
  <c r="AD1480" i="2"/>
  <c r="AI1480" i="2" s="1"/>
  <c r="AD1481" i="2"/>
  <c r="AI1481" i="2" s="1"/>
  <c r="AD1482" i="2"/>
  <c r="AI1482" i="2" s="1"/>
  <c r="AD1483" i="2"/>
  <c r="AI1483" i="2" s="1"/>
  <c r="AD1484" i="2"/>
  <c r="AI1484" i="2" s="1"/>
  <c r="AD1485" i="2"/>
  <c r="AI1485" i="2" s="1"/>
  <c r="AD1486" i="2"/>
  <c r="AI1486" i="2" s="1"/>
  <c r="AD1487" i="2"/>
  <c r="AI1487" i="2" s="1"/>
  <c r="AD1488" i="2"/>
  <c r="AI1488" i="2" s="1"/>
  <c r="AD1489" i="2"/>
  <c r="AI1489" i="2" s="1"/>
  <c r="AD1490" i="2"/>
  <c r="AI1490" i="2" s="1"/>
  <c r="AD1491" i="2"/>
  <c r="AI1491" i="2" s="1"/>
  <c r="AD1492" i="2"/>
  <c r="AI1492" i="2" s="1"/>
  <c r="AD1493" i="2"/>
  <c r="AI1493" i="2" s="1"/>
  <c r="AD1494" i="2"/>
  <c r="AI1494" i="2" s="1"/>
  <c r="AD1495" i="2"/>
  <c r="AI1495" i="2" s="1"/>
  <c r="AD1496" i="2"/>
  <c r="AI1496" i="2" s="1"/>
  <c r="AD1497" i="2"/>
  <c r="AI1497" i="2" s="1"/>
  <c r="AD1498" i="2"/>
  <c r="AI1498" i="2" s="1"/>
  <c r="AD1499" i="2"/>
  <c r="AI1499" i="2" s="1"/>
  <c r="AD1500" i="2"/>
  <c r="AI1500" i="2" s="1"/>
  <c r="AD1501" i="2"/>
  <c r="AI1501" i="2" s="1"/>
  <c r="AD1502" i="2"/>
  <c r="AI1502" i="2" s="1"/>
  <c r="AD1503" i="2"/>
  <c r="AI1503" i="2" s="1"/>
  <c r="AD1504" i="2"/>
  <c r="AI1504" i="2" s="1"/>
  <c r="AD1505" i="2"/>
  <c r="AI1505" i="2" s="1"/>
  <c r="AD1506" i="2"/>
  <c r="AI1506" i="2" s="1"/>
  <c r="AD1507" i="2"/>
  <c r="AI1507" i="2" s="1"/>
  <c r="AD1508" i="2"/>
  <c r="AI1508" i="2" s="1"/>
  <c r="AD1509" i="2"/>
  <c r="AI1509" i="2" s="1"/>
  <c r="AD1510" i="2"/>
  <c r="AI1510" i="2" s="1"/>
  <c r="AD1511" i="2"/>
  <c r="AI1511" i="2" s="1"/>
  <c r="AD1512" i="2"/>
  <c r="AI1512" i="2" s="1"/>
  <c r="AD1513" i="2"/>
  <c r="AI1513" i="2" s="1"/>
  <c r="AD1514" i="2"/>
  <c r="AI1514" i="2" s="1"/>
  <c r="AD1515" i="2"/>
  <c r="AI1515" i="2" s="1"/>
  <c r="AD1516" i="2"/>
  <c r="AI1516" i="2" s="1"/>
  <c r="AD1517" i="2"/>
  <c r="AI1517" i="2" s="1"/>
  <c r="AD1518" i="2"/>
  <c r="AI1518" i="2" s="1"/>
  <c r="AD1519" i="2"/>
  <c r="AI1519" i="2" s="1"/>
  <c r="AD1520" i="2"/>
  <c r="AI1520" i="2" s="1"/>
  <c r="AD1521" i="2"/>
  <c r="AI1521" i="2" s="1"/>
  <c r="AD1522" i="2"/>
  <c r="AI1522" i="2" s="1"/>
  <c r="AD1523" i="2"/>
  <c r="AI1523" i="2" s="1"/>
  <c r="AD1524" i="2"/>
  <c r="AI1524" i="2" s="1"/>
  <c r="AD1525" i="2"/>
  <c r="AI1525" i="2" s="1"/>
  <c r="AD1526" i="2"/>
  <c r="AI1526" i="2" s="1"/>
  <c r="AD1527" i="2"/>
  <c r="AI1527" i="2" s="1"/>
  <c r="AD1528" i="2"/>
  <c r="AI1528" i="2" s="1"/>
  <c r="AD1529" i="2"/>
  <c r="AI1529" i="2" s="1"/>
  <c r="AD1530" i="2"/>
  <c r="AI1530" i="2" s="1"/>
  <c r="AD1531" i="2"/>
  <c r="AI1531" i="2" s="1"/>
  <c r="AD1532" i="2"/>
  <c r="AI1532" i="2" s="1"/>
  <c r="AD1533" i="2"/>
  <c r="AI1533" i="2" s="1"/>
  <c r="AD1534" i="2"/>
  <c r="AI1534" i="2" s="1"/>
  <c r="AD1535" i="2"/>
  <c r="AI1535" i="2" s="1"/>
  <c r="AD1536" i="2"/>
  <c r="AI1536" i="2" s="1"/>
  <c r="AD1537" i="2"/>
  <c r="AI1537" i="2" s="1"/>
  <c r="AD1538" i="2"/>
  <c r="AI1538" i="2" s="1"/>
  <c r="AD1539" i="2"/>
  <c r="AI1539" i="2" s="1"/>
  <c r="AD1540" i="2"/>
  <c r="AI1540" i="2" s="1"/>
  <c r="AD1541" i="2"/>
  <c r="AI1541" i="2" s="1"/>
  <c r="AD1542" i="2"/>
  <c r="AI1542" i="2" s="1"/>
  <c r="AD1543" i="2"/>
  <c r="AI1543" i="2" s="1"/>
  <c r="AD1544" i="2"/>
  <c r="AI1544" i="2" s="1"/>
  <c r="AD1545" i="2"/>
  <c r="AI1545" i="2" s="1"/>
  <c r="AD1546" i="2"/>
  <c r="AI1546" i="2" s="1"/>
  <c r="AD1547" i="2"/>
  <c r="AI1547" i="2" s="1"/>
  <c r="AD1548" i="2"/>
  <c r="AI1548" i="2" s="1"/>
  <c r="AD1549" i="2"/>
  <c r="AI1549" i="2" s="1"/>
  <c r="AD1550" i="2"/>
  <c r="AI1550" i="2" s="1"/>
  <c r="AD1551" i="2"/>
  <c r="AI1551" i="2" s="1"/>
  <c r="AD1552" i="2"/>
  <c r="AI1552" i="2" s="1"/>
  <c r="AD1553" i="2"/>
  <c r="AI1553" i="2" s="1"/>
  <c r="AD1554" i="2"/>
  <c r="AI1554" i="2" s="1"/>
  <c r="AD1555" i="2"/>
  <c r="AI1555" i="2" s="1"/>
  <c r="AD1556" i="2"/>
  <c r="AI1556" i="2" s="1"/>
  <c r="AD1557" i="2"/>
  <c r="AI1557" i="2" s="1"/>
  <c r="AD1558" i="2"/>
  <c r="AI1558" i="2" s="1"/>
  <c r="AD1559" i="2"/>
  <c r="AI1559" i="2" s="1"/>
  <c r="AD1560" i="2"/>
  <c r="AI1560" i="2" s="1"/>
  <c r="AD1561" i="2"/>
  <c r="AI1561" i="2" s="1"/>
  <c r="AD1562" i="2"/>
  <c r="AI1562" i="2" s="1"/>
  <c r="AD1563" i="2"/>
  <c r="AI1563" i="2" s="1"/>
  <c r="AD1564" i="2"/>
  <c r="AI1564" i="2" s="1"/>
  <c r="AD1565" i="2"/>
  <c r="AI1565" i="2" s="1"/>
  <c r="AD1566" i="2"/>
  <c r="AI1566" i="2" s="1"/>
  <c r="AD1567" i="2"/>
  <c r="AI1567" i="2" s="1"/>
  <c r="AD1568" i="2"/>
  <c r="AI1568" i="2" s="1"/>
  <c r="AD1569" i="2"/>
  <c r="AI1569" i="2" s="1"/>
  <c r="AD1570" i="2"/>
  <c r="AI1570" i="2" s="1"/>
  <c r="AD1571" i="2"/>
  <c r="AI1571" i="2" s="1"/>
  <c r="AD1572" i="2"/>
  <c r="AI1572" i="2" s="1"/>
  <c r="AD1573" i="2"/>
  <c r="AI1573" i="2" s="1"/>
  <c r="AD1574" i="2"/>
  <c r="AI1574" i="2" s="1"/>
  <c r="AD1575" i="2"/>
  <c r="AI1575" i="2" s="1"/>
  <c r="AD1576" i="2"/>
  <c r="AI1576" i="2" s="1"/>
  <c r="AD1577" i="2"/>
  <c r="AI1577" i="2" s="1"/>
  <c r="AD1578" i="2"/>
  <c r="AI1578" i="2" s="1"/>
  <c r="AD1579" i="2"/>
  <c r="AI1579" i="2" s="1"/>
  <c r="AD1580" i="2"/>
  <c r="AI1580" i="2" s="1"/>
  <c r="AD1581" i="2"/>
  <c r="AI1581" i="2" s="1"/>
  <c r="AD1582" i="2"/>
  <c r="AI1582" i="2" s="1"/>
  <c r="AD1583" i="2"/>
  <c r="AI1583" i="2" s="1"/>
  <c r="AD1584" i="2"/>
  <c r="AI1584" i="2" s="1"/>
  <c r="AD1585" i="2"/>
  <c r="AI1585" i="2" s="1"/>
  <c r="AD1586" i="2"/>
  <c r="AI1586" i="2" s="1"/>
  <c r="AD1587" i="2"/>
  <c r="AI1587" i="2" s="1"/>
  <c r="AD1588" i="2"/>
  <c r="AI1588" i="2" s="1"/>
  <c r="AD1589" i="2"/>
  <c r="AI1589" i="2" s="1"/>
  <c r="AD1590" i="2"/>
  <c r="AI1590" i="2" s="1"/>
  <c r="AD1591" i="2"/>
  <c r="AI1591" i="2" s="1"/>
  <c r="AD1592" i="2"/>
  <c r="AI1592" i="2" s="1"/>
  <c r="AD1593" i="2"/>
  <c r="AI1593" i="2" s="1"/>
  <c r="AD1594" i="2"/>
  <c r="AI1594" i="2" s="1"/>
  <c r="AD1595" i="2"/>
  <c r="AI1595" i="2" s="1"/>
  <c r="AD1596" i="2"/>
  <c r="AI1596" i="2" s="1"/>
  <c r="AD1597" i="2"/>
  <c r="AI1597" i="2" s="1"/>
  <c r="AD1598" i="2"/>
  <c r="AI1598" i="2" s="1"/>
  <c r="AD1599" i="2"/>
  <c r="AI1599" i="2" s="1"/>
  <c r="AD1600" i="2"/>
  <c r="AI1600" i="2" s="1"/>
  <c r="AD1601" i="2"/>
  <c r="AI1601" i="2" s="1"/>
  <c r="AD1602" i="2"/>
  <c r="AI1602" i="2" s="1"/>
  <c r="AD1603" i="2"/>
  <c r="AI1603" i="2" s="1"/>
  <c r="AD1604" i="2"/>
  <c r="AI1604" i="2" s="1"/>
  <c r="AD1605" i="2"/>
  <c r="AI1605" i="2" s="1"/>
  <c r="AD1606" i="2"/>
  <c r="AI1606" i="2" s="1"/>
  <c r="AD1607" i="2"/>
  <c r="AI1607" i="2" s="1"/>
  <c r="AD1608" i="2"/>
  <c r="AI1608" i="2" s="1"/>
  <c r="AD1609" i="2"/>
  <c r="AI1609" i="2" s="1"/>
  <c r="AD1610" i="2"/>
  <c r="AI1610" i="2" s="1"/>
  <c r="AD1611" i="2"/>
  <c r="AI1611" i="2" s="1"/>
  <c r="AD1612" i="2"/>
  <c r="AI1612" i="2" s="1"/>
  <c r="AD1613" i="2"/>
  <c r="AI1613" i="2" s="1"/>
  <c r="AD1614" i="2"/>
  <c r="AI1614" i="2" s="1"/>
  <c r="AD1615" i="2"/>
  <c r="AI1615" i="2" s="1"/>
  <c r="AD1616" i="2"/>
  <c r="AI1616" i="2" s="1"/>
  <c r="AD1617" i="2"/>
  <c r="AI1617" i="2" s="1"/>
  <c r="AD1618" i="2"/>
  <c r="AI1618" i="2" s="1"/>
  <c r="AD1619" i="2"/>
  <c r="AI1619" i="2" s="1"/>
  <c r="AD1620" i="2"/>
  <c r="AI1620" i="2" s="1"/>
  <c r="AD1621" i="2"/>
  <c r="AI1621" i="2" s="1"/>
  <c r="AD1622" i="2"/>
  <c r="AI1622" i="2" s="1"/>
  <c r="AD1623" i="2"/>
  <c r="AI1623" i="2" s="1"/>
  <c r="AD1624" i="2"/>
  <c r="AI1624" i="2" s="1"/>
  <c r="AD1625" i="2"/>
  <c r="AI1625" i="2" s="1"/>
  <c r="AD1626" i="2"/>
  <c r="AI1626" i="2" s="1"/>
  <c r="AD1627" i="2"/>
  <c r="AI1627" i="2" s="1"/>
  <c r="AD1628" i="2"/>
  <c r="AI1628" i="2" s="1"/>
  <c r="AD1629" i="2"/>
  <c r="AI1629" i="2" s="1"/>
  <c r="AD1630" i="2"/>
  <c r="AI1630" i="2" s="1"/>
  <c r="AD1631" i="2"/>
  <c r="AI1631" i="2" s="1"/>
  <c r="AD1632" i="2"/>
  <c r="AI1632" i="2" s="1"/>
  <c r="AD1633" i="2"/>
  <c r="AI1633" i="2" s="1"/>
  <c r="AD1634" i="2"/>
  <c r="AI1634" i="2" s="1"/>
  <c r="AD1635" i="2"/>
  <c r="AI1635" i="2" s="1"/>
  <c r="AD1636" i="2"/>
  <c r="AI1636" i="2" s="1"/>
  <c r="AD1637" i="2"/>
  <c r="AI1637" i="2" s="1"/>
  <c r="AD1638" i="2"/>
  <c r="AI1638" i="2" s="1"/>
  <c r="AD1639" i="2"/>
  <c r="AI1639" i="2" s="1"/>
  <c r="AD1640" i="2"/>
  <c r="AI1640" i="2" s="1"/>
  <c r="AD1641" i="2"/>
  <c r="AI1641" i="2" s="1"/>
  <c r="AD1642" i="2"/>
  <c r="AI1642" i="2" s="1"/>
  <c r="AD1643" i="2"/>
  <c r="AI1643" i="2" s="1"/>
  <c r="AD1644" i="2"/>
  <c r="AI1644" i="2" s="1"/>
  <c r="AD1645" i="2"/>
  <c r="AI1645" i="2" s="1"/>
  <c r="AD1646" i="2"/>
  <c r="AI1646" i="2" s="1"/>
  <c r="AD1647" i="2"/>
  <c r="AI1647" i="2" s="1"/>
  <c r="AD1648" i="2"/>
  <c r="AI1648" i="2" s="1"/>
  <c r="AD1649" i="2"/>
  <c r="AI1649" i="2" s="1"/>
  <c r="AD1650" i="2"/>
  <c r="AI1650" i="2" s="1"/>
  <c r="AD1651" i="2"/>
  <c r="AI1651" i="2" s="1"/>
  <c r="AD1652" i="2"/>
  <c r="AI1652" i="2" s="1"/>
  <c r="AD1653" i="2"/>
  <c r="AI1653" i="2" s="1"/>
  <c r="AD1654" i="2"/>
  <c r="AI1654" i="2" s="1"/>
  <c r="AD1655" i="2"/>
  <c r="AI1655" i="2" s="1"/>
  <c r="AD1656" i="2"/>
  <c r="AI1656" i="2" s="1"/>
  <c r="AD1657" i="2"/>
  <c r="AI1657" i="2" s="1"/>
  <c r="AD1658" i="2"/>
  <c r="AI1658" i="2" s="1"/>
  <c r="AD1659" i="2"/>
  <c r="AI1659" i="2" s="1"/>
  <c r="AD1660" i="2"/>
  <c r="AI1660" i="2" s="1"/>
  <c r="AD1661" i="2"/>
  <c r="AI1661" i="2" s="1"/>
  <c r="AD1662" i="2"/>
  <c r="AI1662" i="2" s="1"/>
  <c r="AD1663" i="2"/>
  <c r="AI1663" i="2" s="1"/>
  <c r="AD1664" i="2"/>
  <c r="AI1664" i="2" s="1"/>
  <c r="AD1665" i="2"/>
  <c r="AI1665" i="2" s="1"/>
  <c r="AD1666" i="2"/>
  <c r="AI1666" i="2" s="1"/>
  <c r="AD1667" i="2"/>
  <c r="AI1667" i="2" s="1"/>
  <c r="AD1668" i="2"/>
  <c r="AI1668" i="2" s="1"/>
  <c r="AD1669" i="2"/>
  <c r="AI1669" i="2" s="1"/>
  <c r="AD1670" i="2"/>
  <c r="AI1670" i="2" s="1"/>
  <c r="AD1671" i="2"/>
  <c r="AI1671" i="2" s="1"/>
  <c r="AD1672" i="2"/>
  <c r="AI1672" i="2" s="1"/>
  <c r="AD1673" i="2"/>
  <c r="AI1673" i="2" s="1"/>
  <c r="AD1674" i="2"/>
  <c r="AI1674" i="2" s="1"/>
  <c r="AD1675" i="2"/>
  <c r="AI1675" i="2" s="1"/>
  <c r="AD1676" i="2"/>
  <c r="AI1676" i="2" s="1"/>
  <c r="AD1677" i="2"/>
  <c r="AI1677" i="2" s="1"/>
  <c r="AD1678" i="2"/>
  <c r="AI1678" i="2" s="1"/>
  <c r="AD1679" i="2"/>
  <c r="AI1679" i="2" s="1"/>
  <c r="AD1680" i="2"/>
  <c r="AI1680" i="2" s="1"/>
  <c r="AD1681" i="2"/>
  <c r="AI1681" i="2" s="1"/>
  <c r="AD1682" i="2"/>
  <c r="AI1682" i="2" s="1"/>
  <c r="AD1683" i="2"/>
  <c r="AI1683" i="2" s="1"/>
  <c r="AD1684" i="2"/>
  <c r="AI1684" i="2" s="1"/>
  <c r="AD1685" i="2"/>
  <c r="AI1685" i="2" s="1"/>
  <c r="AD1686" i="2"/>
  <c r="AI1686" i="2" s="1"/>
  <c r="AD1687" i="2"/>
  <c r="AI1687" i="2" s="1"/>
  <c r="AD1688" i="2"/>
  <c r="AI1688" i="2" s="1"/>
  <c r="AD1689" i="2"/>
  <c r="AI1689" i="2" s="1"/>
  <c r="AD1690" i="2"/>
  <c r="AI1690" i="2" s="1"/>
  <c r="AD1691" i="2"/>
  <c r="AI1691" i="2" s="1"/>
  <c r="AD1692" i="2"/>
  <c r="AI1692" i="2" s="1"/>
  <c r="AD1693" i="2"/>
  <c r="AI1693" i="2" s="1"/>
  <c r="AD1694" i="2"/>
  <c r="AI1694" i="2" s="1"/>
  <c r="AD1695" i="2"/>
  <c r="AI1695" i="2" s="1"/>
  <c r="AD1696" i="2"/>
  <c r="AI1696" i="2" s="1"/>
  <c r="AD1697" i="2"/>
  <c r="AI1697" i="2" s="1"/>
  <c r="AD1698" i="2"/>
  <c r="AI1698" i="2" s="1"/>
  <c r="AD1699" i="2"/>
  <c r="AI1699" i="2" s="1"/>
  <c r="AD1700" i="2"/>
  <c r="AI1700" i="2" s="1"/>
  <c r="AD1701" i="2"/>
  <c r="AI1701" i="2" s="1"/>
  <c r="AD1702" i="2"/>
  <c r="AI1702" i="2" s="1"/>
  <c r="AD1703" i="2"/>
  <c r="AI1703" i="2" s="1"/>
  <c r="AD1704" i="2"/>
  <c r="AI1704" i="2" s="1"/>
  <c r="AD1705" i="2"/>
  <c r="AI1705" i="2" s="1"/>
  <c r="AD1706" i="2"/>
  <c r="AI1706" i="2" s="1"/>
  <c r="AD1707" i="2"/>
  <c r="AI1707" i="2" s="1"/>
  <c r="AD1708" i="2"/>
  <c r="AI1708" i="2" s="1"/>
  <c r="AD1709" i="2"/>
  <c r="AI1709" i="2" s="1"/>
  <c r="AD1710" i="2"/>
  <c r="AI1710" i="2" s="1"/>
  <c r="AD1711" i="2"/>
  <c r="AI1711" i="2" s="1"/>
  <c r="AD1712" i="2"/>
  <c r="AI1712" i="2" s="1"/>
  <c r="AD1713" i="2"/>
  <c r="AI1713" i="2" s="1"/>
  <c r="AD1714" i="2"/>
  <c r="AI1714" i="2" s="1"/>
  <c r="AD1715" i="2"/>
  <c r="AI1715" i="2" s="1"/>
  <c r="AD1716" i="2"/>
  <c r="AI1716" i="2" s="1"/>
  <c r="AD1717" i="2"/>
  <c r="AI1717" i="2" s="1"/>
  <c r="AD1718" i="2"/>
  <c r="AI1718" i="2" s="1"/>
  <c r="AD1719" i="2"/>
  <c r="AI1719" i="2" s="1"/>
  <c r="AD1720" i="2"/>
  <c r="AI1720" i="2" s="1"/>
  <c r="AD1721" i="2"/>
  <c r="AI1721" i="2" s="1"/>
  <c r="AD1722" i="2"/>
  <c r="AI1722" i="2" s="1"/>
  <c r="AD1723" i="2"/>
  <c r="AI1723" i="2" s="1"/>
  <c r="AD1724" i="2"/>
  <c r="AI1724" i="2" s="1"/>
  <c r="AD1725" i="2"/>
  <c r="AI1725" i="2" s="1"/>
  <c r="AD1726" i="2"/>
  <c r="AI1726" i="2" s="1"/>
  <c r="AD1727" i="2"/>
  <c r="AI1727" i="2" s="1"/>
  <c r="AD1728" i="2"/>
  <c r="AI1728" i="2" s="1"/>
  <c r="AD1729" i="2"/>
  <c r="AI1729" i="2" s="1"/>
  <c r="AD1730" i="2"/>
  <c r="AI1730" i="2" s="1"/>
  <c r="AD1731" i="2"/>
  <c r="AI1731" i="2" s="1"/>
  <c r="AD1732" i="2"/>
  <c r="AI1732" i="2" s="1"/>
  <c r="AD1733" i="2"/>
  <c r="AI1733" i="2" s="1"/>
  <c r="AD1734" i="2"/>
  <c r="AI1734" i="2" s="1"/>
  <c r="AD1735" i="2"/>
  <c r="AI1735" i="2" s="1"/>
  <c r="AD1736" i="2"/>
  <c r="AI1736" i="2" s="1"/>
  <c r="AD1737" i="2"/>
  <c r="AI1737" i="2" s="1"/>
  <c r="AD1738" i="2"/>
  <c r="AI1738" i="2" s="1"/>
  <c r="AD1739" i="2"/>
  <c r="AI1739" i="2" s="1"/>
  <c r="AD1740" i="2"/>
  <c r="AI1740" i="2" s="1"/>
  <c r="AD1741" i="2"/>
  <c r="AI1741" i="2" s="1"/>
  <c r="AD1742" i="2"/>
  <c r="AI1742" i="2" s="1"/>
  <c r="AD1743" i="2"/>
  <c r="AI1743" i="2" s="1"/>
  <c r="AD1744" i="2"/>
  <c r="AI1744" i="2" s="1"/>
  <c r="AD1745" i="2"/>
  <c r="AI1745" i="2" s="1"/>
  <c r="AD1746" i="2"/>
  <c r="AI1746" i="2" s="1"/>
  <c r="AD1747" i="2"/>
  <c r="AI1747" i="2" s="1"/>
  <c r="AD1748" i="2"/>
  <c r="AI1748" i="2" s="1"/>
  <c r="AD1749" i="2"/>
  <c r="AI1749" i="2" s="1"/>
  <c r="AD1750" i="2"/>
  <c r="AI1750" i="2" s="1"/>
  <c r="AD1751" i="2"/>
  <c r="AI1751" i="2" s="1"/>
  <c r="AD1752" i="2"/>
  <c r="AI1752" i="2" s="1"/>
  <c r="AD1753" i="2"/>
  <c r="AI1753" i="2" s="1"/>
  <c r="AD1754" i="2"/>
  <c r="AI1754" i="2" s="1"/>
  <c r="AD1755" i="2"/>
  <c r="AI1755" i="2" s="1"/>
  <c r="AD1756" i="2"/>
  <c r="AI1756" i="2" s="1"/>
  <c r="AD1757" i="2"/>
  <c r="AI1757" i="2" s="1"/>
  <c r="AD1758" i="2"/>
  <c r="AI1758" i="2" s="1"/>
  <c r="AD1759" i="2"/>
  <c r="AI1759" i="2" s="1"/>
  <c r="AD1760" i="2"/>
  <c r="AI1760" i="2" s="1"/>
  <c r="AD1761" i="2"/>
  <c r="AI1761" i="2" s="1"/>
  <c r="AD1762" i="2"/>
  <c r="AI1762" i="2" s="1"/>
  <c r="AD1763" i="2"/>
  <c r="AI1763" i="2" s="1"/>
  <c r="AD1764" i="2"/>
  <c r="AI1764" i="2" s="1"/>
  <c r="AD1765" i="2"/>
  <c r="AI1765" i="2" s="1"/>
  <c r="AD1766" i="2"/>
  <c r="AI1766" i="2" s="1"/>
  <c r="AD1767" i="2"/>
  <c r="AI1767" i="2" s="1"/>
  <c r="AD1768" i="2"/>
  <c r="AI1768" i="2" s="1"/>
  <c r="AD1769" i="2"/>
  <c r="AI1769" i="2" s="1"/>
  <c r="AD1770" i="2"/>
  <c r="AI1770" i="2" s="1"/>
  <c r="AD1771" i="2"/>
  <c r="AI1771" i="2" s="1"/>
  <c r="AD1772" i="2"/>
  <c r="AI1772" i="2" s="1"/>
  <c r="AD1773" i="2"/>
  <c r="AI1773" i="2" s="1"/>
  <c r="AD1774" i="2"/>
  <c r="AI1774" i="2" s="1"/>
  <c r="AD1775" i="2"/>
  <c r="AI1775" i="2" s="1"/>
  <c r="AD1776" i="2"/>
  <c r="AI1776" i="2" s="1"/>
  <c r="AD1777" i="2"/>
  <c r="AI1777" i="2" s="1"/>
  <c r="AD1778" i="2"/>
  <c r="AI1778" i="2" s="1"/>
  <c r="AD1779" i="2"/>
  <c r="AI1779" i="2" s="1"/>
  <c r="AD1780" i="2"/>
  <c r="AI1780" i="2" s="1"/>
  <c r="AD1781" i="2"/>
  <c r="AI1781" i="2" s="1"/>
  <c r="AD1782" i="2"/>
  <c r="AI1782" i="2" s="1"/>
  <c r="AD1783" i="2"/>
  <c r="AI1783" i="2" s="1"/>
  <c r="AD1784" i="2"/>
  <c r="AI1784" i="2" s="1"/>
  <c r="AD1785" i="2"/>
  <c r="AI1785" i="2" s="1"/>
  <c r="AD1786" i="2"/>
  <c r="AI1786" i="2" s="1"/>
  <c r="AD1787" i="2"/>
  <c r="AI1787" i="2" s="1"/>
  <c r="AD1788" i="2"/>
  <c r="AI1788" i="2" s="1"/>
  <c r="AD1789" i="2"/>
  <c r="AI1789" i="2" s="1"/>
  <c r="AD1790" i="2"/>
  <c r="AI1790" i="2" s="1"/>
  <c r="AD1791" i="2"/>
  <c r="AI1791" i="2" s="1"/>
  <c r="AD1792" i="2"/>
  <c r="AI1792" i="2" s="1"/>
  <c r="AD1793" i="2"/>
  <c r="AI1793" i="2" s="1"/>
  <c r="AD1794" i="2"/>
  <c r="AI1794" i="2" s="1"/>
  <c r="AD1795" i="2"/>
  <c r="AI1795" i="2" s="1"/>
  <c r="AD1796" i="2"/>
  <c r="AI1796" i="2" s="1"/>
  <c r="AD1797" i="2"/>
  <c r="AI1797" i="2" s="1"/>
  <c r="AD1798" i="2"/>
  <c r="AI1798" i="2" s="1"/>
  <c r="AD1799" i="2"/>
  <c r="AI1799" i="2" s="1"/>
  <c r="AD1800" i="2"/>
  <c r="AI1800" i="2" s="1"/>
  <c r="AD1801" i="2"/>
  <c r="AI1801" i="2" s="1"/>
  <c r="AD1802" i="2"/>
  <c r="AI1802" i="2" s="1"/>
  <c r="AD1803" i="2"/>
  <c r="AI1803" i="2" s="1"/>
  <c r="AD1804" i="2"/>
  <c r="AI1804" i="2" s="1"/>
  <c r="AD1805" i="2"/>
  <c r="AI1805" i="2" s="1"/>
  <c r="AD1806" i="2"/>
  <c r="AI1806" i="2" s="1"/>
  <c r="AD1807" i="2"/>
  <c r="AI1807" i="2" s="1"/>
  <c r="AD1808" i="2"/>
  <c r="AI1808" i="2" s="1"/>
  <c r="AD1809" i="2"/>
  <c r="AI1809" i="2" s="1"/>
  <c r="AD1810" i="2"/>
  <c r="AI1810" i="2" s="1"/>
  <c r="AD1811" i="2"/>
  <c r="AI1811" i="2" s="1"/>
  <c r="AD1812" i="2"/>
  <c r="AI1812" i="2" s="1"/>
  <c r="AD1813" i="2"/>
  <c r="AI1813" i="2" s="1"/>
  <c r="AD1814" i="2"/>
  <c r="AI1814" i="2" s="1"/>
  <c r="AD1815" i="2"/>
  <c r="AI1815" i="2" s="1"/>
  <c r="AD1816" i="2"/>
  <c r="AI1816" i="2" s="1"/>
  <c r="AD1817" i="2"/>
  <c r="AI1817" i="2" s="1"/>
  <c r="AD1818" i="2"/>
  <c r="AI1818" i="2" s="1"/>
  <c r="AD1819" i="2"/>
  <c r="AI1819" i="2" s="1"/>
  <c r="AD1820" i="2"/>
  <c r="AI1820" i="2" s="1"/>
  <c r="AD1821" i="2"/>
  <c r="AI1821" i="2" s="1"/>
  <c r="AD1822" i="2"/>
  <c r="AI1822" i="2" s="1"/>
  <c r="AD1823" i="2"/>
  <c r="AI1823" i="2" s="1"/>
  <c r="AD1824" i="2"/>
  <c r="AI1824" i="2" s="1"/>
  <c r="AD1825" i="2"/>
  <c r="AI1825" i="2" s="1"/>
  <c r="AD1826" i="2"/>
  <c r="AI1826" i="2" s="1"/>
  <c r="AD1827" i="2"/>
  <c r="AI1827" i="2" s="1"/>
  <c r="AD1828" i="2"/>
  <c r="AI1828" i="2" s="1"/>
  <c r="AD1829" i="2"/>
  <c r="AI1829" i="2" s="1"/>
  <c r="AD1830" i="2"/>
  <c r="AI1830" i="2" s="1"/>
  <c r="AD1831" i="2"/>
  <c r="AI1831" i="2" s="1"/>
  <c r="AD1832" i="2"/>
  <c r="AI1832" i="2" s="1"/>
  <c r="AD1833" i="2"/>
  <c r="AI1833" i="2" s="1"/>
  <c r="AD1834" i="2"/>
  <c r="AI1834" i="2" s="1"/>
  <c r="AD1835" i="2"/>
  <c r="AI1835" i="2" s="1"/>
  <c r="AD1836" i="2"/>
  <c r="AI1836" i="2" s="1"/>
  <c r="AD1837" i="2"/>
  <c r="AI1837" i="2" s="1"/>
  <c r="AD1838" i="2"/>
  <c r="AI1838" i="2" s="1"/>
  <c r="AD1839" i="2"/>
  <c r="AI1839" i="2" s="1"/>
  <c r="AD1840" i="2"/>
  <c r="AI1840" i="2" s="1"/>
  <c r="AD1841" i="2"/>
  <c r="AI1841" i="2" s="1"/>
  <c r="AD1842" i="2"/>
  <c r="AI1842" i="2" s="1"/>
  <c r="AD1843" i="2"/>
  <c r="AI1843" i="2" s="1"/>
  <c r="AD1844" i="2"/>
  <c r="AI1844" i="2" s="1"/>
  <c r="AD1845" i="2"/>
  <c r="AI1845" i="2" s="1"/>
  <c r="AD1846" i="2"/>
  <c r="AI1846" i="2" s="1"/>
  <c r="AD1847" i="2"/>
  <c r="AI1847" i="2" s="1"/>
  <c r="AD1848" i="2"/>
  <c r="AI1848" i="2" s="1"/>
  <c r="AD1849" i="2"/>
  <c r="AI1849" i="2" s="1"/>
  <c r="AD1850" i="2"/>
  <c r="AI1850" i="2" s="1"/>
  <c r="AD1851" i="2"/>
  <c r="AI1851" i="2" s="1"/>
  <c r="AD1852" i="2"/>
  <c r="AI1852" i="2" s="1"/>
  <c r="AD1853" i="2"/>
  <c r="AI1853" i="2" s="1"/>
  <c r="AD1854" i="2"/>
  <c r="AI1854" i="2" s="1"/>
  <c r="AD1855" i="2"/>
  <c r="AI1855" i="2" s="1"/>
  <c r="AD1856" i="2"/>
  <c r="AI1856" i="2" s="1"/>
  <c r="AD1857" i="2"/>
  <c r="AI1857" i="2" s="1"/>
  <c r="AD1858" i="2"/>
  <c r="AI1858" i="2" s="1"/>
  <c r="AD1859" i="2"/>
  <c r="AI1859" i="2" s="1"/>
  <c r="AD1860" i="2"/>
  <c r="AI1860" i="2" s="1"/>
  <c r="AD1861" i="2"/>
  <c r="AI1861" i="2" s="1"/>
  <c r="AD1862" i="2"/>
  <c r="AI1862" i="2" s="1"/>
  <c r="AD1863" i="2"/>
  <c r="AI1863" i="2" s="1"/>
  <c r="AD1864" i="2"/>
  <c r="AI1864" i="2" s="1"/>
  <c r="AD1865" i="2"/>
  <c r="AI1865" i="2" s="1"/>
  <c r="AD1866" i="2"/>
  <c r="AI1866" i="2" s="1"/>
  <c r="AD1867" i="2"/>
  <c r="AI1867" i="2" s="1"/>
  <c r="AD1868" i="2"/>
  <c r="AI1868" i="2" s="1"/>
  <c r="AD1869" i="2"/>
  <c r="AI1869" i="2" s="1"/>
  <c r="AD1870" i="2"/>
  <c r="AI1870" i="2" s="1"/>
  <c r="AD1871" i="2"/>
  <c r="AI1871" i="2" s="1"/>
  <c r="AD1872" i="2"/>
  <c r="AI1872" i="2" s="1"/>
  <c r="AD1873" i="2"/>
  <c r="AI1873" i="2" s="1"/>
  <c r="AD1874" i="2"/>
  <c r="AI1874" i="2" s="1"/>
  <c r="AD1875" i="2"/>
  <c r="AI1875" i="2" s="1"/>
  <c r="AD1876" i="2"/>
  <c r="AI1876" i="2" s="1"/>
  <c r="AD1877" i="2"/>
  <c r="AI1877" i="2" s="1"/>
  <c r="AD1878" i="2"/>
  <c r="AI1878" i="2" s="1"/>
  <c r="AD1879" i="2"/>
  <c r="AI1879" i="2" s="1"/>
  <c r="AD1880" i="2"/>
  <c r="AI1880" i="2" s="1"/>
  <c r="AD1881" i="2"/>
  <c r="AI1881" i="2" s="1"/>
  <c r="AD1882" i="2"/>
  <c r="AI1882" i="2" s="1"/>
  <c r="AD1883" i="2"/>
  <c r="AI1883" i="2" s="1"/>
  <c r="AD1884" i="2"/>
  <c r="AI1884" i="2" s="1"/>
  <c r="AD1885" i="2"/>
  <c r="AI1885" i="2" s="1"/>
  <c r="AD1886" i="2"/>
  <c r="AI1886" i="2" s="1"/>
  <c r="AD1887" i="2"/>
  <c r="AI1887" i="2" s="1"/>
  <c r="AD1888" i="2"/>
  <c r="AI1888" i="2" s="1"/>
  <c r="AD1889" i="2"/>
  <c r="AI1889" i="2" s="1"/>
  <c r="AD1890" i="2"/>
  <c r="AI1890" i="2" s="1"/>
  <c r="AD1891" i="2"/>
  <c r="AI1891" i="2" s="1"/>
  <c r="AD1892" i="2"/>
  <c r="AI1892" i="2" s="1"/>
  <c r="AD1893" i="2"/>
  <c r="AI1893" i="2" s="1"/>
  <c r="AD1894" i="2"/>
  <c r="AI1894" i="2" s="1"/>
  <c r="AD1895" i="2"/>
  <c r="AI1895" i="2" s="1"/>
  <c r="AD1896" i="2"/>
  <c r="AI1896" i="2" s="1"/>
  <c r="AD1897" i="2"/>
  <c r="AI1897" i="2" s="1"/>
  <c r="AD1898" i="2"/>
  <c r="AI1898" i="2" s="1"/>
  <c r="AD1899" i="2"/>
  <c r="AI1899" i="2" s="1"/>
  <c r="AD1900" i="2"/>
  <c r="AI1900" i="2" s="1"/>
  <c r="AD1901" i="2"/>
  <c r="AI1901" i="2" s="1"/>
  <c r="AD1902" i="2"/>
  <c r="AI1902" i="2" s="1"/>
  <c r="AD1903" i="2"/>
  <c r="AI1903" i="2" s="1"/>
  <c r="AD1904" i="2"/>
  <c r="AI1904" i="2" s="1"/>
  <c r="AD1905" i="2"/>
  <c r="AI1905" i="2" s="1"/>
  <c r="AD1906" i="2"/>
  <c r="AI1906" i="2" s="1"/>
  <c r="AD1907" i="2"/>
  <c r="AI1907" i="2" s="1"/>
  <c r="AD1908" i="2"/>
  <c r="AI1908" i="2" s="1"/>
  <c r="AD1909" i="2"/>
  <c r="AI1909" i="2" s="1"/>
  <c r="AD1910" i="2"/>
  <c r="AI1910" i="2" s="1"/>
  <c r="AD1911" i="2"/>
  <c r="AI1911" i="2" s="1"/>
  <c r="AD1912" i="2"/>
  <c r="AI1912" i="2" s="1"/>
  <c r="AD1913" i="2"/>
  <c r="AI1913" i="2" s="1"/>
  <c r="AD1914" i="2"/>
  <c r="AI1914" i="2" s="1"/>
  <c r="AD1915" i="2"/>
  <c r="AI1915" i="2" s="1"/>
  <c r="AD1916" i="2"/>
  <c r="AI1916" i="2" s="1"/>
  <c r="AD1917" i="2"/>
  <c r="AI1917" i="2" s="1"/>
  <c r="AD1918" i="2"/>
  <c r="AI1918" i="2" s="1"/>
  <c r="AD1919" i="2"/>
  <c r="AI1919" i="2" s="1"/>
  <c r="AD1920" i="2"/>
  <c r="AI1920" i="2" s="1"/>
  <c r="AD1921" i="2"/>
  <c r="AI1921" i="2" s="1"/>
  <c r="AD1922" i="2"/>
  <c r="AI1922" i="2" s="1"/>
  <c r="AD1923" i="2"/>
  <c r="AI1923" i="2" s="1"/>
  <c r="AD1924" i="2"/>
  <c r="AI1924" i="2" s="1"/>
  <c r="AD1925" i="2"/>
  <c r="AI1925" i="2" s="1"/>
  <c r="AD1926" i="2"/>
  <c r="AI1926" i="2" s="1"/>
  <c r="AD1927" i="2"/>
  <c r="AI1927" i="2" s="1"/>
  <c r="AD1928" i="2"/>
  <c r="AI1928" i="2" s="1"/>
  <c r="AD1929" i="2"/>
  <c r="AI1929" i="2" s="1"/>
  <c r="AD1930" i="2"/>
  <c r="AI1930" i="2" s="1"/>
  <c r="AD1931" i="2"/>
  <c r="AI1931" i="2" s="1"/>
  <c r="AD1932" i="2"/>
  <c r="AI1932" i="2" s="1"/>
  <c r="AD1933" i="2"/>
  <c r="AI1933" i="2" s="1"/>
  <c r="AD1934" i="2"/>
  <c r="AI1934" i="2" s="1"/>
  <c r="AD1935" i="2"/>
  <c r="AI1935" i="2" s="1"/>
  <c r="AD1936" i="2"/>
  <c r="AI1936" i="2" s="1"/>
  <c r="AD1937" i="2"/>
  <c r="AI1937" i="2" s="1"/>
  <c r="AD1938" i="2"/>
  <c r="AI1938" i="2" s="1"/>
  <c r="AD1939" i="2"/>
  <c r="AI1939" i="2" s="1"/>
  <c r="AD1940" i="2"/>
  <c r="AI1940" i="2" s="1"/>
  <c r="AD1941" i="2"/>
  <c r="AI1941" i="2" s="1"/>
  <c r="AD1942" i="2"/>
  <c r="AI1942" i="2" s="1"/>
  <c r="AD1943" i="2"/>
  <c r="AI1943" i="2" s="1"/>
  <c r="AD1944" i="2"/>
  <c r="AI1944" i="2" s="1"/>
  <c r="AD1945" i="2"/>
  <c r="AI1945" i="2" s="1"/>
  <c r="AD1946" i="2"/>
  <c r="AI1946" i="2" s="1"/>
  <c r="AD1947" i="2"/>
  <c r="AI1947" i="2" s="1"/>
  <c r="AD1948" i="2"/>
  <c r="AI1948" i="2" s="1"/>
  <c r="AD1949" i="2"/>
  <c r="AI1949" i="2" s="1"/>
  <c r="AD1950" i="2"/>
  <c r="AI1950" i="2" s="1"/>
  <c r="AD1951" i="2"/>
  <c r="AI1951" i="2" s="1"/>
  <c r="AD1952" i="2"/>
  <c r="AI1952" i="2" s="1"/>
  <c r="AD1953" i="2"/>
  <c r="AI1953" i="2" s="1"/>
  <c r="AD1954" i="2"/>
  <c r="AI1954" i="2" s="1"/>
  <c r="AD1955" i="2"/>
  <c r="AI1955" i="2" s="1"/>
  <c r="AD1956" i="2"/>
  <c r="AI1956" i="2" s="1"/>
  <c r="AD1957" i="2"/>
  <c r="AI1957" i="2" s="1"/>
  <c r="AD1958" i="2"/>
  <c r="AI1958" i="2" s="1"/>
  <c r="AD1959" i="2"/>
  <c r="AI1959" i="2" s="1"/>
  <c r="AD1960" i="2"/>
  <c r="AI1960" i="2" s="1"/>
  <c r="AD1961" i="2"/>
  <c r="AI1961" i="2" s="1"/>
  <c r="AD1962" i="2"/>
  <c r="AI1962" i="2" s="1"/>
  <c r="AD1963" i="2"/>
  <c r="AI1963" i="2" s="1"/>
  <c r="AD1964" i="2"/>
  <c r="AI1964" i="2" s="1"/>
  <c r="AD1965" i="2"/>
  <c r="AI1965" i="2" s="1"/>
  <c r="AD1966" i="2"/>
  <c r="AI1966" i="2" s="1"/>
  <c r="AD1967" i="2"/>
  <c r="AI1967" i="2" s="1"/>
  <c r="AD1968" i="2"/>
  <c r="AI1968" i="2" s="1"/>
  <c r="AD1969" i="2"/>
  <c r="AI1969" i="2" s="1"/>
  <c r="AD1970" i="2"/>
  <c r="AI1970" i="2" s="1"/>
  <c r="AD1971" i="2"/>
  <c r="AI1971" i="2" s="1"/>
  <c r="AD1972" i="2"/>
  <c r="AI1972" i="2" s="1"/>
  <c r="AD1973" i="2"/>
  <c r="AI1973" i="2" s="1"/>
  <c r="AD1974" i="2"/>
  <c r="AI1974" i="2" s="1"/>
  <c r="AD1975" i="2"/>
  <c r="AI1975" i="2" s="1"/>
  <c r="AD1976" i="2"/>
  <c r="AI1976" i="2" s="1"/>
  <c r="AD1977" i="2"/>
  <c r="AI1977" i="2" s="1"/>
  <c r="AD1978" i="2"/>
  <c r="AI1978" i="2" s="1"/>
  <c r="AD1979" i="2"/>
  <c r="AI1979" i="2" s="1"/>
  <c r="AD1980" i="2"/>
  <c r="AI1980" i="2" s="1"/>
  <c r="AD1981" i="2"/>
  <c r="AI1981" i="2" s="1"/>
  <c r="AD1982" i="2"/>
  <c r="AI1982" i="2" s="1"/>
  <c r="AD1983" i="2"/>
  <c r="AI1983" i="2" s="1"/>
  <c r="AD1984" i="2"/>
  <c r="AI1984" i="2" s="1"/>
  <c r="AD1985" i="2"/>
  <c r="AI1985" i="2" s="1"/>
  <c r="AD1986" i="2"/>
  <c r="AI1986" i="2" s="1"/>
  <c r="AD1987" i="2"/>
  <c r="AI1987" i="2" s="1"/>
  <c r="AD1988" i="2"/>
  <c r="AI1988" i="2" s="1"/>
  <c r="AD1989" i="2"/>
  <c r="AI1989" i="2" s="1"/>
  <c r="AD1990" i="2"/>
  <c r="AI1990" i="2" s="1"/>
  <c r="AD1991" i="2"/>
  <c r="AI1991" i="2" s="1"/>
  <c r="AD1992" i="2"/>
  <c r="AI1992" i="2" s="1"/>
  <c r="AD1993" i="2"/>
  <c r="AI1993" i="2" s="1"/>
  <c r="AD1994" i="2"/>
  <c r="AI1994" i="2" s="1"/>
  <c r="AD1995" i="2"/>
  <c r="AI1995" i="2" s="1"/>
  <c r="AD1996" i="2"/>
  <c r="AI1996" i="2" s="1"/>
  <c r="AD1997" i="2"/>
  <c r="AI1997" i="2" s="1"/>
  <c r="AD1998" i="2"/>
  <c r="AI1998" i="2" s="1"/>
  <c r="AD1999" i="2"/>
  <c r="AI1999" i="2" s="1"/>
  <c r="AD2000" i="2"/>
  <c r="AI2000" i="2" s="1"/>
  <c r="AD2001" i="2"/>
  <c r="AI2001" i="2" s="1"/>
  <c r="AD2002" i="2"/>
  <c r="AI2002" i="2" s="1"/>
  <c r="AD2003" i="2"/>
  <c r="AI2003" i="2" s="1"/>
  <c r="AD2004" i="2"/>
  <c r="AI2004" i="2" s="1"/>
  <c r="AD2005" i="2"/>
  <c r="AI2005" i="2" s="1"/>
  <c r="AD2006" i="2"/>
  <c r="AI2006" i="2" s="1"/>
  <c r="AD2007" i="2"/>
  <c r="AI2007" i="2" s="1"/>
  <c r="AD2008" i="2"/>
  <c r="AI2008" i="2" s="1"/>
  <c r="AD2009" i="2"/>
  <c r="AI2009" i="2" s="1"/>
  <c r="AD2010" i="2"/>
  <c r="AI2010" i="2" s="1"/>
  <c r="AD2011" i="2"/>
  <c r="AI2011" i="2" s="1"/>
  <c r="AD2012" i="2"/>
  <c r="AI2012" i="2" s="1"/>
  <c r="AD2013" i="2"/>
  <c r="AI2013" i="2" s="1"/>
  <c r="AD2014" i="2"/>
  <c r="AI2014" i="2" s="1"/>
  <c r="AD2015" i="2"/>
  <c r="AI2015" i="2" s="1"/>
  <c r="AD2016" i="2"/>
  <c r="AI2016" i="2" s="1"/>
  <c r="AD2017" i="2"/>
  <c r="AI2017" i="2" s="1"/>
  <c r="AD2018" i="2"/>
  <c r="AI2018" i="2" s="1"/>
  <c r="AD2019" i="2"/>
  <c r="AI2019" i="2" s="1"/>
  <c r="AD2020" i="2"/>
  <c r="AI2020" i="2" s="1"/>
  <c r="AD2021" i="2"/>
  <c r="AI2021" i="2" s="1"/>
  <c r="AD2022" i="2"/>
  <c r="AI2022" i="2" s="1"/>
  <c r="AD2023" i="2"/>
  <c r="AI2023" i="2" s="1"/>
  <c r="AD2024" i="2"/>
  <c r="AI2024" i="2" s="1"/>
  <c r="AD2025" i="2"/>
  <c r="AI2025" i="2" s="1"/>
  <c r="AD2026" i="2"/>
  <c r="AI2026" i="2" s="1"/>
  <c r="AD2027" i="2"/>
  <c r="AI2027" i="2" s="1"/>
  <c r="AD2028" i="2"/>
  <c r="AI2028" i="2" s="1"/>
  <c r="AD2029" i="2"/>
  <c r="AI2029" i="2" s="1"/>
  <c r="AD2030" i="2"/>
  <c r="AI2030" i="2" s="1"/>
  <c r="AD2031" i="2"/>
  <c r="AI2031" i="2" s="1"/>
  <c r="AD2032" i="2"/>
  <c r="AI2032" i="2" s="1"/>
  <c r="AD2033" i="2"/>
  <c r="AI2033" i="2" s="1"/>
  <c r="AD2034" i="2"/>
  <c r="AI2034" i="2" s="1"/>
  <c r="AD2035" i="2"/>
  <c r="AI2035" i="2" s="1"/>
  <c r="AD2036" i="2"/>
  <c r="AI2036" i="2" s="1"/>
  <c r="AD2037" i="2"/>
  <c r="AI2037" i="2" s="1"/>
  <c r="AD2038" i="2"/>
  <c r="AI2038" i="2" s="1"/>
  <c r="AD2039" i="2"/>
  <c r="AI2039" i="2" s="1"/>
  <c r="AD2040" i="2"/>
  <c r="AI2040" i="2" s="1"/>
  <c r="AD2041" i="2"/>
  <c r="AI2041" i="2" s="1"/>
  <c r="AD2042" i="2"/>
  <c r="AI2042" i="2" s="1"/>
  <c r="AD2043" i="2"/>
  <c r="AI2043" i="2" s="1"/>
  <c r="AD2044" i="2"/>
  <c r="AI2044" i="2" s="1"/>
  <c r="AD2045" i="2"/>
  <c r="AI2045" i="2" s="1"/>
  <c r="AD2046" i="2"/>
  <c r="AI2046" i="2" s="1"/>
  <c r="AD2047" i="2"/>
  <c r="AI2047" i="2" s="1"/>
  <c r="AD2048" i="2"/>
  <c r="AI2048" i="2" s="1"/>
  <c r="AD2049" i="2"/>
  <c r="AI2049" i="2" s="1"/>
  <c r="AD2050" i="2"/>
  <c r="AI2050" i="2" s="1"/>
  <c r="AD2051" i="2"/>
  <c r="AI2051" i="2" s="1"/>
  <c r="AD2052" i="2"/>
  <c r="AI2052" i="2" s="1"/>
  <c r="AD2053" i="2"/>
  <c r="AI2053" i="2" s="1"/>
  <c r="AD2054" i="2"/>
  <c r="AI2054" i="2" s="1"/>
  <c r="AD2055" i="2"/>
  <c r="AI2055" i="2" s="1"/>
  <c r="AD2056" i="2"/>
  <c r="AI2056" i="2" s="1"/>
  <c r="AD2057" i="2"/>
  <c r="AI2057" i="2" s="1"/>
  <c r="AD2058" i="2"/>
  <c r="AI2058" i="2" s="1"/>
  <c r="AD2059" i="2"/>
  <c r="AI2059" i="2" s="1"/>
  <c r="AD2060" i="2"/>
  <c r="AI2060" i="2" s="1"/>
  <c r="AD2061" i="2"/>
  <c r="AI2061" i="2" s="1"/>
  <c r="AD2062" i="2"/>
  <c r="AI2062" i="2" s="1"/>
  <c r="AD2063" i="2"/>
  <c r="AI2063" i="2" s="1"/>
  <c r="AD2064" i="2"/>
  <c r="AI2064" i="2" s="1"/>
  <c r="AD2065" i="2"/>
  <c r="AI2065" i="2" s="1"/>
  <c r="AD2066" i="2"/>
  <c r="AI2066" i="2" s="1"/>
  <c r="AD2067" i="2"/>
  <c r="AI2067" i="2" s="1"/>
  <c r="AD2068" i="2"/>
  <c r="AI2068" i="2" s="1"/>
  <c r="AD2069" i="2"/>
  <c r="AI2069" i="2" s="1"/>
  <c r="AD2070" i="2"/>
  <c r="AI2070" i="2" s="1"/>
  <c r="AD2071" i="2"/>
  <c r="AI2071" i="2" s="1"/>
  <c r="AD2072" i="2"/>
  <c r="AI2072" i="2" s="1"/>
  <c r="AD2073" i="2"/>
  <c r="AI2073" i="2" s="1"/>
  <c r="AD2074" i="2"/>
  <c r="AI2074" i="2" s="1"/>
  <c r="AD2075" i="2"/>
  <c r="AI2075" i="2" s="1"/>
  <c r="AD2076" i="2"/>
  <c r="AI2076" i="2" s="1"/>
  <c r="AD2077" i="2"/>
  <c r="AI2077" i="2" s="1"/>
  <c r="AD2078" i="2"/>
  <c r="AI2078" i="2" s="1"/>
  <c r="AD2079" i="2"/>
  <c r="AI2079" i="2" s="1"/>
  <c r="AD2080" i="2"/>
  <c r="AI2080" i="2" s="1"/>
  <c r="AD2081" i="2"/>
  <c r="AI2081" i="2" s="1"/>
  <c r="AD2082" i="2"/>
  <c r="AI2082" i="2" s="1"/>
  <c r="AD2083" i="2"/>
  <c r="AI2083" i="2" s="1"/>
  <c r="AD2084" i="2"/>
  <c r="AI2084" i="2" s="1"/>
  <c r="AD2085" i="2"/>
  <c r="AI2085" i="2" s="1"/>
  <c r="AD2086" i="2"/>
  <c r="AI2086" i="2" s="1"/>
  <c r="AD2087" i="2"/>
  <c r="AI2087" i="2" s="1"/>
  <c r="AD2088" i="2"/>
  <c r="AI2088" i="2" s="1"/>
  <c r="AD2089" i="2"/>
  <c r="AI2089" i="2" s="1"/>
  <c r="AD2090" i="2"/>
  <c r="AI2090" i="2" s="1"/>
  <c r="AD2091" i="2"/>
  <c r="AI2091" i="2" s="1"/>
  <c r="AD2092" i="2"/>
  <c r="AI2092" i="2" s="1"/>
  <c r="AD2093" i="2"/>
  <c r="AI2093" i="2" s="1"/>
  <c r="AD2094" i="2"/>
  <c r="AI2094" i="2" s="1"/>
  <c r="AD2095" i="2"/>
  <c r="AI2095" i="2" s="1"/>
  <c r="AD2096" i="2"/>
  <c r="AI2096" i="2" s="1"/>
  <c r="AD2097" i="2"/>
  <c r="AI2097" i="2" s="1"/>
  <c r="AD2098" i="2"/>
  <c r="AI2098" i="2" s="1"/>
  <c r="AD2099" i="2"/>
  <c r="AI2099" i="2" s="1"/>
  <c r="AD2100" i="2"/>
  <c r="AI2100" i="2" s="1"/>
  <c r="AD2101" i="2"/>
  <c r="AI2101" i="2" s="1"/>
  <c r="AD2102" i="2"/>
  <c r="AI2102" i="2" s="1"/>
  <c r="AD2103" i="2"/>
  <c r="AI2103" i="2" s="1"/>
  <c r="AD2104" i="2"/>
  <c r="AI2104" i="2" s="1"/>
  <c r="AD2105" i="2"/>
  <c r="AI2105" i="2" s="1"/>
  <c r="AD2106" i="2"/>
  <c r="AI2106" i="2" s="1"/>
  <c r="AD2107" i="2"/>
  <c r="AI2107" i="2" s="1"/>
  <c r="AD2108" i="2"/>
  <c r="AI2108" i="2" s="1"/>
  <c r="AD2109" i="2"/>
  <c r="AI2109" i="2" s="1"/>
  <c r="AD2110" i="2"/>
  <c r="AI2110" i="2" s="1"/>
  <c r="AD2111" i="2"/>
  <c r="AI2111" i="2" s="1"/>
  <c r="AD2112" i="2"/>
  <c r="AI2112" i="2" s="1"/>
  <c r="AD2113" i="2"/>
  <c r="AI2113" i="2" s="1"/>
  <c r="AD2114" i="2"/>
  <c r="AI2114" i="2" s="1"/>
  <c r="AD2115" i="2"/>
  <c r="AI2115" i="2" s="1"/>
  <c r="AD2116" i="2"/>
  <c r="AI2116" i="2" s="1"/>
  <c r="AD2117" i="2"/>
  <c r="AI2117" i="2" s="1"/>
  <c r="AD2118" i="2"/>
  <c r="AI2118" i="2" s="1"/>
  <c r="AD2119" i="2"/>
  <c r="AI2119" i="2" s="1"/>
  <c r="AD2120" i="2"/>
  <c r="AI2120" i="2" s="1"/>
  <c r="AD2121" i="2"/>
  <c r="AI2121" i="2" s="1"/>
  <c r="AD2122" i="2"/>
  <c r="AI2122" i="2" s="1"/>
  <c r="AD2123" i="2"/>
  <c r="AI2123" i="2" s="1"/>
  <c r="AD2124" i="2"/>
  <c r="AI2124" i="2" s="1"/>
  <c r="AD2125" i="2"/>
  <c r="AI2125" i="2" s="1"/>
  <c r="AD2126" i="2"/>
  <c r="AI2126" i="2" s="1"/>
  <c r="AD2127" i="2"/>
  <c r="AI2127" i="2" s="1"/>
  <c r="AD2128" i="2"/>
  <c r="AI2128" i="2" s="1"/>
  <c r="AD2129" i="2"/>
  <c r="AI2129" i="2" s="1"/>
  <c r="AD2130" i="2"/>
  <c r="AI2130" i="2" s="1"/>
  <c r="AD2131" i="2"/>
  <c r="AI2131" i="2" s="1"/>
  <c r="AD2132" i="2"/>
  <c r="AI2132" i="2" s="1"/>
  <c r="AD2133" i="2"/>
  <c r="AI2133" i="2" s="1"/>
  <c r="AD2134" i="2"/>
  <c r="AI2134" i="2" s="1"/>
  <c r="AD2135" i="2"/>
  <c r="AI2135" i="2" s="1"/>
  <c r="AD2136" i="2"/>
  <c r="AI2136" i="2" s="1"/>
  <c r="AD2137" i="2"/>
  <c r="AI2137" i="2" s="1"/>
  <c r="AD2138" i="2"/>
  <c r="AI2138" i="2" s="1"/>
  <c r="AD2139" i="2"/>
  <c r="AI2139" i="2" s="1"/>
  <c r="AD2140" i="2"/>
  <c r="AI2140" i="2" s="1"/>
  <c r="AD2141" i="2"/>
  <c r="AI2141" i="2" s="1"/>
  <c r="AD2142" i="2"/>
  <c r="AI2142" i="2" s="1"/>
  <c r="AD2143" i="2"/>
  <c r="AI2143" i="2" s="1"/>
  <c r="AD2144" i="2"/>
  <c r="AI2144" i="2" s="1"/>
  <c r="AD2145" i="2"/>
  <c r="AI2145" i="2" s="1"/>
  <c r="AD2146" i="2"/>
  <c r="AI2146" i="2" s="1"/>
  <c r="AD2147" i="2"/>
  <c r="AI2147" i="2" s="1"/>
  <c r="AD2148" i="2"/>
  <c r="AI2148" i="2" s="1"/>
  <c r="AD2149" i="2"/>
  <c r="AI2149" i="2" s="1"/>
  <c r="AD2150" i="2"/>
  <c r="AI2150" i="2" s="1"/>
  <c r="AD2151" i="2"/>
  <c r="AI2151" i="2" s="1"/>
  <c r="AD2152" i="2"/>
  <c r="AI2152" i="2" s="1"/>
  <c r="AD2153" i="2"/>
  <c r="AI2153" i="2" s="1"/>
  <c r="AD2154" i="2"/>
  <c r="AI2154" i="2" s="1"/>
  <c r="AD2155" i="2"/>
  <c r="AI2155" i="2" s="1"/>
  <c r="AD2156" i="2"/>
  <c r="AI2156" i="2" s="1"/>
  <c r="AD2157" i="2"/>
  <c r="AI2157" i="2" s="1"/>
  <c r="AD2158" i="2"/>
  <c r="AI2158" i="2" s="1"/>
  <c r="AD2159" i="2"/>
  <c r="AI2159" i="2" s="1"/>
  <c r="AD2160" i="2"/>
  <c r="AI2160" i="2" s="1"/>
  <c r="AD2161" i="2"/>
  <c r="AI2161" i="2" s="1"/>
  <c r="AD2162" i="2"/>
  <c r="AI2162" i="2" s="1"/>
  <c r="AD2163" i="2"/>
  <c r="AI2163" i="2" s="1"/>
  <c r="AD2164" i="2"/>
  <c r="AI2164" i="2" s="1"/>
  <c r="AD2165" i="2"/>
  <c r="AI2165" i="2" s="1"/>
  <c r="AD2166" i="2"/>
  <c r="AI2166" i="2" s="1"/>
  <c r="AD2167" i="2"/>
  <c r="AI2167" i="2" s="1"/>
  <c r="AD2168" i="2"/>
  <c r="AI2168" i="2" s="1"/>
  <c r="AD2169" i="2"/>
  <c r="AI2169" i="2" s="1"/>
  <c r="AD2170" i="2"/>
  <c r="AI2170" i="2" s="1"/>
  <c r="AD2171" i="2"/>
  <c r="AI2171" i="2" s="1"/>
  <c r="AD2172" i="2"/>
  <c r="AI2172" i="2" s="1"/>
  <c r="AD2173" i="2"/>
  <c r="AI2173" i="2" s="1"/>
  <c r="AD2174" i="2"/>
  <c r="AI2174" i="2" s="1"/>
  <c r="AD2175" i="2"/>
  <c r="AI2175" i="2" s="1"/>
  <c r="AD2176" i="2"/>
  <c r="AI2176" i="2" s="1"/>
  <c r="AD2177" i="2"/>
  <c r="AI2177" i="2" s="1"/>
  <c r="AD2178" i="2"/>
  <c r="AI2178" i="2" s="1"/>
  <c r="AD2179" i="2"/>
  <c r="AI2179" i="2" s="1"/>
  <c r="AD2180" i="2"/>
  <c r="AI2180" i="2" s="1"/>
  <c r="AD2181" i="2"/>
  <c r="AI2181" i="2" s="1"/>
  <c r="AD2182" i="2"/>
  <c r="AI2182" i="2" s="1"/>
  <c r="AD2183" i="2"/>
  <c r="AI2183" i="2" s="1"/>
  <c r="AD2184" i="2"/>
  <c r="AI2184" i="2" s="1"/>
  <c r="AD2185" i="2"/>
  <c r="AI2185" i="2" s="1"/>
  <c r="AD2186" i="2"/>
  <c r="AI2186" i="2" s="1"/>
  <c r="AD2187" i="2"/>
  <c r="AI2187" i="2" s="1"/>
  <c r="AD2188" i="2"/>
  <c r="AI2188" i="2" s="1"/>
  <c r="AD2189" i="2"/>
  <c r="AI2189" i="2" s="1"/>
  <c r="AD2190" i="2"/>
  <c r="AI2190" i="2" s="1"/>
  <c r="AD2191" i="2"/>
  <c r="AI2191" i="2" s="1"/>
  <c r="AD2192" i="2"/>
  <c r="AI2192" i="2" s="1"/>
  <c r="AD2193" i="2"/>
  <c r="AI2193" i="2" s="1"/>
  <c r="AD2194" i="2"/>
  <c r="AI2194" i="2" s="1"/>
  <c r="AD2195" i="2"/>
  <c r="AI2195" i="2" s="1"/>
  <c r="AD2196" i="2"/>
  <c r="AI2196" i="2" s="1"/>
  <c r="AD2197" i="2"/>
  <c r="AI2197" i="2" s="1"/>
  <c r="AD2198" i="2"/>
  <c r="AI2198" i="2" s="1"/>
  <c r="AD2199" i="2"/>
  <c r="AI2199" i="2" s="1"/>
  <c r="AD2200" i="2"/>
  <c r="AI2200" i="2" s="1"/>
  <c r="AD2201" i="2"/>
  <c r="AI2201" i="2" s="1"/>
  <c r="AD2202" i="2"/>
  <c r="AI2202" i="2" s="1"/>
  <c r="AD2203" i="2"/>
  <c r="AI2203" i="2" s="1"/>
  <c r="AD2204" i="2"/>
  <c r="AI2204" i="2" s="1"/>
  <c r="AD2205" i="2"/>
  <c r="AI2205" i="2" s="1"/>
  <c r="AD2206" i="2"/>
  <c r="AI2206" i="2" s="1"/>
  <c r="AD2207" i="2"/>
  <c r="AI2207" i="2" s="1"/>
  <c r="AD2208" i="2"/>
  <c r="AI2208" i="2" s="1"/>
  <c r="AD2209" i="2"/>
  <c r="AI2209" i="2" s="1"/>
  <c r="AD2210" i="2"/>
  <c r="AI2210" i="2" s="1"/>
  <c r="AD2211" i="2"/>
  <c r="AI2211" i="2" s="1"/>
  <c r="AD2212" i="2"/>
  <c r="AI2212" i="2" s="1"/>
  <c r="AD2213" i="2"/>
  <c r="AI2213" i="2" s="1"/>
  <c r="AD2214" i="2"/>
  <c r="AI2214" i="2" s="1"/>
  <c r="AD2215" i="2"/>
  <c r="AI2215" i="2" s="1"/>
  <c r="AD2216" i="2"/>
  <c r="AI2216" i="2" s="1"/>
  <c r="AD2217" i="2"/>
  <c r="AI2217" i="2" s="1"/>
  <c r="AD2218" i="2"/>
  <c r="AI2218" i="2" s="1"/>
  <c r="AD2219" i="2"/>
  <c r="AI2219" i="2" s="1"/>
  <c r="AD2220" i="2"/>
  <c r="AI2220" i="2" s="1"/>
  <c r="AD2221" i="2"/>
  <c r="AI2221" i="2" s="1"/>
  <c r="AD2222" i="2"/>
  <c r="AI2222" i="2" s="1"/>
  <c r="AD2223" i="2"/>
  <c r="AI2223" i="2" s="1"/>
  <c r="AD2224" i="2"/>
  <c r="AI2224" i="2" s="1"/>
  <c r="AD2225" i="2"/>
  <c r="AI2225" i="2" s="1"/>
  <c r="AD2226" i="2"/>
  <c r="AI2226" i="2" s="1"/>
  <c r="AD2227" i="2"/>
  <c r="AI2227" i="2" s="1"/>
  <c r="AD2228" i="2"/>
  <c r="AI2228" i="2" s="1"/>
  <c r="AD2229" i="2"/>
  <c r="AI2229" i="2" s="1"/>
  <c r="AD2230" i="2"/>
  <c r="AI2230" i="2" s="1"/>
  <c r="AD2231" i="2"/>
  <c r="AI2231" i="2" s="1"/>
  <c r="AD2232" i="2"/>
  <c r="AI2232" i="2" s="1"/>
  <c r="AD2233" i="2"/>
  <c r="AI2233" i="2" s="1"/>
  <c r="AD2234" i="2"/>
  <c r="AI2234" i="2" s="1"/>
  <c r="AD2235" i="2"/>
  <c r="AI2235" i="2" s="1"/>
  <c r="AD2236" i="2"/>
  <c r="AI2236" i="2" s="1"/>
  <c r="AD2237" i="2"/>
  <c r="AI2237" i="2" s="1"/>
  <c r="AD2238" i="2"/>
  <c r="AI2238" i="2" s="1"/>
  <c r="AD2239" i="2"/>
  <c r="AI2239" i="2" s="1"/>
  <c r="AD2240" i="2"/>
  <c r="AI2240" i="2" s="1"/>
  <c r="AD2241" i="2"/>
  <c r="AI2241" i="2" s="1"/>
  <c r="AE2241" i="2"/>
  <c r="AC2241" i="2"/>
  <c r="AG2241" i="2" s="1"/>
  <c r="AE2240" i="2"/>
  <c r="AC2240" i="2"/>
  <c r="AG2240" i="2" s="1"/>
  <c r="AE2239" i="2"/>
  <c r="AC2239" i="2"/>
  <c r="AG2239" i="2" s="1"/>
  <c r="AE2238" i="2"/>
  <c r="AC2238" i="2"/>
  <c r="AG2238" i="2" s="1"/>
  <c r="AE2237" i="2"/>
  <c r="AC2237" i="2"/>
  <c r="AG2237" i="2" s="1"/>
  <c r="AE2236" i="2"/>
  <c r="AC2236" i="2"/>
  <c r="AG2236" i="2" s="1"/>
  <c r="AE2235" i="2"/>
  <c r="AC2235" i="2"/>
  <c r="AG2235" i="2" s="1"/>
  <c r="AE2234" i="2"/>
  <c r="AC2234" i="2"/>
  <c r="AG2234" i="2" s="1"/>
  <c r="AE2233" i="2"/>
  <c r="AC2233" i="2"/>
  <c r="AG2233" i="2" s="1"/>
  <c r="AE2232" i="2"/>
  <c r="AC2232" i="2"/>
  <c r="AG2232" i="2" s="1"/>
  <c r="AE2231" i="2"/>
  <c r="AC2231" i="2"/>
  <c r="AG2231" i="2" s="1"/>
  <c r="AE2230" i="2"/>
  <c r="AC2230" i="2"/>
  <c r="AG2230" i="2" s="1"/>
  <c r="AE2229" i="2"/>
  <c r="AC2229" i="2"/>
  <c r="AG2229" i="2" s="1"/>
  <c r="AE2228" i="2"/>
  <c r="AC2228" i="2"/>
  <c r="AG2228" i="2" s="1"/>
  <c r="AE2227" i="2"/>
  <c r="AC2227" i="2"/>
  <c r="AG2227" i="2" s="1"/>
  <c r="AE2226" i="2"/>
  <c r="AC2226" i="2"/>
  <c r="AG2226" i="2" s="1"/>
  <c r="AE2225" i="2"/>
  <c r="AC2225" i="2"/>
  <c r="AG2225" i="2" s="1"/>
  <c r="AE2224" i="2"/>
  <c r="AC2224" i="2"/>
  <c r="AG2224" i="2" s="1"/>
  <c r="AE2223" i="2"/>
  <c r="AC2223" i="2"/>
  <c r="AG2223" i="2" s="1"/>
  <c r="AE2222" i="2"/>
  <c r="AC2222" i="2"/>
  <c r="AG2222" i="2" s="1"/>
  <c r="AE2221" i="2"/>
  <c r="AC2221" i="2"/>
  <c r="AG2221" i="2" s="1"/>
  <c r="AE2220" i="2"/>
  <c r="AC2220" i="2"/>
  <c r="AG2220" i="2" s="1"/>
  <c r="AE2219" i="2"/>
  <c r="AC2219" i="2"/>
  <c r="AG2219" i="2" s="1"/>
  <c r="AE2218" i="2"/>
  <c r="AC2218" i="2"/>
  <c r="AG2218" i="2" s="1"/>
  <c r="AE2217" i="2"/>
  <c r="AC2217" i="2"/>
  <c r="AG2217" i="2" s="1"/>
  <c r="AE2216" i="2"/>
  <c r="AC2216" i="2"/>
  <c r="AG2216" i="2" s="1"/>
  <c r="AE2215" i="2"/>
  <c r="AC2215" i="2"/>
  <c r="AG2215" i="2" s="1"/>
  <c r="AE2214" i="2"/>
  <c r="AC2214" i="2"/>
  <c r="AG2214" i="2" s="1"/>
  <c r="AE2213" i="2"/>
  <c r="AC2213" i="2"/>
  <c r="AG2213" i="2" s="1"/>
  <c r="AE2212" i="2"/>
  <c r="AC2212" i="2"/>
  <c r="AG2212" i="2" s="1"/>
  <c r="AE2211" i="2"/>
  <c r="AC2211" i="2"/>
  <c r="AG2211" i="2" s="1"/>
  <c r="AE2210" i="2"/>
  <c r="AC2210" i="2"/>
  <c r="AG2210" i="2" s="1"/>
  <c r="AE2209" i="2"/>
  <c r="AC2209" i="2"/>
  <c r="AG2209" i="2" s="1"/>
  <c r="AE2208" i="2"/>
  <c r="AC2208" i="2"/>
  <c r="AG2208" i="2" s="1"/>
  <c r="AE2207" i="2"/>
  <c r="AC2207" i="2"/>
  <c r="AG2207" i="2" s="1"/>
  <c r="AE2206" i="2"/>
  <c r="AC2206" i="2"/>
  <c r="AG2206" i="2" s="1"/>
  <c r="AE2205" i="2"/>
  <c r="AC2205" i="2"/>
  <c r="AG2205" i="2" s="1"/>
  <c r="AE2204" i="2"/>
  <c r="AC2204" i="2"/>
  <c r="AG2204" i="2" s="1"/>
  <c r="AE2203" i="2"/>
  <c r="AC2203" i="2"/>
  <c r="AG2203" i="2" s="1"/>
  <c r="AE2202" i="2"/>
  <c r="AC2202" i="2"/>
  <c r="AG2202" i="2" s="1"/>
  <c r="AE2201" i="2"/>
  <c r="AC2201" i="2"/>
  <c r="AG2201" i="2" s="1"/>
  <c r="AE2200" i="2"/>
  <c r="AC2200" i="2"/>
  <c r="AG2200" i="2" s="1"/>
  <c r="AE2199" i="2"/>
  <c r="AC2199" i="2"/>
  <c r="AG2199" i="2" s="1"/>
  <c r="AE2198" i="2"/>
  <c r="AC2198" i="2"/>
  <c r="AG2198" i="2" s="1"/>
  <c r="AE2197" i="2"/>
  <c r="AC2197" i="2"/>
  <c r="AG2197" i="2" s="1"/>
  <c r="AE2196" i="2"/>
  <c r="AC2196" i="2"/>
  <c r="AG2196" i="2" s="1"/>
  <c r="AE2195" i="2"/>
  <c r="AC2195" i="2"/>
  <c r="AG2195" i="2" s="1"/>
  <c r="AE2194" i="2"/>
  <c r="AC2194" i="2"/>
  <c r="AG2194" i="2" s="1"/>
  <c r="AE2193" i="2"/>
  <c r="AC2193" i="2"/>
  <c r="AG2193" i="2" s="1"/>
  <c r="AE2192" i="2"/>
  <c r="AC2192" i="2"/>
  <c r="AG2192" i="2" s="1"/>
  <c r="AE2191" i="2"/>
  <c r="AC2191" i="2"/>
  <c r="AG2191" i="2" s="1"/>
  <c r="AE2190" i="2"/>
  <c r="AC2190" i="2"/>
  <c r="AG2190" i="2" s="1"/>
  <c r="AE2189" i="2"/>
  <c r="AC2189" i="2"/>
  <c r="AG2189" i="2" s="1"/>
  <c r="AE2188" i="2"/>
  <c r="AC2188" i="2"/>
  <c r="AG2188" i="2" s="1"/>
  <c r="AE2187" i="2"/>
  <c r="AC2187" i="2"/>
  <c r="AG2187" i="2" s="1"/>
  <c r="AE2186" i="2"/>
  <c r="AC2186" i="2"/>
  <c r="AG2186" i="2" s="1"/>
  <c r="AE2185" i="2"/>
  <c r="AC2185" i="2"/>
  <c r="AG2185" i="2" s="1"/>
  <c r="AE2184" i="2"/>
  <c r="AC2184" i="2"/>
  <c r="AG2184" i="2" s="1"/>
  <c r="AE2183" i="2"/>
  <c r="AC2183" i="2"/>
  <c r="AG2183" i="2" s="1"/>
  <c r="AE2182" i="2"/>
  <c r="AC2182" i="2"/>
  <c r="AG2182" i="2" s="1"/>
  <c r="AE2181" i="2"/>
  <c r="AC2181" i="2"/>
  <c r="AG2181" i="2" s="1"/>
  <c r="AE2180" i="2"/>
  <c r="AC2180" i="2"/>
  <c r="AG2180" i="2" s="1"/>
  <c r="AE2179" i="2"/>
  <c r="AC2179" i="2"/>
  <c r="AG2179" i="2" s="1"/>
  <c r="AE2178" i="2"/>
  <c r="AC2178" i="2"/>
  <c r="AG2178" i="2" s="1"/>
  <c r="AE2177" i="2"/>
  <c r="AC2177" i="2"/>
  <c r="AG2177" i="2" s="1"/>
  <c r="AE2176" i="2"/>
  <c r="AC2176" i="2"/>
  <c r="AG2176" i="2" s="1"/>
  <c r="AE2175" i="2"/>
  <c r="AC2175" i="2"/>
  <c r="AG2175" i="2" s="1"/>
  <c r="AE2174" i="2"/>
  <c r="AC2174" i="2"/>
  <c r="AG2174" i="2" s="1"/>
  <c r="AE2173" i="2"/>
  <c r="AC2173" i="2"/>
  <c r="AG2173" i="2" s="1"/>
  <c r="AE2172" i="2"/>
  <c r="AC2172" i="2"/>
  <c r="AG2172" i="2" s="1"/>
  <c r="AE2171" i="2"/>
  <c r="AC2171" i="2"/>
  <c r="AG2171" i="2" s="1"/>
  <c r="AE2170" i="2"/>
  <c r="AC2170" i="2"/>
  <c r="AG2170" i="2" s="1"/>
  <c r="AE2169" i="2"/>
  <c r="AC2169" i="2"/>
  <c r="AG2169" i="2" s="1"/>
  <c r="AE2168" i="2"/>
  <c r="AC2168" i="2"/>
  <c r="AG2168" i="2" s="1"/>
  <c r="AE2167" i="2"/>
  <c r="AC2167" i="2"/>
  <c r="AG2167" i="2" s="1"/>
  <c r="AE2166" i="2"/>
  <c r="AC2166" i="2"/>
  <c r="AG2166" i="2" s="1"/>
  <c r="AE2165" i="2"/>
  <c r="AC2165" i="2"/>
  <c r="AG2165" i="2" s="1"/>
  <c r="AE2164" i="2"/>
  <c r="AC2164" i="2"/>
  <c r="AG2164" i="2" s="1"/>
  <c r="AE2163" i="2"/>
  <c r="AC2163" i="2"/>
  <c r="AG2163" i="2" s="1"/>
  <c r="AE2162" i="2"/>
  <c r="AC2162" i="2"/>
  <c r="AG2162" i="2" s="1"/>
  <c r="AE2161" i="2"/>
  <c r="AC2161" i="2"/>
  <c r="AG2161" i="2" s="1"/>
  <c r="AE2160" i="2"/>
  <c r="AC2160" i="2"/>
  <c r="AG2160" i="2" s="1"/>
  <c r="AE2159" i="2"/>
  <c r="AC2159" i="2"/>
  <c r="AG2159" i="2" s="1"/>
  <c r="AE2158" i="2"/>
  <c r="AC2158" i="2"/>
  <c r="AG2158" i="2" s="1"/>
  <c r="AE2157" i="2"/>
  <c r="AC2157" i="2"/>
  <c r="AG2157" i="2" s="1"/>
  <c r="AE2156" i="2"/>
  <c r="AC2156" i="2"/>
  <c r="AG2156" i="2" s="1"/>
  <c r="AE2155" i="2"/>
  <c r="AC2155" i="2"/>
  <c r="AG2155" i="2" s="1"/>
  <c r="AE2154" i="2"/>
  <c r="AC2154" i="2"/>
  <c r="AG2154" i="2" s="1"/>
  <c r="AE2153" i="2"/>
  <c r="AC2153" i="2"/>
  <c r="AG2153" i="2" s="1"/>
  <c r="AE2152" i="2"/>
  <c r="AC2152" i="2"/>
  <c r="AG2152" i="2" s="1"/>
  <c r="AE2151" i="2"/>
  <c r="AC2151" i="2"/>
  <c r="AG2151" i="2" s="1"/>
  <c r="AE2150" i="2"/>
  <c r="AC2150" i="2"/>
  <c r="AG2150" i="2" s="1"/>
  <c r="AE2149" i="2"/>
  <c r="AC2149" i="2"/>
  <c r="AG2149" i="2" s="1"/>
  <c r="AE2148" i="2"/>
  <c r="AC2148" i="2"/>
  <c r="AG2148" i="2" s="1"/>
  <c r="AE2147" i="2"/>
  <c r="AC2147" i="2"/>
  <c r="AG2147" i="2" s="1"/>
  <c r="AE2146" i="2"/>
  <c r="AC2146" i="2"/>
  <c r="AG2146" i="2" s="1"/>
  <c r="AE2145" i="2"/>
  <c r="AC2145" i="2"/>
  <c r="AG2145" i="2" s="1"/>
  <c r="AE2144" i="2"/>
  <c r="AC2144" i="2"/>
  <c r="AG2144" i="2" s="1"/>
  <c r="AE2143" i="2"/>
  <c r="AC2143" i="2"/>
  <c r="AG2143" i="2" s="1"/>
  <c r="AE2142" i="2"/>
  <c r="AC2142" i="2"/>
  <c r="AG2142" i="2" s="1"/>
  <c r="AE2141" i="2"/>
  <c r="AC2141" i="2"/>
  <c r="AG2141" i="2" s="1"/>
  <c r="AE2140" i="2"/>
  <c r="AC2140" i="2"/>
  <c r="AG2140" i="2" s="1"/>
  <c r="AE2139" i="2"/>
  <c r="AC2139" i="2"/>
  <c r="AG2139" i="2" s="1"/>
  <c r="AE2138" i="2"/>
  <c r="AC2138" i="2"/>
  <c r="AG2138" i="2" s="1"/>
  <c r="AE2137" i="2"/>
  <c r="AC2137" i="2"/>
  <c r="AG2137" i="2" s="1"/>
  <c r="AE2136" i="2"/>
  <c r="AC2136" i="2"/>
  <c r="AG2136" i="2" s="1"/>
  <c r="AE2135" i="2"/>
  <c r="AC2135" i="2"/>
  <c r="AG2135" i="2" s="1"/>
  <c r="AE2134" i="2"/>
  <c r="AC2134" i="2"/>
  <c r="AG2134" i="2" s="1"/>
  <c r="AE2133" i="2"/>
  <c r="AC2133" i="2"/>
  <c r="AG2133" i="2" s="1"/>
  <c r="AE2132" i="2"/>
  <c r="AC2132" i="2"/>
  <c r="AG2132" i="2" s="1"/>
  <c r="AE2131" i="2"/>
  <c r="AC2131" i="2"/>
  <c r="AG2131" i="2" s="1"/>
  <c r="AE2130" i="2"/>
  <c r="AC2130" i="2"/>
  <c r="AG2130" i="2" s="1"/>
  <c r="AE2129" i="2"/>
  <c r="AC2129" i="2"/>
  <c r="AG2129" i="2" s="1"/>
  <c r="AE2128" i="2"/>
  <c r="AC2128" i="2"/>
  <c r="AG2128" i="2" s="1"/>
  <c r="AE2127" i="2"/>
  <c r="AC2127" i="2"/>
  <c r="AG2127" i="2" s="1"/>
  <c r="AE2126" i="2"/>
  <c r="AC2126" i="2"/>
  <c r="AG2126" i="2" s="1"/>
  <c r="AE2125" i="2"/>
  <c r="AC2125" i="2"/>
  <c r="AG2125" i="2" s="1"/>
  <c r="AE2124" i="2"/>
  <c r="AC2124" i="2"/>
  <c r="AG2124" i="2" s="1"/>
  <c r="AE2123" i="2"/>
  <c r="AC2123" i="2"/>
  <c r="AG2123" i="2" s="1"/>
  <c r="AE2122" i="2"/>
  <c r="AC2122" i="2"/>
  <c r="AG2122" i="2" s="1"/>
  <c r="AE2121" i="2"/>
  <c r="AC2121" i="2"/>
  <c r="AG2121" i="2" s="1"/>
  <c r="AE2120" i="2"/>
  <c r="AC2120" i="2"/>
  <c r="AG2120" i="2" s="1"/>
  <c r="AE2119" i="2"/>
  <c r="AC2119" i="2"/>
  <c r="AG2119" i="2" s="1"/>
  <c r="AE2118" i="2"/>
  <c r="AC2118" i="2"/>
  <c r="AG2118" i="2" s="1"/>
  <c r="AE2117" i="2"/>
  <c r="AC2117" i="2"/>
  <c r="AG2117" i="2" s="1"/>
  <c r="AE2116" i="2"/>
  <c r="AC2116" i="2"/>
  <c r="AG2116" i="2" s="1"/>
  <c r="AE2115" i="2"/>
  <c r="AC2115" i="2"/>
  <c r="AG2115" i="2" s="1"/>
  <c r="AE2114" i="2"/>
  <c r="AC2114" i="2"/>
  <c r="AG2114" i="2" s="1"/>
  <c r="AE2113" i="2"/>
  <c r="AC2113" i="2"/>
  <c r="AG2113" i="2" s="1"/>
  <c r="AE2112" i="2"/>
  <c r="AC2112" i="2"/>
  <c r="AG2112" i="2" s="1"/>
  <c r="AE2111" i="2"/>
  <c r="AC2111" i="2"/>
  <c r="AG2111" i="2" s="1"/>
  <c r="AE2110" i="2"/>
  <c r="AC2110" i="2"/>
  <c r="AG2110" i="2" s="1"/>
  <c r="AE2109" i="2"/>
  <c r="AC2109" i="2"/>
  <c r="AG2109" i="2" s="1"/>
  <c r="AE2108" i="2"/>
  <c r="AC2108" i="2"/>
  <c r="AG2108" i="2" s="1"/>
  <c r="AE2107" i="2"/>
  <c r="AC2107" i="2"/>
  <c r="AG2107" i="2" s="1"/>
  <c r="AE2106" i="2"/>
  <c r="AC2106" i="2"/>
  <c r="AG2106" i="2" s="1"/>
  <c r="AE2105" i="2"/>
  <c r="AC2105" i="2"/>
  <c r="AG2105" i="2" s="1"/>
  <c r="AE2104" i="2"/>
  <c r="AC2104" i="2"/>
  <c r="AG2104" i="2" s="1"/>
  <c r="AE2103" i="2"/>
  <c r="AC2103" i="2"/>
  <c r="AG2103" i="2" s="1"/>
  <c r="AE2102" i="2"/>
  <c r="AC2102" i="2"/>
  <c r="AG2102" i="2" s="1"/>
  <c r="AE2101" i="2"/>
  <c r="AC2101" i="2"/>
  <c r="AG2101" i="2" s="1"/>
  <c r="AE2100" i="2"/>
  <c r="AC2100" i="2"/>
  <c r="AG2100" i="2" s="1"/>
  <c r="AE2099" i="2"/>
  <c r="AC2099" i="2"/>
  <c r="AG2099" i="2" s="1"/>
  <c r="AE2098" i="2"/>
  <c r="AC2098" i="2"/>
  <c r="AG2098" i="2" s="1"/>
  <c r="AE2097" i="2"/>
  <c r="AC2097" i="2"/>
  <c r="AG2097" i="2" s="1"/>
  <c r="AE2096" i="2"/>
  <c r="AC2096" i="2"/>
  <c r="AG2096" i="2" s="1"/>
  <c r="AE2095" i="2"/>
  <c r="AC2095" i="2"/>
  <c r="AG2095" i="2" s="1"/>
  <c r="AE2094" i="2"/>
  <c r="AC2094" i="2"/>
  <c r="AG2094" i="2" s="1"/>
  <c r="AE2093" i="2"/>
  <c r="AC2093" i="2"/>
  <c r="AG2093" i="2" s="1"/>
  <c r="AE2092" i="2"/>
  <c r="AC2092" i="2"/>
  <c r="AG2092" i="2" s="1"/>
  <c r="AE2091" i="2"/>
  <c r="AC2091" i="2"/>
  <c r="AG2091" i="2" s="1"/>
  <c r="AE2090" i="2"/>
  <c r="AC2090" i="2"/>
  <c r="AG2090" i="2" s="1"/>
  <c r="AE2089" i="2"/>
  <c r="AC2089" i="2"/>
  <c r="AG2089" i="2" s="1"/>
  <c r="AE2088" i="2"/>
  <c r="AC2088" i="2"/>
  <c r="AG2088" i="2" s="1"/>
  <c r="AE2087" i="2"/>
  <c r="AC2087" i="2"/>
  <c r="AG2087" i="2" s="1"/>
  <c r="AE2086" i="2"/>
  <c r="AC2086" i="2"/>
  <c r="AG2086" i="2" s="1"/>
  <c r="AE2085" i="2"/>
  <c r="AC2085" i="2"/>
  <c r="AG2085" i="2" s="1"/>
  <c r="AE2084" i="2"/>
  <c r="AC2084" i="2"/>
  <c r="AG2084" i="2" s="1"/>
  <c r="AE2083" i="2"/>
  <c r="AC2083" i="2"/>
  <c r="AG2083" i="2" s="1"/>
  <c r="AE2082" i="2"/>
  <c r="AC2082" i="2"/>
  <c r="AG2082" i="2" s="1"/>
  <c r="AE2081" i="2"/>
  <c r="AC2081" i="2"/>
  <c r="AG2081" i="2" s="1"/>
  <c r="AE2080" i="2"/>
  <c r="AC2080" i="2"/>
  <c r="AG2080" i="2" s="1"/>
  <c r="AE2079" i="2"/>
  <c r="AC2079" i="2"/>
  <c r="AG2079" i="2" s="1"/>
  <c r="AE2078" i="2"/>
  <c r="AC2078" i="2"/>
  <c r="AG2078" i="2" s="1"/>
  <c r="AE2077" i="2"/>
  <c r="AC2077" i="2"/>
  <c r="AG2077" i="2" s="1"/>
  <c r="AE2076" i="2"/>
  <c r="AC2076" i="2"/>
  <c r="AG2076" i="2" s="1"/>
  <c r="AE2075" i="2"/>
  <c r="AC2075" i="2"/>
  <c r="AG2075" i="2" s="1"/>
  <c r="AE2074" i="2"/>
  <c r="AC2074" i="2"/>
  <c r="AG2074" i="2" s="1"/>
  <c r="AE2073" i="2"/>
  <c r="AC2073" i="2"/>
  <c r="AG2073" i="2" s="1"/>
  <c r="AE2072" i="2"/>
  <c r="AC2072" i="2"/>
  <c r="AG2072" i="2" s="1"/>
  <c r="AE2071" i="2"/>
  <c r="AC2071" i="2"/>
  <c r="AG2071" i="2" s="1"/>
  <c r="AE2070" i="2"/>
  <c r="AC2070" i="2"/>
  <c r="AG2070" i="2" s="1"/>
  <c r="AE2069" i="2"/>
  <c r="AC2069" i="2"/>
  <c r="AG2069" i="2" s="1"/>
  <c r="AE2068" i="2"/>
  <c r="AC2068" i="2"/>
  <c r="AG2068" i="2" s="1"/>
  <c r="AE2067" i="2"/>
  <c r="AC2067" i="2"/>
  <c r="AG2067" i="2" s="1"/>
  <c r="AE2066" i="2"/>
  <c r="AC2066" i="2"/>
  <c r="AG2066" i="2" s="1"/>
  <c r="AE2065" i="2"/>
  <c r="AC2065" i="2"/>
  <c r="AG2065" i="2" s="1"/>
  <c r="AE2064" i="2"/>
  <c r="AC2064" i="2"/>
  <c r="AG2064" i="2" s="1"/>
  <c r="AE2063" i="2"/>
  <c r="AC2063" i="2"/>
  <c r="AG2063" i="2" s="1"/>
  <c r="AE2062" i="2"/>
  <c r="AC2062" i="2"/>
  <c r="AG2062" i="2" s="1"/>
  <c r="AE2061" i="2"/>
  <c r="AC2061" i="2"/>
  <c r="AG2061" i="2" s="1"/>
  <c r="AE2060" i="2"/>
  <c r="AC2060" i="2"/>
  <c r="AG2060" i="2" s="1"/>
  <c r="AE2059" i="2"/>
  <c r="AC2059" i="2"/>
  <c r="AG2059" i="2" s="1"/>
  <c r="AE2058" i="2"/>
  <c r="AC2058" i="2"/>
  <c r="AG2058" i="2" s="1"/>
  <c r="AE2057" i="2"/>
  <c r="AC2057" i="2"/>
  <c r="AG2057" i="2" s="1"/>
  <c r="AE2056" i="2"/>
  <c r="AC2056" i="2"/>
  <c r="AG2056" i="2" s="1"/>
  <c r="AE2055" i="2"/>
  <c r="AC2055" i="2"/>
  <c r="AG2055" i="2" s="1"/>
  <c r="AE2054" i="2"/>
  <c r="AC2054" i="2"/>
  <c r="AG2054" i="2" s="1"/>
  <c r="AE2053" i="2"/>
  <c r="AC2053" i="2"/>
  <c r="AG2053" i="2" s="1"/>
  <c r="AE2052" i="2"/>
  <c r="AC2052" i="2"/>
  <c r="AG2052" i="2" s="1"/>
  <c r="AE2051" i="2"/>
  <c r="AC2051" i="2"/>
  <c r="AG2051" i="2" s="1"/>
  <c r="AE2050" i="2"/>
  <c r="AC2050" i="2"/>
  <c r="AG2050" i="2" s="1"/>
  <c r="AE2049" i="2"/>
  <c r="AC2049" i="2"/>
  <c r="AG2049" i="2" s="1"/>
  <c r="AE2048" i="2"/>
  <c r="AC2048" i="2"/>
  <c r="AG2048" i="2" s="1"/>
  <c r="AE2047" i="2"/>
  <c r="AC2047" i="2"/>
  <c r="AG2047" i="2" s="1"/>
  <c r="AE2046" i="2"/>
  <c r="AC2046" i="2"/>
  <c r="AG2046" i="2" s="1"/>
  <c r="AE2045" i="2"/>
  <c r="AC2045" i="2"/>
  <c r="AG2045" i="2" s="1"/>
  <c r="AE2044" i="2"/>
  <c r="AC2044" i="2"/>
  <c r="AG2044" i="2" s="1"/>
  <c r="AE2043" i="2"/>
  <c r="AC2043" i="2"/>
  <c r="AG2043" i="2" s="1"/>
  <c r="AE2042" i="2"/>
  <c r="AC2042" i="2"/>
  <c r="AG2042" i="2" s="1"/>
  <c r="AE2041" i="2"/>
  <c r="AC2041" i="2"/>
  <c r="AG2041" i="2" s="1"/>
  <c r="AE2040" i="2"/>
  <c r="AC2040" i="2"/>
  <c r="AG2040" i="2" s="1"/>
  <c r="AE2039" i="2"/>
  <c r="AC2039" i="2"/>
  <c r="AG2039" i="2" s="1"/>
  <c r="AE2038" i="2"/>
  <c r="AC2038" i="2"/>
  <c r="AG2038" i="2" s="1"/>
  <c r="AE2037" i="2"/>
  <c r="AC2037" i="2"/>
  <c r="AG2037" i="2" s="1"/>
  <c r="AE2036" i="2"/>
  <c r="AC2036" i="2"/>
  <c r="AG2036" i="2" s="1"/>
  <c r="AE2035" i="2"/>
  <c r="AC2035" i="2"/>
  <c r="AG2035" i="2" s="1"/>
  <c r="AE2034" i="2"/>
  <c r="AC2034" i="2"/>
  <c r="AG2034" i="2" s="1"/>
  <c r="AE2033" i="2"/>
  <c r="AC2033" i="2"/>
  <c r="AG2033" i="2" s="1"/>
  <c r="AE2032" i="2"/>
  <c r="AC2032" i="2"/>
  <c r="AG2032" i="2" s="1"/>
  <c r="AE2031" i="2"/>
  <c r="AC2031" i="2"/>
  <c r="AG2031" i="2" s="1"/>
  <c r="AE2030" i="2"/>
  <c r="AC2030" i="2"/>
  <c r="AG2030" i="2" s="1"/>
  <c r="AE2029" i="2"/>
  <c r="AC2029" i="2"/>
  <c r="AG2029" i="2" s="1"/>
  <c r="AE2028" i="2"/>
  <c r="AC2028" i="2"/>
  <c r="AG2028" i="2" s="1"/>
  <c r="AE2027" i="2"/>
  <c r="AC2027" i="2"/>
  <c r="AG2027" i="2" s="1"/>
  <c r="AE2026" i="2"/>
  <c r="AC2026" i="2"/>
  <c r="AG2026" i="2" s="1"/>
  <c r="AE2025" i="2"/>
  <c r="AC2025" i="2"/>
  <c r="AG2025" i="2" s="1"/>
  <c r="AE2024" i="2"/>
  <c r="AC2024" i="2"/>
  <c r="AG2024" i="2" s="1"/>
  <c r="AE2023" i="2"/>
  <c r="AC2023" i="2"/>
  <c r="AG2023" i="2" s="1"/>
  <c r="AE2022" i="2"/>
  <c r="AC2022" i="2"/>
  <c r="AG2022" i="2" s="1"/>
  <c r="AE2021" i="2"/>
  <c r="AC2021" i="2"/>
  <c r="AG2021" i="2" s="1"/>
  <c r="AE2020" i="2"/>
  <c r="AC2020" i="2"/>
  <c r="AG2020" i="2" s="1"/>
  <c r="AE2019" i="2"/>
  <c r="AC2019" i="2"/>
  <c r="AG2019" i="2" s="1"/>
  <c r="AE2018" i="2"/>
  <c r="AC2018" i="2"/>
  <c r="AG2018" i="2" s="1"/>
  <c r="AE2017" i="2"/>
  <c r="AC2017" i="2"/>
  <c r="AG2017" i="2" s="1"/>
  <c r="AE2016" i="2"/>
  <c r="AC2016" i="2"/>
  <c r="AG2016" i="2" s="1"/>
  <c r="AE2015" i="2"/>
  <c r="AC2015" i="2"/>
  <c r="AG2015" i="2" s="1"/>
  <c r="AE2014" i="2"/>
  <c r="AC2014" i="2"/>
  <c r="AG2014" i="2" s="1"/>
  <c r="AE2013" i="2"/>
  <c r="AC2013" i="2"/>
  <c r="AG2013" i="2" s="1"/>
  <c r="AE2012" i="2"/>
  <c r="AC2012" i="2"/>
  <c r="AG2012" i="2" s="1"/>
  <c r="AE2011" i="2"/>
  <c r="AC2011" i="2"/>
  <c r="AG2011" i="2" s="1"/>
  <c r="AE2010" i="2"/>
  <c r="AC2010" i="2"/>
  <c r="AG2010" i="2" s="1"/>
  <c r="AE2009" i="2"/>
  <c r="AC2009" i="2"/>
  <c r="AG2009" i="2" s="1"/>
  <c r="AE2008" i="2"/>
  <c r="AC2008" i="2"/>
  <c r="AG2008" i="2" s="1"/>
  <c r="AE2007" i="2"/>
  <c r="AC2007" i="2"/>
  <c r="AG2007" i="2" s="1"/>
  <c r="AE2006" i="2"/>
  <c r="AC2006" i="2"/>
  <c r="AG2006" i="2" s="1"/>
  <c r="AE2005" i="2"/>
  <c r="AC2005" i="2"/>
  <c r="AG2005" i="2" s="1"/>
  <c r="AE2004" i="2"/>
  <c r="AC2004" i="2"/>
  <c r="AG2004" i="2" s="1"/>
  <c r="AE2003" i="2"/>
  <c r="AC2003" i="2"/>
  <c r="AG2003" i="2" s="1"/>
  <c r="AE2002" i="2"/>
  <c r="AC2002" i="2"/>
  <c r="AG2002" i="2" s="1"/>
  <c r="AE2001" i="2"/>
  <c r="AC2001" i="2"/>
  <c r="AG2001" i="2" s="1"/>
  <c r="AE2000" i="2"/>
  <c r="AC2000" i="2"/>
  <c r="AG2000" i="2" s="1"/>
  <c r="AE1999" i="2"/>
  <c r="AC1999" i="2"/>
  <c r="AG1999" i="2" s="1"/>
  <c r="AE1998" i="2"/>
  <c r="AC1998" i="2"/>
  <c r="AG1998" i="2" s="1"/>
  <c r="AE1997" i="2"/>
  <c r="AC1997" i="2"/>
  <c r="AG1997" i="2" s="1"/>
  <c r="AE1996" i="2"/>
  <c r="AC1996" i="2"/>
  <c r="AG1996" i="2" s="1"/>
  <c r="AE1995" i="2"/>
  <c r="AC1995" i="2"/>
  <c r="AG1995" i="2" s="1"/>
  <c r="AE1994" i="2"/>
  <c r="AC1994" i="2"/>
  <c r="AG1994" i="2" s="1"/>
  <c r="AE1993" i="2"/>
  <c r="AC1993" i="2"/>
  <c r="AG1993" i="2" s="1"/>
  <c r="AE1992" i="2"/>
  <c r="AC1992" i="2"/>
  <c r="AG1992" i="2" s="1"/>
  <c r="AE1991" i="2"/>
  <c r="AC1991" i="2"/>
  <c r="AG1991" i="2" s="1"/>
  <c r="AE1990" i="2"/>
  <c r="AC1990" i="2"/>
  <c r="AG1990" i="2" s="1"/>
  <c r="AE1989" i="2"/>
  <c r="AC1989" i="2"/>
  <c r="AG1989" i="2" s="1"/>
  <c r="AE1988" i="2"/>
  <c r="AC1988" i="2"/>
  <c r="AG1988" i="2" s="1"/>
  <c r="AE1987" i="2"/>
  <c r="AC1987" i="2"/>
  <c r="AG1987" i="2" s="1"/>
  <c r="AE1986" i="2"/>
  <c r="AC1986" i="2"/>
  <c r="AG1986" i="2" s="1"/>
  <c r="AE1985" i="2"/>
  <c r="AC1985" i="2"/>
  <c r="AG1985" i="2" s="1"/>
  <c r="AE1984" i="2"/>
  <c r="AC1984" i="2"/>
  <c r="AG1984" i="2" s="1"/>
  <c r="AE1983" i="2"/>
  <c r="AC1983" i="2"/>
  <c r="AG1983" i="2" s="1"/>
  <c r="AE1982" i="2"/>
  <c r="AC1982" i="2"/>
  <c r="AG1982" i="2" s="1"/>
  <c r="AE1981" i="2"/>
  <c r="AC1981" i="2"/>
  <c r="AG1981" i="2" s="1"/>
  <c r="AE1980" i="2"/>
  <c r="AC1980" i="2"/>
  <c r="AG1980" i="2" s="1"/>
  <c r="AE1979" i="2"/>
  <c r="AC1979" i="2"/>
  <c r="AG1979" i="2" s="1"/>
  <c r="AE1978" i="2"/>
  <c r="AC1978" i="2"/>
  <c r="AG1978" i="2" s="1"/>
  <c r="AE1977" i="2"/>
  <c r="AC1977" i="2"/>
  <c r="AG1977" i="2" s="1"/>
  <c r="AE1976" i="2"/>
  <c r="AC1976" i="2"/>
  <c r="AG1976" i="2" s="1"/>
  <c r="AE1975" i="2"/>
  <c r="AC1975" i="2"/>
  <c r="AG1975" i="2" s="1"/>
  <c r="AE1974" i="2"/>
  <c r="AC1974" i="2"/>
  <c r="AG1974" i="2" s="1"/>
  <c r="AE1973" i="2"/>
  <c r="AC1973" i="2"/>
  <c r="AG1973" i="2" s="1"/>
  <c r="AE1972" i="2"/>
  <c r="AC1972" i="2"/>
  <c r="AG1972" i="2" s="1"/>
  <c r="AE1971" i="2"/>
  <c r="AC1971" i="2"/>
  <c r="AG1971" i="2" s="1"/>
  <c r="AE1970" i="2"/>
  <c r="AC1970" i="2"/>
  <c r="AG1970" i="2" s="1"/>
  <c r="AE1969" i="2"/>
  <c r="AC1969" i="2"/>
  <c r="AG1969" i="2" s="1"/>
  <c r="AE1968" i="2"/>
  <c r="AC1968" i="2"/>
  <c r="AG1968" i="2" s="1"/>
  <c r="AE1967" i="2"/>
  <c r="AC1967" i="2"/>
  <c r="AG1967" i="2" s="1"/>
  <c r="AE1966" i="2"/>
  <c r="AC1966" i="2"/>
  <c r="AG1966" i="2" s="1"/>
  <c r="AE1965" i="2"/>
  <c r="AC1965" i="2"/>
  <c r="AG1965" i="2" s="1"/>
  <c r="AE1964" i="2"/>
  <c r="AC1964" i="2"/>
  <c r="AG1964" i="2" s="1"/>
  <c r="AE1963" i="2"/>
  <c r="AC1963" i="2"/>
  <c r="AG1963" i="2" s="1"/>
  <c r="AE1962" i="2"/>
  <c r="AC1962" i="2"/>
  <c r="AG1962" i="2" s="1"/>
  <c r="AE1961" i="2"/>
  <c r="AC1961" i="2"/>
  <c r="AG1961" i="2" s="1"/>
  <c r="AE1960" i="2"/>
  <c r="AC1960" i="2"/>
  <c r="AG1960" i="2" s="1"/>
  <c r="AE1959" i="2"/>
  <c r="AC1959" i="2"/>
  <c r="AG1959" i="2" s="1"/>
  <c r="AE1958" i="2"/>
  <c r="AC1958" i="2"/>
  <c r="AG1958" i="2" s="1"/>
  <c r="AE1957" i="2"/>
  <c r="AC1957" i="2"/>
  <c r="AG1957" i="2" s="1"/>
  <c r="AE1956" i="2"/>
  <c r="AC1956" i="2"/>
  <c r="AG1956" i="2" s="1"/>
  <c r="AE1955" i="2"/>
  <c r="AC1955" i="2"/>
  <c r="AG1955" i="2" s="1"/>
  <c r="AE1954" i="2"/>
  <c r="AC1954" i="2"/>
  <c r="AG1954" i="2" s="1"/>
  <c r="AE1953" i="2"/>
  <c r="AC1953" i="2"/>
  <c r="AG1953" i="2" s="1"/>
  <c r="AE1952" i="2"/>
  <c r="AC1952" i="2"/>
  <c r="AG1952" i="2" s="1"/>
  <c r="AE1951" i="2"/>
  <c r="AC1951" i="2"/>
  <c r="AG1951" i="2" s="1"/>
  <c r="AE1950" i="2"/>
  <c r="AC1950" i="2"/>
  <c r="AG1950" i="2" s="1"/>
  <c r="AE1949" i="2"/>
  <c r="AC1949" i="2"/>
  <c r="AG1949" i="2" s="1"/>
  <c r="AE1948" i="2"/>
  <c r="AC1948" i="2"/>
  <c r="AG1948" i="2" s="1"/>
  <c r="AE1947" i="2"/>
  <c r="AC1947" i="2"/>
  <c r="AG1947" i="2" s="1"/>
  <c r="AE1946" i="2"/>
  <c r="AC1946" i="2"/>
  <c r="AG1946" i="2" s="1"/>
  <c r="AE1945" i="2"/>
  <c r="AC1945" i="2"/>
  <c r="AG1945" i="2" s="1"/>
  <c r="AE1944" i="2"/>
  <c r="AC1944" i="2"/>
  <c r="AG1944" i="2" s="1"/>
  <c r="AE1943" i="2"/>
  <c r="AC1943" i="2"/>
  <c r="AG1943" i="2" s="1"/>
  <c r="AE1942" i="2"/>
  <c r="AC1942" i="2"/>
  <c r="AG1942" i="2" s="1"/>
  <c r="AE1941" i="2"/>
  <c r="AC1941" i="2"/>
  <c r="AG1941" i="2" s="1"/>
  <c r="AE1940" i="2"/>
  <c r="AC1940" i="2"/>
  <c r="AG1940" i="2" s="1"/>
  <c r="AE1939" i="2"/>
  <c r="AC1939" i="2"/>
  <c r="AG1939" i="2" s="1"/>
  <c r="AE1938" i="2"/>
  <c r="AC1938" i="2"/>
  <c r="AG1938" i="2" s="1"/>
  <c r="AE1937" i="2"/>
  <c r="AC1937" i="2"/>
  <c r="AG1937" i="2" s="1"/>
  <c r="AE1936" i="2"/>
  <c r="AC1936" i="2"/>
  <c r="AG1936" i="2" s="1"/>
  <c r="AE1935" i="2"/>
  <c r="AC1935" i="2"/>
  <c r="AG1935" i="2" s="1"/>
  <c r="AE1934" i="2"/>
  <c r="AC1934" i="2"/>
  <c r="AG1934" i="2" s="1"/>
  <c r="AE1933" i="2"/>
  <c r="AC1933" i="2"/>
  <c r="AG1933" i="2" s="1"/>
  <c r="AE1932" i="2"/>
  <c r="AC1932" i="2"/>
  <c r="AG1932" i="2" s="1"/>
  <c r="AE1931" i="2"/>
  <c r="AC1931" i="2"/>
  <c r="AG1931" i="2" s="1"/>
  <c r="AE1930" i="2"/>
  <c r="AC1930" i="2"/>
  <c r="AG1930" i="2" s="1"/>
  <c r="AE1929" i="2"/>
  <c r="AC1929" i="2"/>
  <c r="AG1929" i="2" s="1"/>
  <c r="AE1928" i="2"/>
  <c r="AC1928" i="2"/>
  <c r="AG1928" i="2" s="1"/>
  <c r="AE1927" i="2"/>
  <c r="AC1927" i="2"/>
  <c r="AG1927" i="2" s="1"/>
  <c r="AE1926" i="2"/>
  <c r="AC1926" i="2"/>
  <c r="AG1926" i="2" s="1"/>
  <c r="AE1925" i="2"/>
  <c r="AC1925" i="2"/>
  <c r="AG1925" i="2" s="1"/>
  <c r="AE1924" i="2"/>
  <c r="AC1924" i="2"/>
  <c r="AG1924" i="2" s="1"/>
  <c r="AE1923" i="2"/>
  <c r="AC1923" i="2"/>
  <c r="AG1923" i="2" s="1"/>
  <c r="AE1922" i="2"/>
  <c r="AC1922" i="2"/>
  <c r="AG1922" i="2" s="1"/>
  <c r="AE1921" i="2"/>
  <c r="AC1921" i="2"/>
  <c r="AG1921" i="2" s="1"/>
  <c r="AE1920" i="2"/>
  <c r="AC1920" i="2"/>
  <c r="AG1920" i="2" s="1"/>
  <c r="AE1919" i="2"/>
  <c r="AC1919" i="2"/>
  <c r="AG1919" i="2" s="1"/>
  <c r="AE1918" i="2"/>
  <c r="AC1918" i="2"/>
  <c r="AG1918" i="2" s="1"/>
  <c r="AE1917" i="2"/>
  <c r="AC1917" i="2"/>
  <c r="AG1917" i="2" s="1"/>
  <c r="AE1916" i="2"/>
  <c r="AC1916" i="2"/>
  <c r="AG1916" i="2" s="1"/>
  <c r="AE1915" i="2"/>
  <c r="AC1915" i="2"/>
  <c r="AG1915" i="2" s="1"/>
  <c r="AE1914" i="2"/>
  <c r="AC1914" i="2"/>
  <c r="AG1914" i="2" s="1"/>
  <c r="AE1913" i="2"/>
  <c r="AC1913" i="2"/>
  <c r="AG1913" i="2" s="1"/>
  <c r="AE1912" i="2"/>
  <c r="AC1912" i="2"/>
  <c r="AG1912" i="2" s="1"/>
  <c r="AE1911" i="2"/>
  <c r="AC1911" i="2"/>
  <c r="AG1911" i="2" s="1"/>
  <c r="AE1910" i="2"/>
  <c r="AC1910" i="2"/>
  <c r="AG1910" i="2" s="1"/>
  <c r="AE1909" i="2"/>
  <c r="AC1909" i="2"/>
  <c r="AG1909" i="2" s="1"/>
  <c r="AE1908" i="2"/>
  <c r="AC1908" i="2"/>
  <c r="AG1908" i="2" s="1"/>
  <c r="AE1907" i="2"/>
  <c r="AC1907" i="2"/>
  <c r="AG1907" i="2" s="1"/>
  <c r="AE1906" i="2"/>
  <c r="AC1906" i="2"/>
  <c r="AG1906" i="2" s="1"/>
  <c r="AE1905" i="2"/>
  <c r="AC1905" i="2"/>
  <c r="AG1905" i="2" s="1"/>
  <c r="AE1904" i="2"/>
  <c r="AC1904" i="2"/>
  <c r="AG1904" i="2" s="1"/>
  <c r="AE1903" i="2"/>
  <c r="AC1903" i="2"/>
  <c r="AG1903" i="2" s="1"/>
  <c r="AE1902" i="2"/>
  <c r="AC1902" i="2"/>
  <c r="AG1902" i="2" s="1"/>
  <c r="AE1901" i="2"/>
  <c r="AC1901" i="2"/>
  <c r="AG1901" i="2" s="1"/>
  <c r="AE1900" i="2"/>
  <c r="AC1900" i="2"/>
  <c r="AG1900" i="2" s="1"/>
  <c r="AE1899" i="2"/>
  <c r="AC1899" i="2"/>
  <c r="AG1899" i="2" s="1"/>
  <c r="AE1898" i="2"/>
  <c r="AC1898" i="2"/>
  <c r="AG1898" i="2" s="1"/>
  <c r="AE1897" i="2"/>
  <c r="AC1897" i="2"/>
  <c r="AG1897" i="2" s="1"/>
  <c r="AE1896" i="2"/>
  <c r="AC1896" i="2"/>
  <c r="AG1896" i="2" s="1"/>
  <c r="AE1895" i="2"/>
  <c r="AC1895" i="2"/>
  <c r="AG1895" i="2" s="1"/>
  <c r="AE1894" i="2"/>
  <c r="AC1894" i="2"/>
  <c r="AG1894" i="2" s="1"/>
  <c r="AE1893" i="2"/>
  <c r="AC1893" i="2"/>
  <c r="AG1893" i="2" s="1"/>
  <c r="AE1892" i="2"/>
  <c r="AC1892" i="2"/>
  <c r="AG1892" i="2" s="1"/>
  <c r="AE1891" i="2"/>
  <c r="AC1891" i="2"/>
  <c r="AG1891" i="2" s="1"/>
  <c r="AE1890" i="2"/>
  <c r="AC1890" i="2"/>
  <c r="AG1890" i="2" s="1"/>
  <c r="AE1889" i="2"/>
  <c r="AC1889" i="2"/>
  <c r="AG1889" i="2" s="1"/>
  <c r="AE1888" i="2"/>
  <c r="AC1888" i="2"/>
  <c r="AG1888" i="2" s="1"/>
  <c r="AE1887" i="2"/>
  <c r="AC1887" i="2"/>
  <c r="AG1887" i="2" s="1"/>
  <c r="AE1886" i="2"/>
  <c r="AC1886" i="2"/>
  <c r="AG1886" i="2" s="1"/>
  <c r="AE1885" i="2"/>
  <c r="AC1885" i="2"/>
  <c r="AG1885" i="2" s="1"/>
  <c r="AE1884" i="2"/>
  <c r="AC1884" i="2"/>
  <c r="AG1884" i="2" s="1"/>
  <c r="AE1883" i="2"/>
  <c r="AC1883" i="2"/>
  <c r="AG1883" i="2" s="1"/>
  <c r="AE1882" i="2"/>
  <c r="AC1882" i="2"/>
  <c r="AG1882" i="2" s="1"/>
  <c r="AE1881" i="2"/>
  <c r="AC1881" i="2"/>
  <c r="AG1881" i="2" s="1"/>
  <c r="AE1880" i="2"/>
  <c r="AC1880" i="2"/>
  <c r="AG1880" i="2" s="1"/>
  <c r="AE1879" i="2"/>
  <c r="AC1879" i="2"/>
  <c r="AG1879" i="2" s="1"/>
  <c r="AE1878" i="2"/>
  <c r="AC1878" i="2"/>
  <c r="AG1878" i="2" s="1"/>
  <c r="AE1877" i="2"/>
  <c r="AC1877" i="2"/>
  <c r="AG1877" i="2" s="1"/>
  <c r="AE1876" i="2"/>
  <c r="AC1876" i="2"/>
  <c r="AG1876" i="2" s="1"/>
  <c r="AE1875" i="2"/>
  <c r="AC1875" i="2"/>
  <c r="AG1875" i="2" s="1"/>
  <c r="AE1874" i="2"/>
  <c r="AC1874" i="2"/>
  <c r="AG1874" i="2" s="1"/>
  <c r="AE1873" i="2"/>
  <c r="AC1873" i="2"/>
  <c r="AG1873" i="2" s="1"/>
  <c r="AE1872" i="2"/>
  <c r="AC1872" i="2"/>
  <c r="AG1872" i="2" s="1"/>
  <c r="AE1871" i="2"/>
  <c r="AC1871" i="2"/>
  <c r="AG1871" i="2" s="1"/>
  <c r="AE1870" i="2"/>
  <c r="AC1870" i="2"/>
  <c r="AG1870" i="2" s="1"/>
  <c r="AE1869" i="2"/>
  <c r="AC1869" i="2"/>
  <c r="AG1869" i="2" s="1"/>
  <c r="AE1868" i="2"/>
  <c r="AC1868" i="2"/>
  <c r="AG1868" i="2" s="1"/>
  <c r="AE1867" i="2"/>
  <c r="AC1867" i="2"/>
  <c r="AG1867" i="2" s="1"/>
  <c r="AE1866" i="2"/>
  <c r="AC1866" i="2"/>
  <c r="AG1866" i="2" s="1"/>
  <c r="AE1865" i="2"/>
  <c r="AC1865" i="2"/>
  <c r="AG1865" i="2" s="1"/>
  <c r="AE1864" i="2"/>
  <c r="AC1864" i="2"/>
  <c r="AG1864" i="2" s="1"/>
  <c r="AE1863" i="2"/>
  <c r="AC1863" i="2"/>
  <c r="AG1863" i="2" s="1"/>
  <c r="AE1862" i="2"/>
  <c r="AC1862" i="2"/>
  <c r="AG1862" i="2" s="1"/>
  <c r="AE1861" i="2"/>
  <c r="AC1861" i="2"/>
  <c r="AG1861" i="2" s="1"/>
  <c r="AE1860" i="2"/>
  <c r="AC1860" i="2"/>
  <c r="AG1860" i="2" s="1"/>
  <c r="AE1859" i="2"/>
  <c r="AC1859" i="2"/>
  <c r="AG1859" i="2" s="1"/>
  <c r="AE1858" i="2"/>
  <c r="AC1858" i="2"/>
  <c r="AG1858" i="2" s="1"/>
  <c r="AE1857" i="2"/>
  <c r="AC1857" i="2"/>
  <c r="AG1857" i="2" s="1"/>
  <c r="AE1856" i="2"/>
  <c r="AC1856" i="2"/>
  <c r="AG1856" i="2" s="1"/>
  <c r="AE1855" i="2"/>
  <c r="AC1855" i="2"/>
  <c r="AG1855" i="2" s="1"/>
  <c r="AE1854" i="2"/>
  <c r="AC1854" i="2"/>
  <c r="AG1854" i="2" s="1"/>
  <c r="AE1853" i="2"/>
  <c r="AC1853" i="2"/>
  <c r="AG1853" i="2" s="1"/>
  <c r="AE1852" i="2"/>
  <c r="AC1852" i="2"/>
  <c r="AG1852" i="2" s="1"/>
  <c r="AE1851" i="2"/>
  <c r="AC1851" i="2"/>
  <c r="AG1851" i="2" s="1"/>
  <c r="AE1850" i="2"/>
  <c r="AC1850" i="2"/>
  <c r="AG1850" i="2" s="1"/>
  <c r="AE1849" i="2"/>
  <c r="AC1849" i="2"/>
  <c r="AG1849" i="2" s="1"/>
  <c r="AE1848" i="2"/>
  <c r="AC1848" i="2"/>
  <c r="AG1848" i="2" s="1"/>
  <c r="AE1847" i="2"/>
  <c r="AC1847" i="2"/>
  <c r="AG1847" i="2" s="1"/>
  <c r="AE1846" i="2"/>
  <c r="AC1846" i="2"/>
  <c r="AG1846" i="2" s="1"/>
  <c r="AE1845" i="2"/>
  <c r="AC1845" i="2"/>
  <c r="AG1845" i="2" s="1"/>
  <c r="AE1844" i="2"/>
  <c r="AC1844" i="2"/>
  <c r="AG1844" i="2" s="1"/>
  <c r="AE1843" i="2"/>
  <c r="AC1843" i="2"/>
  <c r="AG1843" i="2" s="1"/>
  <c r="AE1842" i="2"/>
  <c r="AC1842" i="2"/>
  <c r="AG1842" i="2" s="1"/>
  <c r="AE1841" i="2"/>
  <c r="AC1841" i="2"/>
  <c r="AG1841" i="2" s="1"/>
  <c r="AE1840" i="2"/>
  <c r="AC1840" i="2"/>
  <c r="AG1840" i="2" s="1"/>
  <c r="AE1839" i="2"/>
  <c r="AC1839" i="2"/>
  <c r="AG1839" i="2" s="1"/>
  <c r="AE1838" i="2"/>
  <c r="AC1838" i="2"/>
  <c r="AG1838" i="2" s="1"/>
  <c r="AE1837" i="2"/>
  <c r="AC1837" i="2"/>
  <c r="AG1837" i="2" s="1"/>
  <c r="AE1836" i="2"/>
  <c r="AC1836" i="2"/>
  <c r="AG1836" i="2" s="1"/>
  <c r="AE1835" i="2"/>
  <c r="AC1835" i="2"/>
  <c r="AG1835" i="2" s="1"/>
  <c r="AE1834" i="2"/>
  <c r="AC1834" i="2"/>
  <c r="AG1834" i="2" s="1"/>
  <c r="AE1833" i="2"/>
  <c r="AC1833" i="2"/>
  <c r="AG1833" i="2" s="1"/>
  <c r="AE1832" i="2"/>
  <c r="AC1832" i="2"/>
  <c r="AG1832" i="2" s="1"/>
  <c r="AE1831" i="2"/>
  <c r="AC1831" i="2"/>
  <c r="AG1831" i="2" s="1"/>
  <c r="AE1830" i="2"/>
  <c r="AC1830" i="2"/>
  <c r="AG1830" i="2" s="1"/>
  <c r="AE1829" i="2"/>
  <c r="AC1829" i="2"/>
  <c r="AG1829" i="2" s="1"/>
  <c r="AE1828" i="2"/>
  <c r="AC1828" i="2"/>
  <c r="AG1828" i="2" s="1"/>
  <c r="AE1827" i="2"/>
  <c r="AC1827" i="2"/>
  <c r="AG1827" i="2" s="1"/>
  <c r="AE1826" i="2"/>
  <c r="AC1826" i="2"/>
  <c r="AG1826" i="2" s="1"/>
  <c r="AE1825" i="2"/>
  <c r="AC1825" i="2"/>
  <c r="AG1825" i="2" s="1"/>
  <c r="AE1824" i="2"/>
  <c r="AC1824" i="2"/>
  <c r="AG1824" i="2" s="1"/>
  <c r="AE1823" i="2"/>
  <c r="AC1823" i="2"/>
  <c r="AG1823" i="2" s="1"/>
  <c r="AE1822" i="2"/>
  <c r="AC1822" i="2"/>
  <c r="AG1822" i="2" s="1"/>
  <c r="AE1821" i="2"/>
  <c r="AC1821" i="2"/>
  <c r="AG1821" i="2" s="1"/>
  <c r="AE1820" i="2"/>
  <c r="AC1820" i="2"/>
  <c r="AG1820" i="2" s="1"/>
  <c r="AE1819" i="2"/>
  <c r="AC1819" i="2"/>
  <c r="AG1819" i="2" s="1"/>
  <c r="AE1818" i="2"/>
  <c r="AC1818" i="2"/>
  <c r="AG1818" i="2" s="1"/>
  <c r="AE1817" i="2"/>
  <c r="AC1817" i="2"/>
  <c r="AG1817" i="2" s="1"/>
  <c r="AE1816" i="2"/>
  <c r="AC1816" i="2"/>
  <c r="AG1816" i="2" s="1"/>
  <c r="AE1815" i="2"/>
  <c r="AC1815" i="2"/>
  <c r="AG1815" i="2" s="1"/>
  <c r="AE1814" i="2"/>
  <c r="AC1814" i="2"/>
  <c r="AG1814" i="2" s="1"/>
  <c r="AE1813" i="2"/>
  <c r="AC1813" i="2"/>
  <c r="AG1813" i="2" s="1"/>
  <c r="AE1812" i="2"/>
  <c r="AC1812" i="2"/>
  <c r="AG1812" i="2" s="1"/>
  <c r="AE1811" i="2"/>
  <c r="AC1811" i="2"/>
  <c r="AG1811" i="2" s="1"/>
  <c r="AE1810" i="2"/>
  <c r="AC1810" i="2"/>
  <c r="AG1810" i="2" s="1"/>
  <c r="AE1809" i="2"/>
  <c r="AC1809" i="2"/>
  <c r="AG1809" i="2" s="1"/>
  <c r="AE1808" i="2"/>
  <c r="AC1808" i="2"/>
  <c r="AG1808" i="2" s="1"/>
  <c r="AE1807" i="2"/>
  <c r="AC1807" i="2"/>
  <c r="AG1807" i="2" s="1"/>
  <c r="AE1806" i="2"/>
  <c r="AC1806" i="2"/>
  <c r="AG1806" i="2" s="1"/>
  <c r="AE1805" i="2"/>
  <c r="AC1805" i="2"/>
  <c r="AG1805" i="2" s="1"/>
  <c r="AE1804" i="2"/>
  <c r="AC1804" i="2"/>
  <c r="AG1804" i="2" s="1"/>
  <c r="AE1803" i="2"/>
  <c r="AC1803" i="2"/>
  <c r="AG1803" i="2" s="1"/>
  <c r="AE1802" i="2"/>
  <c r="AC1802" i="2"/>
  <c r="AG1802" i="2" s="1"/>
  <c r="AE1801" i="2"/>
  <c r="AC1801" i="2"/>
  <c r="AG1801" i="2" s="1"/>
  <c r="AE1800" i="2"/>
  <c r="AC1800" i="2"/>
  <c r="AG1800" i="2" s="1"/>
  <c r="AE1799" i="2"/>
  <c r="AC1799" i="2"/>
  <c r="AG1799" i="2" s="1"/>
  <c r="AE1798" i="2"/>
  <c r="AC1798" i="2"/>
  <c r="AG1798" i="2" s="1"/>
  <c r="AE1797" i="2"/>
  <c r="AC1797" i="2"/>
  <c r="AG1797" i="2" s="1"/>
  <c r="AE1796" i="2"/>
  <c r="AC1796" i="2"/>
  <c r="AG1796" i="2" s="1"/>
  <c r="AE1795" i="2"/>
  <c r="AC1795" i="2"/>
  <c r="AG1795" i="2" s="1"/>
  <c r="AE1794" i="2"/>
  <c r="AC1794" i="2"/>
  <c r="AG1794" i="2" s="1"/>
  <c r="AE1793" i="2"/>
  <c r="AC1793" i="2"/>
  <c r="AG1793" i="2" s="1"/>
  <c r="AE1792" i="2"/>
  <c r="AC1792" i="2"/>
  <c r="AG1792" i="2" s="1"/>
  <c r="AE1791" i="2"/>
  <c r="AC1791" i="2"/>
  <c r="AG1791" i="2" s="1"/>
  <c r="AE1790" i="2"/>
  <c r="AC1790" i="2"/>
  <c r="AG1790" i="2" s="1"/>
  <c r="AE1789" i="2"/>
  <c r="AC1789" i="2"/>
  <c r="AG1789" i="2" s="1"/>
  <c r="AE1788" i="2"/>
  <c r="AC1788" i="2"/>
  <c r="AG1788" i="2" s="1"/>
  <c r="AE1787" i="2"/>
  <c r="AC1787" i="2"/>
  <c r="AG1787" i="2" s="1"/>
  <c r="AE1786" i="2"/>
  <c r="AC1786" i="2"/>
  <c r="AG1786" i="2" s="1"/>
  <c r="AE1785" i="2"/>
  <c r="AC1785" i="2"/>
  <c r="AG1785" i="2" s="1"/>
  <c r="AE1784" i="2"/>
  <c r="AC1784" i="2"/>
  <c r="AG1784" i="2" s="1"/>
  <c r="AE1783" i="2"/>
  <c r="AC1783" i="2"/>
  <c r="AG1783" i="2" s="1"/>
  <c r="AE1782" i="2"/>
  <c r="AC1782" i="2"/>
  <c r="AG1782" i="2" s="1"/>
  <c r="AE1781" i="2"/>
  <c r="AC1781" i="2"/>
  <c r="AG1781" i="2" s="1"/>
  <c r="AE1780" i="2"/>
  <c r="AC1780" i="2"/>
  <c r="AG1780" i="2" s="1"/>
  <c r="AE1779" i="2"/>
  <c r="AC1779" i="2"/>
  <c r="AG1779" i="2" s="1"/>
  <c r="AE1778" i="2"/>
  <c r="AC1778" i="2"/>
  <c r="AG1778" i="2" s="1"/>
  <c r="AE1777" i="2"/>
  <c r="AC1777" i="2"/>
  <c r="AG1777" i="2" s="1"/>
  <c r="AE1776" i="2"/>
  <c r="AC1776" i="2"/>
  <c r="AG1776" i="2" s="1"/>
  <c r="AE1775" i="2"/>
  <c r="AC1775" i="2"/>
  <c r="AG1775" i="2" s="1"/>
  <c r="AE1774" i="2"/>
  <c r="AC1774" i="2"/>
  <c r="AG1774" i="2" s="1"/>
  <c r="AE1773" i="2"/>
  <c r="AC1773" i="2"/>
  <c r="AG1773" i="2" s="1"/>
  <c r="AE1772" i="2"/>
  <c r="AC1772" i="2"/>
  <c r="AG1772" i="2" s="1"/>
  <c r="AE1771" i="2"/>
  <c r="AC1771" i="2"/>
  <c r="AG1771" i="2" s="1"/>
  <c r="AE1770" i="2"/>
  <c r="AC1770" i="2"/>
  <c r="AG1770" i="2" s="1"/>
  <c r="AE1769" i="2"/>
  <c r="AC1769" i="2"/>
  <c r="AG1769" i="2" s="1"/>
  <c r="AE1768" i="2"/>
  <c r="AC1768" i="2"/>
  <c r="AG1768" i="2" s="1"/>
  <c r="AE1767" i="2"/>
  <c r="AC1767" i="2"/>
  <c r="AG1767" i="2" s="1"/>
  <c r="AE1766" i="2"/>
  <c r="AC1766" i="2"/>
  <c r="AG1766" i="2" s="1"/>
  <c r="AE1765" i="2"/>
  <c r="AC1765" i="2"/>
  <c r="AG1765" i="2" s="1"/>
  <c r="AE1764" i="2"/>
  <c r="AC1764" i="2"/>
  <c r="AG1764" i="2" s="1"/>
  <c r="AE1763" i="2"/>
  <c r="AC1763" i="2"/>
  <c r="AG1763" i="2" s="1"/>
  <c r="AE1762" i="2"/>
  <c r="AC1762" i="2"/>
  <c r="AG1762" i="2" s="1"/>
  <c r="AE1761" i="2"/>
  <c r="AC1761" i="2"/>
  <c r="AG1761" i="2" s="1"/>
  <c r="AE1760" i="2"/>
  <c r="AC1760" i="2"/>
  <c r="AG1760" i="2" s="1"/>
  <c r="AE1759" i="2"/>
  <c r="AC1759" i="2"/>
  <c r="AG1759" i="2" s="1"/>
  <c r="AE1758" i="2"/>
  <c r="AC1758" i="2"/>
  <c r="AG1758" i="2" s="1"/>
  <c r="AE1757" i="2"/>
  <c r="AC1757" i="2"/>
  <c r="AG1757" i="2" s="1"/>
  <c r="AE1756" i="2"/>
  <c r="AC1756" i="2"/>
  <c r="AG1756" i="2" s="1"/>
  <c r="AE1755" i="2"/>
  <c r="AC1755" i="2"/>
  <c r="AG1755" i="2" s="1"/>
  <c r="AE1754" i="2"/>
  <c r="AC1754" i="2"/>
  <c r="AG1754" i="2" s="1"/>
  <c r="AE1753" i="2"/>
  <c r="AC1753" i="2"/>
  <c r="AG1753" i="2" s="1"/>
  <c r="AE1752" i="2"/>
  <c r="AC1752" i="2"/>
  <c r="AG1752" i="2" s="1"/>
  <c r="AE1751" i="2"/>
  <c r="AC1751" i="2"/>
  <c r="AG1751" i="2" s="1"/>
  <c r="AE1750" i="2"/>
  <c r="AC1750" i="2"/>
  <c r="AG1750" i="2" s="1"/>
  <c r="AE1749" i="2"/>
  <c r="AC1749" i="2"/>
  <c r="AG1749" i="2" s="1"/>
  <c r="AE1748" i="2"/>
  <c r="AC1748" i="2"/>
  <c r="AG1748" i="2" s="1"/>
  <c r="AE1747" i="2"/>
  <c r="AC1747" i="2"/>
  <c r="AG1747" i="2" s="1"/>
  <c r="AE1746" i="2"/>
  <c r="AC1746" i="2"/>
  <c r="AG1746" i="2" s="1"/>
  <c r="AE1745" i="2"/>
  <c r="AC1745" i="2"/>
  <c r="AG1745" i="2" s="1"/>
  <c r="AE1744" i="2"/>
  <c r="AC1744" i="2"/>
  <c r="AG1744" i="2" s="1"/>
  <c r="AE1743" i="2"/>
  <c r="AC1743" i="2"/>
  <c r="AG1743" i="2" s="1"/>
  <c r="AE1742" i="2"/>
  <c r="AC1742" i="2"/>
  <c r="AG1742" i="2" s="1"/>
  <c r="AE1741" i="2"/>
  <c r="AC1741" i="2"/>
  <c r="AG1741" i="2" s="1"/>
  <c r="AE1740" i="2"/>
  <c r="AC1740" i="2"/>
  <c r="AG1740" i="2" s="1"/>
  <c r="AE1739" i="2"/>
  <c r="AC1739" i="2"/>
  <c r="AG1739" i="2" s="1"/>
  <c r="AE1738" i="2"/>
  <c r="AC1738" i="2"/>
  <c r="AG1738" i="2" s="1"/>
  <c r="AE1737" i="2"/>
  <c r="AC1737" i="2"/>
  <c r="AG1737" i="2" s="1"/>
  <c r="AE1736" i="2"/>
  <c r="AC1736" i="2"/>
  <c r="AG1736" i="2" s="1"/>
  <c r="AE1735" i="2"/>
  <c r="AC1735" i="2"/>
  <c r="AG1735" i="2" s="1"/>
  <c r="AE1734" i="2"/>
  <c r="AC1734" i="2"/>
  <c r="AG1734" i="2" s="1"/>
  <c r="AE1733" i="2"/>
  <c r="AC1733" i="2"/>
  <c r="AG1733" i="2" s="1"/>
  <c r="AE1732" i="2"/>
  <c r="AC1732" i="2"/>
  <c r="AG1732" i="2" s="1"/>
  <c r="AE1731" i="2"/>
  <c r="AC1731" i="2"/>
  <c r="AG1731" i="2" s="1"/>
  <c r="AE1730" i="2"/>
  <c r="AC1730" i="2"/>
  <c r="AG1730" i="2" s="1"/>
  <c r="AE1729" i="2"/>
  <c r="AC1729" i="2"/>
  <c r="AG1729" i="2" s="1"/>
  <c r="AE1728" i="2"/>
  <c r="AC1728" i="2"/>
  <c r="AG1728" i="2" s="1"/>
  <c r="AE1727" i="2"/>
  <c r="AC1727" i="2"/>
  <c r="AG1727" i="2" s="1"/>
  <c r="AE1726" i="2"/>
  <c r="AC1726" i="2"/>
  <c r="AG1726" i="2" s="1"/>
  <c r="AE1725" i="2"/>
  <c r="AC1725" i="2"/>
  <c r="AG1725" i="2" s="1"/>
  <c r="AE1724" i="2"/>
  <c r="AC1724" i="2"/>
  <c r="AG1724" i="2" s="1"/>
  <c r="AE1723" i="2"/>
  <c r="AC1723" i="2"/>
  <c r="AG1723" i="2" s="1"/>
  <c r="AE1722" i="2"/>
  <c r="AC1722" i="2"/>
  <c r="AG1722" i="2" s="1"/>
  <c r="AE1721" i="2"/>
  <c r="AC1721" i="2"/>
  <c r="AG1721" i="2" s="1"/>
  <c r="AE1720" i="2"/>
  <c r="AC1720" i="2"/>
  <c r="AG1720" i="2" s="1"/>
  <c r="AE1719" i="2"/>
  <c r="AC1719" i="2"/>
  <c r="AG1719" i="2" s="1"/>
  <c r="AE1718" i="2"/>
  <c r="AC1718" i="2"/>
  <c r="AG1718" i="2" s="1"/>
  <c r="AE1717" i="2"/>
  <c r="AC1717" i="2"/>
  <c r="AG1717" i="2" s="1"/>
  <c r="AE1716" i="2"/>
  <c r="AC1716" i="2"/>
  <c r="AG1716" i="2" s="1"/>
  <c r="AE1715" i="2"/>
  <c r="AC1715" i="2"/>
  <c r="AG1715" i="2" s="1"/>
  <c r="AE1714" i="2"/>
  <c r="AC1714" i="2"/>
  <c r="AG1714" i="2" s="1"/>
  <c r="AE1713" i="2"/>
  <c r="AC1713" i="2"/>
  <c r="AG1713" i="2" s="1"/>
  <c r="AE1712" i="2"/>
  <c r="AC1712" i="2"/>
  <c r="AG1712" i="2" s="1"/>
  <c r="AE1711" i="2"/>
  <c r="AC1711" i="2"/>
  <c r="AG1711" i="2" s="1"/>
  <c r="AE1710" i="2"/>
  <c r="AC1710" i="2"/>
  <c r="AG1710" i="2" s="1"/>
  <c r="AE1709" i="2"/>
  <c r="AC1709" i="2"/>
  <c r="AG1709" i="2" s="1"/>
  <c r="AE1708" i="2"/>
  <c r="AC1708" i="2"/>
  <c r="AG1708" i="2" s="1"/>
  <c r="AE1707" i="2"/>
  <c r="AC1707" i="2"/>
  <c r="AG1707" i="2" s="1"/>
  <c r="AE1706" i="2"/>
  <c r="AC1706" i="2"/>
  <c r="AG1706" i="2" s="1"/>
  <c r="AE1705" i="2"/>
  <c r="AC1705" i="2"/>
  <c r="AG1705" i="2" s="1"/>
  <c r="AE1704" i="2"/>
  <c r="AC1704" i="2"/>
  <c r="AG1704" i="2" s="1"/>
  <c r="AE1703" i="2"/>
  <c r="AC1703" i="2"/>
  <c r="AG1703" i="2" s="1"/>
  <c r="AE1702" i="2"/>
  <c r="AC1702" i="2"/>
  <c r="AG1702" i="2" s="1"/>
  <c r="AE1701" i="2"/>
  <c r="AC1701" i="2"/>
  <c r="AG1701" i="2" s="1"/>
  <c r="AE1700" i="2"/>
  <c r="AC1700" i="2"/>
  <c r="AG1700" i="2" s="1"/>
  <c r="AE1699" i="2"/>
  <c r="AC1699" i="2"/>
  <c r="AG1699" i="2" s="1"/>
  <c r="AE1698" i="2"/>
  <c r="AC1698" i="2"/>
  <c r="AG1698" i="2" s="1"/>
  <c r="AE1697" i="2"/>
  <c r="AC1697" i="2"/>
  <c r="AG1697" i="2" s="1"/>
  <c r="AE1696" i="2"/>
  <c r="AC1696" i="2"/>
  <c r="AG1696" i="2" s="1"/>
  <c r="AE1695" i="2"/>
  <c r="AC1695" i="2"/>
  <c r="AG1695" i="2" s="1"/>
  <c r="AE1694" i="2"/>
  <c r="AC1694" i="2"/>
  <c r="AG1694" i="2" s="1"/>
  <c r="AE1693" i="2"/>
  <c r="AC1693" i="2"/>
  <c r="AG1693" i="2" s="1"/>
  <c r="AE1692" i="2"/>
  <c r="AC1692" i="2"/>
  <c r="AG1692" i="2" s="1"/>
  <c r="AE1691" i="2"/>
  <c r="AC1691" i="2"/>
  <c r="AG1691" i="2" s="1"/>
  <c r="AE1690" i="2"/>
  <c r="AC1690" i="2"/>
  <c r="AG1690" i="2" s="1"/>
  <c r="AE1689" i="2"/>
  <c r="AC1689" i="2"/>
  <c r="AG1689" i="2" s="1"/>
  <c r="AE1688" i="2"/>
  <c r="AC1688" i="2"/>
  <c r="AG1688" i="2" s="1"/>
  <c r="AE1687" i="2"/>
  <c r="AC1687" i="2"/>
  <c r="AG1687" i="2" s="1"/>
  <c r="AE1686" i="2"/>
  <c r="AC1686" i="2"/>
  <c r="AG1686" i="2" s="1"/>
  <c r="AE1685" i="2"/>
  <c r="AC1685" i="2"/>
  <c r="AG1685" i="2" s="1"/>
  <c r="AE1684" i="2"/>
  <c r="AC1684" i="2"/>
  <c r="AG1684" i="2" s="1"/>
  <c r="AE1683" i="2"/>
  <c r="AC1683" i="2"/>
  <c r="AG1683" i="2" s="1"/>
  <c r="AE1682" i="2"/>
  <c r="AC1682" i="2"/>
  <c r="AG1682" i="2" s="1"/>
  <c r="AE1681" i="2"/>
  <c r="AC1681" i="2"/>
  <c r="AG1681" i="2" s="1"/>
  <c r="AE1680" i="2"/>
  <c r="AC1680" i="2"/>
  <c r="AG1680" i="2" s="1"/>
  <c r="AE1679" i="2"/>
  <c r="AC1679" i="2"/>
  <c r="AG1679" i="2" s="1"/>
  <c r="AE1678" i="2"/>
  <c r="AC1678" i="2"/>
  <c r="AG1678" i="2" s="1"/>
  <c r="AE1677" i="2"/>
  <c r="AC1677" i="2"/>
  <c r="AG1677" i="2" s="1"/>
  <c r="AE1676" i="2"/>
  <c r="AC1676" i="2"/>
  <c r="AG1676" i="2" s="1"/>
  <c r="AE1675" i="2"/>
  <c r="AC1675" i="2"/>
  <c r="AG1675" i="2" s="1"/>
  <c r="AE1674" i="2"/>
  <c r="AC1674" i="2"/>
  <c r="AG1674" i="2" s="1"/>
  <c r="AE1673" i="2"/>
  <c r="AC1673" i="2"/>
  <c r="AG1673" i="2" s="1"/>
  <c r="AE1672" i="2"/>
  <c r="AC1672" i="2"/>
  <c r="AG1672" i="2" s="1"/>
  <c r="AE1671" i="2"/>
  <c r="AC1671" i="2"/>
  <c r="AG1671" i="2" s="1"/>
  <c r="AE1670" i="2"/>
  <c r="AC1670" i="2"/>
  <c r="AG1670" i="2" s="1"/>
  <c r="AE1669" i="2"/>
  <c r="AC1669" i="2"/>
  <c r="AG1669" i="2" s="1"/>
  <c r="AE1668" i="2"/>
  <c r="AC1668" i="2"/>
  <c r="AG1668" i="2" s="1"/>
  <c r="AE1667" i="2"/>
  <c r="AC1667" i="2"/>
  <c r="AG1667" i="2" s="1"/>
  <c r="AE1666" i="2"/>
  <c r="AC1666" i="2"/>
  <c r="AG1666" i="2" s="1"/>
  <c r="AE1665" i="2"/>
  <c r="AC1665" i="2"/>
  <c r="AG1665" i="2" s="1"/>
  <c r="AE1664" i="2"/>
  <c r="AC1664" i="2"/>
  <c r="AG1664" i="2" s="1"/>
  <c r="AE1663" i="2"/>
  <c r="AC1663" i="2"/>
  <c r="AG1663" i="2" s="1"/>
  <c r="AE1662" i="2"/>
  <c r="AC1662" i="2"/>
  <c r="AG1662" i="2" s="1"/>
  <c r="AE1661" i="2"/>
  <c r="AC1661" i="2"/>
  <c r="AG1661" i="2" s="1"/>
  <c r="AE1660" i="2"/>
  <c r="AC1660" i="2"/>
  <c r="AG1660" i="2" s="1"/>
  <c r="AE1659" i="2"/>
  <c r="AC1659" i="2"/>
  <c r="AG1659" i="2" s="1"/>
  <c r="AE1658" i="2"/>
  <c r="AC1658" i="2"/>
  <c r="AG1658" i="2" s="1"/>
  <c r="AE1657" i="2"/>
  <c r="AC1657" i="2"/>
  <c r="AG1657" i="2" s="1"/>
  <c r="AE1656" i="2"/>
  <c r="AC1656" i="2"/>
  <c r="AG1656" i="2" s="1"/>
  <c r="AE1655" i="2"/>
  <c r="AC1655" i="2"/>
  <c r="AG1655" i="2" s="1"/>
  <c r="AE1654" i="2"/>
  <c r="AC1654" i="2"/>
  <c r="AG1654" i="2" s="1"/>
  <c r="AE1653" i="2"/>
  <c r="AC1653" i="2"/>
  <c r="AG1653" i="2" s="1"/>
  <c r="AE1652" i="2"/>
  <c r="AC1652" i="2"/>
  <c r="AG1652" i="2" s="1"/>
  <c r="AE1651" i="2"/>
  <c r="AC1651" i="2"/>
  <c r="AG1651" i="2" s="1"/>
  <c r="AE1650" i="2"/>
  <c r="AC1650" i="2"/>
  <c r="AG1650" i="2" s="1"/>
  <c r="AE1649" i="2"/>
  <c r="AC1649" i="2"/>
  <c r="AG1649" i="2" s="1"/>
  <c r="AE1648" i="2"/>
  <c r="AC1648" i="2"/>
  <c r="AG1648" i="2" s="1"/>
  <c r="AE1647" i="2"/>
  <c r="AC1647" i="2"/>
  <c r="AG1647" i="2" s="1"/>
  <c r="AE1646" i="2"/>
  <c r="AC1646" i="2"/>
  <c r="AG1646" i="2" s="1"/>
  <c r="AE1645" i="2"/>
  <c r="AC1645" i="2"/>
  <c r="AG1645" i="2" s="1"/>
  <c r="AE1644" i="2"/>
  <c r="AC1644" i="2"/>
  <c r="AG1644" i="2" s="1"/>
  <c r="AE1643" i="2"/>
  <c r="AC1643" i="2"/>
  <c r="AG1643" i="2" s="1"/>
  <c r="AE1642" i="2"/>
  <c r="AC1642" i="2"/>
  <c r="AG1642" i="2" s="1"/>
  <c r="AE1641" i="2"/>
  <c r="AC1641" i="2"/>
  <c r="AG1641" i="2" s="1"/>
  <c r="AE1640" i="2"/>
  <c r="AC1640" i="2"/>
  <c r="AG1640" i="2" s="1"/>
  <c r="AE1639" i="2"/>
  <c r="AC1639" i="2"/>
  <c r="AG1639" i="2" s="1"/>
  <c r="AE1638" i="2"/>
  <c r="AC1638" i="2"/>
  <c r="AG1638" i="2" s="1"/>
  <c r="AE1637" i="2"/>
  <c r="AC1637" i="2"/>
  <c r="AG1637" i="2" s="1"/>
  <c r="AE1636" i="2"/>
  <c r="AC1636" i="2"/>
  <c r="AG1636" i="2" s="1"/>
  <c r="AE1635" i="2"/>
  <c r="AC1635" i="2"/>
  <c r="AG1635" i="2" s="1"/>
  <c r="AE1634" i="2"/>
  <c r="AC1634" i="2"/>
  <c r="AG1634" i="2" s="1"/>
  <c r="AE1633" i="2"/>
  <c r="AC1633" i="2"/>
  <c r="AG1633" i="2" s="1"/>
  <c r="AE1632" i="2"/>
  <c r="AC1632" i="2"/>
  <c r="AG1632" i="2" s="1"/>
  <c r="AE1631" i="2"/>
  <c r="AC1631" i="2"/>
  <c r="AG1631" i="2" s="1"/>
  <c r="AE1630" i="2"/>
  <c r="AC1630" i="2"/>
  <c r="AG1630" i="2" s="1"/>
  <c r="AE1629" i="2"/>
  <c r="AC1629" i="2"/>
  <c r="AG1629" i="2" s="1"/>
  <c r="AE1628" i="2"/>
  <c r="AC1628" i="2"/>
  <c r="AG1628" i="2" s="1"/>
  <c r="AE1627" i="2"/>
  <c r="AC1627" i="2"/>
  <c r="AG1627" i="2" s="1"/>
  <c r="AE1626" i="2"/>
  <c r="AC1626" i="2"/>
  <c r="AG1626" i="2" s="1"/>
  <c r="AE1625" i="2"/>
  <c r="AC1625" i="2"/>
  <c r="AG1625" i="2" s="1"/>
  <c r="AE1624" i="2"/>
  <c r="AC1624" i="2"/>
  <c r="AG1624" i="2" s="1"/>
  <c r="AE1623" i="2"/>
  <c r="AC1623" i="2"/>
  <c r="AG1623" i="2" s="1"/>
  <c r="AE1622" i="2"/>
  <c r="AC1622" i="2"/>
  <c r="AG1622" i="2" s="1"/>
  <c r="AE1621" i="2"/>
  <c r="AC1621" i="2"/>
  <c r="AG1621" i="2" s="1"/>
  <c r="AE1620" i="2"/>
  <c r="AC1620" i="2"/>
  <c r="AG1620" i="2" s="1"/>
  <c r="AE1619" i="2"/>
  <c r="AC1619" i="2"/>
  <c r="AG1619" i="2" s="1"/>
  <c r="AE1618" i="2"/>
  <c r="AC1618" i="2"/>
  <c r="AG1618" i="2" s="1"/>
  <c r="AE1617" i="2"/>
  <c r="AC1617" i="2"/>
  <c r="AG1617" i="2" s="1"/>
  <c r="AE1616" i="2"/>
  <c r="AC1616" i="2"/>
  <c r="AG1616" i="2" s="1"/>
  <c r="AE1615" i="2"/>
  <c r="AC1615" i="2"/>
  <c r="AG1615" i="2" s="1"/>
  <c r="AE1614" i="2"/>
  <c r="AC1614" i="2"/>
  <c r="AG1614" i="2" s="1"/>
  <c r="AE1613" i="2"/>
  <c r="AC1613" i="2"/>
  <c r="AG1613" i="2" s="1"/>
  <c r="AE1612" i="2"/>
  <c r="AC1612" i="2"/>
  <c r="AG1612" i="2" s="1"/>
  <c r="AE1611" i="2"/>
  <c r="AC1611" i="2"/>
  <c r="AG1611" i="2" s="1"/>
  <c r="AE1610" i="2"/>
  <c r="AC1610" i="2"/>
  <c r="AG1610" i="2" s="1"/>
  <c r="AE1609" i="2"/>
  <c r="AC1609" i="2"/>
  <c r="AG1609" i="2" s="1"/>
  <c r="AE1608" i="2"/>
  <c r="AC1608" i="2"/>
  <c r="AG1608" i="2" s="1"/>
  <c r="AE1607" i="2"/>
  <c r="AC1607" i="2"/>
  <c r="AG1607" i="2" s="1"/>
  <c r="AE1606" i="2"/>
  <c r="AC1606" i="2"/>
  <c r="AG1606" i="2" s="1"/>
  <c r="AE1605" i="2"/>
  <c r="AC1605" i="2"/>
  <c r="AG1605" i="2" s="1"/>
  <c r="AE1604" i="2"/>
  <c r="AC1604" i="2"/>
  <c r="AG1604" i="2" s="1"/>
  <c r="AE1603" i="2"/>
  <c r="AC1603" i="2"/>
  <c r="AG1603" i="2" s="1"/>
  <c r="AE1602" i="2"/>
  <c r="AC1602" i="2"/>
  <c r="AG1602" i="2" s="1"/>
  <c r="AE1601" i="2"/>
  <c r="AC1601" i="2"/>
  <c r="AG1601" i="2" s="1"/>
  <c r="AE1600" i="2"/>
  <c r="AC1600" i="2"/>
  <c r="AG1600" i="2" s="1"/>
  <c r="AE1599" i="2"/>
  <c r="AC1599" i="2"/>
  <c r="AG1599" i="2" s="1"/>
  <c r="AE1598" i="2"/>
  <c r="AC1598" i="2"/>
  <c r="AG1598" i="2" s="1"/>
  <c r="AE1597" i="2"/>
  <c r="AC1597" i="2"/>
  <c r="AG1597" i="2" s="1"/>
  <c r="AE1596" i="2"/>
  <c r="AC1596" i="2"/>
  <c r="AG1596" i="2" s="1"/>
  <c r="AE1595" i="2"/>
  <c r="AC1595" i="2"/>
  <c r="AG1595" i="2" s="1"/>
  <c r="AE1594" i="2"/>
  <c r="AC1594" i="2"/>
  <c r="AG1594" i="2" s="1"/>
  <c r="AE1593" i="2"/>
  <c r="AC1593" i="2"/>
  <c r="AG1593" i="2" s="1"/>
  <c r="AE1592" i="2"/>
  <c r="AC1592" i="2"/>
  <c r="AG1592" i="2" s="1"/>
  <c r="AE1591" i="2"/>
  <c r="AC1591" i="2"/>
  <c r="AG1591" i="2" s="1"/>
  <c r="AE1590" i="2"/>
  <c r="AC1590" i="2"/>
  <c r="AG1590" i="2" s="1"/>
  <c r="AE1589" i="2"/>
  <c r="AC1589" i="2"/>
  <c r="AG1589" i="2" s="1"/>
  <c r="AE1588" i="2"/>
  <c r="AC1588" i="2"/>
  <c r="AG1588" i="2" s="1"/>
  <c r="AE1587" i="2"/>
  <c r="AC1587" i="2"/>
  <c r="AG1587" i="2" s="1"/>
  <c r="AE1586" i="2"/>
  <c r="AC1586" i="2"/>
  <c r="AG1586" i="2" s="1"/>
  <c r="AE1585" i="2"/>
  <c r="AC1585" i="2"/>
  <c r="AG1585" i="2" s="1"/>
  <c r="AE1584" i="2"/>
  <c r="AC1584" i="2"/>
  <c r="AG1584" i="2" s="1"/>
  <c r="AE1583" i="2"/>
  <c r="AC1583" i="2"/>
  <c r="AG1583" i="2" s="1"/>
  <c r="AE1582" i="2"/>
  <c r="AC1582" i="2"/>
  <c r="AG1582" i="2" s="1"/>
  <c r="AE1581" i="2"/>
  <c r="AC1581" i="2"/>
  <c r="AG1581" i="2" s="1"/>
  <c r="AE1580" i="2"/>
  <c r="AC1580" i="2"/>
  <c r="AG1580" i="2" s="1"/>
  <c r="AE1579" i="2"/>
  <c r="AC1579" i="2"/>
  <c r="AG1579" i="2" s="1"/>
  <c r="AE1578" i="2"/>
  <c r="AC1578" i="2"/>
  <c r="AG1578" i="2" s="1"/>
  <c r="AE1577" i="2"/>
  <c r="AC1577" i="2"/>
  <c r="AG1577" i="2" s="1"/>
  <c r="AE1576" i="2"/>
  <c r="AC1576" i="2"/>
  <c r="AG1576" i="2" s="1"/>
  <c r="AE1575" i="2"/>
  <c r="AC1575" i="2"/>
  <c r="AG1575" i="2" s="1"/>
  <c r="AE1574" i="2"/>
  <c r="AC1574" i="2"/>
  <c r="AG1574" i="2" s="1"/>
  <c r="AE1573" i="2"/>
  <c r="AC1573" i="2"/>
  <c r="AG1573" i="2" s="1"/>
  <c r="AE1572" i="2"/>
  <c r="AC1572" i="2"/>
  <c r="AG1572" i="2" s="1"/>
  <c r="AE1571" i="2"/>
  <c r="AC1571" i="2"/>
  <c r="AG1571" i="2" s="1"/>
  <c r="AE1570" i="2"/>
  <c r="AC1570" i="2"/>
  <c r="AG1570" i="2" s="1"/>
  <c r="AE1569" i="2"/>
  <c r="AC1569" i="2"/>
  <c r="AG1569" i="2" s="1"/>
  <c r="AE1568" i="2"/>
  <c r="AC1568" i="2"/>
  <c r="AG1568" i="2" s="1"/>
  <c r="AE1567" i="2"/>
  <c r="AC1567" i="2"/>
  <c r="AG1567" i="2" s="1"/>
  <c r="AE1566" i="2"/>
  <c r="AC1566" i="2"/>
  <c r="AG1566" i="2" s="1"/>
  <c r="AE1565" i="2"/>
  <c r="AC1565" i="2"/>
  <c r="AG1565" i="2" s="1"/>
  <c r="AE1564" i="2"/>
  <c r="AC1564" i="2"/>
  <c r="AG1564" i="2" s="1"/>
  <c r="AE1563" i="2"/>
  <c r="AC1563" i="2"/>
  <c r="AG1563" i="2" s="1"/>
  <c r="AE1562" i="2"/>
  <c r="AC1562" i="2"/>
  <c r="AG1562" i="2" s="1"/>
  <c r="AE1561" i="2"/>
  <c r="AC1561" i="2"/>
  <c r="AG1561" i="2" s="1"/>
  <c r="AE1560" i="2"/>
  <c r="AC1560" i="2"/>
  <c r="AG1560" i="2" s="1"/>
  <c r="AE1559" i="2"/>
  <c r="AC1559" i="2"/>
  <c r="AG1559" i="2" s="1"/>
  <c r="AE1558" i="2"/>
  <c r="AC1558" i="2"/>
  <c r="AG1558" i="2" s="1"/>
  <c r="AE1557" i="2"/>
  <c r="AC1557" i="2"/>
  <c r="AG1557" i="2" s="1"/>
  <c r="AE1556" i="2"/>
  <c r="AC1556" i="2"/>
  <c r="AG1556" i="2" s="1"/>
  <c r="AE1555" i="2"/>
  <c r="AC1555" i="2"/>
  <c r="AG1555" i="2" s="1"/>
  <c r="AE1554" i="2"/>
  <c r="AC1554" i="2"/>
  <c r="AG1554" i="2" s="1"/>
  <c r="AE1553" i="2"/>
  <c r="AC1553" i="2"/>
  <c r="AG1553" i="2" s="1"/>
  <c r="AE1552" i="2"/>
  <c r="AC1552" i="2"/>
  <c r="AG1552" i="2" s="1"/>
  <c r="AE1551" i="2"/>
  <c r="AC1551" i="2"/>
  <c r="AG1551" i="2" s="1"/>
  <c r="AE1550" i="2"/>
  <c r="AC1550" i="2"/>
  <c r="AG1550" i="2" s="1"/>
  <c r="AE1549" i="2"/>
  <c r="AC1549" i="2"/>
  <c r="AG1549" i="2" s="1"/>
  <c r="AE1548" i="2"/>
  <c r="AC1548" i="2"/>
  <c r="AG1548" i="2" s="1"/>
  <c r="AE1547" i="2"/>
  <c r="AC1547" i="2"/>
  <c r="AG1547" i="2" s="1"/>
  <c r="AE1546" i="2"/>
  <c r="AC1546" i="2"/>
  <c r="AG1546" i="2" s="1"/>
  <c r="AE1545" i="2"/>
  <c r="AC1545" i="2"/>
  <c r="AG1545" i="2" s="1"/>
  <c r="AE1544" i="2"/>
  <c r="AC1544" i="2"/>
  <c r="AG1544" i="2" s="1"/>
  <c r="AE1543" i="2"/>
  <c r="AC1543" i="2"/>
  <c r="AG1543" i="2" s="1"/>
  <c r="AE1542" i="2"/>
  <c r="AC1542" i="2"/>
  <c r="AG1542" i="2" s="1"/>
  <c r="AE1541" i="2"/>
  <c r="AC1541" i="2"/>
  <c r="AG1541" i="2" s="1"/>
  <c r="AE1540" i="2"/>
  <c r="AC1540" i="2"/>
  <c r="AG1540" i="2" s="1"/>
  <c r="AE1539" i="2"/>
  <c r="AC1539" i="2"/>
  <c r="AG1539" i="2" s="1"/>
  <c r="AE1538" i="2"/>
  <c r="AC1538" i="2"/>
  <c r="AG1538" i="2" s="1"/>
  <c r="AE1537" i="2"/>
  <c r="AC1537" i="2"/>
  <c r="AG1537" i="2" s="1"/>
  <c r="AE1536" i="2"/>
  <c r="AC1536" i="2"/>
  <c r="AG1536" i="2" s="1"/>
  <c r="AE1535" i="2"/>
  <c r="AC1535" i="2"/>
  <c r="AG1535" i="2" s="1"/>
  <c r="AE1534" i="2"/>
  <c r="AC1534" i="2"/>
  <c r="AG1534" i="2" s="1"/>
  <c r="AE1533" i="2"/>
  <c r="AC1533" i="2"/>
  <c r="AG1533" i="2" s="1"/>
  <c r="AE1532" i="2"/>
  <c r="AC1532" i="2"/>
  <c r="AG1532" i="2" s="1"/>
  <c r="AE1531" i="2"/>
  <c r="AC1531" i="2"/>
  <c r="AG1531" i="2" s="1"/>
  <c r="AE1530" i="2"/>
  <c r="AC1530" i="2"/>
  <c r="AG1530" i="2" s="1"/>
  <c r="AE1529" i="2"/>
  <c r="AC1529" i="2"/>
  <c r="AG1529" i="2" s="1"/>
  <c r="AE1528" i="2"/>
  <c r="AC1528" i="2"/>
  <c r="AG1528" i="2" s="1"/>
  <c r="AE1527" i="2"/>
  <c r="AC1527" i="2"/>
  <c r="AG1527" i="2" s="1"/>
  <c r="AE1526" i="2"/>
  <c r="AC1526" i="2"/>
  <c r="AG1526" i="2" s="1"/>
  <c r="AE1525" i="2"/>
  <c r="AC1525" i="2"/>
  <c r="AG1525" i="2" s="1"/>
  <c r="AE1524" i="2"/>
  <c r="AC1524" i="2"/>
  <c r="AG1524" i="2" s="1"/>
  <c r="AE1523" i="2"/>
  <c r="AC1523" i="2"/>
  <c r="AG1523" i="2" s="1"/>
  <c r="AE1522" i="2"/>
  <c r="AC1522" i="2"/>
  <c r="AG1522" i="2" s="1"/>
  <c r="AE1521" i="2"/>
  <c r="AC1521" i="2"/>
  <c r="AG1521" i="2" s="1"/>
  <c r="AE1520" i="2"/>
  <c r="AC1520" i="2"/>
  <c r="AG1520" i="2" s="1"/>
  <c r="AE1519" i="2"/>
  <c r="AC1519" i="2"/>
  <c r="AG1519" i="2" s="1"/>
  <c r="AE1518" i="2"/>
  <c r="AC1518" i="2"/>
  <c r="AG1518" i="2" s="1"/>
  <c r="AE1517" i="2"/>
  <c r="AC1517" i="2"/>
  <c r="AG1517" i="2" s="1"/>
  <c r="AE1516" i="2"/>
  <c r="AC1516" i="2"/>
  <c r="AG1516" i="2" s="1"/>
  <c r="AE1515" i="2"/>
  <c r="AC1515" i="2"/>
  <c r="AG1515" i="2" s="1"/>
  <c r="AE1514" i="2"/>
  <c r="AC1514" i="2"/>
  <c r="AG1514" i="2" s="1"/>
  <c r="AE1513" i="2"/>
  <c r="AC1513" i="2"/>
  <c r="AG1513" i="2" s="1"/>
  <c r="AE1512" i="2"/>
  <c r="AC1512" i="2"/>
  <c r="AG1512" i="2" s="1"/>
  <c r="AE1511" i="2"/>
  <c r="AC1511" i="2"/>
  <c r="AG1511" i="2" s="1"/>
  <c r="AE1510" i="2"/>
  <c r="AC1510" i="2"/>
  <c r="AG1510" i="2" s="1"/>
  <c r="AE1509" i="2"/>
  <c r="AC1509" i="2"/>
  <c r="AG1509" i="2" s="1"/>
  <c r="AE1508" i="2"/>
  <c r="AC1508" i="2"/>
  <c r="AG1508" i="2" s="1"/>
  <c r="AE1507" i="2"/>
  <c r="AC1507" i="2"/>
  <c r="AG1507" i="2" s="1"/>
  <c r="AE1506" i="2"/>
  <c r="AC1506" i="2"/>
  <c r="AG1506" i="2" s="1"/>
  <c r="AE1505" i="2"/>
  <c r="AC1505" i="2"/>
  <c r="AG1505" i="2" s="1"/>
  <c r="AE1504" i="2"/>
  <c r="AC1504" i="2"/>
  <c r="AG1504" i="2" s="1"/>
  <c r="AE1503" i="2"/>
  <c r="AC1503" i="2"/>
  <c r="AG1503" i="2" s="1"/>
  <c r="AE1502" i="2"/>
  <c r="AC1502" i="2"/>
  <c r="AG1502" i="2" s="1"/>
  <c r="AE1501" i="2"/>
  <c r="AC1501" i="2"/>
  <c r="AG1501" i="2" s="1"/>
  <c r="AE1500" i="2"/>
  <c r="AC1500" i="2"/>
  <c r="AG1500" i="2" s="1"/>
  <c r="AE1499" i="2"/>
  <c r="AC1499" i="2"/>
  <c r="AG1499" i="2" s="1"/>
  <c r="AE1498" i="2"/>
  <c r="AC1498" i="2"/>
  <c r="AG1498" i="2" s="1"/>
  <c r="AE1497" i="2"/>
  <c r="AC1497" i="2"/>
  <c r="AG1497" i="2" s="1"/>
  <c r="AE1496" i="2"/>
  <c r="AC1496" i="2"/>
  <c r="AG1496" i="2" s="1"/>
  <c r="AE1495" i="2"/>
  <c r="AC1495" i="2"/>
  <c r="AG1495" i="2" s="1"/>
  <c r="AE1494" i="2"/>
  <c r="AC1494" i="2"/>
  <c r="AG1494" i="2" s="1"/>
  <c r="AE1493" i="2"/>
  <c r="AC1493" i="2"/>
  <c r="AG1493" i="2" s="1"/>
  <c r="AE1492" i="2"/>
  <c r="AC1492" i="2"/>
  <c r="AG1492" i="2" s="1"/>
  <c r="AE1491" i="2"/>
  <c r="AC1491" i="2"/>
  <c r="AG1491" i="2" s="1"/>
  <c r="AE1490" i="2"/>
  <c r="AC1490" i="2"/>
  <c r="AG1490" i="2" s="1"/>
  <c r="AE1489" i="2"/>
  <c r="AC1489" i="2"/>
  <c r="AG1489" i="2" s="1"/>
  <c r="AE1488" i="2"/>
  <c r="AC1488" i="2"/>
  <c r="AG1488" i="2" s="1"/>
  <c r="AE1487" i="2"/>
  <c r="AC1487" i="2"/>
  <c r="AG1487" i="2" s="1"/>
  <c r="AE1486" i="2"/>
  <c r="AC1486" i="2"/>
  <c r="AG1486" i="2" s="1"/>
  <c r="AE1485" i="2"/>
  <c r="AC1485" i="2"/>
  <c r="AG1485" i="2" s="1"/>
  <c r="AE1484" i="2"/>
  <c r="AC1484" i="2"/>
  <c r="AG1484" i="2" s="1"/>
  <c r="AE1483" i="2"/>
  <c r="AC1483" i="2"/>
  <c r="AG1483" i="2" s="1"/>
  <c r="AE1482" i="2"/>
  <c r="AC1482" i="2"/>
  <c r="AG1482" i="2" s="1"/>
  <c r="AE1481" i="2"/>
  <c r="AC1481" i="2"/>
  <c r="AG1481" i="2" s="1"/>
  <c r="AE1480" i="2"/>
  <c r="AC1480" i="2"/>
  <c r="AG1480" i="2" s="1"/>
  <c r="AE1479" i="2"/>
  <c r="AC1479" i="2"/>
  <c r="AG1479" i="2" s="1"/>
  <c r="AE1478" i="2"/>
  <c r="AC1478" i="2"/>
  <c r="AG1478" i="2" s="1"/>
  <c r="AE1477" i="2"/>
  <c r="AC1477" i="2"/>
  <c r="AG1477" i="2" s="1"/>
  <c r="AE1476" i="2"/>
  <c r="AC1476" i="2"/>
  <c r="AG1476" i="2" s="1"/>
  <c r="AE1475" i="2"/>
  <c r="AC1475" i="2"/>
  <c r="AG1475" i="2" s="1"/>
  <c r="AE1474" i="2"/>
  <c r="AC1474" i="2"/>
  <c r="AG1474" i="2" s="1"/>
  <c r="AE1473" i="2"/>
  <c r="AC1473" i="2"/>
  <c r="AG1473" i="2" s="1"/>
  <c r="AE1472" i="2"/>
  <c r="AC1472" i="2"/>
  <c r="AG1472" i="2" s="1"/>
  <c r="AE1471" i="2"/>
  <c r="AC1471" i="2"/>
  <c r="AG1471" i="2" s="1"/>
  <c r="AE1470" i="2"/>
  <c r="AC1470" i="2"/>
  <c r="AG1470" i="2" s="1"/>
  <c r="AE1469" i="2"/>
  <c r="AC1469" i="2"/>
  <c r="AG1469" i="2" s="1"/>
  <c r="AE1468" i="2"/>
  <c r="AC1468" i="2"/>
  <c r="AG1468" i="2" s="1"/>
  <c r="AE1467" i="2"/>
  <c r="AC1467" i="2"/>
  <c r="AG1467" i="2" s="1"/>
  <c r="AE1466" i="2"/>
  <c r="AC1466" i="2"/>
  <c r="AG1466" i="2" s="1"/>
  <c r="AE1465" i="2"/>
  <c r="AC1465" i="2"/>
  <c r="AG1465" i="2" s="1"/>
  <c r="AE1464" i="2"/>
  <c r="AC1464" i="2"/>
  <c r="AG1464" i="2" s="1"/>
  <c r="AE1463" i="2"/>
  <c r="AC1463" i="2"/>
  <c r="AG1463" i="2" s="1"/>
  <c r="AE1462" i="2"/>
  <c r="AC1462" i="2"/>
  <c r="AG1462" i="2" s="1"/>
  <c r="AE1461" i="2"/>
  <c r="AC1461" i="2"/>
  <c r="AG1461" i="2" s="1"/>
  <c r="AE1460" i="2"/>
  <c r="AC1460" i="2"/>
  <c r="AG1460" i="2" s="1"/>
  <c r="AE1459" i="2"/>
  <c r="AC1459" i="2"/>
  <c r="AG1459" i="2" s="1"/>
  <c r="AE1458" i="2"/>
  <c r="AC1458" i="2"/>
  <c r="AG1458" i="2" s="1"/>
  <c r="AE1457" i="2"/>
  <c r="AC1457" i="2"/>
  <c r="AG1457" i="2" s="1"/>
  <c r="AE1456" i="2"/>
  <c r="AC1456" i="2"/>
  <c r="AG1456" i="2" s="1"/>
  <c r="AE1455" i="2"/>
  <c r="AC1455" i="2"/>
  <c r="AG1455" i="2" s="1"/>
  <c r="AE1454" i="2"/>
  <c r="AC1454" i="2"/>
  <c r="AG1454" i="2" s="1"/>
  <c r="AE1453" i="2"/>
  <c r="AC1453" i="2"/>
  <c r="AG1453" i="2" s="1"/>
  <c r="AE1452" i="2"/>
  <c r="AC1452" i="2"/>
  <c r="AG1452" i="2" s="1"/>
  <c r="AE1451" i="2"/>
  <c r="AC1451" i="2"/>
  <c r="AG1451" i="2" s="1"/>
  <c r="AE1450" i="2"/>
  <c r="AC1450" i="2"/>
  <c r="AG1450" i="2" s="1"/>
  <c r="AE1449" i="2"/>
  <c r="AC1449" i="2"/>
  <c r="AG1449" i="2" s="1"/>
  <c r="AE1448" i="2"/>
  <c r="AC1448" i="2"/>
  <c r="AG1448" i="2" s="1"/>
  <c r="AE1447" i="2"/>
  <c r="AC1447" i="2"/>
  <c r="AG1447" i="2" s="1"/>
  <c r="AE1446" i="2"/>
  <c r="AC1446" i="2"/>
  <c r="AG1446" i="2" s="1"/>
  <c r="AE1445" i="2"/>
  <c r="AC1445" i="2"/>
  <c r="AG1445" i="2" s="1"/>
  <c r="AE1444" i="2"/>
  <c r="AC1444" i="2"/>
  <c r="AG1444" i="2" s="1"/>
  <c r="AE1443" i="2"/>
  <c r="AC1443" i="2"/>
  <c r="AG1443" i="2" s="1"/>
  <c r="AE1442" i="2"/>
  <c r="AC1442" i="2"/>
  <c r="AG1442" i="2" s="1"/>
  <c r="AE1441" i="2"/>
  <c r="AC1441" i="2"/>
  <c r="AG1441" i="2" s="1"/>
  <c r="AE1440" i="2"/>
  <c r="AC1440" i="2"/>
  <c r="AG1440" i="2" s="1"/>
  <c r="AE1439" i="2"/>
  <c r="AC1439" i="2"/>
  <c r="AG1439" i="2" s="1"/>
  <c r="AE1438" i="2"/>
  <c r="AC1438" i="2"/>
  <c r="AG1438" i="2" s="1"/>
  <c r="AE1437" i="2"/>
  <c r="AC1437" i="2"/>
  <c r="AG1437" i="2" s="1"/>
  <c r="AE1436" i="2"/>
  <c r="AC1436" i="2"/>
  <c r="AG1436" i="2" s="1"/>
  <c r="AE1435" i="2"/>
  <c r="AC1435" i="2"/>
  <c r="AG1435" i="2" s="1"/>
  <c r="AE1434" i="2"/>
  <c r="AC1434" i="2"/>
  <c r="AG1434" i="2" s="1"/>
  <c r="AE1433" i="2"/>
  <c r="AC1433" i="2"/>
  <c r="AG1433" i="2" s="1"/>
  <c r="AE1432" i="2"/>
  <c r="AC1432" i="2"/>
  <c r="AG1432" i="2" s="1"/>
  <c r="AE1431" i="2"/>
  <c r="AC1431" i="2"/>
  <c r="AG1431" i="2" s="1"/>
  <c r="AE1430" i="2"/>
  <c r="AC1430" i="2"/>
  <c r="AG1430" i="2" s="1"/>
  <c r="AE1429" i="2"/>
  <c r="AC1429" i="2"/>
  <c r="AG1429" i="2" s="1"/>
  <c r="AE1428" i="2"/>
  <c r="AC1428" i="2"/>
  <c r="AG1428" i="2" s="1"/>
  <c r="AE1427" i="2"/>
  <c r="AC1427" i="2"/>
  <c r="AG1427" i="2" s="1"/>
  <c r="AE1426" i="2"/>
  <c r="AC1426" i="2"/>
  <c r="AG1426" i="2" s="1"/>
  <c r="AE1425" i="2"/>
  <c r="AC1425" i="2"/>
  <c r="AG1425" i="2" s="1"/>
  <c r="AE1424" i="2"/>
  <c r="AC1424" i="2"/>
  <c r="AG1424" i="2" s="1"/>
  <c r="AE1423" i="2"/>
  <c r="AC1423" i="2"/>
  <c r="AG1423" i="2" s="1"/>
  <c r="AE1422" i="2"/>
  <c r="AC1422" i="2"/>
  <c r="AG1422" i="2" s="1"/>
  <c r="AE1421" i="2"/>
  <c r="AC1421" i="2"/>
  <c r="AG1421" i="2" s="1"/>
  <c r="AE1420" i="2"/>
  <c r="AC1420" i="2"/>
  <c r="AG1420" i="2" s="1"/>
  <c r="AE1419" i="2"/>
  <c r="AC1419" i="2"/>
  <c r="AG1419" i="2" s="1"/>
  <c r="AE1418" i="2"/>
  <c r="AC1418" i="2"/>
  <c r="AG1418" i="2" s="1"/>
  <c r="AE1417" i="2"/>
  <c r="AC1417" i="2"/>
  <c r="AG1417" i="2" s="1"/>
  <c r="AE1416" i="2"/>
  <c r="AC1416" i="2"/>
  <c r="AG1416" i="2" s="1"/>
  <c r="AE1415" i="2"/>
  <c r="AC1415" i="2"/>
  <c r="AG1415" i="2" s="1"/>
  <c r="AE1414" i="2"/>
  <c r="AC1414" i="2"/>
  <c r="AG1414" i="2" s="1"/>
  <c r="AE1413" i="2"/>
  <c r="AC1413" i="2"/>
  <c r="AG1413" i="2" s="1"/>
  <c r="AE1412" i="2"/>
  <c r="AC1412" i="2"/>
  <c r="AG1412" i="2" s="1"/>
  <c r="AE1411" i="2"/>
  <c r="AC1411" i="2"/>
  <c r="AG1411" i="2" s="1"/>
  <c r="AE1410" i="2"/>
  <c r="AC1410" i="2"/>
  <c r="AG1410" i="2" s="1"/>
  <c r="AE1409" i="2"/>
  <c r="AC1409" i="2"/>
  <c r="AG1409" i="2" s="1"/>
  <c r="AE1408" i="2"/>
  <c r="AC1408" i="2"/>
  <c r="AG1408" i="2" s="1"/>
  <c r="AE1407" i="2"/>
  <c r="AC1407" i="2"/>
  <c r="AG1407" i="2" s="1"/>
  <c r="AE1406" i="2"/>
  <c r="AC1406" i="2"/>
  <c r="AG1406" i="2" s="1"/>
  <c r="AE1405" i="2"/>
  <c r="AC1405" i="2"/>
  <c r="AG1405" i="2" s="1"/>
  <c r="AE1404" i="2"/>
  <c r="AC1404" i="2"/>
  <c r="AG1404" i="2" s="1"/>
  <c r="AE1403" i="2"/>
  <c r="AC1403" i="2"/>
  <c r="AG1403" i="2" s="1"/>
  <c r="AE1402" i="2"/>
  <c r="AC1402" i="2"/>
  <c r="AG1402" i="2" s="1"/>
  <c r="AE1401" i="2"/>
  <c r="AC1401" i="2"/>
  <c r="AG1401" i="2" s="1"/>
  <c r="AE1400" i="2"/>
  <c r="AC1400" i="2"/>
  <c r="AG1400" i="2" s="1"/>
  <c r="AE1399" i="2"/>
  <c r="AC1399" i="2"/>
  <c r="AG1399" i="2" s="1"/>
  <c r="AE1398" i="2"/>
  <c r="AC1398" i="2"/>
  <c r="AG1398" i="2" s="1"/>
  <c r="AE1397" i="2"/>
  <c r="AC1397" i="2"/>
  <c r="AG1397" i="2" s="1"/>
  <c r="AE1396" i="2"/>
  <c r="AC1396" i="2"/>
  <c r="AG1396" i="2" s="1"/>
  <c r="AE1395" i="2"/>
  <c r="AC1395" i="2"/>
  <c r="AG1395" i="2" s="1"/>
  <c r="AE1394" i="2"/>
  <c r="AC1394" i="2"/>
  <c r="AG1394" i="2" s="1"/>
  <c r="AE1393" i="2"/>
  <c r="AC1393" i="2"/>
  <c r="AG1393" i="2" s="1"/>
  <c r="AE1392" i="2"/>
  <c r="AC1392" i="2"/>
  <c r="AG1392" i="2" s="1"/>
  <c r="AE1391" i="2"/>
  <c r="AC1391" i="2"/>
  <c r="AG1391" i="2" s="1"/>
  <c r="AE1390" i="2"/>
  <c r="AC1390" i="2"/>
  <c r="AG1390" i="2" s="1"/>
  <c r="AE1389" i="2"/>
  <c r="AC1389" i="2"/>
  <c r="AG1389" i="2" s="1"/>
  <c r="AE1388" i="2"/>
  <c r="AC1388" i="2"/>
  <c r="AG1388" i="2" s="1"/>
  <c r="AE1387" i="2"/>
  <c r="AC1387" i="2"/>
  <c r="AG1387" i="2" s="1"/>
  <c r="AE1386" i="2"/>
  <c r="AC1386" i="2"/>
  <c r="AG1386" i="2" s="1"/>
  <c r="AE1385" i="2"/>
  <c r="AC1385" i="2"/>
  <c r="AG1385" i="2" s="1"/>
  <c r="AE1384" i="2"/>
  <c r="AC1384" i="2"/>
  <c r="AG1384" i="2" s="1"/>
  <c r="AE1383" i="2"/>
  <c r="AC1383" i="2"/>
  <c r="AG1383" i="2" s="1"/>
  <c r="AE1382" i="2"/>
  <c r="AC1382" i="2"/>
  <c r="AG1382" i="2" s="1"/>
  <c r="AE1381" i="2"/>
  <c r="AC1381" i="2"/>
  <c r="AG1381" i="2" s="1"/>
  <c r="AE1380" i="2"/>
  <c r="AC1380" i="2"/>
  <c r="AG1380" i="2" s="1"/>
  <c r="AE1379" i="2"/>
  <c r="AC1379" i="2"/>
  <c r="AG1379" i="2" s="1"/>
  <c r="AE1378" i="2"/>
  <c r="AC1378" i="2"/>
  <c r="AG1378" i="2" s="1"/>
  <c r="AE1377" i="2"/>
  <c r="AC1377" i="2"/>
  <c r="AG1377" i="2" s="1"/>
  <c r="AE1376" i="2"/>
  <c r="AC1376" i="2"/>
  <c r="AG1376" i="2" s="1"/>
  <c r="AE1375" i="2"/>
  <c r="AC1375" i="2"/>
  <c r="AG1375" i="2" s="1"/>
  <c r="AE1374" i="2"/>
  <c r="AC1374" i="2"/>
  <c r="AG1374" i="2" s="1"/>
  <c r="AE1373" i="2"/>
  <c r="AC1373" i="2"/>
  <c r="AG1373" i="2" s="1"/>
  <c r="AE1372" i="2"/>
  <c r="AC1372" i="2"/>
  <c r="AG1372" i="2" s="1"/>
  <c r="AE1371" i="2"/>
  <c r="AC1371" i="2"/>
  <c r="AG1371" i="2" s="1"/>
  <c r="AE1370" i="2"/>
  <c r="AC1370" i="2"/>
  <c r="AG1370" i="2" s="1"/>
  <c r="AE1369" i="2"/>
  <c r="AC1369" i="2"/>
  <c r="AG1369" i="2" s="1"/>
  <c r="AE1368" i="2"/>
  <c r="AC1368" i="2"/>
  <c r="AG1368" i="2" s="1"/>
  <c r="AE1367" i="2"/>
  <c r="AC1367" i="2"/>
  <c r="AG1367" i="2" s="1"/>
  <c r="AE1366" i="2"/>
  <c r="AC1366" i="2"/>
  <c r="AG1366" i="2" s="1"/>
  <c r="AE1365" i="2"/>
  <c r="AC1365" i="2"/>
  <c r="AG1365" i="2" s="1"/>
  <c r="AE1364" i="2"/>
  <c r="AC1364" i="2"/>
  <c r="AG1364" i="2" s="1"/>
  <c r="AE1363" i="2"/>
  <c r="AC1363" i="2"/>
  <c r="AG1363" i="2" s="1"/>
  <c r="AE1362" i="2"/>
  <c r="AC1362" i="2"/>
  <c r="AG1362" i="2" s="1"/>
  <c r="AE1361" i="2"/>
  <c r="AC1361" i="2"/>
  <c r="AG1361" i="2" s="1"/>
  <c r="AE1360" i="2"/>
  <c r="AC1360" i="2"/>
  <c r="AG1360" i="2" s="1"/>
  <c r="AE1359" i="2"/>
  <c r="AC1359" i="2"/>
  <c r="AG1359" i="2" s="1"/>
  <c r="AE1358" i="2"/>
  <c r="AC1358" i="2"/>
  <c r="AG1358" i="2" s="1"/>
  <c r="AE1357" i="2"/>
  <c r="AC1357" i="2"/>
  <c r="AG1357" i="2" s="1"/>
  <c r="AE1356" i="2"/>
  <c r="AC1356" i="2"/>
  <c r="AG1356" i="2" s="1"/>
  <c r="AE1355" i="2"/>
  <c r="AC1355" i="2"/>
  <c r="AG1355" i="2" s="1"/>
  <c r="AE1354" i="2"/>
  <c r="AC1354" i="2"/>
  <c r="AG1354" i="2" s="1"/>
  <c r="AE1353" i="2"/>
  <c r="AC1353" i="2"/>
  <c r="AG1353" i="2" s="1"/>
  <c r="AE1352" i="2"/>
  <c r="AC1352" i="2"/>
  <c r="AG1352" i="2" s="1"/>
  <c r="AE1351" i="2"/>
  <c r="AC1351" i="2"/>
  <c r="AG1351" i="2" s="1"/>
  <c r="AE1350" i="2"/>
  <c r="AC1350" i="2"/>
  <c r="AG1350" i="2" s="1"/>
  <c r="AE1349" i="2"/>
  <c r="AC1349" i="2"/>
  <c r="AG1349" i="2" s="1"/>
  <c r="AE1348" i="2"/>
  <c r="AC1348" i="2"/>
  <c r="AG1348" i="2" s="1"/>
  <c r="AE1347" i="2"/>
  <c r="AC1347" i="2"/>
  <c r="AG1347" i="2" s="1"/>
  <c r="AE1346" i="2"/>
  <c r="AC1346" i="2"/>
  <c r="AG1346" i="2" s="1"/>
  <c r="AE1345" i="2"/>
  <c r="AC1345" i="2"/>
  <c r="AG1345" i="2" s="1"/>
  <c r="AE1344" i="2"/>
  <c r="AC1344" i="2"/>
  <c r="AG1344" i="2" s="1"/>
  <c r="AE1343" i="2"/>
  <c r="AC1343" i="2"/>
  <c r="AG1343" i="2" s="1"/>
  <c r="AE1342" i="2"/>
  <c r="AC1342" i="2"/>
  <c r="AG1342" i="2" s="1"/>
  <c r="AE1341" i="2"/>
  <c r="AC1341" i="2"/>
  <c r="AG1341" i="2" s="1"/>
  <c r="AE1340" i="2"/>
  <c r="AC1340" i="2"/>
  <c r="AG1340" i="2" s="1"/>
  <c r="AE1339" i="2"/>
  <c r="AC1339" i="2"/>
  <c r="AG1339" i="2" s="1"/>
  <c r="AE1338" i="2"/>
  <c r="AC1338" i="2"/>
  <c r="AG1338" i="2" s="1"/>
  <c r="AE1337" i="2"/>
  <c r="AC1337" i="2"/>
  <c r="AG1337" i="2" s="1"/>
  <c r="AE1336" i="2"/>
  <c r="AC1336" i="2"/>
  <c r="AG1336" i="2" s="1"/>
  <c r="AE1335" i="2"/>
  <c r="AC1335" i="2"/>
  <c r="AG1335" i="2" s="1"/>
  <c r="AE1334" i="2"/>
  <c r="AC1334" i="2"/>
  <c r="AG1334" i="2" s="1"/>
  <c r="AE1333" i="2"/>
  <c r="AC1333" i="2"/>
  <c r="AG1333" i="2" s="1"/>
  <c r="AE1332" i="2"/>
  <c r="AC1332" i="2"/>
  <c r="AG1332" i="2" s="1"/>
  <c r="AE1331" i="2"/>
  <c r="AC1331" i="2"/>
  <c r="AG1331" i="2" s="1"/>
  <c r="AE1330" i="2"/>
  <c r="AC1330" i="2"/>
  <c r="AG1330" i="2" s="1"/>
  <c r="AE1329" i="2"/>
  <c r="AC1329" i="2"/>
  <c r="AG1329" i="2" s="1"/>
  <c r="AE1328" i="2"/>
  <c r="AC1328" i="2"/>
  <c r="AG1328" i="2" s="1"/>
  <c r="AE1327" i="2"/>
  <c r="AC1327" i="2"/>
  <c r="AG1327" i="2" s="1"/>
  <c r="AE1326" i="2"/>
  <c r="AC1326" i="2"/>
  <c r="AG1326" i="2" s="1"/>
  <c r="AE1325" i="2"/>
  <c r="AC1325" i="2"/>
  <c r="AG1325" i="2" s="1"/>
  <c r="AE1324" i="2"/>
  <c r="AC1324" i="2"/>
  <c r="AG1324" i="2" s="1"/>
  <c r="AE1323" i="2"/>
  <c r="AC1323" i="2"/>
  <c r="AG1323" i="2" s="1"/>
  <c r="AE1322" i="2"/>
  <c r="AC1322" i="2"/>
  <c r="AG1322" i="2" s="1"/>
  <c r="AE1321" i="2"/>
  <c r="AC1321" i="2"/>
  <c r="AG1321" i="2" s="1"/>
  <c r="AE1320" i="2"/>
  <c r="AC1320" i="2"/>
  <c r="AG1320" i="2" s="1"/>
  <c r="AE1319" i="2"/>
  <c r="AC1319" i="2"/>
  <c r="AG1319" i="2" s="1"/>
  <c r="AE1318" i="2"/>
  <c r="AC1318" i="2"/>
  <c r="AG1318" i="2" s="1"/>
  <c r="AE1317" i="2"/>
  <c r="AC1317" i="2"/>
  <c r="AG1317" i="2" s="1"/>
  <c r="AE1316" i="2"/>
  <c r="AC1316" i="2"/>
  <c r="AG1316" i="2" s="1"/>
  <c r="AE1315" i="2"/>
  <c r="AC1315" i="2"/>
  <c r="AG1315" i="2" s="1"/>
  <c r="AE1314" i="2"/>
  <c r="AC1314" i="2"/>
  <c r="AG1314" i="2" s="1"/>
  <c r="AE1313" i="2"/>
  <c r="AC1313" i="2"/>
  <c r="AG1313" i="2" s="1"/>
  <c r="AE1312" i="2"/>
  <c r="AC1312" i="2"/>
  <c r="AG1312" i="2" s="1"/>
  <c r="AE1311" i="2"/>
  <c r="AC1311" i="2"/>
  <c r="AG1311" i="2" s="1"/>
  <c r="AE1310" i="2"/>
  <c r="AC1310" i="2"/>
  <c r="AG1310" i="2" s="1"/>
  <c r="AE1309" i="2"/>
  <c r="AC1309" i="2"/>
  <c r="AG1309" i="2" s="1"/>
  <c r="AE1308" i="2"/>
  <c r="AC1308" i="2"/>
  <c r="AG1308" i="2" s="1"/>
  <c r="AE1307" i="2"/>
  <c r="AC1307" i="2"/>
  <c r="AG1307" i="2" s="1"/>
  <c r="AE1306" i="2"/>
  <c r="AC1306" i="2"/>
  <c r="AG1306" i="2" s="1"/>
  <c r="AE1305" i="2"/>
  <c r="AC1305" i="2"/>
  <c r="AG1305" i="2" s="1"/>
  <c r="AE1304" i="2"/>
  <c r="AC1304" i="2"/>
  <c r="AG1304" i="2" s="1"/>
  <c r="AE1303" i="2"/>
  <c r="AC1303" i="2"/>
  <c r="AG1303" i="2" s="1"/>
  <c r="AE1302" i="2"/>
  <c r="AC1302" i="2"/>
  <c r="AG1302" i="2" s="1"/>
  <c r="AE1301" i="2"/>
  <c r="AC1301" i="2"/>
  <c r="AG1301" i="2" s="1"/>
  <c r="AE1300" i="2"/>
  <c r="AC1300" i="2"/>
  <c r="AG1300" i="2" s="1"/>
  <c r="AE1299" i="2"/>
  <c r="AC1299" i="2"/>
  <c r="AG1299" i="2" s="1"/>
  <c r="AE1298" i="2"/>
  <c r="AC1298" i="2"/>
  <c r="AG1298" i="2" s="1"/>
  <c r="AE1297" i="2"/>
  <c r="AC1297" i="2"/>
  <c r="AG1297" i="2" s="1"/>
  <c r="AE1296" i="2"/>
  <c r="AC1296" i="2"/>
  <c r="AG1296" i="2" s="1"/>
  <c r="AE1295" i="2"/>
  <c r="AC1295" i="2"/>
  <c r="AG1295" i="2" s="1"/>
  <c r="AE1294" i="2"/>
  <c r="AC1294" i="2"/>
  <c r="AG1294" i="2" s="1"/>
  <c r="AE1293" i="2"/>
  <c r="AC1293" i="2"/>
  <c r="AG1293" i="2" s="1"/>
  <c r="AE1292" i="2"/>
  <c r="AC1292" i="2"/>
  <c r="AG1292" i="2" s="1"/>
  <c r="AE1291" i="2"/>
  <c r="AC1291" i="2"/>
  <c r="AG1291" i="2" s="1"/>
  <c r="AE1290" i="2"/>
  <c r="AC1290" i="2"/>
  <c r="AG1290" i="2" s="1"/>
  <c r="AE1289" i="2"/>
  <c r="AC1289" i="2"/>
  <c r="AG1289" i="2" s="1"/>
  <c r="AE1288" i="2"/>
  <c r="AC1288" i="2"/>
  <c r="AG1288" i="2" s="1"/>
  <c r="AE1287" i="2"/>
  <c r="AC1287" i="2"/>
  <c r="AG1287" i="2" s="1"/>
  <c r="AE1286" i="2"/>
  <c r="AC1286" i="2"/>
  <c r="AG1286" i="2" s="1"/>
  <c r="AE1285" i="2"/>
  <c r="AC1285" i="2"/>
  <c r="AG1285" i="2" s="1"/>
  <c r="AE1284" i="2"/>
  <c r="AC1284" i="2"/>
  <c r="AG1284" i="2" s="1"/>
  <c r="AE1283" i="2"/>
  <c r="AC1283" i="2"/>
  <c r="AG1283" i="2" s="1"/>
  <c r="AE1282" i="2"/>
  <c r="AC1282" i="2"/>
  <c r="AG1282" i="2" s="1"/>
  <c r="AE1281" i="2"/>
  <c r="AC1281" i="2"/>
  <c r="AG1281" i="2" s="1"/>
  <c r="AE1280" i="2"/>
  <c r="AC1280" i="2"/>
  <c r="AG1280" i="2" s="1"/>
  <c r="AE1279" i="2"/>
  <c r="AC1279" i="2"/>
  <c r="AG1279" i="2" s="1"/>
  <c r="AE1278" i="2"/>
  <c r="AC1278" i="2"/>
  <c r="AG1278" i="2" s="1"/>
  <c r="AE1277" i="2"/>
  <c r="AC1277" i="2"/>
  <c r="AG1277" i="2" s="1"/>
  <c r="AE1276" i="2"/>
  <c r="AC1276" i="2"/>
  <c r="AG1276" i="2" s="1"/>
  <c r="AE1275" i="2"/>
  <c r="AC1275" i="2"/>
  <c r="AG1275" i="2" s="1"/>
  <c r="AE1274" i="2"/>
  <c r="AC1274" i="2"/>
  <c r="AG1274" i="2" s="1"/>
  <c r="AE1273" i="2"/>
  <c r="AC1273" i="2"/>
  <c r="AG1273" i="2" s="1"/>
  <c r="AE1272" i="2"/>
  <c r="AC1272" i="2"/>
  <c r="AG1272" i="2" s="1"/>
  <c r="AE1271" i="2"/>
  <c r="AC1271" i="2"/>
  <c r="AG1271" i="2" s="1"/>
  <c r="AE1270" i="2"/>
  <c r="AC1270" i="2"/>
  <c r="AG1270" i="2" s="1"/>
  <c r="AE1269" i="2"/>
  <c r="AC1269" i="2"/>
  <c r="AG1269" i="2" s="1"/>
  <c r="AE1268" i="2"/>
  <c r="AC1268" i="2"/>
  <c r="AG1268" i="2" s="1"/>
  <c r="AE1267" i="2"/>
  <c r="AC1267" i="2"/>
  <c r="AG1267" i="2" s="1"/>
  <c r="AE1266" i="2"/>
  <c r="AC1266" i="2"/>
  <c r="AG1266" i="2" s="1"/>
  <c r="AE1265" i="2"/>
  <c r="AC1265" i="2"/>
  <c r="AG1265" i="2" s="1"/>
  <c r="AE1264" i="2"/>
  <c r="AC1264" i="2"/>
  <c r="AG1264" i="2" s="1"/>
  <c r="AE1263" i="2"/>
  <c r="AC1263" i="2"/>
  <c r="AG1263" i="2" s="1"/>
  <c r="AE1262" i="2"/>
  <c r="AC1262" i="2"/>
  <c r="AG1262" i="2" s="1"/>
  <c r="AE1261" i="2"/>
  <c r="AC1261" i="2"/>
  <c r="AG1261" i="2" s="1"/>
  <c r="AE1260" i="2"/>
  <c r="AC1260" i="2"/>
  <c r="AG1260" i="2" s="1"/>
  <c r="AE1259" i="2"/>
  <c r="AC1259" i="2"/>
  <c r="AG1259" i="2" s="1"/>
  <c r="AE1258" i="2"/>
  <c r="AC1258" i="2"/>
  <c r="AG1258" i="2" s="1"/>
  <c r="AE1257" i="2"/>
  <c r="AC1257" i="2"/>
  <c r="AG1257" i="2" s="1"/>
  <c r="AE1256" i="2"/>
  <c r="AC1256" i="2"/>
  <c r="AG1256" i="2" s="1"/>
  <c r="AE1255" i="2"/>
  <c r="AC1255" i="2"/>
  <c r="AG1255" i="2" s="1"/>
  <c r="AE1254" i="2"/>
  <c r="AC1254" i="2"/>
  <c r="AG1254" i="2" s="1"/>
  <c r="AE1253" i="2"/>
  <c r="AC1253" i="2"/>
  <c r="AG1253" i="2" s="1"/>
  <c r="AE1252" i="2"/>
  <c r="AC1252" i="2"/>
  <c r="AG1252" i="2" s="1"/>
  <c r="AE1251" i="2"/>
  <c r="AC1251" i="2"/>
  <c r="AG1251" i="2" s="1"/>
  <c r="AE1250" i="2"/>
  <c r="AC1250" i="2"/>
  <c r="AG1250" i="2" s="1"/>
  <c r="AE1249" i="2"/>
  <c r="AC1249" i="2"/>
  <c r="AG1249" i="2" s="1"/>
  <c r="AE1248" i="2"/>
  <c r="AC1248" i="2"/>
  <c r="AG1248" i="2" s="1"/>
  <c r="AE1247" i="2"/>
  <c r="AC1247" i="2"/>
  <c r="AG1247" i="2" s="1"/>
  <c r="AE1246" i="2"/>
  <c r="AC1246" i="2"/>
  <c r="AG1246" i="2" s="1"/>
  <c r="AE1245" i="2"/>
  <c r="AC1245" i="2"/>
  <c r="AG1245" i="2" s="1"/>
  <c r="AE1244" i="2"/>
  <c r="AC1244" i="2"/>
  <c r="AG1244" i="2" s="1"/>
  <c r="AE1243" i="2"/>
  <c r="AC1243" i="2"/>
  <c r="AG1243" i="2" s="1"/>
  <c r="AE1242" i="2"/>
  <c r="AC1242" i="2"/>
  <c r="AG1242" i="2" s="1"/>
  <c r="AE1241" i="2"/>
  <c r="AC1241" i="2"/>
  <c r="AG1241" i="2" s="1"/>
  <c r="AE1240" i="2"/>
  <c r="AC1240" i="2"/>
  <c r="AG1240" i="2" s="1"/>
  <c r="AE1239" i="2"/>
  <c r="AC1239" i="2"/>
  <c r="AG1239" i="2" s="1"/>
  <c r="AE1238" i="2"/>
  <c r="AC1238" i="2"/>
  <c r="AG1238" i="2" s="1"/>
  <c r="AE1237" i="2"/>
  <c r="AC1237" i="2"/>
  <c r="AG1237" i="2" s="1"/>
  <c r="AE1236" i="2"/>
  <c r="AC1236" i="2"/>
  <c r="AG1236" i="2" s="1"/>
  <c r="AE1235" i="2"/>
  <c r="AC1235" i="2"/>
  <c r="AG1235" i="2" s="1"/>
  <c r="AE1234" i="2"/>
  <c r="AC1234" i="2"/>
  <c r="AG1234" i="2" s="1"/>
  <c r="AE1233" i="2"/>
  <c r="AC1233" i="2"/>
  <c r="AG1233" i="2" s="1"/>
  <c r="AE1232" i="2"/>
  <c r="AC1232" i="2"/>
  <c r="AG1232" i="2" s="1"/>
  <c r="AE1231" i="2"/>
  <c r="AC1231" i="2"/>
  <c r="AG1231" i="2" s="1"/>
  <c r="AE1230" i="2"/>
  <c r="AC1230" i="2"/>
  <c r="AG1230" i="2" s="1"/>
  <c r="AE1229" i="2"/>
  <c r="AC1229" i="2"/>
  <c r="AG1229" i="2" s="1"/>
  <c r="AE1228" i="2"/>
  <c r="AC1228" i="2"/>
  <c r="AG1228" i="2" s="1"/>
  <c r="AE1227" i="2"/>
  <c r="AC1227" i="2"/>
  <c r="AG1227" i="2" s="1"/>
  <c r="AE1226" i="2"/>
  <c r="AC1226" i="2"/>
  <c r="AG1226" i="2" s="1"/>
  <c r="AE1225" i="2"/>
  <c r="AC1225" i="2"/>
  <c r="AG1225" i="2" s="1"/>
  <c r="AE1224" i="2"/>
  <c r="AC1224" i="2"/>
  <c r="AG1224" i="2" s="1"/>
  <c r="AE1223" i="2"/>
  <c r="AC1223" i="2"/>
  <c r="AG1223" i="2" s="1"/>
  <c r="AE1222" i="2"/>
  <c r="AC1222" i="2"/>
  <c r="AG1222" i="2" s="1"/>
  <c r="AE1221" i="2"/>
  <c r="AC1221" i="2"/>
  <c r="AG1221" i="2" s="1"/>
  <c r="AE1220" i="2"/>
  <c r="AC1220" i="2"/>
  <c r="AG1220" i="2" s="1"/>
  <c r="AE1219" i="2"/>
  <c r="AC1219" i="2"/>
  <c r="AG1219" i="2" s="1"/>
  <c r="AE1218" i="2"/>
  <c r="AC1218" i="2"/>
  <c r="AG1218" i="2" s="1"/>
  <c r="AE1217" i="2"/>
  <c r="AC1217" i="2"/>
  <c r="AG1217" i="2" s="1"/>
  <c r="AE1216" i="2"/>
  <c r="AC1216" i="2"/>
  <c r="AG1216" i="2" s="1"/>
  <c r="AE1215" i="2"/>
  <c r="AC1215" i="2"/>
  <c r="AG1215" i="2" s="1"/>
  <c r="AE1214" i="2"/>
  <c r="AC1214" i="2"/>
  <c r="AG1214" i="2" s="1"/>
  <c r="AE1213" i="2"/>
  <c r="AC1213" i="2"/>
  <c r="AG1213" i="2" s="1"/>
  <c r="AE1212" i="2"/>
  <c r="AC1212" i="2"/>
  <c r="AG1212" i="2" s="1"/>
  <c r="AE1211" i="2"/>
  <c r="AC1211" i="2"/>
  <c r="AG1211" i="2" s="1"/>
  <c r="AE1210" i="2"/>
  <c r="AC1210" i="2"/>
  <c r="AG1210" i="2" s="1"/>
  <c r="AE1209" i="2"/>
  <c r="AC1209" i="2"/>
  <c r="AG1209" i="2" s="1"/>
  <c r="AE1208" i="2"/>
  <c r="AC1208" i="2"/>
  <c r="AG1208" i="2" s="1"/>
  <c r="AE1207" i="2"/>
  <c r="AC1207" i="2"/>
  <c r="AG1207" i="2" s="1"/>
  <c r="AE1206" i="2"/>
  <c r="AC1206" i="2"/>
  <c r="AG1206" i="2" s="1"/>
  <c r="AE1205" i="2"/>
  <c r="AC1205" i="2"/>
  <c r="AG1205" i="2" s="1"/>
  <c r="AE1204" i="2"/>
  <c r="AC1204" i="2"/>
  <c r="AG1204" i="2" s="1"/>
  <c r="AE1203" i="2"/>
  <c r="AC1203" i="2"/>
  <c r="AG1203" i="2" s="1"/>
  <c r="AE1202" i="2"/>
  <c r="AC1202" i="2"/>
  <c r="AG1202" i="2" s="1"/>
  <c r="AE1201" i="2"/>
  <c r="AC1201" i="2"/>
  <c r="AG1201" i="2" s="1"/>
  <c r="AE1200" i="2"/>
  <c r="AC1200" i="2"/>
  <c r="AG1200" i="2" s="1"/>
  <c r="AE1199" i="2"/>
  <c r="AC1199" i="2"/>
  <c r="AG1199" i="2" s="1"/>
  <c r="AE1198" i="2"/>
  <c r="AC1198" i="2"/>
  <c r="AG1198" i="2" s="1"/>
  <c r="AE1197" i="2"/>
  <c r="AC1197" i="2"/>
  <c r="AG1197" i="2" s="1"/>
  <c r="AE1196" i="2"/>
  <c r="AC1196" i="2"/>
  <c r="AG1196" i="2" s="1"/>
  <c r="AE1195" i="2"/>
  <c r="AC1195" i="2"/>
  <c r="AG1195" i="2" s="1"/>
  <c r="AE1194" i="2"/>
  <c r="AC1194" i="2"/>
  <c r="AG1194" i="2" s="1"/>
  <c r="AE1193" i="2"/>
  <c r="AC1193" i="2"/>
  <c r="AG1193" i="2" s="1"/>
  <c r="AE1192" i="2"/>
  <c r="AC1192" i="2"/>
  <c r="AG1192" i="2" s="1"/>
  <c r="AE1191" i="2"/>
  <c r="AC1191" i="2"/>
  <c r="AG1191" i="2" s="1"/>
  <c r="AE1190" i="2"/>
  <c r="AC1190" i="2"/>
  <c r="AG1190" i="2" s="1"/>
  <c r="AE1189" i="2"/>
  <c r="AC1189" i="2"/>
  <c r="AG1189" i="2" s="1"/>
  <c r="AE1188" i="2"/>
  <c r="AC1188" i="2"/>
  <c r="AG1188" i="2" s="1"/>
  <c r="AE1187" i="2"/>
  <c r="AC1187" i="2"/>
  <c r="AG1187" i="2" s="1"/>
  <c r="AE1186" i="2"/>
  <c r="AC1186" i="2"/>
  <c r="AG1186" i="2" s="1"/>
  <c r="AE1185" i="2"/>
  <c r="AC1185" i="2"/>
  <c r="AG1185" i="2" s="1"/>
  <c r="AE1184" i="2"/>
  <c r="AC1184" i="2"/>
  <c r="AG1184" i="2" s="1"/>
  <c r="AE1183" i="2"/>
  <c r="AC1183" i="2"/>
  <c r="AG1183" i="2" s="1"/>
  <c r="AE1182" i="2"/>
  <c r="AC1182" i="2"/>
  <c r="AG1182" i="2" s="1"/>
  <c r="AE1181" i="2"/>
  <c r="AC1181" i="2"/>
  <c r="AG1181" i="2" s="1"/>
  <c r="AE1180" i="2"/>
  <c r="AC1180" i="2"/>
  <c r="AG1180" i="2" s="1"/>
  <c r="AE1179" i="2"/>
  <c r="AC1179" i="2"/>
  <c r="AG1179" i="2" s="1"/>
  <c r="AE1178" i="2"/>
  <c r="AC1178" i="2"/>
  <c r="AG1178" i="2" s="1"/>
  <c r="AE1177" i="2"/>
  <c r="AC1177" i="2"/>
  <c r="AG1177" i="2" s="1"/>
  <c r="AE1176" i="2"/>
  <c r="AC1176" i="2"/>
  <c r="AG1176" i="2" s="1"/>
  <c r="AE1175" i="2"/>
  <c r="AC1175" i="2"/>
  <c r="AG1175" i="2" s="1"/>
  <c r="AE1174" i="2"/>
  <c r="AC1174" i="2"/>
  <c r="AG1174" i="2" s="1"/>
  <c r="AE1173" i="2"/>
  <c r="AC1173" i="2"/>
  <c r="AG1173" i="2" s="1"/>
  <c r="AE1172" i="2"/>
  <c r="AC1172" i="2"/>
  <c r="AG1172" i="2" s="1"/>
  <c r="AE1171" i="2"/>
  <c r="AC1171" i="2"/>
  <c r="AG1171" i="2" s="1"/>
  <c r="AE1170" i="2"/>
  <c r="AC1170" i="2"/>
  <c r="AG1170" i="2" s="1"/>
  <c r="AE1169" i="2"/>
  <c r="AC1169" i="2"/>
  <c r="AG1169" i="2" s="1"/>
  <c r="AE1168" i="2"/>
  <c r="AC1168" i="2"/>
  <c r="AG1168" i="2" s="1"/>
  <c r="AE1167" i="2"/>
  <c r="AC1167" i="2"/>
  <c r="AG1167" i="2" s="1"/>
  <c r="AE1166" i="2"/>
  <c r="AC1166" i="2"/>
  <c r="AG1166" i="2" s="1"/>
  <c r="AE1165" i="2"/>
  <c r="AC1165" i="2"/>
  <c r="AG1165" i="2" s="1"/>
  <c r="AE1164" i="2"/>
  <c r="AC1164" i="2"/>
  <c r="AG1164" i="2" s="1"/>
  <c r="AE1163" i="2"/>
  <c r="AC1163" i="2"/>
  <c r="AG1163" i="2" s="1"/>
  <c r="AE1162" i="2"/>
  <c r="AC1162" i="2"/>
  <c r="AG1162" i="2" s="1"/>
  <c r="AE1161" i="2"/>
  <c r="AC1161" i="2"/>
  <c r="AG1161" i="2" s="1"/>
  <c r="AE1160" i="2"/>
  <c r="AC1160" i="2"/>
  <c r="AG1160" i="2" s="1"/>
  <c r="AE1159" i="2"/>
  <c r="AC1159" i="2"/>
  <c r="AG1159" i="2" s="1"/>
  <c r="AE1158" i="2"/>
  <c r="AC1158" i="2"/>
  <c r="AG1158" i="2" s="1"/>
  <c r="AE1157" i="2"/>
  <c r="AC1157" i="2"/>
  <c r="AG1157" i="2" s="1"/>
  <c r="AE1156" i="2"/>
  <c r="AC1156" i="2"/>
  <c r="AG1156" i="2" s="1"/>
  <c r="AE1155" i="2"/>
  <c r="AC1155" i="2"/>
  <c r="AG1155" i="2" s="1"/>
  <c r="AE1154" i="2"/>
  <c r="AC1154" i="2"/>
  <c r="AG1154" i="2" s="1"/>
  <c r="AE1153" i="2"/>
  <c r="AC1153" i="2"/>
  <c r="AG1153" i="2" s="1"/>
  <c r="AE1152" i="2"/>
  <c r="AC1152" i="2"/>
  <c r="AG1152" i="2" s="1"/>
  <c r="AE1151" i="2"/>
  <c r="AC1151" i="2"/>
  <c r="AG1151" i="2" s="1"/>
  <c r="AE1150" i="2"/>
  <c r="AC1150" i="2"/>
  <c r="AG1150" i="2" s="1"/>
  <c r="AE1149" i="2"/>
  <c r="AC1149" i="2"/>
  <c r="AG1149" i="2" s="1"/>
  <c r="AE1148" i="2"/>
  <c r="AC1148" i="2"/>
  <c r="AG1148" i="2" s="1"/>
  <c r="AE1147" i="2"/>
  <c r="AC1147" i="2"/>
  <c r="AG1147" i="2" s="1"/>
  <c r="AE1146" i="2"/>
  <c r="AC1146" i="2"/>
  <c r="AG1146" i="2" s="1"/>
  <c r="AE1145" i="2"/>
  <c r="AC1145" i="2"/>
  <c r="AG1145" i="2" s="1"/>
  <c r="AE1144" i="2"/>
  <c r="AC1144" i="2"/>
  <c r="AG1144" i="2" s="1"/>
  <c r="AE1143" i="2"/>
  <c r="AC1143" i="2"/>
  <c r="AG1143" i="2" s="1"/>
  <c r="AE1142" i="2"/>
  <c r="AC1142" i="2"/>
  <c r="AG1142" i="2" s="1"/>
  <c r="AE1141" i="2"/>
  <c r="AC1141" i="2"/>
  <c r="AG1141" i="2" s="1"/>
  <c r="AE1140" i="2"/>
  <c r="AC1140" i="2"/>
  <c r="AG1140" i="2" s="1"/>
  <c r="AE1139" i="2"/>
  <c r="AC1139" i="2"/>
  <c r="AG1139" i="2" s="1"/>
  <c r="AE1138" i="2"/>
  <c r="AC1138" i="2"/>
  <c r="AG1138" i="2" s="1"/>
  <c r="AE1137" i="2"/>
  <c r="AC1137" i="2"/>
  <c r="AG1137" i="2" s="1"/>
  <c r="AE1136" i="2"/>
  <c r="AC1136" i="2"/>
  <c r="AG1136" i="2" s="1"/>
  <c r="AE1135" i="2"/>
  <c r="AC1135" i="2"/>
  <c r="AG1135" i="2" s="1"/>
  <c r="AE1134" i="2"/>
  <c r="AC1134" i="2"/>
  <c r="AG1134" i="2" s="1"/>
  <c r="AE1133" i="2"/>
  <c r="AC1133" i="2"/>
  <c r="AG1133" i="2" s="1"/>
  <c r="AE1132" i="2"/>
  <c r="AC1132" i="2"/>
  <c r="AG1132" i="2" s="1"/>
  <c r="AE1131" i="2"/>
  <c r="AC1131" i="2"/>
  <c r="AG1131" i="2" s="1"/>
  <c r="AE1130" i="2"/>
  <c r="AC1130" i="2"/>
  <c r="AG1130" i="2" s="1"/>
  <c r="AE1129" i="2"/>
  <c r="AC1129" i="2"/>
  <c r="AG1129" i="2" s="1"/>
  <c r="AE1128" i="2"/>
  <c r="AC1128" i="2"/>
  <c r="AG1128" i="2" s="1"/>
  <c r="AE1127" i="2"/>
  <c r="AC1127" i="2"/>
  <c r="AG1127" i="2" s="1"/>
  <c r="AE1126" i="2"/>
  <c r="AC1126" i="2"/>
  <c r="AG1126" i="2" s="1"/>
  <c r="AE1125" i="2"/>
  <c r="AC1125" i="2"/>
  <c r="AG1125" i="2" s="1"/>
  <c r="AE1124" i="2"/>
  <c r="AC1124" i="2"/>
  <c r="AG1124" i="2" s="1"/>
  <c r="AE1123" i="2"/>
  <c r="AC1123" i="2"/>
  <c r="AG1123" i="2" s="1"/>
  <c r="AE1122" i="2"/>
  <c r="AC1122" i="2"/>
  <c r="AG1122" i="2" s="1"/>
  <c r="AE1121" i="2"/>
  <c r="AC1121" i="2"/>
  <c r="AG1121" i="2" s="1"/>
  <c r="AE1120" i="2"/>
  <c r="AC1120" i="2"/>
  <c r="AG1120" i="2" s="1"/>
  <c r="AE1119" i="2"/>
  <c r="AC1119" i="2"/>
  <c r="AG1119" i="2" s="1"/>
  <c r="AE1118" i="2"/>
  <c r="AC1118" i="2"/>
  <c r="AG1118" i="2" s="1"/>
  <c r="AE1117" i="2"/>
  <c r="AC1117" i="2"/>
  <c r="AG1117" i="2" s="1"/>
  <c r="AE1116" i="2"/>
  <c r="AC1116" i="2"/>
  <c r="AG1116" i="2" s="1"/>
  <c r="AE1115" i="2"/>
  <c r="AC1115" i="2"/>
  <c r="AG1115" i="2" s="1"/>
  <c r="AE1114" i="2"/>
  <c r="AC1114" i="2"/>
  <c r="AG1114" i="2" s="1"/>
  <c r="AE1113" i="2"/>
  <c r="AC1113" i="2"/>
  <c r="AG1113" i="2" s="1"/>
  <c r="AE1112" i="2"/>
  <c r="AC1112" i="2"/>
  <c r="AG1112" i="2" s="1"/>
  <c r="AE1111" i="2"/>
  <c r="AC1111" i="2"/>
  <c r="AG1111" i="2" s="1"/>
  <c r="AE1110" i="2"/>
  <c r="AC1110" i="2"/>
  <c r="AG1110" i="2" s="1"/>
  <c r="AE1109" i="2"/>
  <c r="AC1109" i="2"/>
  <c r="AG1109" i="2" s="1"/>
  <c r="AE1108" i="2"/>
  <c r="AC1108" i="2"/>
  <c r="AG1108" i="2" s="1"/>
  <c r="AE1107" i="2"/>
  <c r="AC1107" i="2"/>
  <c r="AG1107" i="2" s="1"/>
  <c r="AE1106" i="2"/>
  <c r="AC1106" i="2"/>
  <c r="AG1106" i="2" s="1"/>
  <c r="AE1105" i="2"/>
  <c r="AC1105" i="2"/>
  <c r="AG1105" i="2" s="1"/>
  <c r="AE1104" i="2"/>
  <c r="AC1104" i="2"/>
  <c r="AG1104" i="2" s="1"/>
  <c r="AE1103" i="2"/>
  <c r="AC1103" i="2"/>
  <c r="AG1103" i="2" s="1"/>
  <c r="AE1102" i="2"/>
  <c r="AC1102" i="2"/>
  <c r="AG1102" i="2" s="1"/>
  <c r="AE1101" i="2"/>
  <c r="AC1101" i="2"/>
  <c r="AG1101" i="2" s="1"/>
  <c r="AE1100" i="2"/>
  <c r="AC1100" i="2"/>
  <c r="AG1100" i="2" s="1"/>
  <c r="AE1099" i="2"/>
  <c r="AC1099" i="2"/>
  <c r="AG1099" i="2" s="1"/>
  <c r="AE1098" i="2"/>
  <c r="AC1098" i="2"/>
  <c r="AG1098" i="2" s="1"/>
  <c r="AE1097" i="2"/>
  <c r="AC1097" i="2"/>
  <c r="AG1097" i="2" s="1"/>
  <c r="AE1096" i="2"/>
  <c r="AC1096" i="2"/>
  <c r="AG1096" i="2" s="1"/>
  <c r="AE1095" i="2"/>
  <c r="AC1095" i="2"/>
  <c r="AG1095" i="2" s="1"/>
  <c r="AE1094" i="2"/>
  <c r="AC1094" i="2"/>
  <c r="AG1094" i="2" s="1"/>
  <c r="AE1093" i="2"/>
  <c r="AC1093" i="2"/>
  <c r="AG1093" i="2" s="1"/>
  <c r="AE1092" i="2"/>
  <c r="AC1092" i="2"/>
  <c r="AG1092" i="2" s="1"/>
  <c r="AE1091" i="2"/>
  <c r="AC1091" i="2"/>
  <c r="AG1091" i="2" s="1"/>
  <c r="AE1090" i="2"/>
  <c r="AC1090" i="2"/>
  <c r="AG1090" i="2" s="1"/>
  <c r="AE1089" i="2"/>
  <c r="AC1089" i="2"/>
  <c r="AG1089" i="2" s="1"/>
  <c r="AE1088" i="2"/>
  <c r="AC1088" i="2"/>
  <c r="AG1088" i="2" s="1"/>
  <c r="AE1087" i="2"/>
  <c r="AC1087" i="2"/>
  <c r="AG1087" i="2" s="1"/>
  <c r="AE1086" i="2"/>
  <c r="AC1086" i="2"/>
  <c r="AG1086" i="2" s="1"/>
  <c r="AE1085" i="2"/>
  <c r="AC1085" i="2"/>
  <c r="AG1085" i="2" s="1"/>
  <c r="AE1084" i="2"/>
  <c r="AC1084" i="2"/>
  <c r="AG1084" i="2" s="1"/>
  <c r="AE1083" i="2"/>
  <c r="AC1083" i="2"/>
  <c r="AG1083" i="2" s="1"/>
  <c r="AE1082" i="2"/>
  <c r="AC1082" i="2"/>
  <c r="AG1082" i="2" s="1"/>
  <c r="AE1081" i="2"/>
  <c r="AC1081" i="2"/>
  <c r="AG1081" i="2" s="1"/>
  <c r="AE1080" i="2"/>
  <c r="AC1080" i="2"/>
  <c r="AG1080" i="2" s="1"/>
  <c r="AE1079" i="2"/>
  <c r="AC1079" i="2"/>
  <c r="AG1079" i="2" s="1"/>
  <c r="AE1078" i="2"/>
  <c r="AC1078" i="2"/>
  <c r="AG1078" i="2" s="1"/>
  <c r="AE1077" i="2"/>
  <c r="AC1077" i="2"/>
  <c r="AG1077" i="2" s="1"/>
  <c r="AE1076" i="2"/>
  <c r="AC1076" i="2"/>
  <c r="AG1076" i="2" s="1"/>
  <c r="AE1075" i="2"/>
  <c r="AC1075" i="2"/>
  <c r="AG1075" i="2" s="1"/>
  <c r="AE1074" i="2"/>
  <c r="AC1074" i="2"/>
  <c r="AG1074" i="2" s="1"/>
  <c r="AE1073" i="2"/>
  <c r="AC1073" i="2"/>
  <c r="AG1073" i="2" s="1"/>
  <c r="AE1072" i="2"/>
  <c r="AC1072" i="2"/>
  <c r="AG1072" i="2" s="1"/>
  <c r="AE1071" i="2"/>
  <c r="AC1071" i="2"/>
  <c r="AG1071" i="2" s="1"/>
  <c r="AE1070" i="2"/>
  <c r="AC1070" i="2"/>
  <c r="AG1070" i="2" s="1"/>
  <c r="AE1069" i="2"/>
  <c r="AC1069" i="2"/>
  <c r="AG1069" i="2" s="1"/>
  <c r="AE1068" i="2"/>
  <c r="AC1068" i="2"/>
  <c r="AG1068" i="2" s="1"/>
  <c r="AE1067" i="2"/>
  <c r="AC1067" i="2"/>
  <c r="AG1067" i="2" s="1"/>
  <c r="AE1066" i="2"/>
  <c r="AC1066" i="2"/>
  <c r="AG1066" i="2" s="1"/>
  <c r="AE1065" i="2"/>
  <c r="AC1065" i="2"/>
  <c r="AG1065" i="2" s="1"/>
  <c r="AE1064" i="2"/>
  <c r="AC1064" i="2"/>
  <c r="AG1064" i="2" s="1"/>
  <c r="AE1063" i="2"/>
  <c r="AC1063" i="2"/>
  <c r="AG1063" i="2" s="1"/>
  <c r="AE1062" i="2"/>
  <c r="AC1062" i="2"/>
  <c r="AG1062" i="2" s="1"/>
  <c r="AE1061" i="2"/>
  <c r="AC1061" i="2"/>
  <c r="AG1061" i="2" s="1"/>
  <c r="AE1060" i="2"/>
  <c r="AC1060" i="2"/>
  <c r="AG1060" i="2" s="1"/>
  <c r="AE1059" i="2"/>
  <c r="AC1059" i="2"/>
  <c r="AG1059" i="2" s="1"/>
  <c r="AE1058" i="2"/>
  <c r="AC1058" i="2"/>
  <c r="AG1058" i="2" s="1"/>
  <c r="AE1057" i="2"/>
  <c r="AC1057" i="2"/>
  <c r="AG1057" i="2" s="1"/>
  <c r="AE1056" i="2"/>
  <c r="AC1056" i="2"/>
  <c r="AG1056" i="2" s="1"/>
  <c r="AE1055" i="2"/>
  <c r="AC1055" i="2"/>
  <c r="AG1055" i="2" s="1"/>
  <c r="AE1054" i="2"/>
  <c r="AC1054" i="2"/>
  <c r="AG1054" i="2" s="1"/>
  <c r="AE1053" i="2"/>
  <c r="AC1053" i="2"/>
  <c r="AG1053" i="2" s="1"/>
  <c r="AE1052" i="2"/>
  <c r="AC1052" i="2"/>
  <c r="AG1052" i="2" s="1"/>
  <c r="AE1051" i="2"/>
  <c r="AC1051" i="2"/>
  <c r="AG1051" i="2" s="1"/>
  <c r="AE1050" i="2"/>
  <c r="AC1050" i="2"/>
  <c r="AG1050" i="2" s="1"/>
  <c r="AE1049" i="2"/>
  <c r="AC1049" i="2"/>
  <c r="AG1049" i="2" s="1"/>
  <c r="AE1048" i="2"/>
  <c r="AC1048" i="2"/>
  <c r="AG1048" i="2" s="1"/>
  <c r="AE1047" i="2"/>
  <c r="AC1047" i="2"/>
  <c r="AG1047" i="2" s="1"/>
  <c r="AE1046" i="2"/>
  <c r="AC1046" i="2"/>
  <c r="AG1046" i="2" s="1"/>
  <c r="AE1045" i="2"/>
  <c r="AC1045" i="2"/>
  <c r="AG1045" i="2" s="1"/>
  <c r="AE1044" i="2"/>
  <c r="AC1044" i="2"/>
  <c r="AG1044" i="2" s="1"/>
  <c r="AE1043" i="2"/>
  <c r="AC1043" i="2"/>
  <c r="AG1043" i="2" s="1"/>
  <c r="AE1042" i="2"/>
  <c r="AC1042" i="2"/>
  <c r="AG1042" i="2" s="1"/>
  <c r="AE1041" i="2"/>
  <c r="AC1041" i="2"/>
  <c r="AG1041" i="2" s="1"/>
  <c r="AE1040" i="2"/>
  <c r="AC1040" i="2"/>
  <c r="AG1040" i="2" s="1"/>
  <c r="AE1039" i="2"/>
  <c r="AC1039" i="2"/>
  <c r="AG1039" i="2" s="1"/>
  <c r="AE1038" i="2"/>
  <c r="AC1038" i="2"/>
  <c r="AG1038" i="2" s="1"/>
  <c r="AE1037" i="2"/>
  <c r="AC1037" i="2"/>
  <c r="AG1037" i="2" s="1"/>
  <c r="AE1036" i="2"/>
  <c r="AC1036" i="2"/>
  <c r="AG1036" i="2" s="1"/>
  <c r="AE1035" i="2"/>
  <c r="AC1035" i="2"/>
  <c r="AG1035" i="2" s="1"/>
  <c r="AE1034" i="2"/>
  <c r="AC1034" i="2"/>
  <c r="AG1034" i="2" s="1"/>
  <c r="AE1033" i="2"/>
  <c r="AC1033" i="2"/>
  <c r="AG1033" i="2" s="1"/>
  <c r="AE1032" i="2"/>
  <c r="AC1032" i="2"/>
  <c r="AG1032" i="2" s="1"/>
  <c r="AE1031" i="2"/>
  <c r="AC1031" i="2"/>
  <c r="AG1031" i="2" s="1"/>
  <c r="AE1030" i="2"/>
  <c r="AC1030" i="2"/>
  <c r="AG1030" i="2" s="1"/>
  <c r="AE1029" i="2"/>
  <c r="AC1029" i="2"/>
  <c r="AG1029" i="2" s="1"/>
  <c r="AE1028" i="2"/>
  <c r="AC1028" i="2"/>
  <c r="AG1028" i="2" s="1"/>
  <c r="AE1027" i="2"/>
  <c r="AC1027" i="2"/>
  <c r="AG1027" i="2" s="1"/>
  <c r="AE1026" i="2"/>
  <c r="AC1026" i="2"/>
  <c r="AG1026" i="2" s="1"/>
  <c r="AE1025" i="2"/>
  <c r="AC1025" i="2"/>
  <c r="AG1025" i="2" s="1"/>
  <c r="AE1024" i="2"/>
  <c r="AC1024" i="2"/>
  <c r="AG1024" i="2" s="1"/>
  <c r="AE1023" i="2"/>
  <c r="AC1023" i="2"/>
  <c r="AG1023" i="2" s="1"/>
  <c r="AE1022" i="2"/>
  <c r="AC1022" i="2"/>
  <c r="AG1022" i="2" s="1"/>
  <c r="AE1021" i="2"/>
  <c r="AC1021" i="2"/>
  <c r="AG1021" i="2" s="1"/>
  <c r="AE1020" i="2"/>
  <c r="AC1020" i="2"/>
  <c r="AG1020" i="2" s="1"/>
  <c r="AE1019" i="2"/>
  <c r="AC1019" i="2"/>
  <c r="AG1019" i="2" s="1"/>
  <c r="AE1018" i="2"/>
  <c r="AC1018" i="2"/>
  <c r="AG1018" i="2" s="1"/>
  <c r="AE1017" i="2"/>
  <c r="AC1017" i="2"/>
  <c r="AG1017" i="2" s="1"/>
  <c r="AE1016" i="2"/>
  <c r="AC1016" i="2"/>
  <c r="AG1016" i="2" s="1"/>
  <c r="AE1015" i="2"/>
  <c r="AC1015" i="2"/>
  <c r="AG1015" i="2" s="1"/>
  <c r="AE1014" i="2"/>
  <c r="AC1014" i="2"/>
  <c r="AG1014" i="2" s="1"/>
  <c r="AE1013" i="2"/>
  <c r="AC1013" i="2"/>
  <c r="AG1013" i="2" s="1"/>
  <c r="AE1012" i="2"/>
  <c r="AC1012" i="2"/>
  <c r="AG1012" i="2" s="1"/>
  <c r="AE1011" i="2"/>
  <c r="AC1011" i="2"/>
  <c r="AG1011" i="2" s="1"/>
  <c r="AE1010" i="2"/>
  <c r="AC1010" i="2"/>
  <c r="AG1010" i="2" s="1"/>
  <c r="AE1009" i="2"/>
  <c r="AC1009" i="2"/>
  <c r="AG1009" i="2" s="1"/>
  <c r="AE1008" i="2"/>
  <c r="AC1008" i="2"/>
  <c r="AG1008" i="2" s="1"/>
  <c r="AE1007" i="2"/>
  <c r="AC1007" i="2"/>
  <c r="AG1007" i="2" s="1"/>
  <c r="AE1006" i="2"/>
  <c r="AC1006" i="2"/>
  <c r="AG1006" i="2" s="1"/>
  <c r="AE1005" i="2"/>
  <c r="AC1005" i="2"/>
  <c r="AG1005" i="2" s="1"/>
  <c r="AE1004" i="2"/>
  <c r="AC1004" i="2"/>
  <c r="AG1004" i="2" s="1"/>
  <c r="AE1003" i="2"/>
  <c r="AC1003" i="2"/>
  <c r="AG1003" i="2" s="1"/>
  <c r="AE1002" i="2"/>
  <c r="AC1002" i="2"/>
  <c r="AG1002" i="2" s="1"/>
  <c r="AE1001" i="2"/>
  <c r="AC1001" i="2"/>
  <c r="AG1001" i="2" s="1"/>
  <c r="AE1000" i="2"/>
  <c r="AC1000" i="2"/>
  <c r="AG1000" i="2" s="1"/>
  <c r="AE999" i="2"/>
  <c r="AC999" i="2"/>
  <c r="AG999" i="2" s="1"/>
  <c r="AE998" i="2"/>
  <c r="AC998" i="2"/>
  <c r="AG998" i="2" s="1"/>
  <c r="AE997" i="2"/>
  <c r="AC997" i="2"/>
  <c r="AG997" i="2" s="1"/>
  <c r="AE996" i="2"/>
  <c r="AC996" i="2"/>
  <c r="AG996" i="2" s="1"/>
  <c r="AE995" i="2"/>
  <c r="AC995" i="2"/>
  <c r="AG995" i="2" s="1"/>
  <c r="AE994" i="2"/>
  <c r="AC994" i="2"/>
  <c r="AG994" i="2" s="1"/>
  <c r="AE993" i="2"/>
  <c r="AC993" i="2"/>
  <c r="AG993" i="2" s="1"/>
  <c r="AE992" i="2"/>
  <c r="AC992" i="2"/>
  <c r="AG992" i="2" s="1"/>
  <c r="AE991" i="2"/>
  <c r="AC991" i="2"/>
  <c r="AG991" i="2" s="1"/>
  <c r="AE990" i="2"/>
  <c r="AC990" i="2"/>
  <c r="AG990" i="2" s="1"/>
  <c r="AE989" i="2"/>
  <c r="AC989" i="2"/>
  <c r="AG989" i="2" s="1"/>
  <c r="AE988" i="2"/>
  <c r="AC988" i="2"/>
  <c r="AG988" i="2" s="1"/>
  <c r="AE987" i="2"/>
  <c r="AC987" i="2"/>
  <c r="AG987" i="2" s="1"/>
  <c r="AE986" i="2"/>
  <c r="AC986" i="2"/>
  <c r="AG986" i="2" s="1"/>
  <c r="AE985" i="2"/>
  <c r="AC985" i="2"/>
  <c r="AG985" i="2" s="1"/>
  <c r="AE984" i="2"/>
  <c r="AC984" i="2"/>
  <c r="AG984" i="2" s="1"/>
  <c r="AE983" i="2"/>
  <c r="AC983" i="2"/>
  <c r="AG983" i="2" s="1"/>
  <c r="AE982" i="2"/>
  <c r="AC982" i="2"/>
  <c r="AG982" i="2" s="1"/>
  <c r="AE981" i="2"/>
  <c r="AC981" i="2"/>
  <c r="AG981" i="2" s="1"/>
  <c r="AE980" i="2"/>
  <c r="AC980" i="2"/>
  <c r="AG980" i="2" s="1"/>
  <c r="AE979" i="2"/>
  <c r="AC979" i="2"/>
  <c r="AG979" i="2" s="1"/>
  <c r="AE978" i="2"/>
  <c r="AC978" i="2"/>
  <c r="AG978" i="2" s="1"/>
  <c r="AE977" i="2"/>
  <c r="AC977" i="2"/>
  <c r="AG977" i="2" s="1"/>
  <c r="AE976" i="2"/>
  <c r="AC976" i="2"/>
  <c r="AG976" i="2" s="1"/>
  <c r="AE975" i="2"/>
  <c r="AC975" i="2"/>
  <c r="AG975" i="2" s="1"/>
  <c r="AE974" i="2"/>
  <c r="AC974" i="2"/>
  <c r="AG974" i="2" s="1"/>
  <c r="AE973" i="2"/>
  <c r="AC973" i="2"/>
  <c r="AG973" i="2" s="1"/>
  <c r="AE972" i="2"/>
  <c r="AC972" i="2"/>
  <c r="AG972" i="2" s="1"/>
  <c r="AE971" i="2"/>
  <c r="AC971" i="2"/>
  <c r="AG971" i="2" s="1"/>
  <c r="AE970" i="2"/>
  <c r="AC970" i="2"/>
  <c r="AG970" i="2" s="1"/>
  <c r="AE969" i="2"/>
  <c r="AC969" i="2"/>
  <c r="AG969" i="2" s="1"/>
  <c r="AE968" i="2"/>
  <c r="AC968" i="2"/>
  <c r="AG968" i="2" s="1"/>
  <c r="AE967" i="2"/>
  <c r="AC967" i="2"/>
  <c r="AG967" i="2" s="1"/>
  <c r="AE966" i="2"/>
  <c r="AC966" i="2"/>
  <c r="AG966" i="2" s="1"/>
  <c r="AE965" i="2"/>
  <c r="AC965" i="2"/>
  <c r="AG965" i="2" s="1"/>
  <c r="AE964" i="2"/>
  <c r="AC964" i="2"/>
  <c r="AG964" i="2" s="1"/>
  <c r="AE963" i="2"/>
  <c r="AC963" i="2"/>
  <c r="AG963" i="2" s="1"/>
  <c r="AE962" i="2"/>
  <c r="AC962" i="2"/>
  <c r="AG962" i="2" s="1"/>
  <c r="AE961" i="2"/>
  <c r="AC961" i="2"/>
  <c r="AG961" i="2" s="1"/>
  <c r="AE960" i="2"/>
  <c r="AC960" i="2"/>
  <c r="AG960" i="2" s="1"/>
  <c r="AE959" i="2"/>
  <c r="AC959" i="2"/>
  <c r="AG959" i="2" s="1"/>
  <c r="AE958" i="2"/>
  <c r="AC958" i="2"/>
  <c r="AG958" i="2" s="1"/>
  <c r="AE957" i="2"/>
  <c r="AC957" i="2"/>
  <c r="AG957" i="2" s="1"/>
  <c r="AE956" i="2"/>
  <c r="AC956" i="2"/>
  <c r="AG956" i="2" s="1"/>
  <c r="AE955" i="2"/>
  <c r="AC955" i="2"/>
  <c r="AG955" i="2" s="1"/>
  <c r="AE954" i="2"/>
  <c r="AC954" i="2"/>
  <c r="AG954" i="2" s="1"/>
  <c r="AE953" i="2"/>
  <c r="AC953" i="2"/>
  <c r="AG953" i="2" s="1"/>
  <c r="AE952" i="2"/>
  <c r="AC952" i="2"/>
  <c r="AG952" i="2" s="1"/>
  <c r="AE951" i="2"/>
  <c r="AC951" i="2"/>
  <c r="AG951" i="2" s="1"/>
  <c r="AE950" i="2"/>
  <c r="AC950" i="2"/>
  <c r="AG950" i="2" s="1"/>
  <c r="AE949" i="2"/>
  <c r="AC949" i="2"/>
  <c r="AG949" i="2" s="1"/>
  <c r="AE948" i="2"/>
  <c r="AC948" i="2"/>
  <c r="AG948" i="2" s="1"/>
  <c r="AE947" i="2"/>
  <c r="AC947" i="2"/>
  <c r="AG947" i="2" s="1"/>
  <c r="AE946" i="2"/>
  <c r="AC946" i="2"/>
  <c r="AG946" i="2" s="1"/>
  <c r="AE945" i="2"/>
  <c r="AC945" i="2"/>
  <c r="AG945" i="2" s="1"/>
  <c r="AE944" i="2"/>
  <c r="AC944" i="2"/>
  <c r="AG944" i="2" s="1"/>
  <c r="AE943" i="2"/>
  <c r="AC943" i="2"/>
  <c r="AG943" i="2" s="1"/>
  <c r="AE942" i="2"/>
  <c r="AC942" i="2"/>
  <c r="AG942" i="2" s="1"/>
  <c r="AE941" i="2"/>
  <c r="AC941" i="2"/>
  <c r="AG941" i="2" s="1"/>
  <c r="AE940" i="2"/>
  <c r="AC940" i="2"/>
  <c r="AG940" i="2" s="1"/>
  <c r="AE939" i="2"/>
  <c r="AC939" i="2"/>
  <c r="AG939" i="2" s="1"/>
  <c r="AE938" i="2"/>
  <c r="AC938" i="2"/>
  <c r="AG938" i="2" s="1"/>
  <c r="AE937" i="2"/>
  <c r="AC937" i="2"/>
  <c r="AG937" i="2" s="1"/>
  <c r="AE936" i="2"/>
  <c r="AC936" i="2"/>
  <c r="AG936" i="2" s="1"/>
  <c r="AE935" i="2"/>
  <c r="AC935" i="2"/>
  <c r="AG935" i="2" s="1"/>
  <c r="AE934" i="2"/>
  <c r="AC934" i="2"/>
  <c r="AG934" i="2" s="1"/>
  <c r="AE933" i="2"/>
  <c r="AC933" i="2"/>
  <c r="AG933" i="2" s="1"/>
  <c r="AE932" i="2"/>
  <c r="AC932" i="2"/>
  <c r="AG932" i="2" s="1"/>
  <c r="AE931" i="2"/>
  <c r="AC931" i="2"/>
  <c r="AG931" i="2" s="1"/>
  <c r="AE930" i="2"/>
  <c r="AC930" i="2"/>
  <c r="AG930" i="2" s="1"/>
  <c r="AE929" i="2"/>
  <c r="AC929" i="2"/>
  <c r="AG929" i="2" s="1"/>
  <c r="AE928" i="2"/>
  <c r="AC928" i="2"/>
  <c r="AG928" i="2" s="1"/>
  <c r="AE927" i="2"/>
  <c r="AC927" i="2"/>
  <c r="AG927" i="2" s="1"/>
  <c r="AE926" i="2"/>
  <c r="AC926" i="2"/>
  <c r="AG926" i="2" s="1"/>
  <c r="AE925" i="2"/>
  <c r="AC925" i="2"/>
  <c r="AG925" i="2" s="1"/>
  <c r="AE924" i="2"/>
  <c r="AC924" i="2"/>
  <c r="AG924" i="2" s="1"/>
  <c r="AE923" i="2"/>
  <c r="AC923" i="2"/>
  <c r="AG923" i="2" s="1"/>
  <c r="AE922" i="2"/>
  <c r="AC922" i="2"/>
  <c r="AG922" i="2" s="1"/>
  <c r="AE921" i="2"/>
  <c r="AC921" i="2"/>
  <c r="AG921" i="2" s="1"/>
  <c r="AE920" i="2"/>
  <c r="AC920" i="2"/>
  <c r="AG920" i="2" s="1"/>
  <c r="AE919" i="2"/>
  <c r="AC919" i="2"/>
  <c r="AG919" i="2" s="1"/>
  <c r="AE918" i="2"/>
  <c r="AC918" i="2"/>
  <c r="AG918" i="2" s="1"/>
  <c r="AE917" i="2"/>
  <c r="AC917" i="2"/>
  <c r="AG917" i="2" s="1"/>
  <c r="AE916" i="2"/>
  <c r="AC916" i="2"/>
  <c r="AG916" i="2" s="1"/>
  <c r="AE915" i="2"/>
  <c r="AC915" i="2"/>
  <c r="AG915" i="2" s="1"/>
  <c r="AE914" i="2"/>
  <c r="AC914" i="2"/>
  <c r="AG914" i="2" s="1"/>
  <c r="AE913" i="2"/>
  <c r="AC913" i="2"/>
  <c r="AG913" i="2" s="1"/>
  <c r="AE912" i="2"/>
  <c r="AC912" i="2"/>
  <c r="AG912" i="2" s="1"/>
  <c r="AE911" i="2"/>
  <c r="AC911" i="2"/>
  <c r="AG911" i="2" s="1"/>
  <c r="AE910" i="2"/>
  <c r="AC910" i="2"/>
  <c r="AG910" i="2" s="1"/>
  <c r="AE909" i="2"/>
  <c r="AC909" i="2"/>
  <c r="AG909" i="2" s="1"/>
  <c r="AE908" i="2"/>
  <c r="AC908" i="2"/>
  <c r="AG908" i="2" s="1"/>
  <c r="AE907" i="2"/>
  <c r="AC907" i="2"/>
  <c r="AG907" i="2" s="1"/>
  <c r="AE906" i="2"/>
  <c r="AC906" i="2"/>
  <c r="AG906" i="2" s="1"/>
  <c r="AE905" i="2"/>
  <c r="AC905" i="2"/>
  <c r="AG905" i="2" s="1"/>
  <c r="AE904" i="2"/>
  <c r="AC904" i="2"/>
  <c r="AG904" i="2" s="1"/>
  <c r="AE903" i="2"/>
  <c r="AC903" i="2"/>
  <c r="AG903" i="2" s="1"/>
  <c r="AE902" i="2"/>
  <c r="AC902" i="2"/>
  <c r="AG902" i="2" s="1"/>
  <c r="AE901" i="2"/>
  <c r="AC901" i="2"/>
  <c r="AG901" i="2" s="1"/>
  <c r="AE900" i="2"/>
  <c r="AC900" i="2"/>
  <c r="AG900" i="2" s="1"/>
  <c r="AE899" i="2"/>
  <c r="AC899" i="2"/>
  <c r="AG899" i="2" s="1"/>
  <c r="AE898" i="2"/>
  <c r="AC898" i="2"/>
  <c r="AG898" i="2" s="1"/>
  <c r="AE897" i="2"/>
  <c r="AC897" i="2"/>
  <c r="AG897" i="2" s="1"/>
  <c r="AE896" i="2"/>
  <c r="AC896" i="2"/>
  <c r="AG896" i="2" s="1"/>
  <c r="AE895" i="2"/>
  <c r="AC895" i="2"/>
  <c r="AG895" i="2" s="1"/>
  <c r="AE894" i="2"/>
  <c r="AC894" i="2"/>
  <c r="AG894" i="2" s="1"/>
  <c r="AE893" i="2"/>
  <c r="AC893" i="2"/>
  <c r="AG893" i="2" s="1"/>
  <c r="AE892" i="2"/>
  <c r="AC892" i="2"/>
  <c r="AG892" i="2" s="1"/>
  <c r="AE891" i="2"/>
  <c r="AC891" i="2"/>
  <c r="AG891" i="2" s="1"/>
  <c r="AE890" i="2"/>
  <c r="AC890" i="2"/>
  <c r="AG890" i="2" s="1"/>
  <c r="AE889" i="2"/>
  <c r="AC889" i="2"/>
  <c r="AG889" i="2" s="1"/>
  <c r="AE888" i="2"/>
  <c r="AC888" i="2"/>
  <c r="AG888" i="2" s="1"/>
  <c r="AE887" i="2"/>
  <c r="AC887" i="2"/>
  <c r="AG887" i="2" s="1"/>
  <c r="AE886" i="2"/>
  <c r="AC886" i="2"/>
  <c r="AG886" i="2" s="1"/>
  <c r="AE885" i="2"/>
  <c r="AC885" i="2"/>
  <c r="AG885" i="2" s="1"/>
  <c r="AE884" i="2"/>
  <c r="AC884" i="2"/>
  <c r="AG884" i="2" s="1"/>
  <c r="AE883" i="2"/>
  <c r="AC883" i="2"/>
  <c r="AG883" i="2" s="1"/>
  <c r="AE882" i="2"/>
  <c r="AC882" i="2"/>
  <c r="AG882" i="2" s="1"/>
  <c r="AE881" i="2"/>
  <c r="AC881" i="2"/>
  <c r="AG881" i="2" s="1"/>
  <c r="AE880" i="2"/>
  <c r="AC880" i="2"/>
  <c r="AG880" i="2" s="1"/>
  <c r="AE879" i="2"/>
  <c r="AC879" i="2"/>
  <c r="AG879" i="2" s="1"/>
  <c r="AE878" i="2"/>
  <c r="AC878" i="2"/>
  <c r="AG878" i="2" s="1"/>
  <c r="AE877" i="2"/>
  <c r="AC877" i="2"/>
  <c r="AG877" i="2" s="1"/>
  <c r="AE876" i="2"/>
  <c r="AC876" i="2"/>
  <c r="AG876" i="2" s="1"/>
  <c r="AE875" i="2"/>
  <c r="AC875" i="2"/>
  <c r="AG875" i="2" s="1"/>
  <c r="AE874" i="2"/>
  <c r="AC874" i="2"/>
  <c r="AG874" i="2" s="1"/>
  <c r="AE873" i="2"/>
  <c r="AC873" i="2"/>
  <c r="AG873" i="2" s="1"/>
  <c r="AE872" i="2"/>
  <c r="AC872" i="2"/>
  <c r="AG872" i="2" s="1"/>
  <c r="AE871" i="2"/>
  <c r="AC871" i="2"/>
  <c r="AG871" i="2" s="1"/>
  <c r="AE870" i="2"/>
  <c r="AC870" i="2"/>
  <c r="AG870" i="2" s="1"/>
  <c r="AE869" i="2"/>
  <c r="AC869" i="2"/>
  <c r="AG869" i="2" s="1"/>
  <c r="AE868" i="2"/>
  <c r="AC868" i="2"/>
  <c r="AG868" i="2" s="1"/>
  <c r="AE867" i="2"/>
  <c r="AC867" i="2"/>
  <c r="AG867" i="2" s="1"/>
  <c r="AE866" i="2"/>
  <c r="AC866" i="2"/>
  <c r="AG866" i="2" s="1"/>
  <c r="AE865" i="2"/>
  <c r="AC865" i="2"/>
  <c r="AG865" i="2" s="1"/>
  <c r="AE864" i="2"/>
  <c r="AC864" i="2"/>
  <c r="AG864" i="2" s="1"/>
  <c r="AE863" i="2"/>
  <c r="AC863" i="2"/>
  <c r="AG863" i="2" s="1"/>
  <c r="AE862" i="2"/>
  <c r="AC862" i="2"/>
  <c r="AG862" i="2" s="1"/>
  <c r="AE861" i="2"/>
  <c r="AC861" i="2"/>
  <c r="AG861" i="2" s="1"/>
  <c r="AE860" i="2"/>
  <c r="AC860" i="2"/>
  <c r="AG860" i="2" s="1"/>
  <c r="AE859" i="2"/>
  <c r="AC859" i="2"/>
  <c r="AG859" i="2" s="1"/>
  <c r="AE858" i="2"/>
  <c r="AC858" i="2"/>
  <c r="AG858" i="2" s="1"/>
  <c r="AE857" i="2"/>
  <c r="AC857" i="2"/>
  <c r="AG857" i="2" s="1"/>
  <c r="AE856" i="2"/>
  <c r="AC856" i="2"/>
  <c r="AG856" i="2" s="1"/>
  <c r="AE855" i="2"/>
  <c r="AC855" i="2"/>
  <c r="AG855" i="2" s="1"/>
  <c r="AE854" i="2"/>
  <c r="AC854" i="2"/>
  <c r="AG854" i="2" s="1"/>
  <c r="AE853" i="2"/>
  <c r="AC853" i="2"/>
  <c r="AG853" i="2" s="1"/>
  <c r="AE852" i="2"/>
  <c r="AC852" i="2"/>
  <c r="AG852" i="2" s="1"/>
  <c r="AE851" i="2"/>
  <c r="AC851" i="2"/>
  <c r="AG851" i="2" s="1"/>
  <c r="AE850" i="2"/>
  <c r="AC850" i="2"/>
  <c r="AG850" i="2" s="1"/>
  <c r="AE849" i="2"/>
  <c r="AC849" i="2"/>
  <c r="AG849" i="2" s="1"/>
  <c r="AE848" i="2"/>
  <c r="AC848" i="2"/>
  <c r="AG848" i="2" s="1"/>
  <c r="AE847" i="2"/>
  <c r="AC847" i="2"/>
  <c r="AG847" i="2" s="1"/>
  <c r="AE846" i="2"/>
  <c r="AC846" i="2"/>
  <c r="AG846" i="2" s="1"/>
  <c r="AE845" i="2"/>
  <c r="AC845" i="2"/>
  <c r="AG845" i="2" s="1"/>
  <c r="AE844" i="2"/>
  <c r="AC844" i="2"/>
  <c r="AG844" i="2" s="1"/>
  <c r="AE843" i="2"/>
  <c r="AC843" i="2"/>
  <c r="AG843" i="2" s="1"/>
  <c r="AE842" i="2"/>
  <c r="AC842" i="2"/>
  <c r="AG842" i="2" s="1"/>
  <c r="AE841" i="2"/>
  <c r="AC841" i="2"/>
  <c r="AG841" i="2" s="1"/>
  <c r="AE840" i="2"/>
  <c r="AC840" i="2"/>
  <c r="AG840" i="2" s="1"/>
  <c r="AE839" i="2"/>
  <c r="AC839" i="2"/>
  <c r="AG839" i="2" s="1"/>
  <c r="AE838" i="2"/>
  <c r="AC838" i="2"/>
  <c r="AG838" i="2" s="1"/>
  <c r="AE837" i="2"/>
  <c r="AC837" i="2"/>
  <c r="AG837" i="2" s="1"/>
  <c r="AE836" i="2"/>
  <c r="AC836" i="2"/>
  <c r="AG836" i="2" s="1"/>
  <c r="AE835" i="2"/>
  <c r="AC835" i="2"/>
  <c r="AG835" i="2" s="1"/>
  <c r="AE834" i="2"/>
  <c r="AC834" i="2"/>
  <c r="AG834" i="2" s="1"/>
  <c r="AE833" i="2"/>
  <c r="AC833" i="2"/>
  <c r="AG833" i="2" s="1"/>
  <c r="AE832" i="2"/>
  <c r="AC832" i="2"/>
  <c r="AG832" i="2" s="1"/>
  <c r="AE831" i="2"/>
  <c r="AC831" i="2"/>
  <c r="AG831" i="2" s="1"/>
  <c r="AE830" i="2"/>
  <c r="AC830" i="2"/>
  <c r="AG830" i="2" s="1"/>
  <c r="AE829" i="2"/>
  <c r="AC829" i="2"/>
  <c r="AG829" i="2" s="1"/>
  <c r="AE828" i="2"/>
  <c r="AC828" i="2"/>
  <c r="AG828" i="2" s="1"/>
  <c r="AE827" i="2"/>
  <c r="AC827" i="2"/>
  <c r="AG827" i="2" s="1"/>
  <c r="AE826" i="2"/>
  <c r="AC826" i="2"/>
  <c r="AG826" i="2" s="1"/>
  <c r="AE825" i="2"/>
  <c r="AC825" i="2"/>
  <c r="AG825" i="2" s="1"/>
  <c r="AE824" i="2"/>
  <c r="AC824" i="2"/>
  <c r="AG824" i="2" s="1"/>
  <c r="AE823" i="2"/>
  <c r="AC823" i="2"/>
  <c r="AG823" i="2" s="1"/>
  <c r="AE822" i="2"/>
  <c r="AC822" i="2"/>
  <c r="AG822" i="2" s="1"/>
  <c r="AE821" i="2"/>
  <c r="AC821" i="2"/>
  <c r="AG821" i="2" s="1"/>
  <c r="AE820" i="2"/>
  <c r="AC820" i="2"/>
  <c r="AG820" i="2" s="1"/>
  <c r="AE819" i="2"/>
  <c r="AC819" i="2"/>
  <c r="AG819" i="2" s="1"/>
  <c r="AE818" i="2"/>
  <c r="AC818" i="2"/>
  <c r="AG818" i="2" s="1"/>
  <c r="AE817" i="2"/>
  <c r="AC817" i="2"/>
  <c r="AG817" i="2" s="1"/>
  <c r="AE816" i="2"/>
  <c r="AC816" i="2"/>
  <c r="AG816" i="2" s="1"/>
  <c r="AE815" i="2"/>
  <c r="AC815" i="2"/>
  <c r="AG815" i="2" s="1"/>
  <c r="AE814" i="2"/>
  <c r="AC814" i="2"/>
  <c r="AG814" i="2" s="1"/>
  <c r="AE813" i="2"/>
  <c r="AC813" i="2"/>
  <c r="AG813" i="2" s="1"/>
  <c r="AE812" i="2"/>
  <c r="AC812" i="2"/>
  <c r="AG812" i="2" s="1"/>
  <c r="AE811" i="2"/>
  <c r="AC811" i="2"/>
  <c r="AG811" i="2" s="1"/>
  <c r="AE810" i="2"/>
  <c r="AC810" i="2"/>
  <c r="AG810" i="2" s="1"/>
  <c r="AE809" i="2"/>
  <c r="AC809" i="2"/>
  <c r="AG809" i="2" s="1"/>
  <c r="AE808" i="2"/>
  <c r="AC808" i="2"/>
  <c r="AG808" i="2" s="1"/>
  <c r="AE807" i="2"/>
  <c r="AC807" i="2"/>
  <c r="AG807" i="2" s="1"/>
  <c r="AE806" i="2"/>
  <c r="AC806" i="2"/>
  <c r="AG806" i="2" s="1"/>
  <c r="AE805" i="2"/>
  <c r="AC805" i="2"/>
  <c r="AG805" i="2" s="1"/>
  <c r="AE804" i="2"/>
  <c r="AC804" i="2"/>
  <c r="AG804" i="2" s="1"/>
  <c r="AE803" i="2"/>
  <c r="AC803" i="2"/>
  <c r="AG803" i="2" s="1"/>
  <c r="AE802" i="2"/>
  <c r="AC802" i="2"/>
  <c r="AG802" i="2" s="1"/>
  <c r="AE801" i="2"/>
  <c r="AC801" i="2"/>
  <c r="AG801" i="2" s="1"/>
  <c r="AE800" i="2"/>
  <c r="AC800" i="2"/>
  <c r="AG800" i="2" s="1"/>
  <c r="AE799" i="2"/>
  <c r="AC799" i="2"/>
  <c r="AG799" i="2" s="1"/>
  <c r="AE798" i="2"/>
  <c r="AC798" i="2"/>
  <c r="AG798" i="2" s="1"/>
  <c r="AE797" i="2"/>
  <c r="AC797" i="2"/>
  <c r="AG797" i="2" s="1"/>
  <c r="AE796" i="2"/>
  <c r="AC796" i="2"/>
  <c r="AG796" i="2" s="1"/>
  <c r="AE795" i="2"/>
  <c r="AC795" i="2"/>
  <c r="AG795" i="2" s="1"/>
  <c r="AE794" i="2"/>
  <c r="AC794" i="2"/>
  <c r="AG794" i="2" s="1"/>
  <c r="AE793" i="2"/>
  <c r="AC793" i="2"/>
  <c r="AG793" i="2" s="1"/>
  <c r="AE792" i="2"/>
  <c r="AC792" i="2"/>
  <c r="AG792" i="2" s="1"/>
  <c r="AE791" i="2"/>
  <c r="AC791" i="2"/>
  <c r="AG791" i="2" s="1"/>
  <c r="AE790" i="2"/>
  <c r="AC790" i="2"/>
  <c r="AG790" i="2" s="1"/>
  <c r="AE789" i="2"/>
  <c r="AC789" i="2"/>
  <c r="AG789" i="2" s="1"/>
  <c r="AE788" i="2"/>
  <c r="AC788" i="2"/>
  <c r="AG788" i="2" s="1"/>
  <c r="AE787" i="2"/>
  <c r="AC787" i="2"/>
  <c r="AG787" i="2" s="1"/>
  <c r="AE786" i="2"/>
  <c r="AC786" i="2"/>
  <c r="AG786" i="2" s="1"/>
  <c r="AE785" i="2"/>
  <c r="AC785" i="2"/>
  <c r="AG785" i="2" s="1"/>
  <c r="AE784" i="2"/>
  <c r="AC784" i="2"/>
  <c r="AG784" i="2" s="1"/>
  <c r="AE783" i="2"/>
  <c r="AC783" i="2"/>
  <c r="AG783" i="2" s="1"/>
  <c r="AE782" i="2"/>
  <c r="AC782" i="2"/>
  <c r="AG782" i="2" s="1"/>
  <c r="AE781" i="2"/>
  <c r="AC781" i="2"/>
  <c r="AG781" i="2" s="1"/>
  <c r="AE780" i="2"/>
  <c r="AC780" i="2"/>
  <c r="AG780" i="2" s="1"/>
  <c r="AE779" i="2"/>
  <c r="AC779" i="2"/>
  <c r="AG779" i="2" s="1"/>
  <c r="AE778" i="2"/>
  <c r="AC778" i="2"/>
  <c r="AG778" i="2" s="1"/>
  <c r="AE777" i="2"/>
  <c r="AC777" i="2"/>
  <c r="AG777" i="2" s="1"/>
  <c r="AE776" i="2"/>
  <c r="AC776" i="2"/>
  <c r="AG776" i="2" s="1"/>
  <c r="AE775" i="2"/>
  <c r="AC775" i="2"/>
  <c r="AG775" i="2" s="1"/>
  <c r="AE774" i="2"/>
  <c r="AC774" i="2"/>
  <c r="AG774" i="2" s="1"/>
  <c r="AE773" i="2"/>
  <c r="AC773" i="2"/>
  <c r="AG773" i="2" s="1"/>
  <c r="AE772" i="2"/>
  <c r="AC772" i="2"/>
  <c r="AG772" i="2" s="1"/>
  <c r="AE771" i="2"/>
  <c r="AC771" i="2"/>
  <c r="AG771" i="2" s="1"/>
  <c r="AE770" i="2"/>
  <c r="AC770" i="2"/>
  <c r="AG770" i="2" s="1"/>
  <c r="AE769" i="2"/>
  <c r="AC769" i="2"/>
  <c r="AG769" i="2" s="1"/>
  <c r="AE768" i="2"/>
  <c r="AC768" i="2"/>
  <c r="AG768" i="2" s="1"/>
  <c r="AE767" i="2"/>
  <c r="AC767" i="2"/>
  <c r="AG767" i="2" s="1"/>
  <c r="AE766" i="2"/>
  <c r="AC766" i="2"/>
  <c r="AG766" i="2" s="1"/>
  <c r="AE765" i="2"/>
  <c r="AC765" i="2"/>
  <c r="AG765" i="2" s="1"/>
  <c r="AE764" i="2"/>
  <c r="AC764" i="2"/>
  <c r="AG764" i="2" s="1"/>
  <c r="AE763" i="2"/>
  <c r="AC763" i="2"/>
  <c r="AG763" i="2" s="1"/>
  <c r="AE762" i="2"/>
  <c r="AC762" i="2"/>
  <c r="AG762" i="2" s="1"/>
  <c r="AE761" i="2"/>
  <c r="AC761" i="2"/>
  <c r="AG761" i="2" s="1"/>
  <c r="AE760" i="2"/>
  <c r="AC760" i="2"/>
  <c r="AG760" i="2" s="1"/>
  <c r="AE759" i="2"/>
  <c r="AC759" i="2"/>
  <c r="AG759" i="2" s="1"/>
  <c r="AE758" i="2"/>
  <c r="AC758" i="2"/>
  <c r="AG758" i="2" s="1"/>
  <c r="AE757" i="2"/>
  <c r="AC757" i="2"/>
  <c r="AG757" i="2" s="1"/>
  <c r="AE756" i="2"/>
  <c r="AC756" i="2"/>
  <c r="AG756" i="2" s="1"/>
  <c r="AE755" i="2"/>
  <c r="AC755" i="2"/>
  <c r="AG755" i="2" s="1"/>
  <c r="AE754" i="2"/>
  <c r="AC754" i="2"/>
  <c r="AG754" i="2" s="1"/>
  <c r="AE753" i="2"/>
  <c r="AC753" i="2"/>
  <c r="AG753" i="2" s="1"/>
  <c r="AE752" i="2"/>
  <c r="AC752" i="2"/>
  <c r="AG752" i="2" s="1"/>
  <c r="AE751" i="2"/>
  <c r="AC751" i="2"/>
  <c r="AG751" i="2" s="1"/>
  <c r="AE750" i="2"/>
  <c r="AC750" i="2"/>
  <c r="AG750" i="2" s="1"/>
  <c r="AE749" i="2"/>
  <c r="AC749" i="2"/>
  <c r="AG749" i="2" s="1"/>
  <c r="AE748" i="2"/>
  <c r="AC748" i="2"/>
  <c r="AG748" i="2" s="1"/>
  <c r="AE747" i="2"/>
  <c r="AC747" i="2"/>
  <c r="AG747" i="2" s="1"/>
  <c r="AE746" i="2"/>
  <c r="AC746" i="2"/>
  <c r="AG746" i="2" s="1"/>
  <c r="AE745" i="2"/>
  <c r="AC745" i="2"/>
  <c r="AG745" i="2" s="1"/>
  <c r="AE744" i="2"/>
  <c r="AC744" i="2"/>
  <c r="AG744" i="2" s="1"/>
  <c r="AE743" i="2"/>
  <c r="AC743" i="2"/>
  <c r="AG743" i="2" s="1"/>
  <c r="AE742" i="2"/>
  <c r="AC742" i="2"/>
  <c r="AG742" i="2" s="1"/>
  <c r="AE741" i="2"/>
  <c r="AC741" i="2"/>
  <c r="AG741" i="2" s="1"/>
  <c r="AE740" i="2"/>
  <c r="AC740" i="2"/>
  <c r="AG740" i="2" s="1"/>
  <c r="AE739" i="2"/>
  <c r="AC739" i="2"/>
  <c r="AG739" i="2" s="1"/>
  <c r="AE738" i="2"/>
  <c r="AC738" i="2"/>
  <c r="AG738" i="2" s="1"/>
  <c r="AE737" i="2"/>
  <c r="AC737" i="2"/>
  <c r="AG737" i="2" s="1"/>
  <c r="AE736" i="2"/>
  <c r="AC736" i="2"/>
  <c r="AG736" i="2" s="1"/>
  <c r="AE735" i="2"/>
  <c r="AC735" i="2"/>
  <c r="AG735" i="2" s="1"/>
  <c r="AE734" i="2"/>
  <c r="AC734" i="2"/>
  <c r="AG734" i="2" s="1"/>
  <c r="AE733" i="2"/>
  <c r="AC733" i="2"/>
  <c r="AG733" i="2" s="1"/>
  <c r="AE732" i="2"/>
  <c r="AC732" i="2"/>
  <c r="AG732" i="2" s="1"/>
  <c r="AE731" i="2"/>
  <c r="AC731" i="2"/>
  <c r="AG731" i="2" s="1"/>
  <c r="AE730" i="2"/>
  <c r="AC730" i="2"/>
  <c r="AG730" i="2" s="1"/>
  <c r="AE729" i="2"/>
  <c r="AC729" i="2"/>
  <c r="AG729" i="2" s="1"/>
  <c r="AE728" i="2"/>
  <c r="AC728" i="2"/>
  <c r="AG728" i="2" s="1"/>
  <c r="AE727" i="2"/>
  <c r="AC727" i="2"/>
  <c r="AG727" i="2" s="1"/>
  <c r="AE726" i="2"/>
  <c r="AC726" i="2"/>
  <c r="AG726" i="2" s="1"/>
  <c r="AE725" i="2"/>
  <c r="AC725" i="2"/>
  <c r="AG725" i="2" s="1"/>
  <c r="AE724" i="2"/>
  <c r="AC724" i="2"/>
  <c r="AG724" i="2" s="1"/>
  <c r="AE723" i="2"/>
  <c r="AC723" i="2"/>
  <c r="AG723" i="2" s="1"/>
  <c r="AE722" i="2"/>
  <c r="AC722" i="2"/>
  <c r="AG722" i="2" s="1"/>
  <c r="AE721" i="2"/>
  <c r="AC721" i="2"/>
  <c r="AG721" i="2" s="1"/>
  <c r="AE720" i="2"/>
  <c r="AC720" i="2"/>
  <c r="AG720" i="2" s="1"/>
  <c r="AE719" i="2"/>
  <c r="AC719" i="2"/>
  <c r="AG719" i="2" s="1"/>
  <c r="AE718" i="2"/>
  <c r="AC718" i="2"/>
  <c r="AG718" i="2" s="1"/>
  <c r="AE717" i="2"/>
  <c r="AC717" i="2"/>
  <c r="AG717" i="2" s="1"/>
  <c r="AE716" i="2"/>
  <c r="AC716" i="2"/>
  <c r="AG716" i="2" s="1"/>
  <c r="AE715" i="2"/>
  <c r="AC715" i="2"/>
  <c r="AG715" i="2" s="1"/>
  <c r="AE714" i="2"/>
  <c r="AC714" i="2"/>
  <c r="AG714" i="2" s="1"/>
  <c r="AE713" i="2"/>
  <c r="AC713" i="2"/>
  <c r="AG713" i="2" s="1"/>
  <c r="AE712" i="2"/>
  <c r="AC712" i="2"/>
  <c r="AG712" i="2" s="1"/>
  <c r="AE711" i="2"/>
  <c r="AC711" i="2"/>
  <c r="AG711" i="2" s="1"/>
  <c r="AE710" i="2"/>
  <c r="AC710" i="2"/>
  <c r="AG710" i="2" s="1"/>
  <c r="AE709" i="2"/>
  <c r="AC709" i="2"/>
  <c r="AG709" i="2" s="1"/>
  <c r="AE708" i="2"/>
  <c r="AC708" i="2"/>
  <c r="AG708" i="2" s="1"/>
  <c r="AE707" i="2"/>
  <c r="AC707" i="2"/>
  <c r="AG707" i="2" s="1"/>
  <c r="AE706" i="2"/>
  <c r="AC706" i="2"/>
  <c r="AG706" i="2" s="1"/>
  <c r="AE705" i="2"/>
  <c r="AC705" i="2"/>
  <c r="AG705" i="2" s="1"/>
  <c r="AE704" i="2"/>
  <c r="AC704" i="2"/>
  <c r="AG704" i="2" s="1"/>
  <c r="AE703" i="2"/>
  <c r="AC703" i="2"/>
  <c r="AG703" i="2" s="1"/>
  <c r="AE702" i="2"/>
  <c r="AC702" i="2"/>
  <c r="AG702" i="2" s="1"/>
  <c r="AE701" i="2"/>
  <c r="AC701" i="2"/>
  <c r="AG701" i="2" s="1"/>
  <c r="AE700" i="2"/>
  <c r="AC700" i="2"/>
  <c r="AG700" i="2" s="1"/>
  <c r="AE699" i="2"/>
  <c r="AC699" i="2"/>
  <c r="AG699" i="2" s="1"/>
  <c r="AE698" i="2"/>
  <c r="AC698" i="2"/>
  <c r="AG698" i="2" s="1"/>
  <c r="AE697" i="2"/>
  <c r="AC697" i="2"/>
  <c r="AG697" i="2" s="1"/>
  <c r="AE696" i="2"/>
  <c r="AC696" i="2"/>
  <c r="AG696" i="2" s="1"/>
  <c r="AE695" i="2"/>
  <c r="AC695" i="2"/>
  <c r="AG695" i="2" s="1"/>
  <c r="AE694" i="2"/>
  <c r="AC694" i="2"/>
  <c r="AG694" i="2" s="1"/>
  <c r="AE693" i="2"/>
  <c r="AC693" i="2"/>
  <c r="AG693" i="2" s="1"/>
  <c r="AE692" i="2"/>
  <c r="AC692" i="2"/>
  <c r="AG692" i="2" s="1"/>
  <c r="AE691" i="2"/>
  <c r="AC691" i="2"/>
  <c r="AG691" i="2" s="1"/>
  <c r="AE690" i="2"/>
  <c r="AC690" i="2"/>
  <c r="AG690" i="2" s="1"/>
  <c r="AE689" i="2"/>
  <c r="AC689" i="2"/>
  <c r="AG689" i="2" s="1"/>
  <c r="AE688" i="2"/>
  <c r="AC688" i="2"/>
  <c r="AG688" i="2" s="1"/>
  <c r="AE687" i="2"/>
  <c r="AC687" i="2"/>
  <c r="AG687" i="2" s="1"/>
  <c r="AE686" i="2"/>
  <c r="AC686" i="2"/>
  <c r="AG686" i="2" s="1"/>
  <c r="AE685" i="2"/>
  <c r="AC685" i="2"/>
  <c r="AG685" i="2" s="1"/>
  <c r="AE684" i="2"/>
  <c r="AC684" i="2"/>
  <c r="AG684" i="2" s="1"/>
  <c r="AE683" i="2"/>
  <c r="AC683" i="2"/>
  <c r="AG683" i="2" s="1"/>
  <c r="AE682" i="2"/>
  <c r="AC682" i="2"/>
  <c r="AG682" i="2" s="1"/>
  <c r="AE681" i="2"/>
  <c r="AC681" i="2"/>
  <c r="AG681" i="2" s="1"/>
  <c r="AE680" i="2"/>
  <c r="AC680" i="2"/>
  <c r="AG680" i="2" s="1"/>
  <c r="AE679" i="2"/>
  <c r="AC679" i="2"/>
  <c r="AG679" i="2" s="1"/>
  <c r="AE678" i="2"/>
  <c r="AC678" i="2"/>
  <c r="AG678" i="2" s="1"/>
  <c r="AE677" i="2"/>
  <c r="AC677" i="2"/>
  <c r="AG677" i="2" s="1"/>
  <c r="AE676" i="2"/>
  <c r="AC676" i="2"/>
  <c r="AG676" i="2" s="1"/>
  <c r="AE675" i="2"/>
  <c r="AC675" i="2"/>
  <c r="AG675" i="2" s="1"/>
  <c r="AE674" i="2"/>
  <c r="AC674" i="2"/>
  <c r="AG674" i="2" s="1"/>
  <c r="AE673" i="2"/>
  <c r="AC673" i="2"/>
  <c r="AG673" i="2" s="1"/>
  <c r="AE672" i="2"/>
  <c r="AC672" i="2"/>
  <c r="AG672" i="2" s="1"/>
  <c r="AE671" i="2"/>
  <c r="AC671" i="2"/>
  <c r="AG671" i="2" s="1"/>
  <c r="AE670" i="2"/>
  <c r="AC670" i="2"/>
  <c r="AG670" i="2" s="1"/>
  <c r="AE669" i="2"/>
  <c r="AC669" i="2"/>
  <c r="AG669" i="2" s="1"/>
  <c r="AE668" i="2"/>
  <c r="AC668" i="2"/>
  <c r="AG668" i="2" s="1"/>
  <c r="AE667" i="2"/>
  <c r="AC667" i="2"/>
  <c r="AG667" i="2" s="1"/>
  <c r="AE666" i="2"/>
  <c r="AC666" i="2"/>
  <c r="AG666" i="2" s="1"/>
  <c r="AE665" i="2"/>
  <c r="AC665" i="2"/>
  <c r="AG665" i="2" s="1"/>
  <c r="AE664" i="2"/>
  <c r="AC664" i="2"/>
  <c r="AG664" i="2" s="1"/>
  <c r="AE663" i="2"/>
  <c r="AC663" i="2"/>
  <c r="AG663" i="2" s="1"/>
  <c r="AE662" i="2"/>
  <c r="AC662" i="2"/>
  <c r="AG662" i="2" s="1"/>
  <c r="AE661" i="2"/>
  <c r="AC661" i="2"/>
  <c r="AG661" i="2" s="1"/>
  <c r="AE660" i="2"/>
  <c r="AC660" i="2"/>
  <c r="AG660" i="2" s="1"/>
  <c r="AE659" i="2"/>
  <c r="AC659" i="2"/>
  <c r="AG659" i="2" s="1"/>
  <c r="AE658" i="2"/>
  <c r="AC658" i="2"/>
  <c r="AG658" i="2" s="1"/>
  <c r="AE657" i="2"/>
  <c r="AC657" i="2"/>
  <c r="AG657" i="2" s="1"/>
  <c r="AE656" i="2"/>
  <c r="AC656" i="2"/>
  <c r="AG656" i="2" s="1"/>
  <c r="AE655" i="2"/>
  <c r="AC655" i="2"/>
  <c r="AG655" i="2" s="1"/>
  <c r="AE654" i="2"/>
  <c r="AC654" i="2"/>
  <c r="AG654" i="2" s="1"/>
  <c r="AE653" i="2"/>
  <c r="AC653" i="2"/>
  <c r="AG653" i="2" s="1"/>
  <c r="AE652" i="2"/>
  <c r="AC652" i="2"/>
  <c r="AG652" i="2" s="1"/>
  <c r="AE651" i="2"/>
  <c r="AC651" i="2"/>
  <c r="AG651" i="2" s="1"/>
  <c r="AE650" i="2"/>
  <c r="AC650" i="2"/>
  <c r="AG650" i="2" s="1"/>
  <c r="AE649" i="2"/>
  <c r="AC649" i="2"/>
  <c r="AG649" i="2" s="1"/>
  <c r="AE648" i="2"/>
  <c r="AC648" i="2"/>
  <c r="AG648" i="2" s="1"/>
  <c r="AE647" i="2"/>
  <c r="AC647" i="2"/>
  <c r="AG647" i="2" s="1"/>
  <c r="AE646" i="2"/>
  <c r="AC646" i="2"/>
  <c r="AG646" i="2" s="1"/>
  <c r="AE645" i="2"/>
  <c r="AC645" i="2"/>
  <c r="AG645" i="2" s="1"/>
  <c r="AE644" i="2"/>
  <c r="AC644" i="2"/>
  <c r="AG644" i="2" s="1"/>
  <c r="AE643" i="2"/>
  <c r="AC643" i="2"/>
  <c r="AG643" i="2" s="1"/>
  <c r="AE642" i="2"/>
  <c r="AC642" i="2"/>
  <c r="AG642" i="2" s="1"/>
  <c r="AE641" i="2"/>
  <c r="AC641" i="2"/>
  <c r="AG641" i="2" s="1"/>
  <c r="AE640" i="2"/>
  <c r="AC640" i="2"/>
  <c r="AG640" i="2" s="1"/>
  <c r="AE639" i="2"/>
  <c r="AC639" i="2"/>
  <c r="AG639" i="2" s="1"/>
  <c r="AE638" i="2"/>
  <c r="AC638" i="2"/>
  <c r="AG638" i="2" s="1"/>
  <c r="AE637" i="2"/>
  <c r="AC637" i="2"/>
  <c r="AG637" i="2" s="1"/>
  <c r="AE636" i="2"/>
  <c r="AC636" i="2"/>
  <c r="AG636" i="2" s="1"/>
  <c r="AE635" i="2"/>
  <c r="AC635" i="2"/>
  <c r="AG635" i="2" s="1"/>
  <c r="AE634" i="2"/>
  <c r="AC634" i="2"/>
  <c r="AG634" i="2" s="1"/>
  <c r="AE633" i="2"/>
  <c r="AC633" i="2"/>
  <c r="AG633" i="2" s="1"/>
  <c r="AE632" i="2"/>
  <c r="AC632" i="2"/>
  <c r="AG632" i="2" s="1"/>
  <c r="AE631" i="2"/>
  <c r="AC631" i="2"/>
  <c r="AG631" i="2" s="1"/>
  <c r="AE630" i="2"/>
  <c r="AC630" i="2"/>
  <c r="AG630" i="2" s="1"/>
  <c r="AE629" i="2"/>
  <c r="AC629" i="2"/>
  <c r="AG629" i="2" s="1"/>
  <c r="AE628" i="2"/>
  <c r="AC628" i="2"/>
  <c r="AG628" i="2" s="1"/>
  <c r="AE627" i="2"/>
  <c r="AC627" i="2"/>
  <c r="AG627" i="2" s="1"/>
  <c r="AE626" i="2"/>
  <c r="AC626" i="2"/>
  <c r="AG626" i="2" s="1"/>
  <c r="AE625" i="2"/>
  <c r="AC625" i="2"/>
  <c r="AG625" i="2" s="1"/>
  <c r="AE624" i="2"/>
  <c r="AC624" i="2"/>
  <c r="AG624" i="2" s="1"/>
  <c r="AE623" i="2"/>
  <c r="AC623" i="2"/>
  <c r="AG623" i="2" s="1"/>
  <c r="AE622" i="2"/>
  <c r="AC622" i="2"/>
  <c r="AG622" i="2" s="1"/>
  <c r="AE621" i="2"/>
  <c r="AC621" i="2"/>
  <c r="AG621" i="2" s="1"/>
  <c r="AE620" i="2"/>
  <c r="AC620" i="2"/>
  <c r="AG620" i="2" s="1"/>
  <c r="AE619" i="2"/>
  <c r="AC619" i="2"/>
  <c r="AG619" i="2" s="1"/>
  <c r="AE618" i="2"/>
  <c r="AC618" i="2"/>
  <c r="AG618" i="2" s="1"/>
  <c r="AE617" i="2"/>
  <c r="AC617" i="2"/>
  <c r="AG617" i="2" s="1"/>
  <c r="AE616" i="2"/>
  <c r="AC616" i="2"/>
  <c r="AG616" i="2" s="1"/>
  <c r="AE615" i="2"/>
  <c r="AC615" i="2"/>
  <c r="AG615" i="2" s="1"/>
  <c r="AE614" i="2"/>
  <c r="AC614" i="2"/>
  <c r="AG614" i="2" s="1"/>
  <c r="AE613" i="2"/>
  <c r="AC613" i="2"/>
  <c r="AG613" i="2" s="1"/>
  <c r="AE612" i="2"/>
  <c r="AC612" i="2"/>
  <c r="AG612" i="2" s="1"/>
  <c r="AE611" i="2"/>
  <c r="AC611" i="2"/>
  <c r="AG611" i="2" s="1"/>
  <c r="AE610" i="2"/>
  <c r="AC610" i="2"/>
  <c r="AG610" i="2" s="1"/>
  <c r="AE609" i="2"/>
  <c r="AC609" i="2"/>
  <c r="AG609" i="2" s="1"/>
  <c r="AE608" i="2"/>
  <c r="AC608" i="2"/>
  <c r="AG608" i="2" s="1"/>
  <c r="AE607" i="2"/>
  <c r="AC607" i="2"/>
  <c r="AG607" i="2" s="1"/>
  <c r="AE606" i="2"/>
  <c r="AC606" i="2"/>
  <c r="AG606" i="2" s="1"/>
  <c r="AE605" i="2"/>
  <c r="AC605" i="2"/>
  <c r="AG605" i="2" s="1"/>
  <c r="AE604" i="2"/>
  <c r="AC604" i="2"/>
  <c r="AG604" i="2" s="1"/>
  <c r="AE603" i="2"/>
  <c r="AC603" i="2"/>
  <c r="AG603" i="2" s="1"/>
  <c r="AE602" i="2"/>
  <c r="AC602" i="2"/>
  <c r="AG602" i="2" s="1"/>
  <c r="AE601" i="2"/>
  <c r="AC601" i="2"/>
  <c r="AG601" i="2" s="1"/>
  <c r="AE600" i="2"/>
  <c r="AC600" i="2"/>
  <c r="AG600" i="2" s="1"/>
  <c r="AE599" i="2"/>
  <c r="AC599" i="2"/>
  <c r="AG599" i="2" s="1"/>
  <c r="AE598" i="2"/>
  <c r="AC598" i="2"/>
  <c r="AG598" i="2" s="1"/>
  <c r="AE597" i="2"/>
  <c r="AC597" i="2"/>
  <c r="AG597" i="2" s="1"/>
  <c r="AE596" i="2"/>
  <c r="AC596" i="2"/>
  <c r="AG596" i="2" s="1"/>
  <c r="AE595" i="2"/>
  <c r="AC595" i="2"/>
  <c r="AG595" i="2" s="1"/>
  <c r="AE594" i="2"/>
  <c r="AC594" i="2"/>
  <c r="AG594" i="2" s="1"/>
  <c r="AE593" i="2"/>
  <c r="AC593" i="2"/>
  <c r="AG593" i="2" s="1"/>
  <c r="AE592" i="2"/>
  <c r="AC592" i="2"/>
  <c r="AG592" i="2" s="1"/>
  <c r="AE591" i="2"/>
  <c r="AC591" i="2"/>
  <c r="AG591" i="2" s="1"/>
  <c r="AE590" i="2"/>
  <c r="AC590" i="2"/>
  <c r="AG590" i="2" s="1"/>
  <c r="AE589" i="2"/>
  <c r="AC589" i="2"/>
  <c r="AG589" i="2" s="1"/>
  <c r="AE588" i="2"/>
  <c r="AC588" i="2"/>
  <c r="AG588" i="2" s="1"/>
  <c r="AE587" i="2"/>
  <c r="AC587" i="2"/>
  <c r="AG587" i="2" s="1"/>
  <c r="AE586" i="2"/>
  <c r="AC586" i="2"/>
  <c r="AG586" i="2" s="1"/>
  <c r="AE585" i="2"/>
  <c r="AC585" i="2"/>
  <c r="AG585" i="2" s="1"/>
  <c r="AE584" i="2"/>
  <c r="AC584" i="2"/>
  <c r="AG584" i="2" s="1"/>
  <c r="AE583" i="2"/>
  <c r="AC583" i="2"/>
  <c r="AG583" i="2" s="1"/>
  <c r="AE582" i="2"/>
  <c r="AC582" i="2"/>
  <c r="AG582" i="2" s="1"/>
  <c r="AE581" i="2"/>
  <c r="AC581" i="2"/>
  <c r="AG581" i="2" s="1"/>
  <c r="AE580" i="2"/>
  <c r="AC580" i="2"/>
  <c r="AG580" i="2" s="1"/>
  <c r="AE579" i="2"/>
  <c r="AC579" i="2"/>
  <c r="AG579" i="2" s="1"/>
  <c r="AE578" i="2"/>
  <c r="AC578" i="2"/>
  <c r="AG578" i="2" s="1"/>
  <c r="AE577" i="2"/>
  <c r="AC577" i="2"/>
  <c r="AG577" i="2" s="1"/>
  <c r="AE576" i="2"/>
  <c r="AC576" i="2"/>
  <c r="AG576" i="2" s="1"/>
  <c r="AE575" i="2"/>
  <c r="AC575" i="2"/>
  <c r="AG575" i="2" s="1"/>
  <c r="AE574" i="2"/>
  <c r="AC574" i="2"/>
  <c r="AG574" i="2" s="1"/>
  <c r="AE573" i="2"/>
  <c r="AC573" i="2"/>
  <c r="AG573" i="2" s="1"/>
  <c r="AE572" i="2"/>
  <c r="AC572" i="2"/>
  <c r="AG572" i="2" s="1"/>
  <c r="AE571" i="2"/>
  <c r="AC571" i="2"/>
  <c r="AG571" i="2" s="1"/>
  <c r="AE570" i="2"/>
  <c r="AC570" i="2"/>
  <c r="AG570" i="2" s="1"/>
  <c r="AE569" i="2"/>
  <c r="AC569" i="2"/>
  <c r="AG569" i="2" s="1"/>
  <c r="AE568" i="2"/>
  <c r="AC568" i="2"/>
  <c r="AG568" i="2" s="1"/>
  <c r="AE567" i="2"/>
  <c r="AC567" i="2"/>
  <c r="AG567" i="2" s="1"/>
  <c r="AE566" i="2"/>
  <c r="AC566" i="2"/>
  <c r="AG566" i="2" s="1"/>
  <c r="AE565" i="2"/>
  <c r="AC565" i="2"/>
  <c r="AG565" i="2" s="1"/>
  <c r="AE564" i="2"/>
  <c r="AC564" i="2"/>
  <c r="AG564" i="2" s="1"/>
  <c r="AE563" i="2"/>
  <c r="AC563" i="2"/>
  <c r="AG563" i="2" s="1"/>
  <c r="AE562" i="2"/>
  <c r="AC562" i="2"/>
  <c r="AG562" i="2" s="1"/>
  <c r="AE561" i="2"/>
  <c r="AC561" i="2"/>
  <c r="AG561" i="2" s="1"/>
  <c r="AE560" i="2"/>
  <c r="AC560" i="2"/>
  <c r="AG560" i="2" s="1"/>
  <c r="AE559" i="2"/>
  <c r="AC559" i="2"/>
  <c r="AG559" i="2" s="1"/>
  <c r="AE558" i="2"/>
  <c r="AC558" i="2"/>
  <c r="AG558" i="2" s="1"/>
  <c r="AE557" i="2"/>
  <c r="AC557" i="2"/>
  <c r="AG557" i="2" s="1"/>
  <c r="AE556" i="2"/>
  <c r="AC556" i="2"/>
  <c r="AG556" i="2" s="1"/>
  <c r="AE555" i="2"/>
  <c r="AC555" i="2"/>
  <c r="AG555" i="2" s="1"/>
  <c r="AE554" i="2"/>
  <c r="AC554" i="2"/>
  <c r="AG554" i="2" s="1"/>
  <c r="AE553" i="2"/>
  <c r="AC553" i="2"/>
  <c r="AG553" i="2" s="1"/>
  <c r="AE552" i="2"/>
  <c r="AC552" i="2"/>
  <c r="AG552" i="2" s="1"/>
  <c r="AE551" i="2"/>
  <c r="AC551" i="2"/>
  <c r="AG551" i="2" s="1"/>
  <c r="AE550" i="2"/>
  <c r="AC550" i="2"/>
  <c r="AG550" i="2" s="1"/>
  <c r="AE549" i="2"/>
  <c r="AC549" i="2"/>
  <c r="AG549" i="2" s="1"/>
  <c r="AE548" i="2"/>
  <c r="AC548" i="2"/>
  <c r="AG548" i="2" s="1"/>
  <c r="AE547" i="2"/>
  <c r="AC547" i="2"/>
  <c r="AG547" i="2" s="1"/>
  <c r="AE546" i="2"/>
  <c r="AC546" i="2"/>
  <c r="AG546" i="2" s="1"/>
  <c r="AE545" i="2"/>
  <c r="AC545" i="2"/>
  <c r="AG545" i="2" s="1"/>
  <c r="AE544" i="2"/>
  <c r="AC544" i="2"/>
  <c r="AG544" i="2" s="1"/>
  <c r="AE543" i="2"/>
  <c r="AC543" i="2"/>
  <c r="AG543" i="2" s="1"/>
  <c r="AE542" i="2"/>
  <c r="AC542" i="2"/>
  <c r="AG542" i="2" s="1"/>
  <c r="AE541" i="2"/>
  <c r="AC541" i="2"/>
  <c r="AG541" i="2" s="1"/>
  <c r="AE540" i="2"/>
  <c r="AC540" i="2"/>
  <c r="AG540" i="2" s="1"/>
  <c r="AE539" i="2"/>
  <c r="AC539" i="2"/>
  <c r="AG539" i="2" s="1"/>
  <c r="AE538" i="2"/>
  <c r="AC538" i="2"/>
  <c r="AG538" i="2" s="1"/>
  <c r="AE537" i="2"/>
  <c r="AC537" i="2"/>
  <c r="AG537" i="2" s="1"/>
  <c r="AE536" i="2"/>
  <c r="AC536" i="2"/>
  <c r="AG536" i="2" s="1"/>
  <c r="AE535" i="2"/>
  <c r="AC535" i="2"/>
  <c r="AG535" i="2" s="1"/>
  <c r="AE534" i="2"/>
  <c r="AC534" i="2"/>
  <c r="AG534" i="2" s="1"/>
  <c r="AE533" i="2"/>
  <c r="AC533" i="2"/>
  <c r="AG533" i="2" s="1"/>
  <c r="AE532" i="2"/>
  <c r="AC532" i="2"/>
  <c r="AG532" i="2" s="1"/>
  <c r="AE531" i="2"/>
  <c r="AC531" i="2"/>
  <c r="AG531" i="2" s="1"/>
  <c r="AE530" i="2"/>
  <c r="AC530" i="2"/>
  <c r="AG530" i="2" s="1"/>
  <c r="AE529" i="2"/>
  <c r="AC529" i="2"/>
  <c r="AG529" i="2" s="1"/>
  <c r="AE528" i="2"/>
  <c r="AC528" i="2"/>
  <c r="AG528" i="2" s="1"/>
  <c r="AE527" i="2"/>
  <c r="AC527" i="2"/>
  <c r="AG527" i="2" s="1"/>
  <c r="AE526" i="2"/>
  <c r="AC526" i="2"/>
  <c r="AG526" i="2" s="1"/>
  <c r="AE525" i="2"/>
  <c r="AC525" i="2"/>
  <c r="AG525" i="2" s="1"/>
  <c r="AE524" i="2"/>
  <c r="AC524" i="2"/>
  <c r="AG524" i="2" s="1"/>
  <c r="AE523" i="2"/>
  <c r="AC523" i="2"/>
  <c r="AG523" i="2" s="1"/>
  <c r="AE522" i="2"/>
  <c r="AC522" i="2"/>
  <c r="AG522" i="2" s="1"/>
  <c r="AE521" i="2"/>
  <c r="AC521" i="2"/>
  <c r="AG521" i="2" s="1"/>
  <c r="AE520" i="2"/>
  <c r="AC520" i="2"/>
  <c r="AG520" i="2" s="1"/>
  <c r="AE519" i="2"/>
  <c r="AC519" i="2"/>
  <c r="AG519" i="2" s="1"/>
  <c r="AE518" i="2"/>
  <c r="AC518" i="2"/>
  <c r="AG518" i="2" s="1"/>
  <c r="AE517" i="2"/>
  <c r="AC517" i="2"/>
  <c r="AG517" i="2" s="1"/>
  <c r="AE516" i="2"/>
  <c r="AC516" i="2"/>
  <c r="AG516" i="2" s="1"/>
  <c r="AE515" i="2"/>
  <c r="AC515" i="2"/>
  <c r="AG515" i="2" s="1"/>
  <c r="AE514" i="2"/>
  <c r="AC514" i="2"/>
  <c r="AG514" i="2" s="1"/>
  <c r="AE513" i="2"/>
  <c r="AC513" i="2"/>
  <c r="AG513" i="2" s="1"/>
  <c r="AE512" i="2"/>
  <c r="AC512" i="2"/>
  <c r="AG512" i="2" s="1"/>
  <c r="AE511" i="2"/>
  <c r="AC511" i="2"/>
  <c r="AG511" i="2" s="1"/>
  <c r="AE510" i="2"/>
  <c r="AC510" i="2"/>
  <c r="AG510" i="2" s="1"/>
  <c r="AE509" i="2"/>
  <c r="AC509" i="2"/>
  <c r="AG509" i="2" s="1"/>
  <c r="AE508" i="2"/>
  <c r="AC508" i="2"/>
  <c r="AG508" i="2" s="1"/>
  <c r="AE507" i="2"/>
  <c r="AC507" i="2"/>
  <c r="AG507" i="2" s="1"/>
  <c r="AE506" i="2"/>
  <c r="AC506" i="2"/>
  <c r="AG506" i="2" s="1"/>
  <c r="AE505" i="2"/>
  <c r="AC505" i="2"/>
  <c r="AG505" i="2" s="1"/>
  <c r="AE504" i="2"/>
  <c r="AC504" i="2"/>
  <c r="AG504" i="2" s="1"/>
  <c r="AE503" i="2"/>
  <c r="AC503" i="2"/>
  <c r="AG503" i="2" s="1"/>
  <c r="AE502" i="2"/>
  <c r="AC502" i="2"/>
  <c r="AG502" i="2" s="1"/>
  <c r="AE501" i="2"/>
  <c r="AC501" i="2"/>
  <c r="AG501" i="2" s="1"/>
  <c r="AE500" i="2"/>
  <c r="AC500" i="2"/>
  <c r="AG500" i="2" s="1"/>
  <c r="AE499" i="2"/>
  <c r="AC499" i="2"/>
  <c r="AG499" i="2" s="1"/>
  <c r="AE498" i="2"/>
  <c r="AC498" i="2"/>
  <c r="AG498" i="2" s="1"/>
  <c r="AE497" i="2"/>
  <c r="AC497" i="2"/>
  <c r="AG497" i="2" s="1"/>
  <c r="AE496" i="2"/>
  <c r="AC496" i="2"/>
  <c r="AG496" i="2" s="1"/>
  <c r="AE495" i="2"/>
  <c r="AC495" i="2"/>
  <c r="AG495" i="2" s="1"/>
  <c r="AE494" i="2"/>
  <c r="AC494" i="2"/>
  <c r="AG494" i="2" s="1"/>
  <c r="AE493" i="2"/>
  <c r="AC493" i="2"/>
  <c r="AG493" i="2" s="1"/>
  <c r="AE492" i="2"/>
  <c r="AC492" i="2"/>
  <c r="AG492" i="2" s="1"/>
  <c r="AE491" i="2"/>
  <c r="AC491" i="2"/>
  <c r="AG491" i="2" s="1"/>
  <c r="AE490" i="2"/>
  <c r="AC490" i="2"/>
  <c r="AG490" i="2" s="1"/>
  <c r="AE489" i="2"/>
  <c r="AC489" i="2"/>
  <c r="AG489" i="2" s="1"/>
  <c r="AE488" i="2"/>
  <c r="AC488" i="2"/>
  <c r="AG488" i="2" s="1"/>
  <c r="AE487" i="2"/>
  <c r="AC487" i="2"/>
  <c r="AG487" i="2" s="1"/>
  <c r="AE486" i="2"/>
  <c r="AC486" i="2"/>
  <c r="AG486" i="2" s="1"/>
  <c r="AE485" i="2"/>
  <c r="AC485" i="2"/>
  <c r="AG485" i="2" s="1"/>
  <c r="AE484" i="2"/>
  <c r="AC484" i="2"/>
  <c r="AG484" i="2" s="1"/>
  <c r="AE483" i="2"/>
  <c r="AC483" i="2"/>
  <c r="AG483" i="2" s="1"/>
  <c r="AE482" i="2"/>
  <c r="AC482" i="2"/>
  <c r="AG482" i="2" s="1"/>
  <c r="AE481" i="2"/>
  <c r="AC481" i="2"/>
  <c r="AG481" i="2" s="1"/>
  <c r="AE480" i="2"/>
  <c r="AC480" i="2"/>
  <c r="AG480" i="2" s="1"/>
  <c r="AE479" i="2"/>
  <c r="AC479" i="2"/>
  <c r="AG479" i="2" s="1"/>
  <c r="AE478" i="2"/>
  <c r="AC478" i="2"/>
  <c r="AG478" i="2" s="1"/>
  <c r="AE477" i="2"/>
  <c r="AC477" i="2"/>
  <c r="AG477" i="2" s="1"/>
  <c r="AE476" i="2"/>
  <c r="AC476" i="2"/>
  <c r="AG476" i="2" s="1"/>
  <c r="AE475" i="2"/>
  <c r="AC475" i="2"/>
  <c r="AG475" i="2" s="1"/>
  <c r="AE474" i="2"/>
  <c r="AC474" i="2"/>
  <c r="AG474" i="2" s="1"/>
  <c r="AE473" i="2"/>
  <c r="AC473" i="2"/>
  <c r="AG473" i="2" s="1"/>
  <c r="AE472" i="2"/>
  <c r="AC472" i="2"/>
  <c r="AG472" i="2" s="1"/>
  <c r="AE471" i="2"/>
  <c r="AC471" i="2"/>
  <c r="AG471" i="2" s="1"/>
  <c r="AE470" i="2"/>
  <c r="AC470" i="2"/>
  <c r="AG470" i="2" s="1"/>
  <c r="AE469" i="2"/>
  <c r="AC469" i="2"/>
  <c r="AG469" i="2" s="1"/>
  <c r="AE468" i="2"/>
  <c r="AC468" i="2"/>
  <c r="AG468" i="2" s="1"/>
  <c r="AE467" i="2"/>
  <c r="AC467" i="2"/>
  <c r="AG467" i="2" s="1"/>
  <c r="AE466" i="2"/>
  <c r="AC466" i="2"/>
  <c r="AG466" i="2" s="1"/>
  <c r="AE465" i="2"/>
  <c r="AC465" i="2"/>
  <c r="AG465" i="2" s="1"/>
  <c r="AE464" i="2"/>
  <c r="AC464" i="2"/>
  <c r="AG464" i="2" s="1"/>
  <c r="AE463" i="2"/>
  <c r="AC463" i="2"/>
  <c r="AG463" i="2" s="1"/>
  <c r="AE462" i="2"/>
  <c r="AC462" i="2"/>
  <c r="AG462" i="2" s="1"/>
  <c r="AE461" i="2"/>
  <c r="AC461" i="2"/>
  <c r="AG461" i="2" s="1"/>
  <c r="AE460" i="2"/>
  <c r="AC460" i="2"/>
  <c r="AG460" i="2" s="1"/>
  <c r="AE459" i="2"/>
  <c r="AC459" i="2"/>
  <c r="AG459" i="2" s="1"/>
  <c r="AE458" i="2"/>
  <c r="AC458" i="2"/>
  <c r="AG458" i="2" s="1"/>
  <c r="AE457" i="2"/>
  <c r="AC457" i="2"/>
  <c r="AG457" i="2" s="1"/>
  <c r="AE456" i="2"/>
  <c r="AC456" i="2"/>
  <c r="AG456" i="2" s="1"/>
  <c r="AE455" i="2"/>
  <c r="AC455" i="2"/>
  <c r="AG455" i="2" s="1"/>
  <c r="AE454" i="2"/>
  <c r="AC454" i="2"/>
  <c r="AG454" i="2" s="1"/>
  <c r="AE453" i="2"/>
  <c r="AC453" i="2"/>
  <c r="AG453" i="2" s="1"/>
  <c r="AE452" i="2"/>
  <c r="AC452" i="2"/>
  <c r="AG452" i="2" s="1"/>
  <c r="AE451" i="2"/>
  <c r="AC451" i="2"/>
  <c r="AG451" i="2" s="1"/>
  <c r="AE450" i="2"/>
  <c r="AC450" i="2"/>
  <c r="AG450" i="2" s="1"/>
  <c r="AE449" i="2"/>
  <c r="AC449" i="2"/>
  <c r="AG449" i="2" s="1"/>
  <c r="AE448" i="2"/>
  <c r="AC448" i="2"/>
  <c r="AG448" i="2" s="1"/>
  <c r="AE447" i="2"/>
  <c r="AC447" i="2"/>
  <c r="AG447" i="2" s="1"/>
  <c r="AE446" i="2"/>
  <c r="AC446" i="2"/>
  <c r="AG446" i="2" s="1"/>
  <c r="AE445" i="2"/>
  <c r="AC445" i="2"/>
  <c r="AG445" i="2" s="1"/>
  <c r="AE444" i="2"/>
  <c r="AC444" i="2"/>
  <c r="AG444" i="2" s="1"/>
  <c r="AE443" i="2"/>
  <c r="AC443" i="2"/>
  <c r="AG443" i="2" s="1"/>
  <c r="AE442" i="2"/>
  <c r="AC442" i="2"/>
  <c r="AG442" i="2" s="1"/>
  <c r="AE441" i="2"/>
  <c r="AC441" i="2"/>
  <c r="AG441" i="2" s="1"/>
  <c r="AE440" i="2"/>
  <c r="AC440" i="2"/>
  <c r="AG440" i="2" s="1"/>
  <c r="AE439" i="2"/>
  <c r="AC439" i="2"/>
  <c r="AG439" i="2" s="1"/>
  <c r="AE438" i="2"/>
  <c r="AC438" i="2"/>
  <c r="AG438" i="2" s="1"/>
  <c r="AE437" i="2"/>
  <c r="AC437" i="2"/>
  <c r="AG437" i="2" s="1"/>
  <c r="AE436" i="2"/>
  <c r="AC436" i="2"/>
  <c r="AG436" i="2" s="1"/>
  <c r="AE435" i="2"/>
  <c r="AC435" i="2"/>
  <c r="AG435" i="2" s="1"/>
  <c r="AE434" i="2"/>
  <c r="AC434" i="2"/>
  <c r="AG434" i="2" s="1"/>
  <c r="AE433" i="2"/>
  <c r="AC433" i="2"/>
  <c r="AG433" i="2" s="1"/>
  <c r="AE432" i="2"/>
  <c r="AC432" i="2"/>
  <c r="AG432" i="2" s="1"/>
  <c r="AE431" i="2"/>
  <c r="AC431" i="2"/>
  <c r="AG431" i="2" s="1"/>
  <c r="AE430" i="2"/>
  <c r="AC430" i="2"/>
  <c r="AG430" i="2" s="1"/>
  <c r="AE429" i="2"/>
  <c r="AC429" i="2"/>
  <c r="AG429" i="2" s="1"/>
  <c r="AE428" i="2"/>
  <c r="AC428" i="2"/>
  <c r="AG428" i="2" s="1"/>
  <c r="AE427" i="2"/>
  <c r="AC427" i="2"/>
  <c r="AG427" i="2" s="1"/>
  <c r="AE426" i="2"/>
  <c r="AC426" i="2"/>
  <c r="AG426" i="2" s="1"/>
  <c r="AE425" i="2"/>
  <c r="AC425" i="2"/>
  <c r="AG425" i="2" s="1"/>
  <c r="AE424" i="2"/>
  <c r="AC424" i="2"/>
  <c r="AG424" i="2" s="1"/>
  <c r="AE423" i="2"/>
  <c r="AC423" i="2"/>
  <c r="AG423" i="2" s="1"/>
  <c r="AE422" i="2"/>
  <c r="AC422" i="2"/>
  <c r="AG422" i="2" s="1"/>
  <c r="AE421" i="2"/>
  <c r="AC421" i="2"/>
  <c r="AG421" i="2" s="1"/>
  <c r="AE420" i="2"/>
  <c r="AC420" i="2"/>
  <c r="AG420" i="2" s="1"/>
  <c r="AE419" i="2"/>
  <c r="AC419" i="2"/>
  <c r="AG419" i="2" s="1"/>
  <c r="AE418" i="2"/>
  <c r="AC418" i="2"/>
  <c r="AG418" i="2" s="1"/>
  <c r="AE417" i="2"/>
  <c r="AC417" i="2"/>
  <c r="AG417" i="2" s="1"/>
  <c r="AE416" i="2"/>
  <c r="AC416" i="2"/>
  <c r="AG416" i="2" s="1"/>
  <c r="AE415" i="2"/>
  <c r="AC415" i="2"/>
  <c r="AG415" i="2" s="1"/>
  <c r="AE414" i="2"/>
  <c r="AC414" i="2"/>
  <c r="AG414" i="2" s="1"/>
  <c r="AE413" i="2"/>
  <c r="AC413" i="2"/>
  <c r="AG413" i="2" s="1"/>
  <c r="AE412" i="2"/>
  <c r="AC412" i="2"/>
  <c r="AG412" i="2" s="1"/>
  <c r="AE411" i="2"/>
  <c r="AC411" i="2"/>
  <c r="AG411" i="2" s="1"/>
  <c r="AE410" i="2"/>
  <c r="AC410" i="2"/>
  <c r="AG410" i="2" s="1"/>
  <c r="AE409" i="2"/>
  <c r="AC409" i="2"/>
  <c r="AG409" i="2" s="1"/>
  <c r="AE408" i="2"/>
  <c r="AC408" i="2"/>
  <c r="AG408" i="2" s="1"/>
  <c r="AE407" i="2"/>
  <c r="AC407" i="2"/>
  <c r="AG407" i="2" s="1"/>
  <c r="AE406" i="2"/>
  <c r="AC406" i="2"/>
  <c r="AG406" i="2" s="1"/>
  <c r="AE405" i="2"/>
  <c r="AC405" i="2"/>
  <c r="AG405" i="2" s="1"/>
  <c r="AE404" i="2"/>
  <c r="AC404" i="2"/>
  <c r="AG404" i="2" s="1"/>
  <c r="AE403" i="2"/>
  <c r="AC403" i="2"/>
  <c r="AG403" i="2" s="1"/>
  <c r="AE402" i="2"/>
  <c r="AC402" i="2"/>
  <c r="AG402" i="2" s="1"/>
  <c r="AE401" i="2"/>
  <c r="AC401" i="2"/>
  <c r="AG401" i="2" s="1"/>
  <c r="AE400" i="2"/>
  <c r="AC400" i="2"/>
  <c r="AG400" i="2" s="1"/>
  <c r="AE399" i="2"/>
  <c r="AC399" i="2"/>
  <c r="AG399" i="2" s="1"/>
  <c r="AE398" i="2"/>
  <c r="AC398" i="2"/>
  <c r="AG398" i="2" s="1"/>
  <c r="AE397" i="2"/>
  <c r="AC397" i="2"/>
  <c r="AG397" i="2" s="1"/>
  <c r="AE396" i="2"/>
  <c r="AC396" i="2"/>
  <c r="AG396" i="2" s="1"/>
  <c r="AE395" i="2"/>
  <c r="AC395" i="2"/>
  <c r="AG395" i="2" s="1"/>
  <c r="AE394" i="2"/>
  <c r="AC394" i="2"/>
  <c r="AG394" i="2" s="1"/>
  <c r="AE393" i="2"/>
  <c r="AC393" i="2"/>
  <c r="AG393" i="2" s="1"/>
  <c r="AE392" i="2"/>
  <c r="AC392" i="2"/>
  <c r="AG392" i="2" s="1"/>
  <c r="AE391" i="2"/>
  <c r="AC391" i="2"/>
  <c r="AG391" i="2" s="1"/>
  <c r="AE390" i="2"/>
  <c r="AC390" i="2"/>
  <c r="AG390" i="2" s="1"/>
  <c r="AE389" i="2"/>
  <c r="AC389" i="2"/>
  <c r="AG389" i="2" s="1"/>
  <c r="AE388" i="2"/>
  <c r="AC388" i="2"/>
  <c r="AG388" i="2" s="1"/>
  <c r="AE387" i="2"/>
  <c r="AC387" i="2"/>
  <c r="AG387" i="2" s="1"/>
  <c r="AE386" i="2"/>
  <c r="AC386" i="2"/>
  <c r="AG386" i="2" s="1"/>
  <c r="AE385" i="2"/>
  <c r="AC385" i="2"/>
  <c r="AG385" i="2" s="1"/>
  <c r="AE384" i="2"/>
  <c r="AC384" i="2"/>
  <c r="AG384" i="2" s="1"/>
  <c r="AE383" i="2"/>
  <c r="AC383" i="2"/>
  <c r="AG383" i="2" s="1"/>
  <c r="AE382" i="2"/>
  <c r="AC382" i="2"/>
  <c r="AG382" i="2" s="1"/>
  <c r="AE381" i="2"/>
  <c r="AC381" i="2"/>
  <c r="AG381" i="2" s="1"/>
  <c r="AE380" i="2"/>
  <c r="AC380" i="2"/>
  <c r="AG380" i="2" s="1"/>
  <c r="AE379" i="2"/>
  <c r="AC379" i="2"/>
  <c r="AG379" i="2" s="1"/>
  <c r="AE378" i="2"/>
  <c r="AC378" i="2"/>
  <c r="AG378" i="2" s="1"/>
  <c r="AE377" i="2"/>
  <c r="AC377" i="2"/>
  <c r="AG377" i="2" s="1"/>
  <c r="AE376" i="2"/>
  <c r="AC376" i="2"/>
  <c r="AG376" i="2" s="1"/>
  <c r="AE375" i="2"/>
  <c r="AC375" i="2"/>
  <c r="AG375" i="2" s="1"/>
  <c r="AE374" i="2"/>
  <c r="AC374" i="2"/>
  <c r="AG374" i="2" s="1"/>
  <c r="AE373" i="2"/>
  <c r="AC373" i="2"/>
  <c r="AG373" i="2" s="1"/>
  <c r="AE372" i="2"/>
  <c r="AC372" i="2"/>
  <c r="AG372" i="2" s="1"/>
  <c r="AE371" i="2"/>
  <c r="AC371" i="2"/>
  <c r="AG371" i="2" s="1"/>
  <c r="AE370" i="2"/>
  <c r="AC370" i="2"/>
  <c r="AG370" i="2" s="1"/>
  <c r="AE369" i="2"/>
  <c r="AC369" i="2"/>
  <c r="AG369" i="2" s="1"/>
  <c r="AE368" i="2"/>
  <c r="AC368" i="2"/>
  <c r="AG368" i="2" s="1"/>
  <c r="AE367" i="2"/>
  <c r="AC367" i="2"/>
  <c r="AG367" i="2" s="1"/>
  <c r="AE366" i="2"/>
  <c r="AC366" i="2"/>
  <c r="AG366" i="2" s="1"/>
  <c r="AE365" i="2"/>
  <c r="AC365" i="2"/>
  <c r="AG365" i="2" s="1"/>
  <c r="AE364" i="2"/>
  <c r="AC364" i="2"/>
  <c r="AG364" i="2" s="1"/>
  <c r="AE363" i="2"/>
  <c r="AC363" i="2"/>
  <c r="AG363" i="2" s="1"/>
  <c r="AE362" i="2"/>
  <c r="AC362" i="2"/>
  <c r="AG362" i="2" s="1"/>
  <c r="AE361" i="2"/>
  <c r="AC361" i="2"/>
  <c r="AG361" i="2" s="1"/>
  <c r="AE360" i="2"/>
  <c r="AC360" i="2"/>
  <c r="AG360" i="2" s="1"/>
  <c r="AE359" i="2"/>
  <c r="AC359" i="2"/>
  <c r="AG359" i="2" s="1"/>
  <c r="AE358" i="2"/>
  <c r="AC358" i="2"/>
  <c r="AG358" i="2" s="1"/>
  <c r="AE357" i="2"/>
  <c r="AC357" i="2"/>
  <c r="AG357" i="2" s="1"/>
  <c r="AE356" i="2"/>
  <c r="AC356" i="2"/>
  <c r="AG356" i="2" s="1"/>
  <c r="AE355" i="2"/>
  <c r="AC355" i="2"/>
  <c r="AG355" i="2" s="1"/>
  <c r="AE354" i="2"/>
  <c r="AC354" i="2"/>
  <c r="AG354" i="2" s="1"/>
  <c r="AE353" i="2"/>
  <c r="AC353" i="2"/>
  <c r="AG353" i="2" s="1"/>
  <c r="AE352" i="2"/>
  <c r="AC352" i="2"/>
  <c r="AG352" i="2" s="1"/>
  <c r="AE351" i="2"/>
  <c r="AC351" i="2"/>
  <c r="AG351" i="2" s="1"/>
  <c r="AE350" i="2"/>
  <c r="AC350" i="2"/>
  <c r="AG350" i="2" s="1"/>
  <c r="AE349" i="2"/>
  <c r="AC349" i="2"/>
  <c r="AG349" i="2" s="1"/>
  <c r="AE348" i="2"/>
  <c r="AC348" i="2"/>
  <c r="AG348" i="2" s="1"/>
  <c r="AE347" i="2"/>
  <c r="AC347" i="2"/>
  <c r="AG347" i="2" s="1"/>
  <c r="AE346" i="2"/>
  <c r="AC346" i="2"/>
  <c r="AG346" i="2" s="1"/>
  <c r="AE345" i="2"/>
  <c r="AC345" i="2"/>
  <c r="AG345" i="2" s="1"/>
  <c r="AE344" i="2"/>
  <c r="AC344" i="2"/>
  <c r="AG344" i="2" s="1"/>
  <c r="AE343" i="2"/>
  <c r="AC343" i="2"/>
  <c r="AG343" i="2" s="1"/>
  <c r="AE342" i="2"/>
  <c r="AC342" i="2"/>
  <c r="AG342" i="2" s="1"/>
  <c r="AE341" i="2"/>
  <c r="AC341" i="2"/>
  <c r="AG341" i="2" s="1"/>
  <c r="AE340" i="2"/>
  <c r="AC340" i="2"/>
  <c r="AG340" i="2" s="1"/>
  <c r="AE339" i="2"/>
  <c r="AC339" i="2"/>
  <c r="AG339" i="2" s="1"/>
  <c r="AE338" i="2"/>
  <c r="AC338" i="2"/>
  <c r="AG338" i="2" s="1"/>
  <c r="AE337" i="2"/>
  <c r="AC337" i="2"/>
  <c r="AG337" i="2" s="1"/>
  <c r="AE336" i="2"/>
  <c r="AC336" i="2"/>
  <c r="AG336" i="2" s="1"/>
  <c r="AE335" i="2"/>
  <c r="AC335" i="2"/>
  <c r="AG335" i="2" s="1"/>
  <c r="AE334" i="2"/>
  <c r="AC334" i="2"/>
  <c r="AG334" i="2" s="1"/>
  <c r="AE333" i="2"/>
  <c r="AC333" i="2"/>
  <c r="AG333" i="2" s="1"/>
  <c r="AE332" i="2"/>
  <c r="AC332" i="2"/>
  <c r="AG332" i="2" s="1"/>
  <c r="AE331" i="2"/>
  <c r="AC331" i="2"/>
  <c r="AG331" i="2" s="1"/>
  <c r="AE330" i="2"/>
  <c r="AC330" i="2"/>
  <c r="AG330" i="2" s="1"/>
  <c r="AE329" i="2"/>
  <c r="AC329" i="2"/>
  <c r="AG329" i="2" s="1"/>
  <c r="AE328" i="2"/>
  <c r="AC328" i="2"/>
  <c r="AG328" i="2" s="1"/>
  <c r="AE327" i="2"/>
  <c r="AC327" i="2"/>
  <c r="AG327" i="2" s="1"/>
  <c r="AE326" i="2"/>
  <c r="AC326" i="2"/>
  <c r="AG326" i="2" s="1"/>
  <c r="AE325" i="2"/>
  <c r="AC325" i="2"/>
  <c r="AG325" i="2" s="1"/>
  <c r="AE324" i="2"/>
  <c r="AC324" i="2"/>
  <c r="AG324" i="2" s="1"/>
  <c r="AE323" i="2"/>
  <c r="AC323" i="2"/>
  <c r="AG323" i="2" s="1"/>
  <c r="AE322" i="2"/>
  <c r="AC322" i="2"/>
  <c r="AG322" i="2" s="1"/>
  <c r="AE321" i="2"/>
  <c r="AC321" i="2"/>
  <c r="AG321" i="2" s="1"/>
  <c r="AE320" i="2"/>
  <c r="AC320" i="2"/>
  <c r="AG320" i="2" s="1"/>
  <c r="AE319" i="2"/>
  <c r="AC319" i="2"/>
  <c r="AG319" i="2" s="1"/>
  <c r="AE318" i="2"/>
  <c r="AC318" i="2"/>
  <c r="AG318" i="2" s="1"/>
  <c r="AE317" i="2"/>
  <c r="AC317" i="2"/>
  <c r="AG317" i="2" s="1"/>
  <c r="AE316" i="2"/>
  <c r="AC316" i="2"/>
  <c r="AG316" i="2" s="1"/>
  <c r="AE315" i="2"/>
  <c r="AC315" i="2"/>
  <c r="AG315" i="2" s="1"/>
  <c r="AE314" i="2"/>
  <c r="AC314" i="2"/>
  <c r="AG314" i="2" s="1"/>
  <c r="AE313" i="2"/>
  <c r="AC313" i="2"/>
  <c r="AG313" i="2" s="1"/>
  <c r="AE312" i="2"/>
  <c r="AC312" i="2"/>
  <c r="AG312" i="2" s="1"/>
  <c r="AE311" i="2"/>
  <c r="AC311" i="2"/>
  <c r="AG311" i="2" s="1"/>
  <c r="AE310" i="2"/>
  <c r="AC310" i="2"/>
  <c r="AG310" i="2" s="1"/>
  <c r="AE309" i="2"/>
  <c r="AC309" i="2"/>
  <c r="AG309" i="2" s="1"/>
  <c r="AE308" i="2"/>
  <c r="AC308" i="2"/>
  <c r="AG308" i="2" s="1"/>
  <c r="AE307" i="2"/>
  <c r="AC307" i="2"/>
  <c r="AG307" i="2" s="1"/>
  <c r="AE306" i="2"/>
  <c r="AC306" i="2"/>
  <c r="AG306" i="2" s="1"/>
  <c r="AE305" i="2"/>
  <c r="AC305" i="2"/>
  <c r="AG305" i="2" s="1"/>
  <c r="AE304" i="2"/>
  <c r="AC304" i="2"/>
  <c r="AG304" i="2" s="1"/>
  <c r="AE303" i="2"/>
  <c r="AC303" i="2"/>
  <c r="AG303" i="2" s="1"/>
  <c r="AE302" i="2"/>
  <c r="AC302" i="2"/>
  <c r="AG302" i="2" s="1"/>
  <c r="AE301" i="2"/>
  <c r="AC301" i="2"/>
  <c r="AG301" i="2" s="1"/>
  <c r="AE300" i="2"/>
  <c r="AC300" i="2"/>
  <c r="AG300" i="2" s="1"/>
  <c r="AE299" i="2"/>
  <c r="AC299" i="2"/>
  <c r="AG299" i="2" s="1"/>
  <c r="AE298" i="2"/>
  <c r="AC298" i="2"/>
  <c r="AG298" i="2" s="1"/>
  <c r="AE297" i="2"/>
  <c r="AC297" i="2"/>
  <c r="AG297" i="2" s="1"/>
  <c r="AE296" i="2"/>
  <c r="AC296" i="2"/>
  <c r="AG296" i="2" s="1"/>
  <c r="AE295" i="2"/>
  <c r="AC295" i="2"/>
  <c r="AG295" i="2" s="1"/>
  <c r="AE294" i="2"/>
  <c r="AC294" i="2"/>
  <c r="AG294" i="2" s="1"/>
  <c r="AE293" i="2"/>
  <c r="AC293" i="2"/>
  <c r="AG293" i="2" s="1"/>
  <c r="AE292" i="2"/>
  <c r="AC292" i="2"/>
  <c r="AG292" i="2" s="1"/>
  <c r="AE291" i="2"/>
  <c r="AC291" i="2"/>
  <c r="AG291" i="2" s="1"/>
  <c r="AE290" i="2"/>
  <c r="AC290" i="2"/>
  <c r="AG290" i="2" s="1"/>
  <c r="AE289" i="2"/>
  <c r="AC289" i="2"/>
  <c r="AG289" i="2" s="1"/>
  <c r="AE288" i="2"/>
  <c r="AC288" i="2"/>
  <c r="AG288" i="2" s="1"/>
  <c r="AE287" i="2"/>
  <c r="AC287" i="2"/>
  <c r="AG287" i="2" s="1"/>
  <c r="AE286" i="2"/>
  <c r="AC286" i="2"/>
  <c r="AG286" i="2" s="1"/>
  <c r="AE285" i="2"/>
  <c r="AC285" i="2"/>
  <c r="AG285" i="2" s="1"/>
  <c r="AE284" i="2"/>
  <c r="AC284" i="2"/>
  <c r="AG284" i="2" s="1"/>
  <c r="AE283" i="2"/>
  <c r="AC283" i="2"/>
  <c r="AG283" i="2" s="1"/>
  <c r="AE282" i="2"/>
  <c r="AC282" i="2"/>
  <c r="AG282" i="2" s="1"/>
  <c r="AE281" i="2"/>
  <c r="AC281" i="2"/>
  <c r="AG281" i="2" s="1"/>
  <c r="AE280" i="2"/>
  <c r="AC280" i="2"/>
  <c r="AG280" i="2" s="1"/>
  <c r="AE279" i="2"/>
  <c r="AC279" i="2"/>
  <c r="AG279" i="2" s="1"/>
  <c r="AE278" i="2"/>
  <c r="AC278" i="2"/>
  <c r="AG278" i="2" s="1"/>
  <c r="AE277" i="2"/>
  <c r="AC277" i="2"/>
  <c r="AG277" i="2" s="1"/>
  <c r="AE276" i="2"/>
  <c r="AC276" i="2"/>
  <c r="AG276" i="2" s="1"/>
  <c r="AE275" i="2"/>
  <c r="AC275" i="2"/>
  <c r="AG275" i="2" s="1"/>
  <c r="AE274" i="2"/>
  <c r="AC274" i="2"/>
  <c r="AG274" i="2" s="1"/>
  <c r="AE273" i="2"/>
  <c r="AC273" i="2"/>
  <c r="AG273" i="2" s="1"/>
  <c r="AE272" i="2"/>
  <c r="AC272" i="2"/>
  <c r="AG272" i="2" s="1"/>
  <c r="AE271" i="2"/>
  <c r="AC271" i="2"/>
  <c r="AG271" i="2" s="1"/>
  <c r="AE270" i="2"/>
  <c r="AC270" i="2"/>
  <c r="AG270" i="2" s="1"/>
  <c r="AE269" i="2"/>
  <c r="AC269" i="2"/>
  <c r="AG269" i="2" s="1"/>
  <c r="AE268" i="2"/>
  <c r="AC268" i="2"/>
  <c r="AG268" i="2" s="1"/>
  <c r="AE267" i="2"/>
  <c r="AC267" i="2"/>
  <c r="AG267" i="2" s="1"/>
  <c r="AE266" i="2"/>
  <c r="AC266" i="2"/>
  <c r="AG266" i="2" s="1"/>
  <c r="AE265" i="2"/>
  <c r="AC265" i="2"/>
  <c r="AG265" i="2" s="1"/>
  <c r="AE264" i="2"/>
  <c r="AC264" i="2"/>
  <c r="AG264" i="2" s="1"/>
  <c r="AE263" i="2"/>
  <c r="AC263" i="2"/>
  <c r="AG263" i="2" s="1"/>
  <c r="AE262" i="2"/>
  <c r="AC262" i="2"/>
  <c r="AG262" i="2" s="1"/>
  <c r="AE261" i="2"/>
  <c r="AC261" i="2"/>
  <c r="AG261" i="2" s="1"/>
  <c r="AE260" i="2"/>
  <c r="AC260" i="2"/>
  <c r="AG260" i="2" s="1"/>
  <c r="AE259" i="2"/>
  <c r="AC259" i="2"/>
  <c r="AG259" i="2" s="1"/>
  <c r="AE258" i="2"/>
  <c r="AC258" i="2"/>
  <c r="AG258" i="2" s="1"/>
  <c r="AE257" i="2"/>
  <c r="AC257" i="2"/>
  <c r="AG257" i="2" s="1"/>
  <c r="AE256" i="2"/>
  <c r="AC256" i="2"/>
  <c r="AG256" i="2" s="1"/>
  <c r="AE255" i="2"/>
  <c r="AC255" i="2"/>
  <c r="AG255" i="2" s="1"/>
  <c r="AE254" i="2"/>
  <c r="AC254" i="2"/>
  <c r="AG254" i="2" s="1"/>
  <c r="AE253" i="2"/>
  <c r="AC253" i="2"/>
  <c r="AG253" i="2" s="1"/>
  <c r="AE252" i="2"/>
  <c r="AC252" i="2"/>
  <c r="AG252" i="2" s="1"/>
  <c r="AE251" i="2"/>
  <c r="AC251" i="2"/>
  <c r="AG251" i="2" s="1"/>
  <c r="AE250" i="2"/>
  <c r="AC250" i="2"/>
  <c r="AG250" i="2" s="1"/>
  <c r="AE249" i="2"/>
  <c r="AC249" i="2"/>
  <c r="AG249" i="2" s="1"/>
  <c r="AE248" i="2"/>
  <c r="AC248" i="2"/>
  <c r="AG248" i="2" s="1"/>
  <c r="AE247" i="2"/>
  <c r="AC247" i="2"/>
  <c r="AG247" i="2" s="1"/>
  <c r="AE246" i="2"/>
  <c r="AC246" i="2"/>
  <c r="AG246" i="2" s="1"/>
  <c r="AE245" i="2"/>
  <c r="AC245" i="2"/>
  <c r="AG245" i="2" s="1"/>
  <c r="AE244" i="2"/>
  <c r="AC244" i="2"/>
  <c r="AG244" i="2" s="1"/>
  <c r="AE243" i="2"/>
  <c r="AC243" i="2"/>
  <c r="AG243" i="2" s="1"/>
  <c r="AE242" i="2"/>
  <c r="AC242" i="2"/>
  <c r="AG242" i="2" s="1"/>
  <c r="AE241" i="2"/>
  <c r="AC241" i="2"/>
  <c r="AG241" i="2" s="1"/>
  <c r="AE240" i="2"/>
  <c r="AC240" i="2"/>
  <c r="AG240" i="2" s="1"/>
  <c r="AE239" i="2"/>
  <c r="AC239" i="2"/>
  <c r="AG239" i="2" s="1"/>
  <c r="AE238" i="2"/>
  <c r="AC238" i="2"/>
  <c r="AG238" i="2" s="1"/>
  <c r="AE237" i="2"/>
  <c r="AC237" i="2"/>
  <c r="AG237" i="2" s="1"/>
  <c r="AE236" i="2"/>
  <c r="AC236" i="2"/>
  <c r="AG236" i="2" s="1"/>
  <c r="AE235" i="2"/>
  <c r="AC235" i="2"/>
  <c r="AG235" i="2" s="1"/>
  <c r="AE234" i="2"/>
  <c r="AC234" i="2"/>
  <c r="AG234" i="2" s="1"/>
  <c r="AE233" i="2"/>
  <c r="AC233" i="2"/>
  <c r="AG233" i="2" s="1"/>
  <c r="AE232" i="2"/>
  <c r="AC232" i="2"/>
  <c r="AG232" i="2" s="1"/>
  <c r="AE231" i="2"/>
  <c r="AC231" i="2"/>
  <c r="AG231" i="2" s="1"/>
  <c r="AE230" i="2"/>
  <c r="AC230" i="2"/>
  <c r="AG230" i="2" s="1"/>
  <c r="AE229" i="2"/>
  <c r="AC229" i="2"/>
  <c r="AG229" i="2" s="1"/>
  <c r="AE228" i="2"/>
  <c r="AC228" i="2"/>
  <c r="AG228" i="2" s="1"/>
  <c r="AE227" i="2"/>
  <c r="AC227" i="2"/>
  <c r="AG227" i="2" s="1"/>
  <c r="AE226" i="2"/>
  <c r="AC226" i="2"/>
  <c r="AG226" i="2" s="1"/>
  <c r="AE225" i="2"/>
  <c r="AC225" i="2"/>
  <c r="AG225" i="2" s="1"/>
  <c r="AE224" i="2"/>
  <c r="AC224" i="2"/>
  <c r="AG224" i="2" s="1"/>
  <c r="AE223" i="2"/>
  <c r="AC223" i="2"/>
  <c r="AG223" i="2" s="1"/>
  <c r="AE222" i="2"/>
  <c r="AC222" i="2"/>
  <c r="AG222" i="2" s="1"/>
  <c r="AE221" i="2"/>
  <c r="AC221" i="2"/>
  <c r="AG221" i="2" s="1"/>
  <c r="AE220" i="2"/>
  <c r="AC220" i="2"/>
  <c r="AG220" i="2" s="1"/>
  <c r="AE219" i="2"/>
  <c r="AC219" i="2"/>
  <c r="AG219" i="2" s="1"/>
  <c r="AE218" i="2"/>
  <c r="AC218" i="2"/>
  <c r="AG218" i="2" s="1"/>
  <c r="AE217" i="2"/>
  <c r="AC217" i="2"/>
  <c r="AG217" i="2" s="1"/>
  <c r="AE216" i="2"/>
  <c r="AC216" i="2"/>
  <c r="AG216" i="2" s="1"/>
  <c r="AE215" i="2"/>
  <c r="AC215" i="2"/>
  <c r="AG215" i="2" s="1"/>
  <c r="AE214" i="2"/>
  <c r="AC214" i="2"/>
  <c r="AG214" i="2" s="1"/>
  <c r="AE213" i="2"/>
  <c r="AC213" i="2"/>
  <c r="AG213" i="2" s="1"/>
  <c r="AE212" i="2"/>
  <c r="AC212" i="2"/>
  <c r="AG212" i="2" s="1"/>
  <c r="AE211" i="2"/>
  <c r="AC211" i="2"/>
  <c r="AG211" i="2" s="1"/>
  <c r="AE210" i="2"/>
  <c r="AC210" i="2"/>
  <c r="AG210" i="2" s="1"/>
  <c r="AE209" i="2"/>
  <c r="AC209" i="2"/>
  <c r="AG209" i="2" s="1"/>
  <c r="AE208" i="2"/>
  <c r="AC208" i="2"/>
  <c r="AG208" i="2" s="1"/>
  <c r="AE207" i="2"/>
  <c r="AC207" i="2"/>
  <c r="AG207" i="2" s="1"/>
  <c r="AE206" i="2"/>
  <c r="AC206" i="2"/>
  <c r="AG206" i="2" s="1"/>
  <c r="AE205" i="2"/>
  <c r="AC205" i="2"/>
  <c r="AG205" i="2" s="1"/>
  <c r="AE204" i="2"/>
  <c r="AC204" i="2"/>
  <c r="AG204" i="2" s="1"/>
  <c r="AE203" i="2"/>
  <c r="AC203" i="2"/>
  <c r="AG203" i="2" s="1"/>
  <c r="AE202" i="2"/>
  <c r="AC202" i="2"/>
  <c r="AG202" i="2" s="1"/>
  <c r="AE201" i="2"/>
  <c r="AC201" i="2"/>
  <c r="AG201" i="2" s="1"/>
  <c r="AE200" i="2"/>
  <c r="AC200" i="2"/>
  <c r="AG200" i="2" s="1"/>
  <c r="AE199" i="2"/>
  <c r="AC199" i="2"/>
  <c r="AG199" i="2" s="1"/>
  <c r="AE198" i="2"/>
  <c r="AC198" i="2"/>
  <c r="AG198" i="2" s="1"/>
  <c r="AE197" i="2"/>
  <c r="AC197" i="2"/>
  <c r="AG197" i="2" s="1"/>
  <c r="AE196" i="2"/>
  <c r="AC196" i="2"/>
  <c r="AG196" i="2" s="1"/>
  <c r="AE195" i="2"/>
  <c r="AC195" i="2"/>
  <c r="AG195" i="2" s="1"/>
  <c r="AE194" i="2"/>
  <c r="AC194" i="2"/>
  <c r="AG194" i="2" s="1"/>
  <c r="AE193" i="2"/>
  <c r="AC193" i="2"/>
  <c r="AG193" i="2" s="1"/>
  <c r="AE192" i="2"/>
  <c r="AC192" i="2"/>
  <c r="AG192" i="2" s="1"/>
  <c r="AE191" i="2"/>
  <c r="AC191" i="2"/>
  <c r="AG191" i="2" s="1"/>
  <c r="AE190" i="2"/>
  <c r="AC190" i="2"/>
  <c r="AG190" i="2" s="1"/>
  <c r="AE189" i="2"/>
  <c r="AC189" i="2"/>
  <c r="AG189" i="2" s="1"/>
  <c r="AE188" i="2"/>
  <c r="AC188" i="2"/>
  <c r="AG188" i="2" s="1"/>
  <c r="AE187" i="2"/>
  <c r="AC187" i="2"/>
  <c r="AG187" i="2" s="1"/>
  <c r="AE186" i="2"/>
  <c r="AC186" i="2"/>
  <c r="AG186" i="2" s="1"/>
  <c r="AE185" i="2"/>
  <c r="AC185" i="2"/>
  <c r="AG185" i="2" s="1"/>
  <c r="AE184" i="2"/>
  <c r="AC184" i="2"/>
  <c r="AG184" i="2" s="1"/>
  <c r="AE183" i="2"/>
  <c r="AC183" i="2"/>
  <c r="AG183" i="2" s="1"/>
  <c r="AE182" i="2"/>
  <c r="AC182" i="2"/>
  <c r="AG182" i="2" s="1"/>
  <c r="AE181" i="2"/>
  <c r="AC181" i="2"/>
  <c r="AG181" i="2" s="1"/>
  <c r="AE180" i="2"/>
  <c r="AC180" i="2"/>
  <c r="AG180" i="2" s="1"/>
  <c r="AE179" i="2"/>
  <c r="AC179" i="2"/>
  <c r="AG179" i="2" s="1"/>
  <c r="AE178" i="2"/>
  <c r="AC178" i="2"/>
  <c r="AG178" i="2" s="1"/>
  <c r="AE177" i="2"/>
  <c r="AC177" i="2"/>
  <c r="AG177" i="2" s="1"/>
  <c r="AE176" i="2"/>
  <c r="AC176" i="2"/>
  <c r="AG176" i="2" s="1"/>
  <c r="AE175" i="2"/>
  <c r="AC175" i="2"/>
  <c r="AG175" i="2" s="1"/>
  <c r="AE174" i="2"/>
  <c r="AC174" i="2"/>
  <c r="AG174" i="2" s="1"/>
  <c r="AE173" i="2"/>
  <c r="AC173" i="2"/>
  <c r="AG173" i="2" s="1"/>
  <c r="AE172" i="2"/>
  <c r="AC172" i="2"/>
  <c r="AG172" i="2" s="1"/>
  <c r="AE171" i="2"/>
  <c r="AC171" i="2"/>
  <c r="AG171" i="2" s="1"/>
  <c r="AE170" i="2"/>
  <c r="AC170" i="2"/>
  <c r="AG170" i="2" s="1"/>
  <c r="AE169" i="2"/>
  <c r="AC169" i="2"/>
  <c r="AG169" i="2" s="1"/>
  <c r="AE168" i="2"/>
  <c r="AC168" i="2"/>
  <c r="AG168" i="2" s="1"/>
  <c r="AE167" i="2"/>
  <c r="AC167" i="2"/>
  <c r="AG167" i="2" s="1"/>
  <c r="AE166" i="2"/>
  <c r="AC166" i="2"/>
  <c r="AG166" i="2" s="1"/>
  <c r="AE165" i="2"/>
  <c r="AC165" i="2"/>
  <c r="AG165" i="2" s="1"/>
  <c r="AE164" i="2"/>
  <c r="AC164" i="2"/>
  <c r="AG164" i="2" s="1"/>
  <c r="AE163" i="2"/>
  <c r="AC163" i="2"/>
  <c r="AG163" i="2" s="1"/>
  <c r="AE162" i="2"/>
  <c r="AC162" i="2"/>
  <c r="AG162" i="2" s="1"/>
  <c r="AE161" i="2"/>
  <c r="AC161" i="2"/>
  <c r="AG161" i="2" s="1"/>
  <c r="AE160" i="2"/>
  <c r="AC160" i="2"/>
  <c r="AG160" i="2" s="1"/>
  <c r="AE159" i="2"/>
  <c r="AC159" i="2"/>
  <c r="AG159" i="2" s="1"/>
  <c r="AE158" i="2"/>
  <c r="AC158" i="2"/>
  <c r="AG158" i="2" s="1"/>
  <c r="AE157" i="2"/>
  <c r="AC157" i="2"/>
  <c r="AG157" i="2" s="1"/>
  <c r="AE156" i="2"/>
  <c r="AC156" i="2"/>
  <c r="AG156" i="2" s="1"/>
  <c r="AE155" i="2"/>
  <c r="AC155" i="2"/>
  <c r="AG155" i="2" s="1"/>
  <c r="AE154" i="2"/>
  <c r="AC154" i="2"/>
  <c r="AG154" i="2" s="1"/>
  <c r="AE153" i="2"/>
  <c r="AC153" i="2"/>
  <c r="AG153" i="2" s="1"/>
  <c r="AE152" i="2"/>
  <c r="AC152" i="2"/>
  <c r="AG152" i="2" s="1"/>
  <c r="AE151" i="2"/>
  <c r="AC151" i="2"/>
  <c r="AG151" i="2" s="1"/>
  <c r="AE150" i="2"/>
  <c r="AC150" i="2"/>
  <c r="AG150" i="2" s="1"/>
  <c r="AE149" i="2"/>
  <c r="AC149" i="2"/>
  <c r="AG149" i="2" s="1"/>
  <c r="AE148" i="2"/>
  <c r="AC148" i="2"/>
  <c r="AG148" i="2" s="1"/>
  <c r="AE147" i="2"/>
  <c r="AC147" i="2"/>
  <c r="AG147" i="2" s="1"/>
  <c r="AE146" i="2"/>
  <c r="AC146" i="2"/>
  <c r="AG146" i="2" s="1"/>
  <c r="AE145" i="2"/>
  <c r="AC145" i="2"/>
  <c r="AG145" i="2" s="1"/>
  <c r="AE144" i="2"/>
  <c r="AC144" i="2"/>
  <c r="AG144" i="2" s="1"/>
  <c r="AE143" i="2"/>
  <c r="AC143" i="2"/>
  <c r="AG143" i="2" s="1"/>
  <c r="AE142" i="2"/>
  <c r="AC142" i="2"/>
  <c r="AG142" i="2" s="1"/>
  <c r="AE141" i="2"/>
  <c r="AC141" i="2"/>
  <c r="AG141" i="2" s="1"/>
  <c r="AE140" i="2"/>
  <c r="AC140" i="2"/>
  <c r="AG140" i="2" s="1"/>
  <c r="AE139" i="2"/>
  <c r="AC139" i="2"/>
  <c r="AG139" i="2" s="1"/>
  <c r="AE138" i="2"/>
  <c r="AC138" i="2"/>
  <c r="AG138" i="2" s="1"/>
  <c r="AE137" i="2"/>
  <c r="AC137" i="2"/>
  <c r="AG137" i="2" s="1"/>
  <c r="AE136" i="2"/>
  <c r="AC136" i="2"/>
  <c r="AG136" i="2" s="1"/>
  <c r="AE135" i="2"/>
  <c r="AC135" i="2"/>
  <c r="AG135" i="2" s="1"/>
  <c r="AE134" i="2"/>
  <c r="AC134" i="2"/>
  <c r="AG134" i="2" s="1"/>
  <c r="AE133" i="2"/>
  <c r="AC133" i="2"/>
  <c r="AG133" i="2" s="1"/>
  <c r="AE132" i="2"/>
  <c r="AC132" i="2"/>
  <c r="AG132" i="2" s="1"/>
  <c r="AE131" i="2"/>
  <c r="AC131" i="2"/>
  <c r="AG131" i="2" s="1"/>
  <c r="AE130" i="2"/>
  <c r="AC130" i="2"/>
  <c r="AG130" i="2" s="1"/>
  <c r="AE129" i="2"/>
  <c r="AC129" i="2"/>
  <c r="AG129" i="2" s="1"/>
  <c r="AE128" i="2"/>
  <c r="AC128" i="2"/>
  <c r="AG128" i="2" s="1"/>
  <c r="AE127" i="2"/>
  <c r="AC127" i="2"/>
  <c r="AG127" i="2" s="1"/>
  <c r="AE126" i="2"/>
  <c r="AC126" i="2"/>
  <c r="AG126" i="2" s="1"/>
  <c r="AE125" i="2"/>
  <c r="AC125" i="2"/>
  <c r="AG125" i="2" s="1"/>
  <c r="AE124" i="2"/>
  <c r="AC124" i="2"/>
  <c r="AG124" i="2" s="1"/>
  <c r="AE123" i="2"/>
  <c r="AC123" i="2"/>
  <c r="AG123" i="2" s="1"/>
  <c r="AE122" i="2"/>
  <c r="AC122" i="2"/>
  <c r="AG122" i="2" s="1"/>
  <c r="AE121" i="2"/>
  <c r="AC121" i="2"/>
  <c r="AG121" i="2" s="1"/>
  <c r="AE120" i="2"/>
  <c r="AC120" i="2"/>
  <c r="AG120" i="2" s="1"/>
  <c r="AE119" i="2"/>
  <c r="AC119" i="2"/>
  <c r="AG119" i="2" s="1"/>
  <c r="AE118" i="2"/>
  <c r="AC118" i="2"/>
  <c r="AG118" i="2" s="1"/>
  <c r="AE117" i="2"/>
  <c r="AC117" i="2"/>
  <c r="AG117" i="2" s="1"/>
  <c r="AE116" i="2"/>
  <c r="AC116" i="2"/>
  <c r="AG116" i="2" s="1"/>
  <c r="AE115" i="2"/>
  <c r="AC115" i="2"/>
  <c r="AG115" i="2" s="1"/>
  <c r="AE114" i="2"/>
  <c r="AC114" i="2"/>
  <c r="AG114" i="2" s="1"/>
  <c r="AE113" i="2"/>
  <c r="AC113" i="2"/>
  <c r="AG113" i="2" s="1"/>
  <c r="AE112" i="2"/>
  <c r="AC112" i="2"/>
  <c r="AG112" i="2" s="1"/>
  <c r="AE111" i="2"/>
  <c r="AC111" i="2"/>
  <c r="AG111" i="2" s="1"/>
  <c r="AE110" i="2"/>
  <c r="AC110" i="2"/>
  <c r="AG110" i="2" s="1"/>
  <c r="AE109" i="2"/>
  <c r="AC109" i="2"/>
  <c r="AG109" i="2" s="1"/>
  <c r="AE108" i="2"/>
  <c r="AC108" i="2"/>
  <c r="AG108" i="2" s="1"/>
  <c r="AE107" i="2"/>
  <c r="AC107" i="2"/>
  <c r="AG107" i="2" s="1"/>
  <c r="AE106" i="2"/>
  <c r="AC106" i="2"/>
  <c r="AG106" i="2" s="1"/>
  <c r="AE105" i="2"/>
  <c r="AC105" i="2"/>
  <c r="AG105" i="2" s="1"/>
  <c r="AE104" i="2"/>
  <c r="AC104" i="2"/>
  <c r="AG104" i="2" s="1"/>
  <c r="AE103" i="2"/>
  <c r="AC103" i="2"/>
  <c r="AG103" i="2" s="1"/>
  <c r="AE102" i="2"/>
  <c r="AC102" i="2"/>
  <c r="AG102" i="2" s="1"/>
  <c r="AE101" i="2"/>
  <c r="AC101" i="2"/>
  <c r="AG101" i="2" s="1"/>
  <c r="AE100" i="2"/>
  <c r="AC100" i="2"/>
  <c r="AG100" i="2" s="1"/>
  <c r="AE99" i="2"/>
  <c r="AC99" i="2"/>
  <c r="AG99" i="2" s="1"/>
  <c r="AE98" i="2"/>
  <c r="AC98" i="2"/>
  <c r="AG98" i="2" s="1"/>
  <c r="AE97" i="2"/>
  <c r="AC97" i="2"/>
  <c r="AG97" i="2" s="1"/>
  <c r="AE96" i="2"/>
  <c r="AC96" i="2"/>
  <c r="AG96" i="2" s="1"/>
  <c r="AE95" i="2"/>
  <c r="AC95" i="2"/>
  <c r="AG95" i="2" s="1"/>
  <c r="AE94" i="2"/>
  <c r="AC94" i="2"/>
  <c r="AG94" i="2" s="1"/>
  <c r="AE93" i="2"/>
  <c r="AC93" i="2"/>
  <c r="AG93" i="2" s="1"/>
  <c r="AE92" i="2"/>
  <c r="AC92" i="2"/>
  <c r="AG92" i="2" s="1"/>
  <c r="AE91" i="2"/>
  <c r="AC91" i="2"/>
  <c r="AG91" i="2" s="1"/>
  <c r="AE90" i="2"/>
  <c r="AC90" i="2"/>
  <c r="AG90" i="2" s="1"/>
  <c r="AE89" i="2"/>
  <c r="AC89" i="2"/>
  <c r="AG89" i="2" s="1"/>
  <c r="AE88" i="2"/>
  <c r="AC88" i="2"/>
  <c r="AG88" i="2" s="1"/>
  <c r="AE87" i="2"/>
  <c r="AC87" i="2"/>
  <c r="AG87" i="2" s="1"/>
  <c r="AE86" i="2"/>
  <c r="AC86" i="2"/>
  <c r="AG86" i="2" s="1"/>
  <c r="AE85" i="2"/>
  <c r="AC85" i="2"/>
  <c r="AG85" i="2" s="1"/>
  <c r="AE84" i="2"/>
  <c r="AC84" i="2"/>
  <c r="AG84" i="2" s="1"/>
  <c r="AE83" i="2"/>
  <c r="AC83" i="2"/>
  <c r="AG83" i="2" s="1"/>
  <c r="AE82" i="2"/>
  <c r="AC82" i="2"/>
  <c r="AG82" i="2" s="1"/>
  <c r="AE81" i="2"/>
  <c r="AC81" i="2"/>
  <c r="AG81" i="2" s="1"/>
  <c r="AE80" i="2"/>
  <c r="AC80" i="2"/>
  <c r="AG80" i="2" s="1"/>
  <c r="AE79" i="2"/>
  <c r="AC79" i="2"/>
  <c r="AG79" i="2" s="1"/>
  <c r="AE78" i="2"/>
  <c r="AC78" i="2"/>
  <c r="AG78" i="2" s="1"/>
  <c r="AE77" i="2"/>
  <c r="AC77" i="2"/>
  <c r="AG77" i="2" s="1"/>
  <c r="AE76" i="2"/>
  <c r="AC76" i="2"/>
  <c r="AG76" i="2" s="1"/>
  <c r="AE75" i="2"/>
  <c r="AC75" i="2"/>
  <c r="AG75" i="2" s="1"/>
  <c r="AE74" i="2"/>
  <c r="AC74" i="2"/>
  <c r="AG74" i="2" s="1"/>
  <c r="AE73" i="2"/>
  <c r="AC73" i="2"/>
  <c r="AG73" i="2" s="1"/>
  <c r="AE72" i="2"/>
  <c r="AC72" i="2"/>
  <c r="AG72" i="2" s="1"/>
  <c r="AE71" i="2"/>
  <c r="AC71" i="2"/>
  <c r="AG71" i="2" s="1"/>
  <c r="AE70" i="2"/>
  <c r="AC70" i="2"/>
  <c r="AG70" i="2" s="1"/>
  <c r="AE69" i="2"/>
  <c r="AC69" i="2"/>
  <c r="AG69" i="2" s="1"/>
  <c r="AE68" i="2"/>
  <c r="AC68" i="2"/>
  <c r="AG68" i="2" s="1"/>
  <c r="AE67" i="2"/>
  <c r="AC67" i="2"/>
  <c r="AG67" i="2" s="1"/>
  <c r="AE66" i="2"/>
  <c r="AC66" i="2"/>
  <c r="AG66" i="2" s="1"/>
  <c r="AE65" i="2"/>
  <c r="AC65" i="2"/>
  <c r="AG65" i="2" s="1"/>
  <c r="AE64" i="2"/>
  <c r="AC64" i="2"/>
  <c r="AG64" i="2" s="1"/>
  <c r="AE63" i="2"/>
  <c r="AC63" i="2"/>
  <c r="AG63" i="2" s="1"/>
  <c r="AE62" i="2"/>
  <c r="AC62" i="2"/>
  <c r="AG62" i="2" s="1"/>
  <c r="AE61" i="2"/>
  <c r="AC61" i="2"/>
  <c r="AG61" i="2" s="1"/>
  <c r="AE60" i="2"/>
  <c r="AC60" i="2"/>
  <c r="AG60" i="2" s="1"/>
  <c r="AE59" i="2"/>
  <c r="AC59" i="2"/>
  <c r="AG59" i="2" s="1"/>
  <c r="AE58" i="2"/>
  <c r="AC58" i="2"/>
  <c r="AG58" i="2" s="1"/>
  <c r="AE57" i="2"/>
  <c r="AC57" i="2"/>
  <c r="AG57" i="2" s="1"/>
  <c r="AE56" i="2"/>
  <c r="AC56" i="2"/>
  <c r="AG56" i="2" s="1"/>
  <c r="AE55" i="2"/>
  <c r="AC55" i="2"/>
  <c r="AG55" i="2" s="1"/>
  <c r="AE54" i="2"/>
  <c r="AC54" i="2"/>
  <c r="AG54" i="2" s="1"/>
  <c r="AE53" i="2"/>
  <c r="AC53" i="2"/>
  <c r="AG53" i="2" s="1"/>
  <c r="AE52" i="2"/>
  <c r="AC52" i="2"/>
  <c r="AG52" i="2" s="1"/>
  <c r="AE51" i="2"/>
  <c r="AC51" i="2"/>
  <c r="AG51" i="2" s="1"/>
  <c r="AE50" i="2"/>
  <c r="AC50" i="2"/>
  <c r="AG50" i="2" s="1"/>
  <c r="AE49" i="2"/>
  <c r="AC49" i="2"/>
  <c r="AG49" i="2" s="1"/>
  <c r="AE48" i="2"/>
  <c r="AC48" i="2"/>
  <c r="AG48" i="2" s="1"/>
  <c r="AE47" i="2"/>
  <c r="AC47" i="2"/>
  <c r="AG47" i="2" s="1"/>
  <c r="AE46" i="2"/>
  <c r="AC46" i="2"/>
  <c r="AG46" i="2" s="1"/>
  <c r="AE45" i="2"/>
  <c r="AC45" i="2"/>
  <c r="AG45" i="2" s="1"/>
  <c r="AE44" i="2"/>
  <c r="AC44" i="2"/>
  <c r="AG44" i="2" s="1"/>
  <c r="AE43" i="2"/>
  <c r="AC43" i="2"/>
  <c r="AG43" i="2" s="1"/>
  <c r="AE42" i="2"/>
  <c r="AC42" i="2"/>
  <c r="AG42" i="2" s="1"/>
  <c r="AE41" i="2"/>
  <c r="AC41" i="2"/>
  <c r="AG41" i="2" s="1"/>
  <c r="AE40" i="2"/>
  <c r="AC40" i="2"/>
  <c r="AG40" i="2" s="1"/>
  <c r="AE39" i="2"/>
  <c r="AC39" i="2"/>
  <c r="AG39" i="2" s="1"/>
  <c r="AE38" i="2"/>
  <c r="AC38" i="2"/>
  <c r="AG38" i="2" s="1"/>
  <c r="AE37" i="2"/>
  <c r="AC37" i="2"/>
  <c r="AG37" i="2" s="1"/>
  <c r="AE36" i="2"/>
  <c r="AC36" i="2"/>
  <c r="AG36" i="2" s="1"/>
  <c r="AE35" i="2"/>
  <c r="AC35" i="2"/>
  <c r="AG35" i="2" s="1"/>
  <c r="AE34" i="2"/>
  <c r="AC34" i="2"/>
  <c r="AG34" i="2" s="1"/>
  <c r="AE33" i="2"/>
  <c r="AC33" i="2"/>
  <c r="AG33" i="2" s="1"/>
  <c r="AE32" i="2"/>
  <c r="AC32" i="2"/>
  <c r="AG32" i="2" s="1"/>
  <c r="AE31" i="2"/>
  <c r="AC31" i="2"/>
  <c r="AG31" i="2" s="1"/>
  <c r="AE30" i="2"/>
  <c r="AC30" i="2"/>
  <c r="AG30" i="2" s="1"/>
  <c r="AE29" i="2"/>
  <c r="AC29" i="2"/>
  <c r="AG29" i="2" s="1"/>
  <c r="AE28" i="2"/>
  <c r="AC28" i="2"/>
  <c r="AG28" i="2" s="1"/>
  <c r="AE27" i="2"/>
  <c r="AC27" i="2"/>
  <c r="AG27" i="2" s="1"/>
  <c r="AE26" i="2"/>
  <c r="AC26" i="2"/>
  <c r="AG26" i="2" s="1"/>
  <c r="AE25" i="2"/>
  <c r="AC25" i="2"/>
  <c r="AG25" i="2" s="1"/>
  <c r="AE24" i="2"/>
  <c r="AC24" i="2"/>
  <c r="AG24" i="2" s="1"/>
  <c r="AE23" i="2"/>
  <c r="AC23" i="2"/>
  <c r="AG23" i="2" s="1"/>
  <c r="AE22" i="2"/>
  <c r="AC22" i="2"/>
  <c r="AG22" i="2" s="1"/>
  <c r="AE21" i="2"/>
  <c r="AC21" i="2"/>
  <c r="AG21" i="2" s="1"/>
  <c r="AE20" i="2"/>
  <c r="AC20" i="2"/>
  <c r="AG20" i="2" s="1"/>
  <c r="AE19" i="2"/>
  <c r="AC19" i="2"/>
  <c r="AG19" i="2" s="1"/>
  <c r="AE18" i="2"/>
  <c r="AC18" i="2"/>
  <c r="AG18" i="2" s="1"/>
  <c r="AE17" i="2"/>
  <c r="AC17" i="2"/>
  <c r="AG17" i="2" s="1"/>
  <c r="AE16" i="2"/>
  <c r="AC16" i="2"/>
  <c r="AG16" i="2" s="1"/>
  <c r="AE15" i="2"/>
  <c r="AC15" i="2"/>
  <c r="AG15" i="2" s="1"/>
  <c r="AE14" i="2"/>
  <c r="AC14" i="2"/>
  <c r="AG14" i="2" s="1"/>
  <c r="AE13" i="2"/>
  <c r="AC13" i="2"/>
  <c r="AG13" i="2" s="1"/>
  <c r="AE12" i="2"/>
  <c r="AC12" i="2"/>
  <c r="AG12" i="2" s="1"/>
  <c r="AE11" i="2"/>
  <c r="AC11" i="2"/>
  <c r="AG11" i="2" s="1"/>
  <c r="AE10" i="2"/>
  <c r="AC10" i="2"/>
  <c r="AG10" i="2" s="1"/>
  <c r="AE9" i="2"/>
  <c r="AC9" i="2"/>
  <c r="AG9" i="2" s="1"/>
  <c r="AE8" i="2"/>
  <c r="AC8" i="2"/>
  <c r="AG8" i="2" s="1"/>
  <c r="AE7" i="2"/>
  <c r="AC7" i="2"/>
  <c r="AG7" i="2" s="1"/>
  <c r="AE6" i="2"/>
  <c r="AC6" i="2"/>
  <c r="AG6" i="2" s="1"/>
  <c r="AE5" i="2"/>
  <c r="AC5" i="2"/>
  <c r="AG5" i="2" s="1"/>
  <c r="AE4" i="2"/>
  <c r="AC4" i="2"/>
  <c r="AG4" i="2" s="1"/>
  <c r="AE3" i="2"/>
  <c r="AC3" i="2"/>
  <c r="AG3" i="2" s="1"/>
  <c r="AE2" i="2"/>
  <c r="AD2" i="2"/>
  <c r="AI2" i="2" s="1"/>
  <c r="AC2" i="2"/>
  <c r="AG2" i="2" s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D2004" i="1"/>
  <c r="AD2005" i="1"/>
  <c r="AD2006" i="1"/>
  <c r="AD2007" i="1"/>
  <c r="AD2008" i="1"/>
  <c r="AD2009" i="1"/>
  <c r="AD2010" i="1"/>
  <c r="AD2011" i="1"/>
  <c r="AD2012" i="1"/>
  <c r="AD2013" i="1"/>
  <c r="AD2014" i="1"/>
  <c r="AD2015" i="1"/>
  <c r="AD2016" i="1"/>
  <c r="AD2017" i="1"/>
  <c r="AD2018" i="1"/>
  <c r="AD2019" i="1"/>
  <c r="AD2020" i="1"/>
  <c r="AD2021" i="1"/>
  <c r="AD2022" i="1"/>
  <c r="AD2023" i="1"/>
  <c r="AD2024" i="1"/>
  <c r="AD2025" i="1"/>
  <c r="AD2026" i="1"/>
  <c r="AD2027" i="1"/>
  <c r="AD2028" i="1"/>
  <c r="AD2029" i="1"/>
  <c r="AD2030" i="1"/>
  <c r="AD2031" i="1"/>
  <c r="AD2032" i="1"/>
  <c r="AD2033" i="1"/>
  <c r="AD2034" i="1"/>
  <c r="AD2035" i="1"/>
  <c r="AD2036" i="1"/>
  <c r="AD2037" i="1"/>
  <c r="AD2038" i="1"/>
  <c r="AD2039" i="1"/>
  <c r="AD2040" i="1"/>
  <c r="AD2041" i="1"/>
  <c r="AD2042" i="1"/>
  <c r="AD2043" i="1"/>
  <c r="AD2044" i="1"/>
  <c r="AD2045" i="1"/>
  <c r="AD2046" i="1"/>
  <c r="AD2047" i="1"/>
  <c r="AD2048" i="1"/>
  <c r="AD2049" i="1"/>
  <c r="AD2050" i="1"/>
  <c r="AD2051" i="1"/>
  <c r="AD2052" i="1"/>
  <c r="AD2053" i="1"/>
  <c r="AD2054" i="1"/>
  <c r="AD2055" i="1"/>
  <c r="AD2056" i="1"/>
  <c r="AD2057" i="1"/>
  <c r="AD2058" i="1"/>
  <c r="AD2059" i="1"/>
  <c r="AD2060" i="1"/>
  <c r="AD2061" i="1"/>
  <c r="AD2062" i="1"/>
  <c r="AD2063" i="1"/>
  <c r="AD2064" i="1"/>
  <c r="AD2065" i="1"/>
  <c r="AD2066" i="1"/>
  <c r="AD2067" i="1"/>
  <c r="AD2068" i="1"/>
  <c r="AD2069" i="1"/>
  <c r="AD2070" i="1"/>
  <c r="AD2071" i="1"/>
  <c r="AD2072" i="1"/>
  <c r="AD2073" i="1"/>
  <c r="AD2074" i="1"/>
  <c r="AD2075" i="1"/>
  <c r="AD2076" i="1"/>
  <c r="AD2077" i="1"/>
  <c r="AD2078" i="1"/>
  <c r="AD2079" i="1"/>
  <c r="AD2080" i="1"/>
  <c r="AD2081" i="1"/>
  <c r="AD2082" i="1"/>
  <c r="AD2083" i="1"/>
  <c r="AD2084" i="1"/>
  <c r="AD2085" i="1"/>
  <c r="AD2086" i="1"/>
  <c r="AD2087" i="1"/>
  <c r="AD2088" i="1"/>
  <c r="AD2089" i="1"/>
  <c r="AD2090" i="1"/>
  <c r="AD2091" i="1"/>
  <c r="AD2092" i="1"/>
  <c r="AD2093" i="1"/>
  <c r="AD2094" i="1"/>
  <c r="AD2095" i="1"/>
  <c r="AD2096" i="1"/>
  <c r="AD2097" i="1"/>
  <c r="AD2098" i="1"/>
  <c r="AD2099" i="1"/>
  <c r="AD2100" i="1"/>
  <c r="AD2101" i="1"/>
  <c r="AD2102" i="1"/>
  <c r="AD2103" i="1"/>
  <c r="AD2104" i="1"/>
  <c r="AD2105" i="1"/>
  <c r="AD2106" i="1"/>
  <c r="AD2107" i="1"/>
  <c r="AD2108" i="1"/>
  <c r="AD2109" i="1"/>
  <c r="AD2110" i="1"/>
  <c r="AD2111" i="1"/>
  <c r="AD2112" i="1"/>
  <c r="AD2113" i="1"/>
  <c r="AD2114" i="1"/>
  <c r="AD2115" i="1"/>
  <c r="AD2116" i="1"/>
  <c r="AD2117" i="1"/>
  <c r="AD2118" i="1"/>
  <c r="AD2119" i="1"/>
  <c r="AD2120" i="1"/>
  <c r="AD2121" i="1"/>
  <c r="AD2122" i="1"/>
  <c r="AD2123" i="1"/>
  <c r="AD2124" i="1"/>
  <c r="AD2125" i="1"/>
  <c r="AD2126" i="1"/>
  <c r="AD2127" i="1"/>
  <c r="AD2128" i="1"/>
  <c r="AD2129" i="1"/>
  <c r="AD2130" i="1"/>
  <c r="AD2131" i="1"/>
  <c r="AD2132" i="1"/>
  <c r="AD2133" i="1"/>
  <c r="AD2134" i="1"/>
  <c r="AD2135" i="1"/>
  <c r="AD2136" i="1"/>
  <c r="AD2137" i="1"/>
  <c r="AD2138" i="1"/>
  <c r="AD2139" i="1"/>
  <c r="AD2140" i="1"/>
  <c r="AD2141" i="1"/>
  <c r="AD2142" i="1"/>
  <c r="AD2143" i="1"/>
  <c r="AD2144" i="1"/>
  <c r="AD2145" i="1"/>
  <c r="AD2146" i="1"/>
  <c r="AD2147" i="1"/>
  <c r="AD2148" i="1"/>
  <c r="AD2149" i="1"/>
  <c r="AD2150" i="1"/>
  <c r="AD2151" i="1"/>
  <c r="AD2152" i="1"/>
  <c r="AD2153" i="1"/>
  <c r="AD2154" i="1"/>
  <c r="AD2155" i="1"/>
  <c r="AD2156" i="1"/>
  <c r="AD2157" i="1"/>
  <c r="AD2158" i="1"/>
  <c r="AD2159" i="1"/>
  <c r="AD2160" i="1"/>
  <c r="AD2161" i="1"/>
  <c r="AD2162" i="1"/>
  <c r="AD2163" i="1"/>
  <c r="AD2164" i="1"/>
  <c r="AD2165" i="1"/>
  <c r="AD2166" i="1"/>
  <c r="AD2167" i="1"/>
  <c r="AD2168" i="1"/>
  <c r="AD2169" i="1"/>
  <c r="AD2170" i="1"/>
  <c r="AD2171" i="1"/>
  <c r="AD2172" i="1"/>
  <c r="AD2173" i="1"/>
  <c r="AD2174" i="1"/>
  <c r="AD2175" i="1"/>
  <c r="AD2176" i="1"/>
  <c r="AD2177" i="1"/>
  <c r="AD2178" i="1"/>
  <c r="AD2179" i="1"/>
  <c r="AD2180" i="1"/>
  <c r="AD2181" i="1"/>
  <c r="AD2182" i="1"/>
  <c r="AD2183" i="1"/>
  <c r="AD2184" i="1"/>
  <c r="AD2185" i="1"/>
  <c r="AD2186" i="1"/>
  <c r="AD2187" i="1"/>
  <c r="AD2188" i="1"/>
  <c r="AD2189" i="1"/>
  <c r="AD2190" i="1"/>
  <c r="AD2191" i="1"/>
  <c r="AD2192" i="1"/>
  <c r="AD2193" i="1"/>
  <c r="AD2194" i="1"/>
  <c r="AD2195" i="1"/>
  <c r="AD2196" i="1"/>
  <c r="AD2197" i="1"/>
  <c r="AD2198" i="1"/>
  <c r="AD2199" i="1"/>
  <c r="AD2200" i="1"/>
  <c r="AD2201" i="1"/>
  <c r="AD2202" i="1"/>
  <c r="AD2203" i="1"/>
  <c r="AD2204" i="1"/>
  <c r="AD2205" i="1"/>
  <c r="AD2206" i="1"/>
  <c r="AD2207" i="1"/>
  <c r="AD2208" i="1"/>
  <c r="AD2209" i="1"/>
  <c r="AD2210" i="1"/>
  <c r="AD2211" i="1"/>
  <c r="AD2212" i="1"/>
  <c r="AD2213" i="1"/>
  <c r="AD2214" i="1"/>
  <c r="AD2215" i="1"/>
  <c r="AD2216" i="1"/>
  <c r="AD2217" i="1"/>
  <c r="AD2218" i="1"/>
  <c r="AD2219" i="1"/>
  <c r="AD2220" i="1"/>
  <c r="AD2221" i="1"/>
  <c r="AD2222" i="1"/>
  <c r="AD2223" i="1"/>
  <c r="AD2224" i="1"/>
  <c r="AD2225" i="1"/>
  <c r="AD2226" i="1"/>
  <c r="AD2227" i="1"/>
  <c r="AD2228" i="1"/>
  <c r="AD2229" i="1"/>
  <c r="AD2230" i="1"/>
  <c r="AD2231" i="1"/>
  <c r="AD2232" i="1"/>
  <c r="AD2233" i="1"/>
  <c r="AD2234" i="1"/>
  <c r="AD2235" i="1"/>
  <c r="AD2236" i="1"/>
  <c r="AD2237" i="1"/>
  <c r="AD2238" i="1"/>
  <c r="AD2239" i="1"/>
  <c r="AD2240" i="1"/>
  <c r="AD2241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" i="1"/>
</calcChain>
</file>

<file path=xl/sharedStrings.xml><?xml version="1.0" encoding="utf-8"?>
<sst xmlns="http://schemas.openxmlformats.org/spreadsheetml/2006/main" count="13565" uniqueCount="94">
  <si>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</si>
  <si>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</si>
  <si>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</si>
  <si>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</si>
  <si>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</si>
  <si>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</si>
  <si>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</si>
  <si>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</si>
  <si>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</si>
  <si>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</si>
  <si>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</si>
  <si>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</si>
  <si>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</si>
  <si>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</si>
  <si>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</si>
  <si>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</si>
  <si>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</si>
  <si>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</si>
  <si>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</si>
  <si>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</si>
  <si>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</si>
  <si>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</si>
  <si>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</si>
  <si>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</si>
  <si>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</si>
  <si>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</si>
  <si>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</si>
  <si>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</si>
  <si>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</si>
  <si>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</si>
  <si>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</si>
  <si>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</si>
  <si>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</si>
  <si>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</si>
  <si>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</si>
  <si>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</si>
  <si>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</si>
  <si>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</si>
  <si>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</si>
  <si>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</si>
  <si>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</si>
  <si>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</si>
  <si>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</si>
  <si>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</si>
  <si>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</si>
  <si>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</si>
  <si>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</si>
  <si>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</si>
  <si>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</si>
  <si>
    <t>Age</t>
  </si>
  <si>
    <t>Total Purchases</t>
  </si>
  <si>
    <t>Total Spend</t>
  </si>
  <si>
    <t>Income Band</t>
  </si>
  <si>
    <t xml:space="preserve">Age Band </t>
  </si>
  <si>
    <t>Recency Band</t>
  </si>
  <si>
    <t>Spending Band</t>
  </si>
  <si>
    <t>Total Campaigns Accepted</t>
  </si>
  <si>
    <t>Row Labels</t>
  </si>
  <si>
    <t>High Income</t>
  </si>
  <si>
    <t>Low Income</t>
  </si>
  <si>
    <t>Middle Income</t>
  </si>
  <si>
    <t>Premium</t>
  </si>
  <si>
    <t>Grand Total</t>
  </si>
  <si>
    <t>Average of Total Spend</t>
  </si>
  <si>
    <t>Average of Response</t>
  </si>
  <si>
    <t>Adults</t>
  </si>
  <si>
    <t>Middle Aged</t>
  </si>
  <si>
    <t>Senior</t>
  </si>
  <si>
    <t>Active</t>
  </si>
  <si>
    <t>At Risk</t>
  </si>
  <si>
    <t>Warm</t>
  </si>
  <si>
    <t>High Value</t>
  </si>
  <si>
    <t>Low Value</t>
  </si>
  <si>
    <t>Medium Value</t>
  </si>
  <si>
    <t>VIP</t>
  </si>
  <si>
    <t>Total Accepted Band</t>
  </si>
  <si>
    <t>Campaign Summary Table</t>
  </si>
  <si>
    <t xml:space="preserve">Campaign </t>
  </si>
  <si>
    <t xml:space="preserve">Acceptance Rate </t>
  </si>
  <si>
    <t>Accepted Cmp 1</t>
  </si>
  <si>
    <t>Accepted Cmp 2</t>
  </si>
  <si>
    <t>Accepted Cmp 3</t>
  </si>
  <si>
    <t>Accepted Cmp 4</t>
  </si>
  <si>
    <t>Accepted Cmp 5</t>
  </si>
  <si>
    <t>Last Campaign</t>
  </si>
  <si>
    <t>Product Category  &amp;  Revenue</t>
  </si>
  <si>
    <t xml:space="preserve">Product Category </t>
  </si>
  <si>
    <t>Total Revenue</t>
  </si>
  <si>
    <t>Wines</t>
  </si>
  <si>
    <t>Fish</t>
  </si>
  <si>
    <t>Meat</t>
  </si>
  <si>
    <t>Fruits</t>
  </si>
  <si>
    <t xml:space="preserve">Sweets 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</si>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</sst>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10" xfId="0" applyFont="1" applyBorder="1"/>
    <xf numFmtId="2" fontId="0" fillId="0" borderId="0" xfId="0" applyNumberFormat="1"/>
    <xf numFmtId="1" fontId="0" fillId="0" borderId="0" xfId="0" applyNumberFormat="1"/>
    <xf numFmtId="0" fontId="0" fillId="0" borderId="0" xfId="0" applyNumberFormat="1"/>
    <xf numFmtId="10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 wrapText="1"/>
    </xf>
    <xf numFmtId="0" fontId="13" fillId="33" borderId="12" xfId="0" applyFont="1" applyFill="1" applyBorder="1"/>
    <xf numFmtId="0" fontId="13" fillId="33" borderId="13" xfId="0" applyFont="1" applyFill="1" applyBorder="1"/>
    <xf numFmtId="0" fontId="0" fillId="34" borderId="12" xfId="0" applyFont="1" applyFill="1" applyBorder="1"/>
    <xf numFmtId="9" fontId="0" fillId="34" borderId="13" xfId="1" applyNumberFormat="1" applyFont="1" applyFill="1" applyBorder="1"/>
    <xf numFmtId="0" fontId="0" fillId="0" borderId="12" xfId="0" applyFont="1" applyBorder="1"/>
    <xf numFmtId="9" fontId="0" fillId="0" borderId="13" xfId="1" applyNumberFormat="1" applyFont="1" applyBorder="1"/>
    <xf numFmtId="9" fontId="0" fillId="34" borderId="13" xfId="1" applyFont="1" applyFill="1" applyBorder="1"/>
    <xf numFmtId="9" fontId="0" fillId="0" borderId="13" xfId="1" applyFont="1" applyBorder="1"/>
    <xf numFmtId="9" fontId="0" fillId="0" borderId="11" xfId="1" applyFont="1" applyBorder="1"/>
    <xf numFmtId="0" fontId="18" fillId="36" borderId="0" xfId="0" applyFont="1" applyFill="1" applyAlignment="1"/>
    <xf numFmtId="0" fontId="0" fillId="0" borderId="0" xfId="0" applyFill="1" applyBorder="1" applyAlignment="1"/>
    <xf numFmtId="0" fontId="19" fillId="36" borderId="0" xfId="0" applyFont="1" applyFill="1" applyAlignment="1">
      <alignment horizontal="center"/>
    </xf>
    <xf numFmtId="0" fontId="18" fillId="36" borderId="0" xfId="0" applyFont="1" applyFill="1" applyAlignment="1">
      <alignment horizontal="center"/>
    </xf>
    <xf numFmtId="0" fontId="19" fillId="35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75.792275115738" createdVersion="8" refreshedVersion="8" minRefreshableVersion="3" recordCount="2240" xr:uid="{97D014A3-AE44-4A0B-8B09-DE599A871532}">
  <cacheSource type="worksheet">
    <worksheetSource name="Table2"/>
  </cacheSource>
  <cacheFields count="36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/>
    </cacheField>
    <cacheField name="Marital_Status" numFmtId="0">
      <sharedItems/>
    </cacheField>
    <cacheField name=" Income " numFmtId="0">
      <sharedItems containsString="0" containsBlank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2-07-30T00:00:00" maxDate="2014-06-30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 count="2">
        <n v="0"/>
        <n v="1"/>
      </sharedItems>
    </cacheField>
    <cacheField name="AcceptedCmp4" numFmtId="0">
      <sharedItems containsSemiMixedTypes="0" containsString="0" containsNumber="1" containsInteger="1" minValue="0" maxValue="1" count="2">
        <n v="0"/>
        <n v="1"/>
      </sharedItems>
    </cacheField>
    <cacheField name="AcceptedCmp5" numFmtId="0">
      <sharedItems containsSemiMixedTypes="0" containsString="0" containsNumber="1" containsInteger="1" minValue="0" maxValue="1" count="2">
        <n v="0"/>
        <n v="1"/>
      </sharedItems>
    </cacheField>
    <cacheField name="AcceptedCmp1" numFmtId="0">
      <sharedItems containsSemiMixedTypes="0" containsString="0" containsNumber="1" containsInteger="1" minValue="0" maxValue="1" count="2">
        <n v="0"/>
        <n v="1"/>
      </sharedItems>
    </cacheField>
    <cacheField name="AcceptedCmp2" numFmtId="0">
      <sharedItems containsSemiMixedTypes="0" containsString="0" containsNumber="1" containsInteger="1" minValue="0" maxValue="1" count="2">
        <n v="0"/>
        <n v="1"/>
      </sharedItems>
    </cacheField>
    <cacheField name="Response" numFmtId="0">
      <sharedItems containsSemiMixedTypes="0" containsString="0" containsNumber="1" containsInteger="1" minValue="0" maxValue="1" count="2">
        <n v="1"/>
        <n v="0"/>
      </sharedItems>
    </cacheField>
    <cacheField name="Complain" numFmtId="0">
      <sharedItems containsSemiMixedTypes="0" containsString="0" containsNumber="1" containsInteger="1" minValue="0" maxValue="1"/>
    </cacheField>
    <cacheField name="Country" numFmtId="0">
      <sharedItems count="8">
        <s v="Spain"/>
        <s v="Canada"/>
        <s v="USA"/>
        <s v="Australia"/>
        <s v="Germany"/>
        <s v="India"/>
        <s v="Saudi Arabia"/>
        <s v="Mexico"/>
      </sharedItems>
    </cacheField>
    <cacheField name="Age" numFmtId="1">
      <sharedItems containsSemiMixedTypes="0" containsString="0" containsNumber="1" containsInteger="1" minValue="30" maxValue="133"/>
    </cacheField>
    <cacheField name="Total Spend" numFmtId="2">
      <sharedItems containsSemiMixedTypes="0" containsString="0" containsNumber="1" containsInteger="1" minValue="5" maxValue="2525"/>
    </cacheField>
    <cacheField name="Total Purchases" numFmtId="0">
      <sharedItems containsSemiMixedTypes="0" containsString="0" containsNumber="1" containsInteger="1" minValue="0" maxValue="46"/>
    </cacheField>
    <cacheField name="Income Band" numFmtId="0">
      <sharedItems count="4">
        <s v="High Income"/>
        <s v="Middle Income"/>
        <s v="Low Income"/>
        <s v="Premium"/>
      </sharedItems>
    </cacheField>
    <cacheField name="Age Band " numFmtId="0">
      <sharedItems count="3">
        <s v="Middle Aged"/>
        <s v="Senior"/>
        <s v="Adults"/>
      </sharedItems>
    </cacheField>
    <cacheField name="Recency Band" numFmtId="0">
      <sharedItems count="3">
        <s v="Active"/>
        <s v="Warm"/>
        <s v="At Risk"/>
      </sharedItems>
    </cacheField>
    <cacheField name="Spending Band" numFmtId="0">
      <sharedItems count="4">
        <s v="VIP"/>
        <s v="High Value"/>
        <s v="Medium Value"/>
        <s v="Low Value"/>
      </sharedItems>
    </cacheField>
    <cacheField name="Total Campaigns Accepted" numFmtId="2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1826"/>
    <n v="1970"/>
    <s v="Graduation"/>
    <s v="Divorced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x v="0"/>
    <x v="0"/>
    <x v="0"/>
    <x v="0"/>
    <x v="0"/>
    <x v="0"/>
    <n v="0"/>
    <x v="0"/>
    <n v="56"/>
    <n v="1190"/>
    <n v="16"/>
    <x v="0"/>
    <x v="0"/>
    <x v="0"/>
    <x v="0"/>
    <n v="1"/>
  </r>
  <r>
    <n v="1"/>
    <n v="1961"/>
    <s v="Graduation"/>
    <s v="Single"/>
    <n v="57091"/>
    <n v="0"/>
    <n v="0"/>
    <d v="2014-06-15T00:00:00"/>
    <n v="0"/>
    <n v="464"/>
    <n v="5"/>
    <n v="64"/>
    <n v="7"/>
    <n v="0"/>
    <n v="37"/>
    <n v="1"/>
    <n v="7"/>
    <n v="3"/>
    <n v="7"/>
    <n v="5"/>
    <x v="0"/>
    <x v="0"/>
    <x v="0"/>
    <x v="0"/>
    <x v="1"/>
    <x v="0"/>
    <n v="0"/>
    <x v="1"/>
    <n v="65"/>
    <n v="577"/>
    <n v="23"/>
    <x v="1"/>
    <x v="1"/>
    <x v="0"/>
    <x v="1"/>
    <n v="2"/>
  </r>
  <r>
    <n v="10476"/>
    <n v="1958"/>
    <s v="Graduation"/>
    <s v="Married"/>
    <n v="67267"/>
    <n v="0"/>
    <n v="1"/>
    <d v="2014-05-13T00:00:00"/>
    <n v="0"/>
    <n v="134"/>
    <n v="11"/>
    <n v="59"/>
    <n v="15"/>
    <n v="2"/>
    <n v="30"/>
    <n v="1"/>
    <n v="3"/>
    <n v="2"/>
    <n v="5"/>
    <n v="2"/>
    <x v="0"/>
    <x v="0"/>
    <x v="0"/>
    <x v="0"/>
    <x v="0"/>
    <x v="1"/>
    <n v="0"/>
    <x v="2"/>
    <n v="68"/>
    <n v="251"/>
    <n v="13"/>
    <x v="0"/>
    <x v="1"/>
    <x v="0"/>
    <x v="2"/>
    <n v="0"/>
  </r>
  <r>
    <n v="1386"/>
    <n v="1967"/>
    <s v="Graduation"/>
    <s v="Together"/>
    <n v="32474"/>
    <n v="1"/>
    <n v="1"/>
    <d v="2014-05-11T00:00:00"/>
    <n v="0"/>
    <n v="10"/>
    <n v="0"/>
    <n v="1"/>
    <n v="0"/>
    <n v="0"/>
    <n v="0"/>
    <n v="1"/>
    <n v="1"/>
    <n v="0"/>
    <n v="2"/>
    <n v="7"/>
    <x v="0"/>
    <x v="0"/>
    <x v="0"/>
    <x v="0"/>
    <x v="0"/>
    <x v="1"/>
    <n v="0"/>
    <x v="3"/>
    <n v="59"/>
    <n v="11"/>
    <n v="11"/>
    <x v="1"/>
    <x v="0"/>
    <x v="0"/>
    <x v="3"/>
    <n v="0"/>
  </r>
  <r>
    <n v="5371"/>
    <n v="1989"/>
    <s v="Graduation"/>
    <s v="Single"/>
    <n v="21474"/>
    <n v="1"/>
    <n v="0"/>
    <d v="2014-04-08T00:00:00"/>
    <n v="0"/>
    <n v="6"/>
    <n v="16"/>
    <n v="24"/>
    <n v="11"/>
    <n v="0"/>
    <n v="34"/>
    <n v="2"/>
    <n v="3"/>
    <n v="1"/>
    <n v="2"/>
    <n v="7"/>
    <x v="1"/>
    <x v="0"/>
    <x v="0"/>
    <x v="0"/>
    <x v="0"/>
    <x v="0"/>
    <n v="0"/>
    <x v="0"/>
    <n v="37"/>
    <n v="91"/>
    <n v="15"/>
    <x v="2"/>
    <x v="2"/>
    <x v="0"/>
    <x v="2"/>
    <n v="2"/>
  </r>
  <r>
    <n v="7348"/>
    <n v="1958"/>
    <s v="PhD"/>
    <s v="Single"/>
    <n v="71691"/>
    <n v="0"/>
    <n v="0"/>
    <d v="2014-03-17T00:00:00"/>
    <n v="0"/>
    <n v="336"/>
    <n v="130"/>
    <n v="411"/>
    <n v="240"/>
    <n v="32"/>
    <n v="43"/>
    <n v="1"/>
    <n v="4"/>
    <n v="7"/>
    <n v="5"/>
    <n v="2"/>
    <x v="0"/>
    <x v="0"/>
    <x v="0"/>
    <x v="0"/>
    <x v="0"/>
    <x v="0"/>
    <n v="0"/>
    <x v="0"/>
    <n v="68"/>
    <n v="1192"/>
    <n v="19"/>
    <x v="0"/>
    <x v="1"/>
    <x v="0"/>
    <x v="0"/>
    <n v="1"/>
  </r>
  <r>
    <n v="4073"/>
    <n v="1954"/>
    <s v="2n Cycle"/>
    <s v="Married"/>
    <n v="63564"/>
    <n v="0"/>
    <n v="0"/>
    <d v="2014-01-29T00:00:00"/>
    <n v="0"/>
    <n v="769"/>
    <n v="80"/>
    <n v="252"/>
    <n v="15"/>
    <n v="34"/>
    <n v="65"/>
    <n v="1"/>
    <n v="10"/>
    <n v="10"/>
    <n v="7"/>
    <n v="6"/>
    <x v="1"/>
    <x v="0"/>
    <x v="0"/>
    <x v="0"/>
    <x v="0"/>
    <x v="0"/>
    <n v="0"/>
    <x v="4"/>
    <n v="72"/>
    <n v="1215"/>
    <n v="34"/>
    <x v="0"/>
    <x v="1"/>
    <x v="0"/>
    <x v="0"/>
    <n v="2"/>
  </r>
  <r>
    <n v="1991"/>
    <n v="1967"/>
    <s v="Graduation"/>
    <s v="Together"/>
    <n v="44931"/>
    <n v="0"/>
    <n v="1"/>
    <d v="2014-01-18T00:00:00"/>
    <n v="0"/>
    <n v="78"/>
    <n v="0"/>
    <n v="11"/>
    <n v="0"/>
    <n v="0"/>
    <n v="7"/>
    <n v="1"/>
    <n v="2"/>
    <n v="1"/>
    <n v="3"/>
    <n v="5"/>
    <x v="0"/>
    <x v="0"/>
    <x v="0"/>
    <x v="0"/>
    <x v="0"/>
    <x v="1"/>
    <n v="0"/>
    <x v="0"/>
    <n v="59"/>
    <n v="96"/>
    <n v="12"/>
    <x v="1"/>
    <x v="0"/>
    <x v="0"/>
    <x v="2"/>
    <n v="0"/>
  </r>
  <r>
    <n v="4047"/>
    <n v="1954"/>
    <s v="PhD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x v="0"/>
    <x v="0"/>
    <x v="0"/>
    <x v="0"/>
    <x v="0"/>
    <x v="1"/>
    <n v="0"/>
    <x v="2"/>
    <n v="72"/>
    <n v="544"/>
    <n v="24"/>
    <x v="0"/>
    <x v="1"/>
    <x v="0"/>
    <x v="1"/>
    <n v="0"/>
  </r>
  <r>
    <n v="9477"/>
    <n v="1954"/>
    <s v="PhD"/>
    <s v="Married"/>
    <n v="65324"/>
    <n v="0"/>
    <n v="1"/>
    <d v="2014-01-11T00:00:00"/>
    <n v="0"/>
    <n v="384"/>
    <n v="0"/>
    <n v="102"/>
    <n v="21"/>
    <n v="32"/>
    <n v="5"/>
    <n v="3"/>
    <n v="6"/>
    <n v="2"/>
    <n v="9"/>
    <n v="4"/>
    <x v="0"/>
    <x v="0"/>
    <x v="0"/>
    <x v="0"/>
    <x v="0"/>
    <x v="1"/>
    <n v="0"/>
    <x v="5"/>
    <n v="72"/>
    <n v="544"/>
    <n v="24"/>
    <x v="0"/>
    <x v="1"/>
    <x v="0"/>
    <x v="1"/>
    <n v="0"/>
  </r>
  <r>
    <n v="2079"/>
    <n v="1947"/>
    <s v="2n Cycle"/>
    <s v="Married"/>
    <n v="81044"/>
    <n v="0"/>
    <n v="0"/>
    <d v="2013-12-27T00:00:00"/>
    <n v="0"/>
    <n v="450"/>
    <n v="26"/>
    <n v="535"/>
    <n v="73"/>
    <n v="98"/>
    <n v="26"/>
    <n v="1"/>
    <n v="5"/>
    <n v="6"/>
    <n v="10"/>
    <n v="1"/>
    <x v="0"/>
    <x v="0"/>
    <x v="0"/>
    <x v="0"/>
    <x v="0"/>
    <x v="1"/>
    <n v="0"/>
    <x v="2"/>
    <n v="79"/>
    <n v="1208"/>
    <n v="23"/>
    <x v="0"/>
    <x v="1"/>
    <x v="0"/>
    <x v="0"/>
    <n v="0"/>
  </r>
  <r>
    <n v="5642"/>
    <n v="1979"/>
    <s v="Master"/>
    <s v="Together"/>
    <n v="62499"/>
    <n v="1"/>
    <n v="0"/>
    <d v="2013-12-09T00:00:00"/>
    <n v="0"/>
    <n v="140"/>
    <n v="4"/>
    <n v="61"/>
    <n v="0"/>
    <n v="13"/>
    <n v="4"/>
    <n v="2"/>
    <n v="3"/>
    <n v="1"/>
    <n v="6"/>
    <n v="4"/>
    <x v="0"/>
    <x v="0"/>
    <x v="0"/>
    <x v="0"/>
    <x v="0"/>
    <x v="1"/>
    <n v="0"/>
    <x v="0"/>
    <n v="47"/>
    <n v="222"/>
    <n v="16"/>
    <x v="0"/>
    <x v="0"/>
    <x v="0"/>
    <x v="2"/>
    <n v="0"/>
  </r>
  <r>
    <n v="10530"/>
    <n v="1959"/>
    <s v="PhD"/>
    <s v="Widow"/>
    <n v="67786"/>
    <n v="0"/>
    <n v="0"/>
    <d v="2013-12-07T00:00:00"/>
    <n v="0"/>
    <n v="431"/>
    <n v="82"/>
    <n v="441"/>
    <n v="80"/>
    <n v="20"/>
    <n v="102"/>
    <n v="1"/>
    <n v="3"/>
    <n v="6"/>
    <n v="6"/>
    <n v="1"/>
    <x v="0"/>
    <x v="0"/>
    <x v="0"/>
    <x v="0"/>
    <x v="0"/>
    <x v="0"/>
    <n v="0"/>
    <x v="5"/>
    <n v="67"/>
    <n v="1156"/>
    <n v="17"/>
    <x v="0"/>
    <x v="1"/>
    <x v="0"/>
    <x v="0"/>
    <n v="1"/>
  </r>
  <r>
    <n v="2964"/>
    <n v="1981"/>
    <s v="Graduation"/>
    <s v="Married"/>
    <n v="26872"/>
    <n v="0"/>
    <n v="0"/>
    <d v="2013-10-16T00:00:00"/>
    <n v="0"/>
    <n v="3"/>
    <n v="10"/>
    <n v="8"/>
    <n v="3"/>
    <n v="16"/>
    <n v="32"/>
    <n v="1"/>
    <n v="1"/>
    <n v="1"/>
    <n v="2"/>
    <n v="6"/>
    <x v="0"/>
    <x v="0"/>
    <x v="0"/>
    <x v="0"/>
    <x v="0"/>
    <x v="1"/>
    <n v="0"/>
    <x v="1"/>
    <n v="45"/>
    <n v="72"/>
    <n v="11"/>
    <x v="2"/>
    <x v="0"/>
    <x v="0"/>
    <x v="2"/>
    <n v="0"/>
  </r>
  <r>
    <n v="10311"/>
    <n v="1969"/>
    <s v="Graduation"/>
    <s v="Married"/>
    <n v="4428"/>
    <n v="0"/>
    <n v="1"/>
    <d v="2013-10-05T00:00:00"/>
    <n v="0"/>
    <n v="16"/>
    <n v="4"/>
    <n v="12"/>
    <n v="2"/>
    <n v="4"/>
    <n v="321"/>
    <n v="0"/>
    <n v="25"/>
    <n v="0"/>
    <n v="0"/>
    <n v="1"/>
    <x v="0"/>
    <x v="0"/>
    <x v="0"/>
    <x v="0"/>
    <x v="0"/>
    <x v="1"/>
    <n v="0"/>
    <x v="0"/>
    <n v="57"/>
    <n v="359"/>
    <n v="26"/>
    <x v="2"/>
    <x v="0"/>
    <x v="0"/>
    <x v="2"/>
    <n v="0"/>
  </r>
  <r>
    <n v="837"/>
    <n v="1977"/>
    <s v="Graduation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x v="0"/>
    <x v="0"/>
    <x v="0"/>
    <x v="0"/>
    <x v="0"/>
    <x v="1"/>
    <n v="0"/>
    <x v="0"/>
    <n v="49"/>
    <n v="174"/>
    <n v="16"/>
    <x v="1"/>
    <x v="0"/>
    <x v="0"/>
    <x v="2"/>
    <n v="0"/>
  </r>
  <r>
    <n v="10521"/>
    <n v="1977"/>
    <s v="Graduation"/>
    <s v="Married"/>
    <n v="54809"/>
    <n v="1"/>
    <n v="1"/>
    <d v="2013-09-11T00:00:00"/>
    <n v="0"/>
    <n v="63"/>
    <n v="6"/>
    <n v="57"/>
    <n v="13"/>
    <n v="13"/>
    <n v="22"/>
    <n v="4"/>
    <n v="2"/>
    <n v="1"/>
    <n v="5"/>
    <n v="4"/>
    <x v="0"/>
    <x v="0"/>
    <x v="0"/>
    <x v="0"/>
    <x v="0"/>
    <x v="0"/>
    <n v="0"/>
    <x v="0"/>
    <n v="49"/>
    <n v="174"/>
    <n v="16"/>
    <x v="1"/>
    <x v="0"/>
    <x v="0"/>
    <x v="2"/>
    <n v="1"/>
  </r>
  <r>
    <n v="10175"/>
    <n v="1958"/>
    <s v="PhD"/>
    <s v="Divorced"/>
    <n v="32173"/>
    <n v="0"/>
    <n v="1"/>
    <d v="2013-08-01T00:00:00"/>
    <n v="0"/>
    <n v="18"/>
    <n v="0"/>
    <n v="2"/>
    <n v="0"/>
    <n v="0"/>
    <n v="2"/>
    <n v="1"/>
    <n v="1"/>
    <n v="0"/>
    <n v="3"/>
    <n v="4"/>
    <x v="0"/>
    <x v="0"/>
    <x v="0"/>
    <x v="0"/>
    <x v="0"/>
    <x v="1"/>
    <n v="0"/>
    <x v="0"/>
    <n v="68"/>
    <n v="22"/>
    <n v="9"/>
    <x v="1"/>
    <x v="1"/>
    <x v="0"/>
    <x v="3"/>
    <n v="0"/>
  </r>
  <r>
    <n v="1473"/>
    <n v="1960"/>
    <s v="2n Cycle"/>
    <s v="Single"/>
    <n v="47823"/>
    <n v="0"/>
    <n v="1"/>
    <d v="2013-07-23T00:00:00"/>
    <n v="0"/>
    <n v="53"/>
    <n v="1"/>
    <n v="5"/>
    <n v="2"/>
    <n v="1"/>
    <n v="10"/>
    <n v="2"/>
    <n v="2"/>
    <n v="0"/>
    <n v="3"/>
    <n v="8"/>
    <x v="0"/>
    <x v="0"/>
    <x v="0"/>
    <x v="0"/>
    <x v="0"/>
    <x v="1"/>
    <n v="0"/>
    <x v="1"/>
    <n v="66"/>
    <n v="72"/>
    <n v="15"/>
    <x v="1"/>
    <x v="1"/>
    <x v="0"/>
    <x v="2"/>
    <n v="0"/>
  </r>
  <r>
    <n v="2795"/>
    <n v="1958"/>
    <s v="Master"/>
    <s v="Single"/>
    <n v="30523"/>
    <n v="2"/>
    <n v="1"/>
    <d v="2013-07-01T00:00:00"/>
    <n v="0"/>
    <n v="5"/>
    <n v="0"/>
    <n v="3"/>
    <n v="0"/>
    <n v="0"/>
    <n v="5"/>
    <n v="1"/>
    <n v="1"/>
    <n v="0"/>
    <n v="2"/>
    <n v="7"/>
    <x v="0"/>
    <x v="0"/>
    <x v="0"/>
    <x v="0"/>
    <x v="0"/>
    <x v="1"/>
    <n v="0"/>
    <x v="1"/>
    <n v="68"/>
    <n v="13"/>
    <n v="11"/>
    <x v="1"/>
    <x v="1"/>
    <x v="0"/>
    <x v="3"/>
    <n v="0"/>
  </r>
  <r>
    <n v="2285"/>
    <n v="1954"/>
    <s v="Master"/>
    <s v="Together"/>
    <n v="36634"/>
    <n v="0"/>
    <n v="1"/>
    <d v="2013-05-28T00:00:00"/>
    <n v="0"/>
    <n v="213"/>
    <n v="9"/>
    <n v="76"/>
    <n v="4"/>
    <n v="3"/>
    <n v="30"/>
    <n v="3"/>
    <n v="5"/>
    <n v="2"/>
    <n v="5"/>
    <n v="7"/>
    <x v="0"/>
    <x v="0"/>
    <x v="0"/>
    <x v="0"/>
    <x v="0"/>
    <x v="1"/>
    <n v="0"/>
    <x v="6"/>
    <n v="72"/>
    <n v="335"/>
    <n v="22"/>
    <x v="1"/>
    <x v="1"/>
    <x v="0"/>
    <x v="2"/>
    <n v="0"/>
  </r>
  <r>
    <n v="115"/>
    <n v="1966"/>
    <s v="Master"/>
    <s v="Single"/>
    <n v="43456"/>
    <n v="0"/>
    <n v="1"/>
    <d v="2013-03-26T00:00:00"/>
    <n v="0"/>
    <n v="275"/>
    <n v="11"/>
    <n v="68"/>
    <n v="25"/>
    <n v="7"/>
    <n v="7"/>
    <n v="3"/>
    <n v="5"/>
    <n v="1"/>
    <n v="8"/>
    <n v="5"/>
    <x v="0"/>
    <x v="0"/>
    <x v="0"/>
    <x v="0"/>
    <x v="0"/>
    <x v="1"/>
    <n v="0"/>
    <x v="5"/>
    <n v="60"/>
    <n v="393"/>
    <n v="22"/>
    <x v="1"/>
    <x v="1"/>
    <x v="0"/>
    <x v="1"/>
    <n v="0"/>
  </r>
  <r>
    <n v="10470"/>
    <n v="1979"/>
    <s v="Master"/>
    <s v="Married"/>
    <n v="40662"/>
    <n v="1"/>
    <n v="0"/>
    <d v="2013-03-15T00:00:00"/>
    <n v="0"/>
    <n v="40"/>
    <n v="2"/>
    <n v="23"/>
    <n v="0"/>
    <n v="4"/>
    <n v="23"/>
    <n v="2"/>
    <n v="2"/>
    <n v="1"/>
    <n v="3"/>
    <n v="4"/>
    <x v="0"/>
    <x v="0"/>
    <x v="0"/>
    <x v="0"/>
    <x v="0"/>
    <x v="1"/>
    <n v="0"/>
    <x v="4"/>
    <n v="47"/>
    <n v="92"/>
    <n v="12"/>
    <x v="1"/>
    <x v="0"/>
    <x v="0"/>
    <x v="2"/>
    <n v="0"/>
  </r>
  <r>
    <n v="4065"/>
    <n v="1976"/>
    <s v="PhD"/>
    <s v="Married"/>
    <n v="49544"/>
    <n v="1"/>
    <n v="0"/>
    <d v="2013-02-12T00:00:00"/>
    <n v="0"/>
    <n v="308"/>
    <n v="0"/>
    <n v="73"/>
    <n v="0"/>
    <n v="0"/>
    <n v="23"/>
    <n v="2"/>
    <n v="5"/>
    <n v="1"/>
    <n v="8"/>
    <n v="7"/>
    <x v="0"/>
    <x v="0"/>
    <x v="0"/>
    <x v="0"/>
    <x v="0"/>
    <x v="1"/>
    <n v="0"/>
    <x v="0"/>
    <n v="50"/>
    <n v="404"/>
    <n v="23"/>
    <x v="1"/>
    <x v="0"/>
    <x v="0"/>
    <x v="1"/>
    <n v="0"/>
  </r>
  <r>
    <n v="10968"/>
    <n v="1969"/>
    <s v="Graduation"/>
    <s v="Single"/>
    <n v="57731"/>
    <n v="0"/>
    <n v="1"/>
    <d v="2012-11-23T00:00:00"/>
    <n v="0"/>
    <n v="266"/>
    <n v="21"/>
    <n v="300"/>
    <n v="65"/>
    <n v="8"/>
    <n v="44"/>
    <n v="4"/>
    <n v="8"/>
    <n v="8"/>
    <n v="6"/>
    <n v="6"/>
    <x v="0"/>
    <x v="0"/>
    <x v="0"/>
    <x v="0"/>
    <x v="0"/>
    <x v="1"/>
    <n v="0"/>
    <x v="5"/>
    <n v="57"/>
    <n v="704"/>
    <n v="32"/>
    <x v="1"/>
    <x v="0"/>
    <x v="0"/>
    <x v="1"/>
    <n v="0"/>
  </r>
  <r>
    <n v="5985"/>
    <n v="1965"/>
    <s v="Master"/>
    <s v="Single"/>
    <n v="33168"/>
    <n v="0"/>
    <n v="1"/>
    <d v="2012-10-13T00:00:00"/>
    <n v="0"/>
    <n v="80"/>
    <n v="1"/>
    <n v="37"/>
    <n v="0"/>
    <n v="1"/>
    <n v="3"/>
    <n v="3"/>
    <n v="2"/>
    <n v="1"/>
    <n v="4"/>
    <n v="7"/>
    <x v="0"/>
    <x v="0"/>
    <x v="0"/>
    <x v="0"/>
    <x v="0"/>
    <x v="1"/>
    <n v="0"/>
    <x v="0"/>
    <n v="61"/>
    <n v="122"/>
    <n v="17"/>
    <x v="1"/>
    <x v="1"/>
    <x v="0"/>
    <x v="2"/>
    <n v="0"/>
  </r>
  <r>
    <n v="5430"/>
    <n v="1956"/>
    <s v="Graduation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x v="0"/>
    <x v="0"/>
    <x v="0"/>
    <x v="0"/>
    <x v="0"/>
    <x v="1"/>
    <n v="0"/>
    <x v="0"/>
    <n v="70"/>
    <n v="684"/>
    <n v="39"/>
    <x v="1"/>
    <x v="1"/>
    <x v="0"/>
    <x v="1"/>
    <n v="0"/>
  </r>
  <r>
    <n v="8432"/>
    <n v="1956"/>
    <s v="Graduation"/>
    <s v="Together"/>
    <n v="54450"/>
    <n v="1"/>
    <n v="1"/>
    <d v="2012-09-14T00:00:00"/>
    <n v="0"/>
    <n v="454"/>
    <n v="0"/>
    <n v="171"/>
    <n v="8"/>
    <n v="19"/>
    <n v="32"/>
    <n v="12"/>
    <n v="9"/>
    <n v="2"/>
    <n v="8"/>
    <n v="8"/>
    <x v="0"/>
    <x v="0"/>
    <x v="0"/>
    <x v="0"/>
    <x v="0"/>
    <x v="1"/>
    <n v="0"/>
    <x v="0"/>
    <n v="70"/>
    <n v="684"/>
    <n v="39"/>
    <x v="1"/>
    <x v="1"/>
    <x v="0"/>
    <x v="1"/>
    <n v="0"/>
  </r>
  <r>
    <n v="453"/>
    <n v="1956"/>
    <s v="PhD"/>
    <s v="Widow"/>
    <n v="35340"/>
    <n v="1"/>
    <n v="1"/>
    <d v="2014-06-29T00:00:00"/>
    <n v="1"/>
    <n v="27"/>
    <n v="0"/>
    <n v="12"/>
    <n v="0"/>
    <n v="1"/>
    <n v="5"/>
    <n v="2"/>
    <n v="2"/>
    <n v="0"/>
    <n v="3"/>
    <n v="5"/>
    <x v="0"/>
    <x v="0"/>
    <x v="0"/>
    <x v="0"/>
    <x v="0"/>
    <x v="1"/>
    <n v="0"/>
    <x v="0"/>
    <n v="70"/>
    <n v="45"/>
    <n v="12"/>
    <x v="1"/>
    <x v="1"/>
    <x v="0"/>
    <x v="3"/>
    <n v="0"/>
  </r>
  <r>
    <n v="9687"/>
    <n v="1975"/>
    <s v="Graduation"/>
    <s v="Single"/>
    <n v="73170"/>
    <n v="0"/>
    <n v="0"/>
    <d v="2014-05-31T00:00:00"/>
    <n v="1"/>
    <n v="184"/>
    <n v="174"/>
    <n v="256"/>
    <n v="50"/>
    <n v="30"/>
    <n v="32"/>
    <n v="1"/>
    <n v="5"/>
    <n v="4"/>
    <n v="6"/>
    <n v="2"/>
    <x v="0"/>
    <x v="0"/>
    <x v="0"/>
    <x v="0"/>
    <x v="0"/>
    <x v="1"/>
    <n v="0"/>
    <x v="1"/>
    <n v="51"/>
    <n v="726"/>
    <n v="18"/>
    <x v="0"/>
    <x v="0"/>
    <x v="0"/>
    <x v="1"/>
    <n v="0"/>
  </r>
  <r>
    <n v="8890"/>
    <n v="1971"/>
    <s v="PhD"/>
    <s v="Divorced"/>
    <n v="65808"/>
    <n v="1"/>
    <n v="1"/>
    <d v="2014-05-30T00:00:00"/>
    <n v="1"/>
    <n v="155"/>
    <n v="7"/>
    <n v="80"/>
    <n v="13"/>
    <n v="7"/>
    <n v="10"/>
    <n v="3"/>
    <n v="5"/>
    <n v="1"/>
    <n v="5"/>
    <n v="6"/>
    <x v="0"/>
    <x v="0"/>
    <x v="0"/>
    <x v="0"/>
    <x v="0"/>
    <x v="1"/>
    <n v="0"/>
    <x v="0"/>
    <n v="55"/>
    <n v="272"/>
    <n v="20"/>
    <x v="0"/>
    <x v="0"/>
    <x v="0"/>
    <x v="2"/>
    <n v="0"/>
  </r>
  <r>
    <n v="9264"/>
    <n v="1986"/>
    <s v="Graduation"/>
    <s v="Married"/>
    <n v="79529"/>
    <n v="0"/>
    <n v="0"/>
    <d v="2014-04-27T00:00:00"/>
    <n v="1"/>
    <n v="423"/>
    <n v="42"/>
    <n v="706"/>
    <n v="73"/>
    <n v="197"/>
    <n v="197"/>
    <n v="1"/>
    <n v="4"/>
    <n v="8"/>
    <n v="9"/>
    <n v="2"/>
    <x v="0"/>
    <x v="0"/>
    <x v="0"/>
    <x v="0"/>
    <x v="0"/>
    <x v="1"/>
    <n v="0"/>
    <x v="1"/>
    <n v="40"/>
    <n v="1638"/>
    <n v="24"/>
    <x v="0"/>
    <x v="2"/>
    <x v="0"/>
    <x v="0"/>
    <n v="0"/>
  </r>
  <r>
    <n v="5824"/>
    <n v="1972"/>
    <s v="PhD"/>
    <s v="Together"/>
    <n v="34578"/>
    <n v="2"/>
    <n v="1"/>
    <d v="2014-04-11T00:00:00"/>
    <n v="1"/>
    <n v="7"/>
    <n v="0"/>
    <n v="1"/>
    <n v="0"/>
    <n v="0"/>
    <n v="0"/>
    <n v="1"/>
    <n v="1"/>
    <n v="0"/>
    <n v="2"/>
    <n v="6"/>
    <x v="0"/>
    <x v="0"/>
    <x v="0"/>
    <x v="0"/>
    <x v="0"/>
    <x v="1"/>
    <n v="0"/>
    <x v="3"/>
    <n v="54"/>
    <n v="8"/>
    <n v="10"/>
    <x v="1"/>
    <x v="0"/>
    <x v="0"/>
    <x v="3"/>
    <n v="0"/>
  </r>
  <r>
    <n v="5794"/>
    <n v="1974"/>
    <s v="PhD"/>
    <s v="Married"/>
    <n v="46374"/>
    <n v="0"/>
    <n v="1"/>
    <d v="2014-03-17T00:00:00"/>
    <n v="1"/>
    <n v="408"/>
    <n v="0"/>
    <n v="21"/>
    <n v="0"/>
    <n v="0"/>
    <n v="17"/>
    <n v="3"/>
    <n v="7"/>
    <n v="1"/>
    <n v="7"/>
    <n v="8"/>
    <x v="0"/>
    <x v="1"/>
    <x v="0"/>
    <x v="1"/>
    <x v="0"/>
    <x v="0"/>
    <n v="0"/>
    <x v="5"/>
    <n v="52"/>
    <n v="446"/>
    <n v="26"/>
    <x v="1"/>
    <x v="0"/>
    <x v="0"/>
    <x v="1"/>
    <n v="3"/>
  </r>
  <r>
    <n v="3068"/>
    <n v="1990"/>
    <s v="Graduation"/>
    <s v="Married"/>
    <n v="18351"/>
    <n v="0"/>
    <n v="0"/>
    <d v="2013-10-29T00:00:00"/>
    <n v="1"/>
    <n v="1"/>
    <n v="12"/>
    <n v="9"/>
    <n v="0"/>
    <n v="14"/>
    <n v="7"/>
    <n v="1"/>
    <n v="2"/>
    <n v="0"/>
    <n v="3"/>
    <n v="7"/>
    <x v="0"/>
    <x v="0"/>
    <x v="0"/>
    <x v="0"/>
    <x v="0"/>
    <x v="1"/>
    <n v="0"/>
    <x v="0"/>
    <n v="36"/>
    <n v="43"/>
    <n v="13"/>
    <x v="2"/>
    <x v="2"/>
    <x v="0"/>
    <x v="3"/>
    <n v="0"/>
  </r>
  <r>
    <n v="7962"/>
    <n v="1987"/>
    <s v="PhD"/>
    <s v="Single"/>
    <n v="95169"/>
    <n v="0"/>
    <n v="0"/>
    <d v="2013-10-09T00:00:00"/>
    <n v="1"/>
    <n v="1285"/>
    <n v="21"/>
    <n v="449"/>
    <n v="106"/>
    <n v="20"/>
    <n v="20"/>
    <n v="1"/>
    <n v="4"/>
    <n v="3"/>
    <n v="4"/>
    <n v="1"/>
    <x v="0"/>
    <x v="0"/>
    <x v="1"/>
    <x v="1"/>
    <x v="0"/>
    <x v="0"/>
    <n v="0"/>
    <x v="0"/>
    <n v="39"/>
    <n v="1901"/>
    <n v="13"/>
    <x v="3"/>
    <x v="2"/>
    <x v="0"/>
    <x v="0"/>
    <n v="3"/>
  </r>
  <r>
    <n v="2681"/>
    <n v="1984"/>
    <s v="2n Cycle"/>
    <s v="Married"/>
    <n v="65370"/>
    <n v="0"/>
    <n v="0"/>
    <d v="2013-08-01T00:00:00"/>
    <n v="1"/>
    <n v="71"/>
    <n v="22"/>
    <n v="112"/>
    <n v="138"/>
    <n v="89"/>
    <n v="29"/>
    <n v="1"/>
    <n v="2"/>
    <n v="3"/>
    <n v="13"/>
    <n v="1"/>
    <x v="0"/>
    <x v="0"/>
    <x v="0"/>
    <x v="0"/>
    <x v="0"/>
    <x v="1"/>
    <n v="0"/>
    <x v="0"/>
    <n v="42"/>
    <n v="461"/>
    <n v="20"/>
    <x v="0"/>
    <x v="2"/>
    <x v="0"/>
    <x v="1"/>
    <n v="0"/>
  </r>
  <r>
    <n v="10141"/>
    <n v="1960"/>
    <s v="Master"/>
    <s v="Divorced"/>
    <n v="39228"/>
    <n v="0"/>
    <n v="0"/>
    <d v="2013-05-10T00:00:00"/>
    <n v="1"/>
    <n v="7"/>
    <n v="1"/>
    <n v="6"/>
    <n v="0"/>
    <n v="3"/>
    <n v="3"/>
    <n v="1"/>
    <n v="0"/>
    <n v="0"/>
    <n v="3"/>
    <n v="4"/>
    <x v="0"/>
    <x v="0"/>
    <x v="0"/>
    <x v="0"/>
    <x v="0"/>
    <x v="1"/>
    <n v="0"/>
    <x v="6"/>
    <n v="66"/>
    <n v="20"/>
    <n v="8"/>
    <x v="1"/>
    <x v="1"/>
    <x v="0"/>
    <x v="3"/>
    <n v="0"/>
  </r>
  <r>
    <n v="3725"/>
    <n v="1961"/>
    <s v="PhD"/>
    <s v="Single"/>
    <n v="84865"/>
    <n v="0"/>
    <n v="0"/>
    <d v="2013-05-09T00:00:00"/>
    <n v="1"/>
    <n v="1248"/>
    <n v="16"/>
    <n v="349"/>
    <n v="43"/>
    <n v="16"/>
    <n v="16"/>
    <n v="1"/>
    <n v="2"/>
    <n v="4"/>
    <n v="9"/>
    <n v="4"/>
    <x v="0"/>
    <x v="1"/>
    <x v="1"/>
    <x v="1"/>
    <x v="1"/>
    <x v="0"/>
    <n v="0"/>
    <x v="0"/>
    <n v="65"/>
    <n v="1688"/>
    <n v="20"/>
    <x v="0"/>
    <x v="1"/>
    <x v="0"/>
    <x v="0"/>
    <n v="5"/>
  </r>
  <r>
    <n v="3767"/>
    <n v="1968"/>
    <s v="Graduation"/>
    <s v="Married"/>
    <n v="61314"/>
    <n v="0"/>
    <n v="1"/>
    <d v="2013-04-25T00:00:00"/>
    <n v="1"/>
    <n v="378"/>
    <n v="0"/>
    <n v="189"/>
    <n v="97"/>
    <n v="172"/>
    <n v="172"/>
    <n v="2"/>
    <n v="5"/>
    <n v="5"/>
    <n v="12"/>
    <n v="3"/>
    <x v="0"/>
    <x v="0"/>
    <x v="0"/>
    <x v="0"/>
    <x v="0"/>
    <x v="1"/>
    <n v="0"/>
    <x v="0"/>
    <n v="58"/>
    <n v="1008"/>
    <n v="27"/>
    <x v="0"/>
    <x v="0"/>
    <x v="0"/>
    <x v="1"/>
    <n v="0"/>
  </r>
  <r>
    <n v="5585"/>
    <n v="1972"/>
    <s v="Graduation"/>
    <s v="Single"/>
    <n v="21359"/>
    <n v="1"/>
    <n v="0"/>
    <d v="2013-04-20T00:00:00"/>
    <n v="1"/>
    <n v="12"/>
    <n v="2"/>
    <n v="17"/>
    <n v="6"/>
    <n v="1"/>
    <n v="10"/>
    <n v="2"/>
    <n v="2"/>
    <n v="0"/>
    <n v="3"/>
    <n v="8"/>
    <x v="0"/>
    <x v="0"/>
    <x v="0"/>
    <x v="0"/>
    <x v="0"/>
    <x v="0"/>
    <n v="0"/>
    <x v="1"/>
    <n v="54"/>
    <n v="48"/>
    <n v="15"/>
    <x v="2"/>
    <x v="0"/>
    <x v="0"/>
    <x v="3"/>
    <n v="1"/>
  </r>
  <r>
    <n v="7030"/>
    <n v="1955"/>
    <s v="PhD"/>
    <s v="Married"/>
    <n v="66465"/>
    <n v="0"/>
    <n v="1"/>
    <d v="2013-03-30T00:00:00"/>
    <n v="1"/>
    <n v="1200"/>
    <n v="0"/>
    <n v="204"/>
    <n v="38"/>
    <n v="29"/>
    <n v="14"/>
    <n v="3"/>
    <n v="11"/>
    <n v="9"/>
    <n v="12"/>
    <n v="6"/>
    <x v="0"/>
    <x v="0"/>
    <x v="0"/>
    <x v="1"/>
    <x v="0"/>
    <x v="1"/>
    <n v="0"/>
    <x v="0"/>
    <n v="71"/>
    <n v="1485"/>
    <n v="41"/>
    <x v="0"/>
    <x v="1"/>
    <x v="0"/>
    <x v="0"/>
    <n v="1"/>
  </r>
  <r>
    <n v="1524"/>
    <n v="1983"/>
    <s v="2n Cycle"/>
    <s v="Single"/>
    <n v="81698"/>
    <n v="0"/>
    <n v="0"/>
    <d v="2013-03-01T00:00:00"/>
    <n v="1"/>
    <n v="709"/>
    <n v="45"/>
    <n v="115"/>
    <n v="30"/>
    <n v="160"/>
    <n v="45"/>
    <n v="1"/>
    <n v="8"/>
    <n v="2"/>
    <n v="5"/>
    <n v="5"/>
    <x v="0"/>
    <x v="0"/>
    <x v="0"/>
    <x v="1"/>
    <x v="0"/>
    <x v="0"/>
    <n v="0"/>
    <x v="0"/>
    <n v="43"/>
    <n v="1104"/>
    <n v="21"/>
    <x v="0"/>
    <x v="2"/>
    <x v="0"/>
    <x v="0"/>
    <n v="2"/>
  </r>
  <r>
    <n v="3657"/>
    <n v="1986"/>
    <s v="Graduation"/>
    <s v="Single"/>
    <n v="39146"/>
    <n v="1"/>
    <n v="0"/>
    <d v="2013-02-14T00:00:00"/>
    <n v="1"/>
    <n v="94"/>
    <n v="1"/>
    <n v="33"/>
    <n v="13"/>
    <n v="12"/>
    <n v="12"/>
    <n v="3"/>
    <n v="4"/>
    <n v="0"/>
    <n v="4"/>
    <n v="8"/>
    <x v="0"/>
    <x v="0"/>
    <x v="0"/>
    <x v="0"/>
    <x v="0"/>
    <x v="1"/>
    <n v="0"/>
    <x v="0"/>
    <n v="40"/>
    <n v="165"/>
    <n v="19"/>
    <x v="1"/>
    <x v="2"/>
    <x v="0"/>
    <x v="2"/>
    <n v="0"/>
  </r>
  <r>
    <n v="5740"/>
    <n v="1970"/>
    <s v="2n Cycle"/>
    <s v="Divorced"/>
    <n v="25959"/>
    <n v="1"/>
    <n v="1"/>
    <d v="2013-02-14T00:00:00"/>
    <n v="1"/>
    <n v="4"/>
    <n v="2"/>
    <n v="12"/>
    <n v="7"/>
    <n v="5"/>
    <n v="26"/>
    <n v="2"/>
    <n v="1"/>
    <n v="2"/>
    <n v="2"/>
    <n v="6"/>
    <x v="0"/>
    <x v="0"/>
    <x v="0"/>
    <x v="0"/>
    <x v="0"/>
    <x v="0"/>
    <n v="0"/>
    <x v="0"/>
    <n v="56"/>
    <n v="56"/>
    <n v="13"/>
    <x v="2"/>
    <x v="0"/>
    <x v="0"/>
    <x v="3"/>
    <n v="1"/>
  </r>
  <r>
    <n v="9595"/>
    <n v="1961"/>
    <s v="Graduation"/>
    <s v="Together"/>
    <n v="64260"/>
    <n v="0"/>
    <n v="0"/>
    <d v="2013-01-11T00:00:00"/>
    <n v="1"/>
    <n v="539"/>
    <n v="169"/>
    <n v="816"/>
    <n v="20"/>
    <n v="0"/>
    <n v="30"/>
    <n v="1"/>
    <n v="4"/>
    <n v="5"/>
    <n v="4"/>
    <n v="3"/>
    <x v="0"/>
    <x v="0"/>
    <x v="0"/>
    <x v="0"/>
    <x v="0"/>
    <x v="0"/>
    <n v="0"/>
    <x v="0"/>
    <n v="65"/>
    <n v="1574"/>
    <n v="17"/>
    <x v="0"/>
    <x v="1"/>
    <x v="0"/>
    <x v="0"/>
    <n v="1"/>
  </r>
  <r>
    <n v="3158"/>
    <n v="1973"/>
    <s v="Graduation"/>
    <s v="Married"/>
    <n v="32300"/>
    <n v="1"/>
    <n v="0"/>
    <d v="2013-01-03T00:00:00"/>
    <n v="1"/>
    <n v="13"/>
    <n v="3"/>
    <n v="6"/>
    <n v="6"/>
    <n v="5"/>
    <n v="6"/>
    <n v="1"/>
    <n v="1"/>
    <n v="0"/>
    <n v="3"/>
    <n v="8"/>
    <x v="0"/>
    <x v="0"/>
    <x v="0"/>
    <x v="0"/>
    <x v="0"/>
    <x v="1"/>
    <n v="0"/>
    <x v="0"/>
    <n v="53"/>
    <n v="39"/>
    <n v="13"/>
    <x v="1"/>
    <x v="0"/>
    <x v="0"/>
    <x v="3"/>
    <n v="0"/>
  </r>
  <r>
    <n v="5114"/>
    <n v="1965"/>
    <s v="Master"/>
    <s v="Married"/>
    <n v="74806"/>
    <n v="0"/>
    <n v="1"/>
    <d v="2012-12-19T00:00:00"/>
    <n v="1"/>
    <n v="670"/>
    <n v="9"/>
    <n v="249"/>
    <n v="0"/>
    <n v="28"/>
    <n v="9"/>
    <n v="2"/>
    <n v="5"/>
    <n v="4"/>
    <n v="5"/>
    <n v="4"/>
    <x v="0"/>
    <x v="0"/>
    <x v="0"/>
    <x v="0"/>
    <x v="0"/>
    <x v="1"/>
    <n v="0"/>
    <x v="3"/>
    <n v="61"/>
    <n v="965"/>
    <n v="20"/>
    <x v="0"/>
    <x v="1"/>
    <x v="0"/>
    <x v="1"/>
    <n v="0"/>
  </r>
  <r>
    <n v="340"/>
    <n v="1970"/>
    <s v="Graduation"/>
    <s v="Divorced"/>
    <n v="72967"/>
    <n v="0"/>
    <n v="1"/>
    <d v="2012-12-15T00:00:00"/>
    <n v="1"/>
    <n v="158"/>
    <n v="35"/>
    <n v="179"/>
    <n v="0"/>
    <n v="0"/>
    <n v="125"/>
    <n v="2"/>
    <n v="7"/>
    <n v="2"/>
    <n v="8"/>
    <n v="5"/>
    <x v="1"/>
    <x v="0"/>
    <x v="0"/>
    <x v="0"/>
    <x v="0"/>
    <x v="0"/>
    <n v="0"/>
    <x v="4"/>
    <n v="56"/>
    <n v="497"/>
    <n v="24"/>
    <x v="0"/>
    <x v="0"/>
    <x v="0"/>
    <x v="1"/>
    <n v="2"/>
  </r>
  <r>
    <n v="8805"/>
    <n v="1960"/>
    <s v="Graduation"/>
    <s v="Single"/>
    <n v="48904"/>
    <n v="0"/>
    <n v="1"/>
    <d v="2012-12-02T00:00:00"/>
    <n v="1"/>
    <n v="283"/>
    <n v="10"/>
    <n v="38"/>
    <n v="0"/>
    <n v="13"/>
    <n v="27"/>
    <n v="4"/>
    <n v="7"/>
    <n v="2"/>
    <n v="4"/>
    <n v="8"/>
    <x v="0"/>
    <x v="0"/>
    <x v="0"/>
    <x v="0"/>
    <x v="0"/>
    <x v="1"/>
    <n v="0"/>
    <x v="2"/>
    <n v="66"/>
    <n v="371"/>
    <n v="25"/>
    <x v="1"/>
    <x v="1"/>
    <x v="0"/>
    <x v="1"/>
    <n v="0"/>
  </r>
  <r>
    <n v="1241"/>
    <n v="1984"/>
    <s v="2n Cycle"/>
    <s v="Married"/>
    <n v="14796"/>
    <n v="1"/>
    <n v="0"/>
    <d v="2012-09-17T00:00:00"/>
    <n v="1"/>
    <n v="13"/>
    <n v="3"/>
    <n v="8"/>
    <n v="7"/>
    <n v="4"/>
    <n v="16"/>
    <n v="2"/>
    <n v="1"/>
    <n v="0"/>
    <n v="3"/>
    <n v="9"/>
    <x v="0"/>
    <x v="0"/>
    <x v="0"/>
    <x v="0"/>
    <x v="0"/>
    <x v="0"/>
    <n v="0"/>
    <x v="4"/>
    <n v="42"/>
    <n v="51"/>
    <n v="15"/>
    <x v="2"/>
    <x v="2"/>
    <x v="0"/>
    <x v="3"/>
    <n v="1"/>
  </r>
  <r>
    <n v="1402"/>
    <n v="1954"/>
    <s v="Master"/>
    <s v="Married"/>
    <n v="66991"/>
    <n v="0"/>
    <n v="0"/>
    <d v="2012-09-11T00:00:00"/>
    <n v="1"/>
    <n v="496"/>
    <n v="36"/>
    <n v="460"/>
    <n v="189"/>
    <n v="60"/>
    <n v="12"/>
    <n v="3"/>
    <n v="4"/>
    <n v="8"/>
    <n v="6"/>
    <n v="3"/>
    <x v="0"/>
    <x v="0"/>
    <x v="0"/>
    <x v="0"/>
    <x v="0"/>
    <x v="1"/>
    <n v="0"/>
    <x v="4"/>
    <n v="72"/>
    <n v="1253"/>
    <n v="24"/>
    <x v="0"/>
    <x v="1"/>
    <x v="0"/>
    <x v="0"/>
    <n v="0"/>
  </r>
  <r>
    <n v="7264"/>
    <n v="1978"/>
    <s v="2n Cycle"/>
    <s v="Single"/>
    <n v="52195"/>
    <n v="2"/>
    <n v="1"/>
    <d v="2014-05-12T00:00:00"/>
    <n v="2"/>
    <n v="12"/>
    <n v="0"/>
    <n v="4"/>
    <n v="0"/>
    <n v="0"/>
    <n v="1"/>
    <n v="1"/>
    <n v="1"/>
    <n v="0"/>
    <n v="2"/>
    <n v="8"/>
    <x v="0"/>
    <x v="0"/>
    <x v="0"/>
    <x v="0"/>
    <x v="0"/>
    <x v="1"/>
    <n v="0"/>
    <x v="6"/>
    <n v="48"/>
    <n v="17"/>
    <n v="12"/>
    <x v="1"/>
    <x v="0"/>
    <x v="0"/>
    <x v="3"/>
    <n v="0"/>
  </r>
  <r>
    <n v="1619"/>
    <n v="1956"/>
    <s v="Graduation"/>
    <s v="Married"/>
    <n v="90369"/>
    <n v="0"/>
    <n v="0"/>
    <d v="2014-04-28T00:00:00"/>
    <n v="2"/>
    <n v="292"/>
    <n v="51"/>
    <n v="981"/>
    <n v="224"/>
    <n v="23"/>
    <n v="17"/>
    <n v="1"/>
    <n v="4"/>
    <n v="6"/>
    <n v="6"/>
    <n v="1"/>
    <x v="0"/>
    <x v="0"/>
    <x v="0"/>
    <x v="0"/>
    <x v="0"/>
    <x v="0"/>
    <n v="0"/>
    <x v="0"/>
    <n v="70"/>
    <n v="1588"/>
    <n v="18"/>
    <x v="3"/>
    <x v="1"/>
    <x v="0"/>
    <x v="0"/>
    <n v="1"/>
  </r>
  <r>
    <n v="6398"/>
    <n v="1974"/>
    <s v="Basic"/>
    <s v="Married"/>
    <n v="18393"/>
    <n v="1"/>
    <n v="0"/>
    <d v="2014-03-29T00:00:00"/>
    <n v="2"/>
    <n v="7"/>
    <n v="10"/>
    <n v="13"/>
    <n v="16"/>
    <n v="0"/>
    <n v="4"/>
    <n v="2"/>
    <n v="3"/>
    <n v="0"/>
    <n v="3"/>
    <n v="8"/>
    <x v="0"/>
    <x v="0"/>
    <x v="0"/>
    <x v="0"/>
    <x v="0"/>
    <x v="1"/>
    <n v="0"/>
    <x v="0"/>
    <n v="52"/>
    <n v="50"/>
    <n v="16"/>
    <x v="2"/>
    <x v="0"/>
    <x v="0"/>
    <x v="3"/>
    <n v="0"/>
  </r>
  <r>
    <n v="1857"/>
    <n v="1952"/>
    <s v="Graduation"/>
    <s v="Single"/>
    <n v="47139"/>
    <n v="1"/>
    <n v="1"/>
    <d v="2014-03-06T00:00:00"/>
    <n v="2"/>
    <n v="46"/>
    <n v="0"/>
    <n v="12"/>
    <n v="0"/>
    <n v="2"/>
    <n v="23"/>
    <n v="2"/>
    <n v="2"/>
    <n v="1"/>
    <n v="2"/>
    <n v="7"/>
    <x v="0"/>
    <x v="0"/>
    <x v="0"/>
    <x v="0"/>
    <x v="0"/>
    <x v="0"/>
    <n v="0"/>
    <x v="0"/>
    <n v="74"/>
    <n v="83"/>
    <n v="14"/>
    <x v="1"/>
    <x v="1"/>
    <x v="0"/>
    <x v="2"/>
    <n v="1"/>
  </r>
  <r>
    <n v="4877"/>
    <n v="1973"/>
    <s v="Master"/>
    <s v="Married"/>
    <n v="38576"/>
    <n v="0"/>
    <n v="1"/>
    <d v="2014-03-04T00:00:00"/>
    <n v="2"/>
    <n v="34"/>
    <n v="0"/>
    <n v="7"/>
    <n v="0"/>
    <n v="0"/>
    <n v="0"/>
    <n v="1"/>
    <n v="1"/>
    <n v="0"/>
    <n v="3"/>
    <n v="7"/>
    <x v="0"/>
    <x v="0"/>
    <x v="0"/>
    <x v="0"/>
    <x v="0"/>
    <x v="1"/>
    <n v="0"/>
    <x v="5"/>
    <n v="53"/>
    <n v="41"/>
    <n v="12"/>
    <x v="1"/>
    <x v="0"/>
    <x v="0"/>
    <x v="3"/>
    <n v="0"/>
  </r>
  <r>
    <n v="3066"/>
    <n v="1975"/>
    <s v="PhD"/>
    <s v="Together"/>
    <n v="61905"/>
    <n v="0"/>
    <n v="1"/>
    <d v="2014-02-04T00:00:00"/>
    <n v="2"/>
    <n v="167"/>
    <n v="0"/>
    <n v="43"/>
    <n v="6"/>
    <n v="2"/>
    <n v="13"/>
    <n v="2"/>
    <n v="4"/>
    <n v="2"/>
    <n v="4"/>
    <n v="5"/>
    <x v="0"/>
    <x v="0"/>
    <x v="0"/>
    <x v="0"/>
    <x v="0"/>
    <x v="1"/>
    <n v="0"/>
    <x v="6"/>
    <n v="51"/>
    <n v="231"/>
    <n v="17"/>
    <x v="0"/>
    <x v="0"/>
    <x v="0"/>
    <x v="2"/>
    <n v="0"/>
  </r>
  <r>
    <n v="10286"/>
    <n v="1962"/>
    <s v="Graduation"/>
    <s v="Married"/>
    <n v="83715"/>
    <n v="0"/>
    <n v="0"/>
    <d v="2014-02-03T00:00:00"/>
    <n v="2"/>
    <n v="318"/>
    <n v="8"/>
    <n v="407"/>
    <n v="150"/>
    <n v="35"/>
    <n v="8"/>
    <n v="1"/>
    <n v="2"/>
    <n v="8"/>
    <n v="13"/>
    <n v="0"/>
    <x v="0"/>
    <x v="0"/>
    <x v="0"/>
    <x v="0"/>
    <x v="0"/>
    <x v="1"/>
    <n v="0"/>
    <x v="6"/>
    <n v="64"/>
    <n v="926"/>
    <n v="24"/>
    <x v="0"/>
    <x v="1"/>
    <x v="0"/>
    <x v="1"/>
    <n v="0"/>
  </r>
  <r>
    <n v="1992"/>
    <n v="1964"/>
    <s v="Graduation"/>
    <s v="Married"/>
    <n v="60597"/>
    <n v="0"/>
    <n v="1"/>
    <d v="2014-01-01T00:00:00"/>
    <n v="2"/>
    <n v="522"/>
    <n v="0"/>
    <n v="257"/>
    <n v="32"/>
    <n v="16"/>
    <n v="66"/>
    <n v="4"/>
    <n v="2"/>
    <n v="2"/>
    <n v="8"/>
    <n v="7"/>
    <x v="0"/>
    <x v="0"/>
    <x v="0"/>
    <x v="1"/>
    <x v="0"/>
    <x v="0"/>
    <n v="0"/>
    <x v="0"/>
    <n v="62"/>
    <n v="893"/>
    <n v="23"/>
    <x v="0"/>
    <x v="1"/>
    <x v="0"/>
    <x v="1"/>
    <n v="2"/>
  </r>
  <r>
    <n v="4246"/>
    <n v="1982"/>
    <s v="Master"/>
    <s v="Single"/>
    <n v="6560"/>
    <n v="0"/>
    <n v="0"/>
    <d v="2013-12-12T00:00:00"/>
    <n v="2"/>
    <n v="67"/>
    <n v="11"/>
    <n v="26"/>
    <n v="4"/>
    <n v="3"/>
    <n v="262"/>
    <n v="0"/>
    <n v="1"/>
    <n v="0"/>
    <n v="1"/>
    <n v="17"/>
    <x v="0"/>
    <x v="0"/>
    <x v="0"/>
    <x v="0"/>
    <x v="0"/>
    <x v="1"/>
    <n v="0"/>
    <x v="0"/>
    <n v="44"/>
    <n v="373"/>
    <n v="19"/>
    <x v="2"/>
    <x v="2"/>
    <x v="0"/>
    <x v="1"/>
    <n v="0"/>
  </r>
  <r>
    <n v="10623"/>
    <n v="1961"/>
    <s v="Master"/>
    <s v="Together"/>
    <n v="48330"/>
    <n v="0"/>
    <n v="1"/>
    <d v="2013-11-15T00:00:00"/>
    <n v="2"/>
    <n v="28"/>
    <n v="0"/>
    <n v="4"/>
    <n v="0"/>
    <n v="0"/>
    <n v="0"/>
    <n v="1"/>
    <n v="1"/>
    <n v="0"/>
    <n v="3"/>
    <n v="5"/>
    <x v="0"/>
    <x v="0"/>
    <x v="0"/>
    <x v="0"/>
    <x v="0"/>
    <x v="1"/>
    <n v="0"/>
    <x v="0"/>
    <n v="65"/>
    <n v="32"/>
    <n v="10"/>
    <x v="1"/>
    <x v="1"/>
    <x v="0"/>
    <x v="3"/>
    <n v="0"/>
  </r>
  <r>
    <n v="4867"/>
    <n v="1968"/>
    <s v="PhD"/>
    <s v="Single"/>
    <n v="38236"/>
    <n v="1"/>
    <n v="1"/>
    <d v="2013-09-20T00:00:00"/>
    <n v="2"/>
    <n v="58"/>
    <n v="0"/>
    <n v="18"/>
    <n v="2"/>
    <n v="0"/>
    <n v="10"/>
    <n v="4"/>
    <n v="3"/>
    <n v="0"/>
    <n v="4"/>
    <n v="7"/>
    <x v="0"/>
    <x v="0"/>
    <x v="0"/>
    <x v="0"/>
    <x v="0"/>
    <x v="1"/>
    <n v="0"/>
    <x v="0"/>
    <n v="58"/>
    <n v="88"/>
    <n v="18"/>
    <x v="1"/>
    <x v="0"/>
    <x v="0"/>
    <x v="2"/>
    <n v="0"/>
  </r>
  <r>
    <n v="3112"/>
    <n v="1977"/>
    <s v="Master"/>
    <s v="Married"/>
    <n v="22701"/>
    <n v="1"/>
    <n v="0"/>
    <d v="2013-09-05T00:00:00"/>
    <n v="2"/>
    <n v="2"/>
    <n v="4"/>
    <n v="9"/>
    <n v="0"/>
    <n v="4"/>
    <n v="5"/>
    <n v="1"/>
    <n v="1"/>
    <n v="0"/>
    <n v="3"/>
    <n v="5"/>
    <x v="0"/>
    <x v="0"/>
    <x v="0"/>
    <x v="0"/>
    <x v="0"/>
    <x v="1"/>
    <n v="0"/>
    <x v="0"/>
    <n v="49"/>
    <n v="24"/>
    <n v="10"/>
    <x v="2"/>
    <x v="0"/>
    <x v="0"/>
    <x v="3"/>
    <n v="0"/>
  </r>
  <r>
    <n v="4865"/>
    <n v="1974"/>
    <s v="Master"/>
    <s v="Divorced"/>
    <n v="53367"/>
    <n v="1"/>
    <n v="1"/>
    <d v="2013-08-31T00:00:00"/>
    <n v="2"/>
    <n v="229"/>
    <n v="7"/>
    <n v="140"/>
    <n v="10"/>
    <n v="3"/>
    <n v="11"/>
    <n v="7"/>
    <n v="5"/>
    <n v="1"/>
    <n v="8"/>
    <n v="7"/>
    <x v="0"/>
    <x v="0"/>
    <x v="0"/>
    <x v="0"/>
    <x v="0"/>
    <x v="0"/>
    <n v="0"/>
    <x v="3"/>
    <n v="52"/>
    <n v="400"/>
    <n v="28"/>
    <x v="1"/>
    <x v="0"/>
    <x v="0"/>
    <x v="1"/>
    <n v="1"/>
  </r>
  <r>
    <n v="6287"/>
    <n v="1986"/>
    <s v="Graduation"/>
    <s v="Together"/>
    <n v="34728"/>
    <n v="1"/>
    <n v="0"/>
    <d v="2013-07-30T00:00:00"/>
    <n v="2"/>
    <n v="14"/>
    <n v="0"/>
    <n v="16"/>
    <n v="0"/>
    <n v="0"/>
    <n v="6"/>
    <n v="1"/>
    <n v="1"/>
    <n v="1"/>
    <n v="2"/>
    <n v="6"/>
    <x v="0"/>
    <x v="0"/>
    <x v="0"/>
    <x v="0"/>
    <x v="0"/>
    <x v="0"/>
    <n v="0"/>
    <x v="0"/>
    <n v="40"/>
    <n v="36"/>
    <n v="11"/>
    <x v="1"/>
    <x v="2"/>
    <x v="0"/>
    <x v="3"/>
    <n v="1"/>
  </r>
  <r>
    <n v="4405"/>
    <n v="1956"/>
    <s v="Master"/>
    <s v="Married"/>
    <n v="63915"/>
    <n v="0"/>
    <n v="2"/>
    <d v="2013-07-30T00:00:00"/>
    <n v="2"/>
    <n v="622"/>
    <n v="7"/>
    <n v="115"/>
    <n v="30"/>
    <n v="0"/>
    <n v="15"/>
    <n v="2"/>
    <n v="6"/>
    <n v="3"/>
    <n v="12"/>
    <n v="5"/>
    <x v="0"/>
    <x v="0"/>
    <x v="0"/>
    <x v="0"/>
    <x v="0"/>
    <x v="1"/>
    <n v="0"/>
    <x v="3"/>
    <n v="70"/>
    <n v="789"/>
    <n v="28"/>
    <x v="0"/>
    <x v="1"/>
    <x v="0"/>
    <x v="1"/>
    <n v="0"/>
  </r>
  <r>
    <n v="5332"/>
    <n v="1960"/>
    <s v="2n Cycle"/>
    <s v="Married"/>
    <n v="82504"/>
    <n v="0"/>
    <n v="0"/>
    <d v="2013-07-27T00:00:00"/>
    <n v="2"/>
    <n v="362"/>
    <n v="50"/>
    <n v="431"/>
    <n v="134"/>
    <n v="35"/>
    <n v="54"/>
    <n v="1"/>
    <n v="3"/>
    <n v="6"/>
    <n v="7"/>
    <n v="1"/>
    <x v="0"/>
    <x v="0"/>
    <x v="0"/>
    <x v="0"/>
    <x v="0"/>
    <x v="1"/>
    <n v="0"/>
    <x v="5"/>
    <n v="66"/>
    <n v="1066"/>
    <n v="18"/>
    <x v="0"/>
    <x v="1"/>
    <x v="0"/>
    <x v="0"/>
    <n v="0"/>
  </r>
  <r>
    <n v="1519"/>
    <n v="1972"/>
    <s v="PhD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x v="0"/>
    <x v="0"/>
    <x v="0"/>
    <x v="0"/>
    <x v="0"/>
    <x v="0"/>
    <n v="0"/>
    <x v="0"/>
    <n v="54"/>
    <n v="73"/>
    <n v="17"/>
    <x v="1"/>
    <x v="0"/>
    <x v="0"/>
    <x v="2"/>
    <n v="1"/>
  </r>
  <r>
    <n v="9080"/>
    <n v="1972"/>
    <s v="PhD"/>
    <s v="Single"/>
    <n v="38578"/>
    <n v="1"/>
    <n v="1"/>
    <d v="2013-06-22T00:00:00"/>
    <n v="2"/>
    <n v="38"/>
    <n v="4"/>
    <n v="22"/>
    <n v="3"/>
    <n v="3"/>
    <n v="3"/>
    <n v="3"/>
    <n v="3"/>
    <n v="0"/>
    <n v="3"/>
    <n v="8"/>
    <x v="0"/>
    <x v="0"/>
    <x v="0"/>
    <x v="0"/>
    <x v="0"/>
    <x v="1"/>
    <n v="0"/>
    <x v="0"/>
    <n v="54"/>
    <n v="73"/>
    <n v="17"/>
    <x v="1"/>
    <x v="0"/>
    <x v="0"/>
    <x v="2"/>
    <n v="0"/>
  </r>
  <r>
    <n v="1772"/>
    <n v="1975"/>
    <s v="PhD"/>
    <s v="Married"/>
    <n v="79174"/>
    <n v="0"/>
    <n v="0"/>
    <d v="2013-01-11T00:00:00"/>
    <n v="2"/>
    <n v="1074"/>
    <n v="37"/>
    <n v="518"/>
    <n v="193"/>
    <n v="92"/>
    <n v="129"/>
    <n v="1"/>
    <n v="5"/>
    <n v="6"/>
    <n v="7"/>
    <n v="2"/>
    <x v="0"/>
    <x v="0"/>
    <x v="1"/>
    <x v="1"/>
    <x v="0"/>
    <x v="0"/>
    <n v="0"/>
    <x v="1"/>
    <n v="51"/>
    <n v="2043"/>
    <n v="21"/>
    <x v="0"/>
    <x v="0"/>
    <x v="0"/>
    <x v="0"/>
    <n v="3"/>
  </r>
  <r>
    <n v="5341"/>
    <n v="1962"/>
    <s v="2n Cycle"/>
    <s v="Divorced"/>
    <n v="81975"/>
    <n v="0"/>
    <n v="1"/>
    <d v="2013-01-05T00:00:00"/>
    <n v="2"/>
    <n v="983"/>
    <n v="76"/>
    <n v="184"/>
    <n v="180"/>
    <n v="138"/>
    <n v="27"/>
    <n v="1"/>
    <n v="6"/>
    <n v="3"/>
    <n v="4"/>
    <n v="7"/>
    <x v="0"/>
    <x v="0"/>
    <x v="1"/>
    <x v="0"/>
    <x v="0"/>
    <x v="1"/>
    <n v="0"/>
    <x v="6"/>
    <n v="64"/>
    <n v="1588"/>
    <n v="21"/>
    <x v="0"/>
    <x v="1"/>
    <x v="0"/>
    <x v="0"/>
    <n v="1"/>
  </r>
  <r>
    <n v="5510"/>
    <n v="1977"/>
    <s v="Master"/>
    <s v="Married"/>
    <n v="43263"/>
    <n v="0"/>
    <n v="1"/>
    <d v="2012-11-21T00:00:00"/>
    <n v="2"/>
    <n v="262"/>
    <n v="6"/>
    <n v="61"/>
    <n v="0"/>
    <n v="10"/>
    <n v="102"/>
    <n v="3"/>
    <n v="5"/>
    <n v="2"/>
    <n v="6"/>
    <n v="5"/>
    <x v="0"/>
    <x v="0"/>
    <x v="0"/>
    <x v="0"/>
    <x v="0"/>
    <x v="1"/>
    <n v="0"/>
    <x v="0"/>
    <n v="49"/>
    <n v="441"/>
    <n v="21"/>
    <x v="1"/>
    <x v="0"/>
    <x v="0"/>
    <x v="1"/>
    <n v="0"/>
  </r>
  <r>
    <n v="3887"/>
    <n v="1970"/>
    <s v="Graduation"/>
    <s v="Single"/>
    <n v="27242"/>
    <n v="1"/>
    <n v="0"/>
    <d v="2012-11-11T00:00:00"/>
    <n v="2"/>
    <n v="3"/>
    <n v="17"/>
    <n v="26"/>
    <n v="20"/>
    <n v="1"/>
    <n v="39"/>
    <n v="2"/>
    <n v="2"/>
    <n v="0"/>
    <n v="3"/>
    <n v="9"/>
    <x v="0"/>
    <x v="0"/>
    <x v="0"/>
    <x v="0"/>
    <x v="0"/>
    <x v="0"/>
    <n v="0"/>
    <x v="5"/>
    <n v="56"/>
    <n v="106"/>
    <n v="16"/>
    <x v="2"/>
    <x v="0"/>
    <x v="0"/>
    <x v="2"/>
    <n v="1"/>
  </r>
  <r>
    <n v="7022"/>
    <n v="1971"/>
    <s v="Graduation"/>
    <s v="Married"/>
    <n v="76445"/>
    <n v="1"/>
    <n v="0"/>
    <d v="2012-09-28T00:00:00"/>
    <n v="2"/>
    <n v="739"/>
    <n v="107"/>
    <n v="309"/>
    <n v="140"/>
    <n v="80"/>
    <n v="35"/>
    <n v="1"/>
    <n v="2"/>
    <n v="5"/>
    <n v="13"/>
    <n v="6"/>
    <x v="0"/>
    <x v="0"/>
    <x v="0"/>
    <x v="0"/>
    <x v="0"/>
    <x v="1"/>
    <n v="0"/>
    <x v="6"/>
    <n v="55"/>
    <n v="1410"/>
    <n v="27"/>
    <x v="0"/>
    <x v="0"/>
    <x v="0"/>
    <x v="0"/>
    <n v="0"/>
  </r>
  <r>
    <n v="9999"/>
    <n v="1965"/>
    <s v="Graduation"/>
    <s v="Together"/>
    <n v="75276"/>
    <n v="0"/>
    <n v="0"/>
    <d v="2012-09-27T00:00:00"/>
    <n v="2"/>
    <n v="610"/>
    <n v="105"/>
    <n v="125"/>
    <n v="137"/>
    <n v="42"/>
    <n v="21"/>
    <n v="1"/>
    <n v="9"/>
    <n v="4"/>
    <n v="9"/>
    <n v="5"/>
    <x v="0"/>
    <x v="0"/>
    <x v="0"/>
    <x v="0"/>
    <x v="0"/>
    <x v="1"/>
    <n v="0"/>
    <x v="0"/>
    <n v="61"/>
    <n v="1040"/>
    <n v="28"/>
    <x v="0"/>
    <x v="1"/>
    <x v="0"/>
    <x v="1"/>
    <n v="0"/>
  </r>
  <r>
    <n v="10352"/>
    <n v="1963"/>
    <s v="Graduation"/>
    <s v="Widow"/>
    <n v="34213"/>
    <n v="1"/>
    <n v="1"/>
    <d v="2012-09-07T00:00:00"/>
    <n v="2"/>
    <n v="50"/>
    <n v="4"/>
    <n v="28"/>
    <n v="6"/>
    <n v="3"/>
    <n v="26"/>
    <n v="3"/>
    <n v="3"/>
    <n v="1"/>
    <n v="2"/>
    <n v="9"/>
    <x v="0"/>
    <x v="0"/>
    <x v="0"/>
    <x v="0"/>
    <x v="0"/>
    <x v="0"/>
    <n v="0"/>
    <x v="6"/>
    <n v="63"/>
    <n v="117"/>
    <n v="18"/>
    <x v="1"/>
    <x v="1"/>
    <x v="0"/>
    <x v="2"/>
    <n v="1"/>
  </r>
  <r>
    <n v="7919"/>
    <n v="1976"/>
    <s v="PhD"/>
    <s v="Together"/>
    <n v="72335"/>
    <n v="0"/>
    <n v="0"/>
    <d v="2012-08-13T00:00:00"/>
    <n v="2"/>
    <n v="1285"/>
    <n v="105"/>
    <n v="653"/>
    <n v="28"/>
    <n v="21"/>
    <n v="0"/>
    <n v="1"/>
    <n v="10"/>
    <n v="4"/>
    <n v="8"/>
    <n v="8"/>
    <x v="0"/>
    <x v="0"/>
    <x v="0"/>
    <x v="0"/>
    <x v="0"/>
    <x v="0"/>
    <n v="0"/>
    <x v="0"/>
    <n v="50"/>
    <n v="2092"/>
    <n v="31"/>
    <x v="0"/>
    <x v="0"/>
    <x v="0"/>
    <x v="0"/>
    <n v="1"/>
  </r>
  <r>
    <n v="4114"/>
    <n v="1964"/>
    <s v="Master"/>
    <s v="Married"/>
    <n v="79143"/>
    <n v="0"/>
    <n v="0"/>
    <d v="2012-08-11T00:00:00"/>
    <n v="2"/>
    <n v="650"/>
    <n v="37"/>
    <n v="780"/>
    <n v="27"/>
    <n v="167"/>
    <n v="32"/>
    <n v="1"/>
    <n v="6"/>
    <n v="9"/>
    <n v="13"/>
    <n v="3"/>
    <x v="0"/>
    <x v="0"/>
    <x v="0"/>
    <x v="0"/>
    <x v="0"/>
    <x v="1"/>
    <n v="0"/>
    <x v="3"/>
    <n v="62"/>
    <n v="1693"/>
    <n v="32"/>
    <x v="0"/>
    <x v="1"/>
    <x v="0"/>
    <x v="0"/>
    <n v="0"/>
  </r>
  <r>
    <n v="7990"/>
    <n v="1947"/>
    <s v="Graduation"/>
    <s v="Married"/>
    <n v="27469"/>
    <n v="0"/>
    <n v="0"/>
    <d v="2012-08-02T00:00:00"/>
    <n v="2"/>
    <n v="9"/>
    <n v="1"/>
    <n v="2"/>
    <n v="3"/>
    <n v="2"/>
    <n v="0"/>
    <n v="1"/>
    <n v="0"/>
    <n v="0"/>
    <n v="3"/>
    <n v="6"/>
    <x v="0"/>
    <x v="0"/>
    <x v="0"/>
    <x v="0"/>
    <x v="0"/>
    <x v="1"/>
    <n v="0"/>
    <x v="1"/>
    <n v="79"/>
    <n v="17"/>
    <n v="10"/>
    <x v="2"/>
    <x v="1"/>
    <x v="0"/>
    <x v="3"/>
    <n v="0"/>
  </r>
  <r>
    <n v="9888"/>
    <n v="1969"/>
    <s v="Graduation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x v="0"/>
    <x v="0"/>
    <x v="0"/>
    <x v="0"/>
    <x v="0"/>
    <x v="1"/>
    <n v="0"/>
    <x v="0"/>
    <n v="57"/>
    <n v="1091"/>
    <n v="18"/>
    <x v="0"/>
    <x v="0"/>
    <x v="0"/>
    <x v="0"/>
    <n v="0"/>
  </r>
  <r>
    <n v="4399"/>
    <n v="1969"/>
    <s v="Graduation"/>
    <s v="Together"/>
    <n v="68695"/>
    <n v="0"/>
    <n v="0"/>
    <d v="2014-06-25T00:00:00"/>
    <n v="3"/>
    <n v="458"/>
    <n v="81"/>
    <n v="356"/>
    <n v="106"/>
    <n v="50"/>
    <n v="40"/>
    <n v="1"/>
    <n v="4"/>
    <n v="4"/>
    <n v="7"/>
    <n v="2"/>
    <x v="0"/>
    <x v="0"/>
    <x v="0"/>
    <x v="0"/>
    <x v="0"/>
    <x v="1"/>
    <n v="0"/>
    <x v="1"/>
    <n v="57"/>
    <n v="1091"/>
    <n v="18"/>
    <x v="0"/>
    <x v="0"/>
    <x v="0"/>
    <x v="0"/>
    <n v="0"/>
  </r>
  <r>
    <n v="4452"/>
    <n v="1957"/>
    <s v="Graduation"/>
    <s v="Single"/>
    <n v="50388"/>
    <n v="0"/>
    <n v="1"/>
    <d v="2014-05-28T00:00:00"/>
    <n v="3"/>
    <n v="292"/>
    <n v="6"/>
    <n v="37"/>
    <n v="0"/>
    <n v="3"/>
    <n v="34"/>
    <n v="4"/>
    <n v="6"/>
    <n v="1"/>
    <n v="6"/>
    <n v="7"/>
    <x v="0"/>
    <x v="1"/>
    <x v="0"/>
    <x v="1"/>
    <x v="0"/>
    <x v="0"/>
    <n v="0"/>
    <x v="4"/>
    <n v="69"/>
    <n v="372"/>
    <n v="24"/>
    <x v="1"/>
    <x v="1"/>
    <x v="0"/>
    <x v="1"/>
    <n v="3"/>
  </r>
  <r>
    <n v="4785"/>
    <n v="1970"/>
    <s v="PhD"/>
    <s v="Together"/>
    <n v="77622"/>
    <n v="0"/>
    <n v="2"/>
    <d v="2014-04-14T00:00:00"/>
    <n v="3"/>
    <n v="520"/>
    <n v="7"/>
    <n v="154"/>
    <n v="19"/>
    <n v="0"/>
    <n v="14"/>
    <n v="2"/>
    <n v="6"/>
    <n v="3"/>
    <n v="11"/>
    <n v="3"/>
    <x v="0"/>
    <x v="0"/>
    <x v="0"/>
    <x v="0"/>
    <x v="0"/>
    <x v="1"/>
    <n v="0"/>
    <x v="6"/>
    <n v="56"/>
    <n v="714"/>
    <n v="25"/>
    <x v="0"/>
    <x v="0"/>
    <x v="0"/>
    <x v="1"/>
    <n v="0"/>
  </r>
  <r>
    <n v="8461"/>
    <n v="1962"/>
    <s v="Graduation"/>
    <s v="Divorced"/>
    <n v="46102"/>
    <n v="2"/>
    <n v="1"/>
    <d v="2014-03-10T00:00:00"/>
    <n v="3"/>
    <n v="14"/>
    <n v="0"/>
    <n v="1"/>
    <n v="0"/>
    <n v="0"/>
    <n v="1"/>
    <n v="1"/>
    <n v="1"/>
    <n v="0"/>
    <n v="2"/>
    <n v="7"/>
    <x v="0"/>
    <x v="0"/>
    <x v="0"/>
    <x v="0"/>
    <x v="0"/>
    <x v="1"/>
    <n v="0"/>
    <x v="0"/>
    <n v="64"/>
    <n v="16"/>
    <n v="11"/>
    <x v="1"/>
    <x v="1"/>
    <x v="0"/>
    <x v="3"/>
    <n v="0"/>
  </r>
  <r>
    <n v="3878"/>
    <n v="1980"/>
    <s v="2n Cycle"/>
    <s v="Single"/>
    <n v="31859"/>
    <n v="1"/>
    <n v="0"/>
    <d v="2014-02-27T00:00:00"/>
    <n v="3"/>
    <n v="3"/>
    <n v="4"/>
    <n v="7"/>
    <n v="15"/>
    <n v="8"/>
    <n v="11"/>
    <n v="1"/>
    <n v="1"/>
    <n v="0"/>
    <n v="3"/>
    <n v="7"/>
    <x v="0"/>
    <x v="0"/>
    <x v="0"/>
    <x v="0"/>
    <x v="0"/>
    <x v="1"/>
    <n v="0"/>
    <x v="0"/>
    <n v="46"/>
    <n v="48"/>
    <n v="12"/>
    <x v="1"/>
    <x v="0"/>
    <x v="0"/>
    <x v="3"/>
    <n v="0"/>
  </r>
  <r>
    <n v="9612"/>
    <n v="1987"/>
    <s v="2n Cycle"/>
    <s v="Single"/>
    <n v="23830"/>
    <n v="0"/>
    <n v="0"/>
    <d v="2014-02-07T00:00:00"/>
    <n v="3"/>
    <n v="1"/>
    <n v="8"/>
    <n v="6"/>
    <n v="4"/>
    <n v="8"/>
    <n v="16"/>
    <n v="1"/>
    <n v="1"/>
    <n v="0"/>
    <n v="3"/>
    <n v="7"/>
    <x v="0"/>
    <x v="0"/>
    <x v="0"/>
    <x v="0"/>
    <x v="0"/>
    <x v="1"/>
    <n v="0"/>
    <x v="0"/>
    <n v="39"/>
    <n v="43"/>
    <n v="12"/>
    <x v="2"/>
    <x v="2"/>
    <x v="0"/>
    <x v="3"/>
    <n v="0"/>
  </r>
  <r>
    <n v="4098"/>
    <n v="1973"/>
    <s v="Graduation"/>
    <s v="Married"/>
    <n v="24639"/>
    <n v="1"/>
    <n v="1"/>
    <d v="2014-01-28T00:00:00"/>
    <n v="3"/>
    <n v="20"/>
    <n v="3"/>
    <n v="16"/>
    <n v="0"/>
    <n v="4"/>
    <n v="1"/>
    <n v="3"/>
    <n v="2"/>
    <n v="0"/>
    <n v="4"/>
    <n v="6"/>
    <x v="0"/>
    <x v="0"/>
    <x v="0"/>
    <x v="0"/>
    <x v="0"/>
    <x v="1"/>
    <n v="0"/>
    <x v="3"/>
    <n v="53"/>
    <n v="44"/>
    <n v="15"/>
    <x v="2"/>
    <x v="0"/>
    <x v="0"/>
    <x v="3"/>
    <n v="0"/>
  </r>
  <r>
    <n v="158"/>
    <n v="1945"/>
    <s v="PhD"/>
    <s v="Together"/>
    <n v="71604"/>
    <n v="0"/>
    <n v="0"/>
    <d v="2013-11-17T00:00:00"/>
    <n v="3"/>
    <n v="345"/>
    <n v="53"/>
    <n v="528"/>
    <n v="98"/>
    <n v="75"/>
    <n v="97"/>
    <n v="1"/>
    <n v="8"/>
    <n v="3"/>
    <n v="5"/>
    <n v="4"/>
    <x v="1"/>
    <x v="0"/>
    <x v="0"/>
    <x v="0"/>
    <x v="0"/>
    <x v="0"/>
    <n v="0"/>
    <x v="0"/>
    <n v="81"/>
    <n v="1196"/>
    <n v="21"/>
    <x v="0"/>
    <x v="1"/>
    <x v="0"/>
    <x v="0"/>
    <n v="2"/>
  </r>
  <r>
    <n v="3896"/>
    <n v="1984"/>
    <s v="Graduation"/>
    <s v="Married"/>
    <n v="27255"/>
    <n v="1"/>
    <n v="0"/>
    <d v="2013-11-07T00:00:00"/>
    <n v="3"/>
    <n v="22"/>
    <n v="1"/>
    <n v="11"/>
    <n v="0"/>
    <n v="1"/>
    <n v="2"/>
    <n v="1"/>
    <n v="1"/>
    <n v="0"/>
    <n v="3"/>
    <n v="7"/>
    <x v="0"/>
    <x v="0"/>
    <x v="0"/>
    <x v="0"/>
    <x v="0"/>
    <x v="1"/>
    <n v="0"/>
    <x v="0"/>
    <n v="42"/>
    <n v="37"/>
    <n v="12"/>
    <x v="2"/>
    <x v="2"/>
    <x v="0"/>
    <x v="3"/>
    <n v="0"/>
  </r>
  <r>
    <n v="9970"/>
    <n v="1977"/>
    <s v="Graduation"/>
    <s v="Together"/>
    <n v="55375"/>
    <n v="0"/>
    <n v="1"/>
    <d v="2013-10-17T00:00:00"/>
    <n v="3"/>
    <n v="42"/>
    <n v="11"/>
    <n v="57"/>
    <n v="10"/>
    <n v="28"/>
    <n v="14"/>
    <n v="1"/>
    <n v="1"/>
    <n v="1"/>
    <n v="6"/>
    <n v="2"/>
    <x v="0"/>
    <x v="0"/>
    <x v="0"/>
    <x v="0"/>
    <x v="0"/>
    <x v="1"/>
    <n v="0"/>
    <x v="1"/>
    <n v="49"/>
    <n v="162"/>
    <n v="11"/>
    <x v="1"/>
    <x v="0"/>
    <x v="0"/>
    <x v="2"/>
    <n v="0"/>
  </r>
  <r>
    <n v="4002"/>
    <n v="1960"/>
    <s v="PhD"/>
    <s v="Married"/>
    <n v="77037"/>
    <n v="0"/>
    <n v="1"/>
    <d v="2013-10-13T00:00:00"/>
    <n v="3"/>
    <n v="463"/>
    <n v="96"/>
    <n v="333"/>
    <n v="168"/>
    <n v="53"/>
    <n v="10"/>
    <n v="1"/>
    <n v="7"/>
    <n v="7"/>
    <n v="12"/>
    <n v="3"/>
    <x v="0"/>
    <x v="0"/>
    <x v="0"/>
    <x v="0"/>
    <x v="0"/>
    <x v="1"/>
    <n v="0"/>
    <x v="0"/>
    <n v="66"/>
    <n v="1123"/>
    <n v="30"/>
    <x v="0"/>
    <x v="1"/>
    <x v="0"/>
    <x v="0"/>
    <n v="0"/>
  </r>
  <r>
    <n v="10914"/>
    <n v="1970"/>
    <s v="Graduation"/>
    <s v="Single"/>
    <n v="24163"/>
    <n v="1"/>
    <n v="1"/>
    <d v="2013-10-12T00:00:00"/>
    <n v="3"/>
    <n v="4"/>
    <n v="1"/>
    <n v="7"/>
    <n v="2"/>
    <n v="1"/>
    <n v="2"/>
    <n v="2"/>
    <n v="1"/>
    <n v="0"/>
    <n v="3"/>
    <n v="4"/>
    <x v="0"/>
    <x v="0"/>
    <x v="0"/>
    <x v="0"/>
    <x v="0"/>
    <x v="1"/>
    <n v="0"/>
    <x v="0"/>
    <n v="56"/>
    <n v="17"/>
    <n v="10"/>
    <x v="2"/>
    <x v="0"/>
    <x v="0"/>
    <x v="3"/>
    <n v="0"/>
  </r>
  <r>
    <n v="7279"/>
    <n v="1969"/>
    <s v="PhD"/>
    <s v="Together"/>
    <n v="69476"/>
    <n v="0"/>
    <n v="0"/>
    <d v="2013-09-30T00:00:00"/>
    <n v="3"/>
    <n v="260"/>
    <n v="86"/>
    <n v="559"/>
    <n v="63"/>
    <n v="9"/>
    <n v="67"/>
    <n v="1"/>
    <n v="4"/>
    <n v="6"/>
    <n v="4"/>
    <n v="2"/>
    <x v="0"/>
    <x v="0"/>
    <x v="0"/>
    <x v="0"/>
    <x v="0"/>
    <x v="1"/>
    <n v="0"/>
    <x v="2"/>
    <n v="57"/>
    <n v="1044"/>
    <n v="17"/>
    <x v="0"/>
    <x v="0"/>
    <x v="0"/>
    <x v="1"/>
    <n v="0"/>
  </r>
  <r>
    <n v="10582"/>
    <n v="1979"/>
    <s v="Graduation"/>
    <s v="Married"/>
    <n v="72063"/>
    <n v="0"/>
    <n v="1"/>
    <d v="2013-07-03T00:00:00"/>
    <n v="3"/>
    <n v="180"/>
    <n v="32"/>
    <n v="348"/>
    <n v="76"/>
    <n v="32"/>
    <n v="90"/>
    <n v="2"/>
    <n v="5"/>
    <n v="2"/>
    <n v="12"/>
    <n v="2"/>
    <x v="0"/>
    <x v="0"/>
    <x v="0"/>
    <x v="0"/>
    <x v="0"/>
    <x v="1"/>
    <n v="0"/>
    <x v="4"/>
    <n v="47"/>
    <n v="758"/>
    <n v="23"/>
    <x v="0"/>
    <x v="0"/>
    <x v="0"/>
    <x v="1"/>
    <n v="0"/>
  </r>
  <r>
    <n v="4470"/>
    <n v="1962"/>
    <s v="Master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x v="0"/>
    <x v="0"/>
    <x v="0"/>
    <x v="0"/>
    <x v="0"/>
    <x v="1"/>
    <n v="0"/>
    <x v="0"/>
    <n v="64"/>
    <n v="140"/>
    <n v="12"/>
    <x v="1"/>
    <x v="1"/>
    <x v="0"/>
    <x v="2"/>
    <n v="0"/>
  </r>
  <r>
    <n v="6183"/>
    <n v="1962"/>
    <s v="Master"/>
    <s v="Married"/>
    <n v="58646"/>
    <n v="0"/>
    <n v="1"/>
    <d v="2013-06-10T00:00:00"/>
    <n v="3"/>
    <n v="62"/>
    <n v="1"/>
    <n v="44"/>
    <n v="6"/>
    <n v="5"/>
    <n v="22"/>
    <n v="1"/>
    <n v="2"/>
    <n v="1"/>
    <n v="4"/>
    <n v="4"/>
    <x v="0"/>
    <x v="0"/>
    <x v="0"/>
    <x v="0"/>
    <x v="0"/>
    <x v="1"/>
    <n v="0"/>
    <x v="4"/>
    <n v="64"/>
    <n v="140"/>
    <n v="12"/>
    <x v="1"/>
    <x v="1"/>
    <x v="0"/>
    <x v="2"/>
    <n v="0"/>
  </r>
  <r>
    <n v="6379"/>
    <n v="1949"/>
    <s v="Master"/>
    <s v="Widow"/>
    <n v="47570"/>
    <n v="1"/>
    <n v="1"/>
    <d v="2013-05-29T00:00:00"/>
    <n v="3"/>
    <n v="67"/>
    <n v="1"/>
    <n v="20"/>
    <n v="0"/>
    <n v="2"/>
    <n v="31"/>
    <n v="3"/>
    <n v="2"/>
    <n v="2"/>
    <n v="2"/>
    <n v="7"/>
    <x v="0"/>
    <x v="0"/>
    <x v="0"/>
    <x v="0"/>
    <x v="0"/>
    <x v="0"/>
    <n v="0"/>
    <x v="2"/>
    <n v="77"/>
    <n v="121"/>
    <n v="16"/>
    <x v="1"/>
    <x v="1"/>
    <x v="0"/>
    <x v="2"/>
    <n v="1"/>
  </r>
  <r>
    <n v="8601"/>
    <n v="1980"/>
    <s v="Graduation"/>
    <s v="Married"/>
    <n v="80011"/>
    <n v="0"/>
    <n v="1"/>
    <d v="2013-04-29T00:00:00"/>
    <n v="3"/>
    <n v="421"/>
    <n v="76"/>
    <n v="536"/>
    <n v="82"/>
    <n v="178"/>
    <n v="102"/>
    <n v="2"/>
    <n v="8"/>
    <n v="6"/>
    <n v="5"/>
    <n v="4"/>
    <x v="0"/>
    <x v="0"/>
    <x v="0"/>
    <x v="0"/>
    <x v="0"/>
    <x v="1"/>
    <n v="0"/>
    <x v="3"/>
    <n v="46"/>
    <n v="1395"/>
    <n v="25"/>
    <x v="0"/>
    <x v="0"/>
    <x v="0"/>
    <x v="0"/>
    <n v="0"/>
  </r>
  <r>
    <n v="4827"/>
    <n v="1956"/>
    <s v="PhD"/>
    <s v="Single"/>
    <n v="54998"/>
    <n v="0"/>
    <n v="1"/>
    <d v="2013-03-10T00:00:00"/>
    <n v="3"/>
    <n v="154"/>
    <n v="22"/>
    <n v="202"/>
    <n v="39"/>
    <n v="30"/>
    <n v="8"/>
    <n v="5"/>
    <n v="4"/>
    <n v="2"/>
    <n v="9"/>
    <n v="4"/>
    <x v="0"/>
    <x v="0"/>
    <x v="0"/>
    <x v="0"/>
    <x v="0"/>
    <x v="0"/>
    <n v="0"/>
    <x v="0"/>
    <n v="70"/>
    <n v="455"/>
    <n v="24"/>
    <x v="1"/>
    <x v="1"/>
    <x v="0"/>
    <x v="1"/>
    <n v="1"/>
  </r>
  <r>
    <n v="6715"/>
    <n v="1948"/>
    <s v="PhD"/>
    <s v="Single"/>
    <n v="60200"/>
    <n v="0"/>
    <n v="1"/>
    <d v="2013-01-02T00:00:00"/>
    <n v="3"/>
    <n v="502"/>
    <n v="19"/>
    <n v="132"/>
    <n v="0"/>
    <n v="6"/>
    <n v="26"/>
    <n v="6"/>
    <n v="6"/>
    <n v="2"/>
    <n v="11"/>
    <n v="6"/>
    <x v="0"/>
    <x v="0"/>
    <x v="0"/>
    <x v="0"/>
    <x v="0"/>
    <x v="1"/>
    <n v="0"/>
    <x v="0"/>
    <n v="78"/>
    <n v="685"/>
    <n v="31"/>
    <x v="0"/>
    <x v="1"/>
    <x v="0"/>
    <x v="1"/>
    <n v="0"/>
  </r>
  <r>
    <n v="10676"/>
    <n v="1982"/>
    <s v="Graduation"/>
    <s v="Married"/>
    <n v="63211"/>
    <n v="0"/>
    <n v="0"/>
    <d v="2012-11-02T00:00:00"/>
    <n v="3"/>
    <n v="145"/>
    <n v="193"/>
    <n v="459"/>
    <n v="205"/>
    <n v="26"/>
    <n v="145"/>
    <n v="2"/>
    <n v="3"/>
    <n v="8"/>
    <n v="7"/>
    <n v="2"/>
    <x v="0"/>
    <x v="0"/>
    <x v="0"/>
    <x v="0"/>
    <x v="0"/>
    <x v="0"/>
    <n v="0"/>
    <x v="0"/>
    <n v="44"/>
    <n v="1173"/>
    <n v="22"/>
    <x v="0"/>
    <x v="2"/>
    <x v="0"/>
    <x v="0"/>
    <n v="1"/>
  </r>
  <r>
    <n v="1041"/>
    <n v="1973"/>
    <s v="PhD"/>
    <s v="Single"/>
    <n v="48432"/>
    <n v="0"/>
    <n v="1"/>
    <d v="2012-10-18T00:00:00"/>
    <n v="3"/>
    <n v="322"/>
    <n v="3"/>
    <n v="50"/>
    <n v="4"/>
    <n v="3"/>
    <n v="42"/>
    <n v="5"/>
    <n v="7"/>
    <n v="1"/>
    <n v="6"/>
    <n v="8"/>
    <x v="0"/>
    <x v="0"/>
    <x v="0"/>
    <x v="0"/>
    <x v="0"/>
    <x v="0"/>
    <n v="0"/>
    <x v="6"/>
    <n v="53"/>
    <n v="424"/>
    <n v="27"/>
    <x v="1"/>
    <x v="0"/>
    <x v="0"/>
    <x v="1"/>
    <n v="1"/>
  </r>
  <r>
    <n v="492"/>
    <n v="1973"/>
    <s v="PhD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x v="0"/>
    <x v="0"/>
    <x v="0"/>
    <x v="0"/>
    <x v="0"/>
    <x v="1"/>
    <n v="0"/>
    <x v="1"/>
    <n v="53"/>
    <n v="424"/>
    <n v="27"/>
    <x v="1"/>
    <x v="0"/>
    <x v="0"/>
    <x v="1"/>
    <n v="0"/>
  </r>
  <r>
    <n v="11133"/>
    <n v="1973"/>
    <s v="PhD"/>
    <s v="YOLO"/>
    <n v="48432"/>
    <n v="0"/>
    <n v="1"/>
    <d v="2012-10-18T00:00:00"/>
    <n v="3"/>
    <n v="322"/>
    <n v="3"/>
    <n v="50"/>
    <n v="4"/>
    <n v="3"/>
    <n v="42"/>
    <n v="5"/>
    <n v="7"/>
    <n v="1"/>
    <n v="6"/>
    <n v="8"/>
    <x v="0"/>
    <x v="0"/>
    <x v="0"/>
    <x v="0"/>
    <x v="0"/>
    <x v="0"/>
    <n v="0"/>
    <x v="5"/>
    <n v="53"/>
    <n v="424"/>
    <n v="27"/>
    <x v="1"/>
    <x v="0"/>
    <x v="0"/>
    <x v="1"/>
    <n v="1"/>
  </r>
  <r>
    <n v="4491"/>
    <n v="1949"/>
    <s v="Master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x v="0"/>
    <x v="1"/>
    <x v="0"/>
    <x v="0"/>
    <x v="0"/>
    <x v="1"/>
    <n v="0"/>
    <x v="0"/>
    <n v="77"/>
    <n v="1178"/>
    <n v="36"/>
    <x v="0"/>
    <x v="1"/>
    <x v="0"/>
    <x v="0"/>
    <n v="1"/>
  </r>
  <r>
    <n v="873"/>
    <n v="1949"/>
    <s v="Master"/>
    <s v="Married"/>
    <n v="62845"/>
    <n v="1"/>
    <n v="1"/>
    <d v="2012-10-01T00:00:00"/>
    <n v="3"/>
    <n v="1099"/>
    <n v="0"/>
    <n v="45"/>
    <n v="0"/>
    <n v="0"/>
    <n v="34"/>
    <n v="11"/>
    <n v="3"/>
    <n v="4"/>
    <n v="10"/>
    <n v="8"/>
    <x v="0"/>
    <x v="1"/>
    <x v="0"/>
    <x v="0"/>
    <x v="0"/>
    <x v="0"/>
    <n v="0"/>
    <x v="0"/>
    <n v="77"/>
    <n v="1178"/>
    <n v="36"/>
    <x v="0"/>
    <x v="1"/>
    <x v="0"/>
    <x v="0"/>
    <n v="2"/>
  </r>
  <r>
    <n v="1631"/>
    <n v="1965"/>
    <s v="PhD"/>
    <s v="Together"/>
    <n v="65220"/>
    <n v="0"/>
    <n v="0"/>
    <d v="2012-09-03T00:00:00"/>
    <n v="3"/>
    <n v="890"/>
    <n v="63"/>
    <n v="292"/>
    <n v="0"/>
    <n v="25"/>
    <n v="12"/>
    <n v="4"/>
    <n v="8"/>
    <n v="4"/>
    <n v="7"/>
    <n v="6"/>
    <x v="0"/>
    <x v="0"/>
    <x v="0"/>
    <x v="0"/>
    <x v="0"/>
    <x v="0"/>
    <n v="0"/>
    <x v="4"/>
    <n v="61"/>
    <n v="1282"/>
    <n v="29"/>
    <x v="0"/>
    <x v="1"/>
    <x v="0"/>
    <x v="0"/>
    <n v="1"/>
  </r>
  <r>
    <n v="8278"/>
    <n v="1990"/>
    <s v="PhD"/>
    <s v="Married"/>
    <n v="74214"/>
    <n v="0"/>
    <n v="0"/>
    <d v="2012-08-26T00:00:00"/>
    <n v="3"/>
    <n v="863"/>
    <n v="83"/>
    <n v="547"/>
    <n v="86"/>
    <n v="99"/>
    <n v="33"/>
    <n v="1"/>
    <n v="8"/>
    <n v="2"/>
    <n v="5"/>
    <n v="5"/>
    <x v="0"/>
    <x v="0"/>
    <x v="0"/>
    <x v="0"/>
    <x v="0"/>
    <x v="1"/>
    <n v="0"/>
    <x v="0"/>
    <n v="36"/>
    <n v="1711"/>
    <n v="21"/>
    <x v="0"/>
    <x v="2"/>
    <x v="0"/>
    <x v="0"/>
    <n v="0"/>
  </r>
  <r>
    <n v="6815"/>
    <n v="1980"/>
    <s v="2n Cycle"/>
    <s v="Married"/>
    <n v="96547"/>
    <n v="0"/>
    <n v="0"/>
    <d v="2014-05-23T00:00:00"/>
    <n v="4"/>
    <n v="448"/>
    <n v="21"/>
    <n v="125"/>
    <n v="52"/>
    <n v="101"/>
    <n v="62"/>
    <n v="0"/>
    <n v="7"/>
    <n v="6"/>
    <n v="8"/>
    <n v="2"/>
    <x v="1"/>
    <x v="0"/>
    <x v="1"/>
    <x v="1"/>
    <x v="0"/>
    <x v="0"/>
    <n v="0"/>
    <x v="0"/>
    <n v="46"/>
    <n v="809"/>
    <n v="23"/>
    <x v="3"/>
    <x v="0"/>
    <x v="0"/>
    <x v="1"/>
    <n v="4"/>
  </r>
  <r>
    <n v="254"/>
    <n v="1955"/>
    <s v="Graduation"/>
    <s v="Together"/>
    <n v="53863"/>
    <n v="0"/>
    <n v="1"/>
    <d v="2014-05-17T00:00:00"/>
    <n v="4"/>
    <n v="399"/>
    <n v="4"/>
    <n v="30"/>
    <n v="6"/>
    <n v="4"/>
    <n v="30"/>
    <n v="3"/>
    <n v="7"/>
    <n v="1"/>
    <n v="7"/>
    <n v="7"/>
    <x v="0"/>
    <x v="1"/>
    <x v="0"/>
    <x v="0"/>
    <x v="0"/>
    <x v="1"/>
    <n v="0"/>
    <x v="0"/>
    <n v="71"/>
    <n v="473"/>
    <n v="25"/>
    <x v="1"/>
    <x v="1"/>
    <x v="0"/>
    <x v="1"/>
    <n v="1"/>
  </r>
  <r>
    <n v="1349"/>
    <n v="1970"/>
    <s v="Graduation"/>
    <s v="Married"/>
    <n v="50447"/>
    <n v="2"/>
    <n v="0"/>
    <d v="2014-04-21T00:00:00"/>
    <n v="4"/>
    <n v="85"/>
    <n v="7"/>
    <n v="24"/>
    <n v="2"/>
    <n v="3"/>
    <n v="27"/>
    <n v="1"/>
    <n v="3"/>
    <n v="1"/>
    <n v="3"/>
    <n v="6"/>
    <x v="0"/>
    <x v="0"/>
    <x v="0"/>
    <x v="0"/>
    <x v="0"/>
    <x v="1"/>
    <n v="0"/>
    <x v="5"/>
    <n v="56"/>
    <n v="148"/>
    <n v="14"/>
    <x v="1"/>
    <x v="0"/>
    <x v="0"/>
    <x v="2"/>
    <n v="0"/>
  </r>
  <r>
    <n v="2534"/>
    <n v="1953"/>
    <s v="Graduation"/>
    <s v="Married"/>
    <n v="37716"/>
    <n v="0"/>
    <n v="1"/>
    <d v="2014-04-21T00:00:00"/>
    <n v="4"/>
    <n v="97"/>
    <n v="1"/>
    <n v="41"/>
    <n v="6"/>
    <n v="2"/>
    <n v="41"/>
    <n v="2"/>
    <n v="4"/>
    <n v="1"/>
    <n v="3"/>
    <n v="7"/>
    <x v="0"/>
    <x v="0"/>
    <x v="0"/>
    <x v="0"/>
    <x v="0"/>
    <x v="1"/>
    <n v="0"/>
    <x v="3"/>
    <n v="73"/>
    <n v="188"/>
    <n v="17"/>
    <x v="1"/>
    <x v="1"/>
    <x v="0"/>
    <x v="2"/>
    <n v="0"/>
  </r>
  <r>
    <n v="2130"/>
    <n v="1982"/>
    <s v="Graduation"/>
    <s v="Together"/>
    <n v="45203"/>
    <n v="2"/>
    <n v="0"/>
    <d v="2014-03-23T00:00:00"/>
    <n v="4"/>
    <n v="35"/>
    <n v="3"/>
    <n v="67"/>
    <n v="10"/>
    <n v="8"/>
    <n v="24"/>
    <n v="1"/>
    <n v="3"/>
    <n v="1"/>
    <n v="3"/>
    <n v="6"/>
    <x v="0"/>
    <x v="0"/>
    <x v="0"/>
    <x v="0"/>
    <x v="0"/>
    <x v="0"/>
    <n v="0"/>
    <x v="6"/>
    <n v="44"/>
    <n v="147"/>
    <n v="14"/>
    <x v="1"/>
    <x v="2"/>
    <x v="0"/>
    <x v="2"/>
    <n v="1"/>
  </r>
  <r>
    <n v="2296"/>
    <n v="1975"/>
    <s v="Master"/>
    <s v="Married"/>
    <n v="37368"/>
    <n v="1"/>
    <n v="0"/>
    <d v="2013-12-16T00:00:00"/>
    <n v="4"/>
    <n v="3"/>
    <n v="2"/>
    <n v="11"/>
    <n v="2"/>
    <n v="2"/>
    <n v="10"/>
    <n v="1"/>
    <n v="1"/>
    <n v="0"/>
    <n v="2"/>
    <n v="6"/>
    <x v="1"/>
    <x v="0"/>
    <x v="0"/>
    <x v="0"/>
    <x v="0"/>
    <x v="1"/>
    <n v="0"/>
    <x v="0"/>
    <n v="51"/>
    <n v="30"/>
    <n v="10"/>
    <x v="1"/>
    <x v="0"/>
    <x v="0"/>
    <x v="3"/>
    <n v="1"/>
  </r>
  <r>
    <n v="3799"/>
    <n v="1955"/>
    <s v="Graduation"/>
    <s v="Married"/>
    <n v="67225"/>
    <n v="0"/>
    <n v="1"/>
    <d v="2013-11-26T00:00:00"/>
    <n v="4"/>
    <n v="315"/>
    <n v="35"/>
    <n v="322"/>
    <n v="46"/>
    <n v="7"/>
    <n v="143"/>
    <n v="3"/>
    <n v="7"/>
    <n v="2"/>
    <n v="11"/>
    <n v="5"/>
    <x v="0"/>
    <x v="0"/>
    <x v="0"/>
    <x v="0"/>
    <x v="0"/>
    <x v="1"/>
    <n v="0"/>
    <x v="2"/>
    <n v="71"/>
    <n v="868"/>
    <n v="28"/>
    <x v="0"/>
    <x v="1"/>
    <x v="0"/>
    <x v="1"/>
    <n v="0"/>
  </r>
  <r>
    <n v="11084"/>
    <n v="1976"/>
    <s v="Master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x v="0"/>
    <x v="0"/>
    <x v="0"/>
    <x v="0"/>
    <x v="0"/>
    <x v="0"/>
    <n v="0"/>
    <x v="1"/>
    <n v="50"/>
    <n v="1053"/>
    <n v="24"/>
    <x v="0"/>
    <x v="0"/>
    <x v="0"/>
    <x v="0"/>
    <n v="1"/>
  </r>
  <r>
    <n v="5172"/>
    <n v="1976"/>
    <s v="Master"/>
    <s v="Together"/>
    <n v="65104"/>
    <n v="0"/>
    <n v="1"/>
    <d v="2013-11-14T00:00:00"/>
    <n v="4"/>
    <n v="738"/>
    <n v="0"/>
    <n v="232"/>
    <n v="13"/>
    <n v="20"/>
    <n v="50"/>
    <n v="2"/>
    <n v="3"/>
    <n v="5"/>
    <n v="7"/>
    <n v="7"/>
    <x v="0"/>
    <x v="0"/>
    <x v="0"/>
    <x v="0"/>
    <x v="0"/>
    <x v="1"/>
    <n v="0"/>
    <x v="0"/>
    <n v="50"/>
    <n v="1053"/>
    <n v="24"/>
    <x v="0"/>
    <x v="0"/>
    <x v="0"/>
    <x v="0"/>
    <n v="0"/>
  </r>
  <r>
    <n v="9504"/>
    <n v="1949"/>
    <s v="Master"/>
    <s v="Married"/>
    <n v="81698"/>
    <n v="0"/>
    <n v="0"/>
    <d v="2013-11-06T00:00:00"/>
    <n v="4"/>
    <n v="179"/>
    <n v="28"/>
    <n v="520"/>
    <n v="111"/>
    <n v="123"/>
    <n v="47"/>
    <n v="1"/>
    <n v="3"/>
    <n v="8"/>
    <n v="13"/>
    <n v="1"/>
    <x v="0"/>
    <x v="0"/>
    <x v="0"/>
    <x v="0"/>
    <x v="0"/>
    <x v="0"/>
    <n v="0"/>
    <x v="0"/>
    <n v="77"/>
    <n v="1008"/>
    <n v="26"/>
    <x v="0"/>
    <x v="1"/>
    <x v="0"/>
    <x v="1"/>
    <n v="1"/>
  </r>
  <r>
    <n v="850"/>
    <n v="1968"/>
    <s v="Graduation"/>
    <s v="Single"/>
    <n v="70566"/>
    <n v="0"/>
    <n v="1"/>
    <d v="2013-10-06T00:00:00"/>
    <n v="4"/>
    <n v="381"/>
    <n v="28"/>
    <n v="215"/>
    <n v="84"/>
    <n v="28"/>
    <n v="21"/>
    <n v="2"/>
    <n v="6"/>
    <n v="5"/>
    <n v="9"/>
    <n v="3"/>
    <x v="0"/>
    <x v="0"/>
    <x v="0"/>
    <x v="0"/>
    <x v="0"/>
    <x v="1"/>
    <n v="0"/>
    <x v="0"/>
    <n v="58"/>
    <n v="757"/>
    <n v="25"/>
    <x v="0"/>
    <x v="0"/>
    <x v="0"/>
    <x v="1"/>
    <n v="0"/>
  </r>
  <r>
    <n v="4477"/>
    <n v="1958"/>
    <s v="Graduation"/>
    <s v="Together"/>
    <n v="69096"/>
    <n v="0"/>
    <n v="1"/>
    <d v="2013-09-27T00:00:00"/>
    <n v="4"/>
    <n v="247"/>
    <n v="49"/>
    <n v="159"/>
    <n v="7"/>
    <n v="82"/>
    <n v="109"/>
    <n v="1"/>
    <n v="5"/>
    <n v="2"/>
    <n v="10"/>
    <n v="4"/>
    <x v="0"/>
    <x v="0"/>
    <x v="0"/>
    <x v="0"/>
    <x v="0"/>
    <x v="1"/>
    <n v="0"/>
    <x v="4"/>
    <n v="68"/>
    <n v="653"/>
    <n v="22"/>
    <x v="0"/>
    <x v="1"/>
    <x v="0"/>
    <x v="1"/>
    <n v="0"/>
  </r>
  <r>
    <n v="1945"/>
    <n v="1962"/>
    <s v="Graduation"/>
    <s v="Married"/>
    <n v="71434"/>
    <n v="0"/>
    <n v="1"/>
    <d v="2013-09-18T00:00:00"/>
    <n v="4"/>
    <n v="711"/>
    <n v="36"/>
    <n v="217"/>
    <n v="172"/>
    <n v="96"/>
    <n v="168"/>
    <n v="3"/>
    <n v="7"/>
    <n v="4"/>
    <n v="7"/>
    <n v="4"/>
    <x v="0"/>
    <x v="1"/>
    <x v="0"/>
    <x v="1"/>
    <x v="0"/>
    <x v="1"/>
    <n v="0"/>
    <x v="0"/>
    <n v="64"/>
    <n v="1400"/>
    <n v="25"/>
    <x v="0"/>
    <x v="1"/>
    <x v="0"/>
    <x v="0"/>
    <n v="2"/>
  </r>
  <r>
    <n v="7685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x v="0"/>
    <x v="0"/>
    <x v="0"/>
    <x v="0"/>
    <x v="0"/>
    <x v="1"/>
    <n v="0"/>
    <x v="0"/>
    <n v="48"/>
    <n v="78"/>
    <n v="12"/>
    <x v="1"/>
    <x v="0"/>
    <x v="0"/>
    <x v="2"/>
    <n v="0"/>
  </r>
  <r>
    <n v="6310"/>
    <n v="1978"/>
    <s v="Graduation"/>
    <s v="Married"/>
    <n v="33039"/>
    <n v="1"/>
    <n v="0"/>
    <d v="2013-09-09T00:00:00"/>
    <n v="4"/>
    <n v="30"/>
    <n v="8"/>
    <n v="12"/>
    <n v="8"/>
    <n v="8"/>
    <n v="12"/>
    <n v="1"/>
    <n v="2"/>
    <n v="0"/>
    <n v="4"/>
    <n v="5"/>
    <x v="0"/>
    <x v="0"/>
    <x v="0"/>
    <x v="0"/>
    <x v="0"/>
    <x v="1"/>
    <n v="0"/>
    <x v="1"/>
    <n v="48"/>
    <n v="78"/>
    <n v="12"/>
    <x v="1"/>
    <x v="0"/>
    <x v="0"/>
    <x v="2"/>
    <n v="0"/>
  </r>
  <r>
    <n v="10832"/>
    <n v="1958"/>
    <s v="Graduation"/>
    <s v="Together"/>
    <n v="46610"/>
    <n v="0"/>
    <n v="0"/>
    <d v="2013-07-18T00:00:00"/>
    <n v="4"/>
    <n v="288"/>
    <n v="10"/>
    <n v="30"/>
    <n v="4"/>
    <n v="10"/>
    <n v="125"/>
    <n v="1"/>
    <n v="6"/>
    <n v="1"/>
    <n v="6"/>
    <n v="6"/>
    <x v="0"/>
    <x v="0"/>
    <x v="0"/>
    <x v="0"/>
    <x v="0"/>
    <x v="1"/>
    <n v="0"/>
    <x v="0"/>
    <n v="68"/>
    <n v="467"/>
    <n v="20"/>
    <x v="1"/>
    <x v="1"/>
    <x v="0"/>
    <x v="1"/>
    <n v="0"/>
  </r>
  <r>
    <n v="3025"/>
    <n v="1958"/>
    <s v="Graduation"/>
    <s v="Single"/>
    <n v="49967"/>
    <n v="0"/>
    <n v="1"/>
    <d v="2013-07-08T00:00:00"/>
    <n v="4"/>
    <n v="212"/>
    <n v="6"/>
    <n v="69"/>
    <n v="4"/>
    <n v="12"/>
    <n v="3"/>
    <n v="3"/>
    <n v="6"/>
    <n v="1"/>
    <n v="5"/>
    <n v="7"/>
    <x v="0"/>
    <x v="0"/>
    <x v="0"/>
    <x v="0"/>
    <x v="0"/>
    <x v="1"/>
    <n v="0"/>
    <x v="1"/>
    <n v="68"/>
    <n v="306"/>
    <n v="22"/>
    <x v="1"/>
    <x v="1"/>
    <x v="0"/>
    <x v="2"/>
    <n v="0"/>
  </r>
  <r>
    <n v="2404"/>
    <n v="1976"/>
    <s v="Graduation"/>
    <s v="Married"/>
    <n v="53359"/>
    <n v="1"/>
    <n v="1"/>
    <d v="2013-05-27T00:00:00"/>
    <n v="4"/>
    <n v="173"/>
    <n v="4"/>
    <n v="30"/>
    <n v="3"/>
    <n v="6"/>
    <n v="41"/>
    <n v="4"/>
    <n v="5"/>
    <n v="1"/>
    <n v="4"/>
    <n v="7"/>
    <x v="0"/>
    <x v="0"/>
    <x v="0"/>
    <x v="0"/>
    <x v="0"/>
    <x v="1"/>
    <n v="0"/>
    <x v="2"/>
    <n v="50"/>
    <n v="257"/>
    <n v="21"/>
    <x v="1"/>
    <x v="0"/>
    <x v="0"/>
    <x v="2"/>
    <n v="0"/>
  </r>
  <r>
    <n v="8581"/>
    <n v="1971"/>
    <s v="Master"/>
    <s v="Married"/>
    <n v="49505"/>
    <n v="1"/>
    <n v="1"/>
    <d v="2013-03-05T00:00:00"/>
    <n v="4"/>
    <n v="604"/>
    <n v="0"/>
    <n v="100"/>
    <n v="19"/>
    <n v="0"/>
    <n v="28"/>
    <n v="9"/>
    <n v="10"/>
    <n v="2"/>
    <n v="8"/>
    <n v="8"/>
    <x v="0"/>
    <x v="0"/>
    <x v="0"/>
    <x v="0"/>
    <x v="0"/>
    <x v="1"/>
    <n v="0"/>
    <x v="0"/>
    <n v="55"/>
    <n v="751"/>
    <n v="37"/>
    <x v="1"/>
    <x v="0"/>
    <x v="0"/>
    <x v="1"/>
    <n v="0"/>
  </r>
  <r>
    <n v="8755"/>
    <n v="1946"/>
    <s v="Master"/>
    <s v="Married"/>
    <n v="68657"/>
    <n v="0"/>
    <n v="0"/>
    <d v="2013-02-20T00:00:00"/>
    <n v="4"/>
    <n v="482"/>
    <n v="34"/>
    <n v="471"/>
    <n v="119"/>
    <n v="68"/>
    <n v="22"/>
    <n v="1"/>
    <n v="3"/>
    <n v="5"/>
    <n v="9"/>
    <n v="7"/>
    <x v="0"/>
    <x v="0"/>
    <x v="0"/>
    <x v="0"/>
    <x v="0"/>
    <x v="1"/>
    <n v="0"/>
    <x v="3"/>
    <n v="80"/>
    <n v="1196"/>
    <n v="25"/>
    <x v="0"/>
    <x v="1"/>
    <x v="0"/>
    <x v="0"/>
    <n v="0"/>
  </r>
  <r>
    <n v="10177"/>
    <n v="1954"/>
    <s v="Graduation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x v="0"/>
    <x v="0"/>
    <x v="0"/>
    <x v="0"/>
    <x v="0"/>
    <x v="1"/>
    <n v="0"/>
    <x v="0"/>
    <n v="72"/>
    <n v="1338"/>
    <n v="22"/>
    <x v="0"/>
    <x v="1"/>
    <x v="0"/>
    <x v="0"/>
    <n v="0"/>
  </r>
  <r>
    <n v="2429"/>
    <n v="1954"/>
    <s v="Graduation"/>
    <s v="Divorced"/>
    <n v="72071"/>
    <n v="0"/>
    <n v="1"/>
    <d v="2013-02-14T00:00:00"/>
    <n v="4"/>
    <n v="531"/>
    <n v="69"/>
    <n v="300"/>
    <n v="150"/>
    <n v="138"/>
    <n v="150"/>
    <n v="3"/>
    <n v="5"/>
    <n v="4"/>
    <n v="8"/>
    <n v="2"/>
    <x v="0"/>
    <x v="0"/>
    <x v="0"/>
    <x v="0"/>
    <x v="0"/>
    <x v="1"/>
    <n v="0"/>
    <x v="1"/>
    <n v="72"/>
    <n v="1338"/>
    <n v="22"/>
    <x v="0"/>
    <x v="1"/>
    <x v="0"/>
    <x v="0"/>
    <n v="0"/>
  </r>
  <r>
    <n v="8920"/>
    <n v="1967"/>
    <s v="Master"/>
    <s v="Single"/>
    <n v="59235"/>
    <n v="1"/>
    <n v="0"/>
    <d v="2013-01-12T00:00:00"/>
    <n v="4"/>
    <n v="448"/>
    <n v="40"/>
    <n v="469"/>
    <n v="80"/>
    <n v="0"/>
    <n v="91"/>
    <n v="3"/>
    <n v="11"/>
    <n v="2"/>
    <n v="12"/>
    <n v="7"/>
    <x v="0"/>
    <x v="0"/>
    <x v="0"/>
    <x v="0"/>
    <x v="0"/>
    <x v="1"/>
    <n v="0"/>
    <x v="5"/>
    <n v="59"/>
    <n v="1128"/>
    <n v="35"/>
    <x v="1"/>
    <x v="0"/>
    <x v="0"/>
    <x v="0"/>
    <n v="0"/>
  </r>
  <r>
    <n v="8430"/>
    <n v="1957"/>
    <s v="Graduation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x v="0"/>
    <x v="0"/>
    <x v="0"/>
    <x v="0"/>
    <x v="0"/>
    <x v="1"/>
    <n v="0"/>
    <x v="3"/>
    <n v="69"/>
    <n v="22"/>
    <n v="9"/>
    <x v="2"/>
    <x v="1"/>
    <x v="0"/>
    <x v="3"/>
    <n v="0"/>
  </r>
  <r>
    <n v="8619"/>
    <n v="1957"/>
    <s v="Graduation"/>
    <s v="Together"/>
    <n v="21994"/>
    <n v="0"/>
    <n v="1"/>
    <d v="2012-12-24T00:00:00"/>
    <n v="4"/>
    <n v="9"/>
    <n v="0"/>
    <n v="6"/>
    <n v="3"/>
    <n v="1"/>
    <n v="3"/>
    <n v="1"/>
    <n v="0"/>
    <n v="0"/>
    <n v="3"/>
    <n v="5"/>
    <x v="0"/>
    <x v="0"/>
    <x v="0"/>
    <x v="0"/>
    <x v="0"/>
    <x v="1"/>
    <n v="0"/>
    <x v="0"/>
    <n v="69"/>
    <n v="22"/>
    <n v="9"/>
    <x v="2"/>
    <x v="1"/>
    <x v="0"/>
    <x v="3"/>
    <n v="0"/>
  </r>
  <r>
    <n v="8996"/>
    <n v="1957"/>
    <s v="PhD"/>
    <s v="Married"/>
    <m/>
    <n v="2"/>
    <n v="1"/>
    <d v="2012-11-19T00:00:00"/>
    <n v="4"/>
    <n v="230"/>
    <n v="42"/>
    <n v="192"/>
    <n v="49"/>
    <n v="37"/>
    <n v="53"/>
    <n v="12"/>
    <n v="7"/>
    <n v="2"/>
    <n v="8"/>
    <n v="9"/>
    <x v="0"/>
    <x v="0"/>
    <x v="0"/>
    <x v="0"/>
    <x v="0"/>
    <x v="1"/>
    <n v="0"/>
    <x v="4"/>
    <n v="69"/>
    <n v="603"/>
    <n v="38"/>
    <x v="2"/>
    <x v="1"/>
    <x v="0"/>
    <x v="1"/>
    <n v="0"/>
  </r>
  <r>
    <n v="7233"/>
    <n v="1972"/>
    <s v="Graduation"/>
    <s v="Married"/>
    <n v="69209"/>
    <n v="0"/>
    <n v="0"/>
    <d v="2012-09-17T00:00:00"/>
    <n v="4"/>
    <n v="496"/>
    <n v="32"/>
    <n v="849"/>
    <n v="229"/>
    <n v="48"/>
    <n v="128"/>
    <n v="2"/>
    <n v="5"/>
    <n v="3"/>
    <n v="6"/>
    <n v="4"/>
    <x v="0"/>
    <x v="0"/>
    <x v="0"/>
    <x v="1"/>
    <x v="0"/>
    <x v="1"/>
    <n v="0"/>
    <x v="1"/>
    <n v="54"/>
    <n v="1782"/>
    <n v="20"/>
    <x v="0"/>
    <x v="0"/>
    <x v="0"/>
    <x v="0"/>
    <n v="1"/>
  </r>
  <r>
    <n v="6678"/>
    <n v="1989"/>
    <s v="Graduation"/>
    <s v="Together"/>
    <n v="31928"/>
    <n v="1"/>
    <n v="0"/>
    <d v="2014-03-28T00:00:00"/>
    <n v="5"/>
    <n v="33"/>
    <n v="4"/>
    <n v="24"/>
    <n v="4"/>
    <n v="2"/>
    <n v="5"/>
    <n v="2"/>
    <n v="3"/>
    <n v="0"/>
    <n v="4"/>
    <n v="7"/>
    <x v="0"/>
    <x v="0"/>
    <x v="0"/>
    <x v="0"/>
    <x v="0"/>
    <x v="1"/>
    <n v="0"/>
    <x v="5"/>
    <n v="37"/>
    <n v="72"/>
    <n v="16"/>
    <x v="1"/>
    <x v="2"/>
    <x v="0"/>
    <x v="2"/>
    <n v="0"/>
  </r>
  <r>
    <n v="830"/>
    <n v="1987"/>
    <s v="PhD"/>
    <s v="Single"/>
    <n v="74004"/>
    <n v="0"/>
    <n v="0"/>
    <d v="2014-02-24T00:00:00"/>
    <n v="5"/>
    <n v="784"/>
    <n v="48"/>
    <n v="560"/>
    <n v="42"/>
    <n v="176"/>
    <n v="48"/>
    <n v="1"/>
    <n v="4"/>
    <n v="6"/>
    <n v="4"/>
    <n v="3"/>
    <x v="0"/>
    <x v="0"/>
    <x v="1"/>
    <x v="1"/>
    <x v="0"/>
    <x v="0"/>
    <n v="0"/>
    <x v="5"/>
    <n v="39"/>
    <n v="1658"/>
    <n v="18"/>
    <x v="0"/>
    <x v="2"/>
    <x v="0"/>
    <x v="0"/>
    <n v="3"/>
  </r>
  <r>
    <n v="6365"/>
    <n v="1987"/>
    <s v="2n Cycle"/>
    <s v="Married"/>
    <n v="30390"/>
    <n v="0"/>
    <n v="0"/>
    <d v="2013-09-02T00:00:00"/>
    <n v="5"/>
    <n v="10"/>
    <n v="12"/>
    <n v="12"/>
    <n v="25"/>
    <n v="1"/>
    <n v="20"/>
    <n v="1"/>
    <n v="2"/>
    <n v="0"/>
    <n v="3"/>
    <n v="6"/>
    <x v="0"/>
    <x v="0"/>
    <x v="0"/>
    <x v="0"/>
    <x v="0"/>
    <x v="1"/>
    <n v="0"/>
    <x v="5"/>
    <n v="39"/>
    <n v="80"/>
    <n v="12"/>
    <x v="1"/>
    <x v="2"/>
    <x v="0"/>
    <x v="2"/>
    <n v="0"/>
  </r>
  <r>
    <n v="6770"/>
    <n v="1985"/>
    <s v="Graduation"/>
    <s v="Married"/>
    <n v="21355"/>
    <n v="1"/>
    <n v="0"/>
    <d v="2013-08-20T00:00:00"/>
    <n v="5"/>
    <n v="5"/>
    <n v="13"/>
    <n v="14"/>
    <n v="0"/>
    <n v="5"/>
    <n v="31"/>
    <n v="2"/>
    <n v="2"/>
    <n v="1"/>
    <n v="2"/>
    <n v="6"/>
    <x v="1"/>
    <x v="0"/>
    <x v="0"/>
    <x v="0"/>
    <x v="0"/>
    <x v="0"/>
    <n v="0"/>
    <x v="2"/>
    <n v="41"/>
    <n v="68"/>
    <n v="13"/>
    <x v="2"/>
    <x v="2"/>
    <x v="0"/>
    <x v="3"/>
    <n v="2"/>
  </r>
  <r>
    <n v="2261"/>
    <n v="1969"/>
    <s v="Graduation"/>
    <s v="Married"/>
    <n v="26304"/>
    <n v="1"/>
    <n v="0"/>
    <d v="2013-06-23T00:00:00"/>
    <n v="5"/>
    <n v="4"/>
    <n v="1"/>
    <n v="5"/>
    <n v="2"/>
    <n v="0"/>
    <n v="4"/>
    <n v="1"/>
    <n v="1"/>
    <n v="0"/>
    <n v="2"/>
    <n v="7"/>
    <x v="0"/>
    <x v="0"/>
    <x v="0"/>
    <x v="0"/>
    <x v="0"/>
    <x v="1"/>
    <n v="0"/>
    <x v="4"/>
    <n v="57"/>
    <n v="16"/>
    <n v="11"/>
    <x v="2"/>
    <x v="0"/>
    <x v="0"/>
    <x v="3"/>
    <n v="0"/>
  </r>
  <r>
    <n v="1031"/>
    <n v="1989"/>
    <s v="2n Cycle"/>
    <s v="Married"/>
    <n v="85710"/>
    <n v="0"/>
    <n v="0"/>
    <d v="2013-05-05T00:00:00"/>
    <n v="5"/>
    <n v="600"/>
    <n v="20"/>
    <n v="350"/>
    <n v="29"/>
    <n v="30"/>
    <n v="33"/>
    <n v="1"/>
    <n v="6"/>
    <n v="9"/>
    <n v="10"/>
    <n v="2"/>
    <x v="0"/>
    <x v="0"/>
    <x v="1"/>
    <x v="0"/>
    <x v="0"/>
    <x v="1"/>
    <n v="0"/>
    <x v="5"/>
    <n v="37"/>
    <n v="1062"/>
    <n v="28"/>
    <x v="0"/>
    <x v="2"/>
    <x v="0"/>
    <x v="0"/>
    <n v="1"/>
  </r>
  <r>
    <n v="10089"/>
    <n v="1974"/>
    <s v="Graduation"/>
    <s v="Divorced"/>
    <n v="102692"/>
    <n v="0"/>
    <n v="0"/>
    <d v="2013-04-05T00:00:00"/>
    <n v="5"/>
    <n v="168"/>
    <n v="148"/>
    <n v="444"/>
    <n v="32"/>
    <n v="172"/>
    <n v="148"/>
    <n v="1"/>
    <n v="6"/>
    <n v="9"/>
    <n v="13"/>
    <n v="2"/>
    <x v="0"/>
    <x v="1"/>
    <x v="1"/>
    <x v="1"/>
    <x v="1"/>
    <x v="0"/>
    <n v="0"/>
    <x v="6"/>
    <n v="52"/>
    <n v="1112"/>
    <n v="31"/>
    <x v="3"/>
    <x v="0"/>
    <x v="0"/>
    <x v="0"/>
    <n v="5"/>
  </r>
  <r>
    <n v="9256"/>
    <n v="1971"/>
    <s v="Graduation"/>
    <s v="Single"/>
    <n v="58350"/>
    <n v="0"/>
    <n v="1"/>
    <d v="2013-01-04T00:00:00"/>
    <n v="5"/>
    <n v="493"/>
    <n v="26"/>
    <n v="206"/>
    <n v="116"/>
    <n v="80"/>
    <n v="80"/>
    <n v="4"/>
    <n v="8"/>
    <n v="3"/>
    <n v="12"/>
    <n v="6"/>
    <x v="0"/>
    <x v="0"/>
    <x v="0"/>
    <x v="0"/>
    <x v="0"/>
    <x v="1"/>
    <n v="0"/>
    <x v="0"/>
    <n v="55"/>
    <n v="1001"/>
    <n v="33"/>
    <x v="1"/>
    <x v="0"/>
    <x v="0"/>
    <x v="1"/>
    <n v="0"/>
  </r>
  <r>
    <n v="10641"/>
    <n v="1978"/>
    <s v="Graduation"/>
    <s v="Single"/>
    <n v="7500"/>
    <n v="1"/>
    <n v="1"/>
    <d v="2012-12-27T00:00:00"/>
    <n v="5"/>
    <n v="6"/>
    <n v="5"/>
    <n v="4"/>
    <n v="13"/>
    <n v="4"/>
    <n v="25"/>
    <n v="4"/>
    <n v="2"/>
    <n v="1"/>
    <n v="3"/>
    <n v="6"/>
    <x v="0"/>
    <x v="0"/>
    <x v="0"/>
    <x v="0"/>
    <x v="0"/>
    <x v="1"/>
    <n v="0"/>
    <x v="0"/>
    <n v="48"/>
    <n v="57"/>
    <n v="16"/>
    <x v="2"/>
    <x v="0"/>
    <x v="0"/>
    <x v="3"/>
    <n v="0"/>
  </r>
  <r>
    <n v="624"/>
    <n v="1984"/>
    <s v="Master"/>
    <s v="Single"/>
    <n v="18890"/>
    <n v="0"/>
    <n v="0"/>
    <d v="2012-11-10T00:00:00"/>
    <n v="5"/>
    <n v="6"/>
    <n v="4"/>
    <n v="1"/>
    <n v="7"/>
    <n v="2"/>
    <n v="15"/>
    <n v="1"/>
    <n v="0"/>
    <n v="1"/>
    <n v="2"/>
    <n v="6"/>
    <x v="1"/>
    <x v="0"/>
    <x v="0"/>
    <x v="0"/>
    <x v="0"/>
    <x v="0"/>
    <n v="0"/>
    <x v="6"/>
    <n v="42"/>
    <n v="35"/>
    <n v="10"/>
    <x v="2"/>
    <x v="2"/>
    <x v="0"/>
    <x v="3"/>
    <n v="2"/>
  </r>
  <r>
    <n v="4211"/>
    <n v="1986"/>
    <s v="Basic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x v="0"/>
    <x v="0"/>
    <x v="0"/>
    <x v="0"/>
    <x v="0"/>
    <x v="1"/>
    <n v="0"/>
    <x v="1"/>
    <n v="40"/>
    <n v="57"/>
    <n v="14"/>
    <x v="2"/>
    <x v="2"/>
    <x v="0"/>
    <x v="3"/>
    <n v="0"/>
  </r>
  <r>
    <n v="1407"/>
    <n v="1986"/>
    <s v="Basic"/>
    <s v="Married"/>
    <n v="20425"/>
    <n v="1"/>
    <n v="0"/>
    <d v="2012-10-29T00:00:00"/>
    <n v="5"/>
    <n v="4"/>
    <n v="12"/>
    <n v="5"/>
    <n v="3"/>
    <n v="16"/>
    <n v="17"/>
    <n v="2"/>
    <n v="2"/>
    <n v="0"/>
    <n v="3"/>
    <n v="7"/>
    <x v="0"/>
    <x v="0"/>
    <x v="0"/>
    <x v="0"/>
    <x v="0"/>
    <x v="1"/>
    <n v="0"/>
    <x v="4"/>
    <n v="40"/>
    <n v="57"/>
    <n v="14"/>
    <x v="2"/>
    <x v="2"/>
    <x v="0"/>
    <x v="3"/>
    <n v="0"/>
  </r>
  <r>
    <n v="10356"/>
    <n v="1957"/>
    <s v="PhD"/>
    <s v="Divorced"/>
    <n v="41437"/>
    <n v="1"/>
    <n v="1"/>
    <d v="2012-09-22T00:00:00"/>
    <n v="5"/>
    <n v="29"/>
    <n v="0"/>
    <n v="2"/>
    <n v="0"/>
    <n v="0"/>
    <n v="1"/>
    <n v="1"/>
    <n v="1"/>
    <n v="0"/>
    <n v="3"/>
    <n v="7"/>
    <x v="0"/>
    <x v="0"/>
    <x v="0"/>
    <x v="0"/>
    <x v="0"/>
    <x v="1"/>
    <n v="0"/>
    <x v="0"/>
    <n v="69"/>
    <n v="32"/>
    <n v="12"/>
    <x v="1"/>
    <x v="1"/>
    <x v="0"/>
    <x v="3"/>
    <n v="0"/>
  </r>
  <r>
    <n v="9323"/>
    <n v="1949"/>
    <s v="Master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x v="1"/>
    <x v="0"/>
    <x v="0"/>
    <x v="0"/>
    <x v="0"/>
    <x v="0"/>
    <n v="0"/>
    <x v="7"/>
    <n v="77"/>
    <n v="874"/>
    <n v="34"/>
    <x v="1"/>
    <x v="1"/>
    <x v="0"/>
    <x v="1"/>
    <n v="2"/>
  </r>
  <r>
    <n v="1146"/>
    <n v="1949"/>
    <s v="Master"/>
    <s v="Together"/>
    <n v="49912"/>
    <n v="0"/>
    <n v="1"/>
    <d v="2012-09-07T00:00:00"/>
    <n v="5"/>
    <n v="520"/>
    <n v="8"/>
    <n v="223"/>
    <n v="32"/>
    <n v="49"/>
    <n v="42"/>
    <n v="4"/>
    <n v="10"/>
    <n v="5"/>
    <n v="7"/>
    <n v="8"/>
    <x v="1"/>
    <x v="0"/>
    <x v="0"/>
    <x v="0"/>
    <x v="0"/>
    <x v="0"/>
    <n v="0"/>
    <x v="3"/>
    <n v="77"/>
    <n v="874"/>
    <n v="34"/>
    <x v="1"/>
    <x v="1"/>
    <x v="0"/>
    <x v="1"/>
    <n v="2"/>
  </r>
  <r>
    <n v="6343"/>
    <n v="1959"/>
    <s v="Graduation"/>
    <s v="Married"/>
    <n v="79823"/>
    <n v="0"/>
    <n v="1"/>
    <d v="2014-03-31T00:00:00"/>
    <n v="6"/>
    <n v="835"/>
    <n v="73"/>
    <n v="380"/>
    <n v="114"/>
    <n v="73"/>
    <n v="43"/>
    <n v="1"/>
    <n v="6"/>
    <n v="9"/>
    <n v="7"/>
    <n v="2"/>
    <x v="0"/>
    <x v="1"/>
    <x v="0"/>
    <x v="0"/>
    <x v="0"/>
    <x v="1"/>
    <n v="0"/>
    <x v="3"/>
    <n v="67"/>
    <n v="1518"/>
    <n v="25"/>
    <x v="0"/>
    <x v="1"/>
    <x v="0"/>
    <x v="0"/>
    <n v="1"/>
  </r>
  <r>
    <n v="8545"/>
    <n v="1954"/>
    <s v="Graduation"/>
    <s v="Divorced"/>
    <n v="85683"/>
    <n v="0"/>
    <n v="0"/>
    <d v="2014-03-21T00:00:00"/>
    <n v="6"/>
    <n v="1296"/>
    <n v="17"/>
    <n v="311"/>
    <n v="45"/>
    <n v="69"/>
    <n v="51"/>
    <n v="1"/>
    <n v="2"/>
    <n v="4"/>
    <n v="10"/>
    <n v="1"/>
    <x v="0"/>
    <x v="1"/>
    <x v="1"/>
    <x v="1"/>
    <x v="1"/>
    <x v="0"/>
    <n v="0"/>
    <x v="0"/>
    <n v="72"/>
    <n v="1789"/>
    <n v="18"/>
    <x v="0"/>
    <x v="1"/>
    <x v="0"/>
    <x v="0"/>
    <n v="5"/>
  </r>
  <r>
    <n v="8275"/>
    <n v="1965"/>
    <s v="PhD"/>
    <s v="Divorced"/>
    <n v="47025"/>
    <n v="1"/>
    <n v="1"/>
    <d v="2014-02-09T00:00:00"/>
    <n v="6"/>
    <n v="16"/>
    <n v="0"/>
    <n v="3"/>
    <n v="0"/>
    <n v="0"/>
    <n v="1"/>
    <n v="1"/>
    <n v="1"/>
    <n v="0"/>
    <n v="2"/>
    <n v="7"/>
    <x v="0"/>
    <x v="0"/>
    <x v="0"/>
    <x v="0"/>
    <x v="0"/>
    <x v="1"/>
    <n v="0"/>
    <x v="0"/>
    <n v="61"/>
    <n v="20"/>
    <n v="11"/>
    <x v="1"/>
    <x v="1"/>
    <x v="0"/>
    <x v="3"/>
    <n v="0"/>
  </r>
  <r>
    <n v="10673"/>
    <n v="1976"/>
    <s v="PhD"/>
    <s v="Married"/>
    <n v="68397"/>
    <n v="0"/>
    <n v="1"/>
    <d v="2013-11-17T00:00:00"/>
    <n v="6"/>
    <n v="760"/>
    <n v="80"/>
    <n v="466"/>
    <n v="17"/>
    <n v="13"/>
    <n v="80"/>
    <n v="1"/>
    <n v="6"/>
    <n v="9"/>
    <n v="5"/>
    <n v="3"/>
    <x v="0"/>
    <x v="0"/>
    <x v="0"/>
    <x v="0"/>
    <x v="0"/>
    <x v="1"/>
    <n v="0"/>
    <x v="6"/>
    <n v="50"/>
    <n v="1416"/>
    <n v="24"/>
    <x v="0"/>
    <x v="0"/>
    <x v="0"/>
    <x v="0"/>
    <n v="0"/>
  </r>
  <r>
    <n v="8799"/>
    <n v="1984"/>
    <s v="PhD"/>
    <s v="Married"/>
    <n v="38175"/>
    <n v="1"/>
    <n v="0"/>
    <d v="2013-09-23T00:00:00"/>
    <n v="6"/>
    <n v="70"/>
    <n v="6"/>
    <n v="69"/>
    <n v="2"/>
    <n v="3"/>
    <n v="3"/>
    <n v="3"/>
    <n v="3"/>
    <n v="1"/>
    <n v="4"/>
    <n v="7"/>
    <x v="0"/>
    <x v="0"/>
    <x v="0"/>
    <x v="0"/>
    <x v="0"/>
    <x v="1"/>
    <n v="0"/>
    <x v="0"/>
    <n v="42"/>
    <n v="153"/>
    <n v="18"/>
    <x v="1"/>
    <x v="2"/>
    <x v="0"/>
    <x v="2"/>
    <n v="0"/>
  </r>
  <r>
    <n v="67"/>
    <n v="1972"/>
    <s v="Master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x v="0"/>
    <x v="0"/>
    <x v="0"/>
    <x v="0"/>
    <x v="0"/>
    <x v="1"/>
    <n v="0"/>
    <x v="0"/>
    <n v="54"/>
    <n v="92"/>
    <n v="16"/>
    <x v="1"/>
    <x v="0"/>
    <x v="0"/>
    <x v="2"/>
    <n v="0"/>
  </r>
  <r>
    <n v="9923"/>
    <n v="1972"/>
    <s v="Master"/>
    <s v="Single"/>
    <n v="46423"/>
    <n v="1"/>
    <n v="1"/>
    <d v="2013-09-18T00:00:00"/>
    <n v="6"/>
    <n v="68"/>
    <n v="0"/>
    <n v="16"/>
    <n v="0"/>
    <n v="0"/>
    <n v="8"/>
    <n v="3"/>
    <n v="2"/>
    <n v="0"/>
    <n v="4"/>
    <n v="7"/>
    <x v="0"/>
    <x v="0"/>
    <x v="0"/>
    <x v="0"/>
    <x v="0"/>
    <x v="1"/>
    <n v="0"/>
    <x v="0"/>
    <n v="54"/>
    <n v="92"/>
    <n v="16"/>
    <x v="1"/>
    <x v="0"/>
    <x v="0"/>
    <x v="2"/>
    <n v="0"/>
  </r>
  <r>
    <n v="2814"/>
    <n v="1976"/>
    <s v="Master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x v="0"/>
    <x v="0"/>
    <x v="0"/>
    <x v="0"/>
    <x v="0"/>
    <x v="1"/>
    <n v="0"/>
    <x v="6"/>
    <n v="50"/>
    <n v="31"/>
    <n v="12"/>
    <x v="1"/>
    <x v="0"/>
    <x v="0"/>
    <x v="3"/>
    <n v="0"/>
  </r>
  <r>
    <n v="2711"/>
    <n v="1976"/>
    <s v="Master"/>
    <s v="Together"/>
    <n v="30560"/>
    <n v="1"/>
    <n v="0"/>
    <d v="2013-06-27T00:00:00"/>
    <n v="6"/>
    <n v="9"/>
    <n v="1"/>
    <n v="5"/>
    <n v="4"/>
    <n v="5"/>
    <n v="7"/>
    <n v="1"/>
    <n v="1"/>
    <n v="0"/>
    <n v="3"/>
    <n v="7"/>
    <x v="0"/>
    <x v="0"/>
    <x v="0"/>
    <x v="0"/>
    <x v="0"/>
    <x v="1"/>
    <n v="0"/>
    <x v="1"/>
    <n v="50"/>
    <n v="31"/>
    <n v="12"/>
    <x v="1"/>
    <x v="0"/>
    <x v="0"/>
    <x v="3"/>
    <n v="0"/>
  </r>
  <r>
    <n v="4320"/>
    <n v="1979"/>
    <s v="Graduation"/>
    <s v="Single"/>
    <n v="60152"/>
    <n v="0"/>
    <n v="1"/>
    <d v="2013-03-28T00:00:00"/>
    <n v="6"/>
    <n v="325"/>
    <n v="83"/>
    <n v="300"/>
    <n v="86"/>
    <n v="58"/>
    <n v="91"/>
    <n v="1"/>
    <n v="6"/>
    <n v="4"/>
    <n v="12"/>
    <n v="3"/>
    <x v="0"/>
    <x v="0"/>
    <x v="0"/>
    <x v="0"/>
    <x v="0"/>
    <x v="1"/>
    <n v="0"/>
    <x v="0"/>
    <n v="47"/>
    <n v="943"/>
    <n v="26"/>
    <x v="0"/>
    <x v="0"/>
    <x v="0"/>
    <x v="1"/>
    <n v="0"/>
  </r>
  <r>
    <n v="10451"/>
    <n v="1965"/>
    <s v="Graduation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x v="0"/>
    <x v="0"/>
    <x v="0"/>
    <x v="0"/>
    <x v="0"/>
    <x v="1"/>
    <n v="0"/>
    <x v="6"/>
    <n v="61"/>
    <n v="25"/>
    <n v="10"/>
    <x v="2"/>
    <x v="1"/>
    <x v="0"/>
    <x v="3"/>
    <n v="0"/>
  </r>
  <r>
    <n v="4198"/>
    <n v="1965"/>
    <s v="Graduation"/>
    <s v="Together"/>
    <n v="29672"/>
    <n v="1"/>
    <n v="1"/>
    <d v="2013-03-12T00:00:00"/>
    <n v="6"/>
    <n v="9"/>
    <n v="1"/>
    <n v="3"/>
    <n v="0"/>
    <n v="4"/>
    <n v="8"/>
    <n v="1"/>
    <n v="0"/>
    <n v="0"/>
    <n v="3"/>
    <n v="6"/>
    <x v="0"/>
    <x v="0"/>
    <x v="0"/>
    <x v="0"/>
    <x v="0"/>
    <x v="1"/>
    <n v="0"/>
    <x v="0"/>
    <n v="61"/>
    <n v="25"/>
    <n v="10"/>
    <x v="2"/>
    <x v="1"/>
    <x v="0"/>
    <x v="3"/>
    <n v="0"/>
  </r>
  <r>
    <n v="10814"/>
    <n v="1947"/>
    <s v="Graduation"/>
    <s v="Together"/>
    <n v="70321"/>
    <n v="0"/>
    <n v="0"/>
    <d v="2013-01-16T00:00:00"/>
    <n v="6"/>
    <n v="303"/>
    <n v="23"/>
    <n v="751"/>
    <n v="82"/>
    <n v="26"/>
    <n v="191"/>
    <n v="1"/>
    <n v="6"/>
    <n v="5"/>
    <n v="13"/>
    <n v="4"/>
    <x v="0"/>
    <x v="0"/>
    <x v="0"/>
    <x v="0"/>
    <x v="0"/>
    <x v="0"/>
    <n v="0"/>
    <x v="0"/>
    <n v="79"/>
    <n v="1376"/>
    <n v="29"/>
    <x v="0"/>
    <x v="1"/>
    <x v="0"/>
    <x v="0"/>
    <n v="1"/>
  </r>
  <r>
    <n v="944"/>
    <n v="1962"/>
    <s v="Graduation"/>
    <s v="Married"/>
    <n v="56181"/>
    <n v="0"/>
    <n v="1"/>
    <d v="2013-01-08T00:00:00"/>
    <n v="6"/>
    <n v="121"/>
    <n v="103"/>
    <n v="69"/>
    <n v="8"/>
    <n v="44"/>
    <n v="48"/>
    <n v="1"/>
    <n v="4"/>
    <n v="2"/>
    <n v="7"/>
    <n v="4"/>
    <x v="0"/>
    <x v="0"/>
    <x v="0"/>
    <x v="0"/>
    <x v="0"/>
    <x v="1"/>
    <n v="0"/>
    <x v="0"/>
    <n v="64"/>
    <n v="393"/>
    <n v="18"/>
    <x v="1"/>
    <x v="1"/>
    <x v="0"/>
    <x v="1"/>
    <n v="0"/>
  </r>
  <r>
    <n v="8151"/>
    <n v="1990"/>
    <s v="Basic"/>
    <s v="Married"/>
    <n v="24279"/>
    <n v="0"/>
    <n v="0"/>
    <d v="2012-12-29T00:00:00"/>
    <n v="6"/>
    <n v="16"/>
    <n v="36"/>
    <n v="21"/>
    <n v="20"/>
    <n v="62"/>
    <n v="108"/>
    <n v="1"/>
    <n v="4"/>
    <n v="1"/>
    <n v="3"/>
    <n v="8"/>
    <x v="0"/>
    <x v="0"/>
    <x v="0"/>
    <x v="0"/>
    <x v="0"/>
    <x v="1"/>
    <n v="0"/>
    <x v="0"/>
    <n v="36"/>
    <n v="263"/>
    <n v="17"/>
    <x v="2"/>
    <x v="2"/>
    <x v="0"/>
    <x v="2"/>
    <n v="0"/>
  </r>
  <r>
    <n v="6184"/>
    <n v="1969"/>
    <s v="PhD"/>
    <s v="Married"/>
    <n v="68462"/>
    <n v="0"/>
    <n v="0"/>
    <d v="2012-12-12T00:00:00"/>
    <n v="6"/>
    <n v="561"/>
    <n v="64"/>
    <n v="785"/>
    <n v="84"/>
    <n v="128"/>
    <n v="48"/>
    <n v="1"/>
    <n v="3"/>
    <n v="3"/>
    <n v="8"/>
    <n v="1"/>
    <x v="0"/>
    <x v="0"/>
    <x v="0"/>
    <x v="0"/>
    <x v="0"/>
    <x v="1"/>
    <n v="0"/>
    <x v="0"/>
    <n v="57"/>
    <n v="1670"/>
    <n v="16"/>
    <x v="0"/>
    <x v="0"/>
    <x v="0"/>
    <x v="0"/>
    <n v="0"/>
  </r>
  <r>
    <n v="3498"/>
    <n v="1976"/>
    <s v="PhD"/>
    <s v="Married"/>
    <n v="55424"/>
    <n v="0"/>
    <n v="1"/>
    <d v="2012-11-25T00:00:00"/>
    <n v="6"/>
    <n v="462"/>
    <n v="61"/>
    <n v="184"/>
    <n v="10"/>
    <n v="53"/>
    <n v="107"/>
    <n v="4"/>
    <n v="7"/>
    <n v="5"/>
    <n v="9"/>
    <n v="6"/>
    <x v="1"/>
    <x v="0"/>
    <x v="0"/>
    <x v="0"/>
    <x v="0"/>
    <x v="0"/>
    <n v="0"/>
    <x v="0"/>
    <n v="50"/>
    <n v="877"/>
    <n v="31"/>
    <x v="1"/>
    <x v="0"/>
    <x v="0"/>
    <x v="1"/>
    <n v="2"/>
  </r>
  <r>
    <n v="2870"/>
    <n v="1973"/>
    <s v="Graduation"/>
    <s v="Married"/>
    <n v="49094"/>
    <n v="0"/>
    <n v="1"/>
    <d v="2012-09-21T00:00:00"/>
    <n v="6"/>
    <n v="376"/>
    <n v="0"/>
    <n v="38"/>
    <n v="11"/>
    <n v="8"/>
    <n v="69"/>
    <n v="5"/>
    <n v="6"/>
    <n v="3"/>
    <n v="6"/>
    <n v="6"/>
    <x v="0"/>
    <x v="0"/>
    <x v="0"/>
    <x v="0"/>
    <x v="0"/>
    <x v="1"/>
    <n v="0"/>
    <x v="0"/>
    <n v="53"/>
    <n v="502"/>
    <n v="26"/>
    <x v="1"/>
    <x v="0"/>
    <x v="0"/>
    <x v="1"/>
    <n v="0"/>
  </r>
  <r>
    <n v="7342"/>
    <n v="1961"/>
    <s v="2n Cycle"/>
    <s v="Widow"/>
    <n v="59184"/>
    <n v="0"/>
    <n v="1"/>
    <d v="2012-09-09T00:00:00"/>
    <n v="6"/>
    <n v="341"/>
    <n v="142"/>
    <n v="113"/>
    <n v="259"/>
    <n v="151"/>
    <n v="66"/>
    <n v="3"/>
    <n v="6"/>
    <n v="6"/>
    <n v="12"/>
    <n v="5"/>
    <x v="0"/>
    <x v="0"/>
    <x v="0"/>
    <x v="0"/>
    <x v="0"/>
    <x v="1"/>
    <n v="0"/>
    <x v="0"/>
    <n v="65"/>
    <n v="1072"/>
    <n v="32"/>
    <x v="1"/>
    <x v="1"/>
    <x v="0"/>
    <x v="0"/>
    <n v="0"/>
  </r>
  <r>
    <n v="1911"/>
    <n v="1987"/>
    <s v="Graduation"/>
    <s v="Together"/>
    <n v="67430"/>
    <n v="0"/>
    <n v="0"/>
    <d v="2012-09-05T00:00:00"/>
    <n v="6"/>
    <n v="595"/>
    <n v="97"/>
    <n v="291"/>
    <n v="127"/>
    <n v="133"/>
    <n v="121"/>
    <n v="1"/>
    <n v="11"/>
    <n v="5"/>
    <n v="12"/>
    <n v="6"/>
    <x v="0"/>
    <x v="0"/>
    <x v="0"/>
    <x v="0"/>
    <x v="0"/>
    <x v="1"/>
    <n v="0"/>
    <x v="4"/>
    <n v="39"/>
    <n v="1364"/>
    <n v="35"/>
    <x v="0"/>
    <x v="2"/>
    <x v="0"/>
    <x v="0"/>
    <n v="0"/>
  </r>
  <r>
    <n v="10862"/>
    <n v="1960"/>
    <s v="Master"/>
    <s v="Married"/>
    <n v="30522"/>
    <n v="0"/>
    <n v="1"/>
    <d v="2012-08-17T00:00:00"/>
    <n v="6"/>
    <n v="179"/>
    <n v="8"/>
    <n v="83"/>
    <n v="19"/>
    <n v="11"/>
    <n v="26"/>
    <n v="5"/>
    <n v="1"/>
    <n v="2"/>
    <n v="9"/>
    <n v="2"/>
    <x v="0"/>
    <x v="0"/>
    <x v="0"/>
    <x v="0"/>
    <x v="0"/>
    <x v="1"/>
    <n v="0"/>
    <x v="0"/>
    <n v="66"/>
    <n v="326"/>
    <n v="19"/>
    <x v="1"/>
    <x v="1"/>
    <x v="0"/>
    <x v="2"/>
    <n v="0"/>
  </r>
  <r>
    <n v="2546"/>
    <n v="1977"/>
    <s v="2n Cycle"/>
    <s v="Single"/>
    <n v="31878"/>
    <n v="0"/>
    <n v="1"/>
    <d v="2014-06-22T00:00:00"/>
    <n v="7"/>
    <n v="23"/>
    <n v="4"/>
    <n v="5"/>
    <n v="10"/>
    <n v="5"/>
    <n v="23"/>
    <n v="1"/>
    <n v="1"/>
    <n v="0"/>
    <n v="4"/>
    <n v="3"/>
    <x v="0"/>
    <x v="0"/>
    <x v="0"/>
    <x v="0"/>
    <x v="0"/>
    <x v="1"/>
    <n v="0"/>
    <x v="0"/>
    <n v="49"/>
    <n v="70"/>
    <n v="9"/>
    <x v="1"/>
    <x v="0"/>
    <x v="0"/>
    <x v="2"/>
    <n v="0"/>
  </r>
  <r>
    <n v="3005"/>
    <n v="1992"/>
    <s v="Graduation"/>
    <s v="Single"/>
    <n v="83528"/>
    <n v="0"/>
    <n v="0"/>
    <d v="2014-05-01T00:00:00"/>
    <n v="7"/>
    <n v="530"/>
    <n v="117"/>
    <n v="678"/>
    <n v="134"/>
    <n v="44"/>
    <n v="147"/>
    <n v="1"/>
    <n v="4"/>
    <n v="10"/>
    <n v="8"/>
    <n v="1"/>
    <x v="1"/>
    <x v="0"/>
    <x v="0"/>
    <x v="1"/>
    <x v="0"/>
    <x v="0"/>
    <n v="0"/>
    <x v="0"/>
    <n v="34"/>
    <n v="1650"/>
    <n v="24"/>
    <x v="0"/>
    <x v="2"/>
    <x v="0"/>
    <x v="0"/>
    <n v="3"/>
  </r>
  <r>
    <n v="8318"/>
    <n v="1979"/>
    <s v="Graduation"/>
    <s v="Together"/>
    <n v="90300"/>
    <n v="0"/>
    <n v="0"/>
    <d v="2014-01-03T00:00:00"/>
    <n v="7"/>
    <n v="594"/>
    <n v="134"/>
    <n v="786"/>
    <n v="33"/>
    <n v="134"/>
    <n v="57"/>
    <n v="0"/>
    <n v="5"/>
    <n v="6"/>
    <n v="8"/>
    <n v="1"/>
    <x v="0"/>
    <x v="0"/>
    <x v="1"/>
    <x v="0"/>
    <x v="0"/>
    <x v="1"/>
    <n v="0"/>
    <x v="0"/>
    <n v="47"/>
    <n v="1738"/>
    <n v="20"/>
    <x v="3"/>
    <x v="0"/>
    <x v="0"/>
    <x v="0"/>
    <n v="1"/>
  </r>
  <r>
    <n v="2930"/>
    <n v="1978"/>
    <s v="Master"/>
    <s v="Single"/>
    <n v="68092"/>
    <n v="0"/>
    <n v="0"/>
    <d v="2013-12-16T00:00:00"/>
    <n v="7"/>
    <n v="852"/>
    <n v="60"/>
    <n v="207"/>
    <n v="78"/>
    <n v="36"/>
    <n v="48"/>
    <n v="2"/>
    <n v="2"/>
    <n v="6"/>
    <n v="10"/>
    <n v="5"/>
    <x v="0"/>
    <x v="0"/>
    <x v="0"/>
    <x v="0"/>
    <x v="0"/>
    <x v="1"/>
    <n v="0"/>
    <x v="6"/>
    <n v="48"/>
    <n v="1281"/>
    <n v="25"/>
    <x v="0"/>
    <x v="0"/>
    <x v="0"/>
    <x v="0"/>
    <n v="0"/>
  </r>
  <r>
    <n v="8216"/>
    <n v="1972"/>
    <s v="Master"/>
    <s v="Married"/>
    <n v="53761"/>
    <n v="1"/>
    <n v="1"/>
    <d v="2013-10-11T00:00:00"/>
    <n v="7"/>
    <n v="158"/>
    <n v="0"/>
    <n v="76"/>
    <n v="13"/>
    <n v="7"/>
    <n v="71"/>
    <n v="6"/>
    <n v="4"/>
    <n v="4"/>
    <n v="3"/>
    <n v="5"/>
    <x v="0"/>
    <x v="0"/>
    <x v="0"/>
    <x v="0"/>
    <x v="0"/>
    <x v="1"/>
    <n v="0"/>
    <x v="3"/>
    <n v="54"/>
    <n v="325"/>
    <n v="22"/>
    <x v="1"/>
    <x v="0"/>
    <x v="0"/>
    <x v="2"/>
    <n v="0"/>
  </r>
  <r>
    <n v="1212"/>
    <n v="1973"/>
    <s v="Graduation"/>
    <s v="Married"/>
    <n v="52845"/>
    <n v="1"/>
    <n v="0"/>
    <d v="2013-08-13T00:00:00"/>
    <n v="7"/>
    <n v="384"/>
    <n v="25"/>
    <n v="292"/>
    <n v="130"/>
    <n v="41"/>
    <n v="64"/>
    <n v="3"/>
    <n v="8"/>
    <n v="8"/>
    <n v="6"/>
    <n v="6"/>
    <x v="1"/>
    <x v="0"/>
    <x v="0"/>
    <x v="0"/>
    <x v="0"/>
    <x v="1"/>
    <n v="0"/>
    <x v="0"/>
    <n v="53"/>
    <n v="936"/>
    <n v="31"/>
    <x v="1"/>
    <x v="0"/>
    <x v="0"/>
    <x v="1"/>
    <n v="1"/>
  </r>
  <r>
    <n v="2541"/>
    <n v="1976"/>
    <s v="Graduation"/>
    <s v="Married"/>
    <n v="24027"/>
    <n v="1"/>
    <n v="0"/>
    <d v="2013-06-09T00:00:00"/>
    <n v="7"/>
    <n v="14"/>
    <n v="7"/>
    <n v="11"/>
    <n v="11"/>
    <n v="0"/>
    <n v="5"/>
    <n v="2"/>
    <n v="2"/>
    <n v="0"/>
    <n v="3"/>
    <n v="8"/>
    <x v="0"/>
    <x v="0"/>
    <x v="0"/>
    <x v="0"/>
    <x v="0"/>
    <x v="1"/>
    <n v="0"/>
    <x v="0"/>
    <n v="50"/>
    <n v="48"/>
    <n v="15"/>
    <x v="2"/>
    <x v="0"/>
    <x v="0"/>
    <x v="3"/>
    <n v="0"/>
  </r>
  <r>
    <n v="10659"/>
    <n v="1979"/>
    <s v="2n Cycle"/>
    <s v="Together"/>
    <n v="7500"/>
    <n v="1"/>
    <n v="0"/>
    <d v="2013-05-07T00:00:00"/>
    <n v="7"/>
    <n v="2"/>
    <n v="8"/>
    <n v="11"/>
    <n v="3"/>
    <n v="8"/>
    <n v="21"/>
    <n v="4"/>
    <n v="3"/>
    <n v="2"/>
    <n v="2"/>
    <n v="7"/>
    <x v="0"/>
    <x v="0"/>
    <x v="0"/>
    <x v="0"/>
    <x v="0"/>
    <x v="1"/>
    <n v="0"/>
    <x v="5"/>
    <n v="47"/>
    <n v="53"/>
    <n v="18"/>
    <x v="2"/>
    <x v="0"/>
    <x v="0"/>
    <x v="3"/>
    <n v="0"/>
  </r>
  <r>
    <n v="10905"/>
    <n v="1955"/>
    <s v="Graduation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x v="0"/>
    <x v="0"/>
    <x v="0"/>
    <x v="0"/>
    <x v="0"/>
    <x v="0"/>
    <n v="0"/>
    <x v="0"/>
    <n v="71"/>
    <n v="252"/>
    <n v="24"/>
    <x v="1"/>
    <x v="1"/>
    <x v="0"/>
    <x v="2"/>
    <n v="1"/>
  </r>
  <r>
    <n v="8910"/>
    <n v="1955"/>
    <s v="Graduation"/>
    <s v="Together"/>
    <n v="42586"/>
    <n v="1"/>
    <n v="1"/>
    <d v="2012-10-29T00:00:00"/>
    <n v="7"/>
    <n v="194"/>
    <n v="2"/>
    <n v="56"/>
    <n v="0"/>
    <n v="0"/>
    <n v="0"/>
    <n v="5"/>
    <n v="4"/>
    <n v="1"/>
    <n v="6"/>
    <n v="8"/>
    <x v="0"/>
    <x v="0"/>
    <x v="0"/>
    <x v="0"/>
    <x v="0"/>
    <x v="0"/>
    <n v="0"/>
    <x v="0"/>
    <n v="71"/>
    <n v="252"/>
    <n v="24"/>
    <x v="1"/>
    <x v="1"/>
    <x v="0"/>
    <x v="2"/>
    <n v="1"/>
  </r>
  <r>
    <n v="7349"/>
    <n v="1973"/>
    <s v="Basic"/>
    <s v="Together"/>
    <n v="9722"/>
    <n v="1"/>
    <n v="0"/>
    <d v="2012-10-02T00:00:00"/>
    <n v="7"/>
    <n v="6"/>
    <n v="17"/>
    <n v="16"/>
    <n v="6"/>
    <n v="16"/>
    <n v="42"/>
    <n v="4"/>
    <n v="3"/>
    <n v="1"/>
    <n v="3"/>
    <n v="8"/>
    <x v="0"/>
    <x v="0"/>
    <x v="0"/>
    <x v="0"/>
    <x v="0"/>
    <x v="0"/>
    <n v="0"/>
    <x v="0"/>
    <n v="53"/>
    <n v="103"/>
    <n v="19"/>
    <x v="2"/>
    <x v="0"/>
    <x v="0"/>
    <x v="2"/>
    <n v="1"/>
  </r>
  <r>
    <n v="7872"/>
    <n v="1975"/>
    <s v="PhD"/>
    <s v="Married"/>
    <n v="86836"/>
    <n v="0"/>
    <n v="0"/>
    <d v="2012-09-12T00:00:00"/>
    <n v="7"/>
    <n v="179"/>
    <n v="21"/>
    <n v="273"/>
    <n v="0"/>
    <n v="21"/>
    <n v="63"/>
    <n v="1"/>
    <n v="6"/>
    <n v="10"/>
    <n v="6"/>
    <n v="5"/>
    <x v="1"/>
    <x v="0"/>
    <x v="1"/>
    <x v="1"/>
    <x v="0"/>
    <x v="0"/>
    <n v="0"/>
    <x v="0"/>
    <n v="51"/>
    <n v="557"/>
    <n v="28"/>
    <x v="0"/>
    <x v="0"/>
    <x v="0"/>
    <x v="1"/>
    <n v="4"/>
  </r>
  <r>
    <n v="4290"/>
    <n v="1972"/>
    <s v="Graduation"/>
    <s v="Married"/>
    <n v="30467"/>
    <n v="1"/>
    <n v="0"/>
    <d v="2014-03-19T00:00:00"/>
    <n v="8"/>
    <n v="1"/>
    <n v="3"/>
    <n v="8"/>
    <n v="2"/>
    <n v="5"/>
    <n v="5"/>
    <n v="1"/>
    <n v="1"/>
    <n v="0"/>
    <n v="2"/>
    <n v="7"/>
    <x v="0"/>
    <x v="0"/>
    <x v="0"/>
    <x v="0"/>
    <x v="0"/>
    <x v="1"/>
    <n v="0"/>
    <x v="1"/>
    <n v="54"/>
    <n v="24"/>
    <n v="11"/>
    <x v="1"/>
    <x v="0"/>
    <x v="0"/>
    <x v="3"/>
    <n v="0"/>
  </r>
  <r>
    <n v="7408"/>
    <n v="1952"/>
    <s v="PhD"/>
    <s v="Married"/>
    <n v="54549"/>
    <n v="0"/>
    <n v="1"/>
    <d v="2014-03-03T00:00:00"/>
    <n v="8"/>
    <n v="216"/>
    <n v="2"/>
    <n v="6"/>
    <n v="0"/>
    <n v="0"/>
    <n v="9"/>
    <n v="2"/>
    <n v="5"/>
    <n v="1"/>
    <n v="4"/>
    <n v="7"/>
    <x v="0"/>
    <x v="0"/>
    <x v="0"/>
    <x v="0"/>
    <x v="0"/>
    <x v="1"/>
    <n v="0"/>
    <x v="6"/>
    <n v="74"/>
    <n v="233"/>
    <n v="19"/>
    <x v="1"/>
    <x v="1"/>
    <x v="0"/>
    <x v="2"/>
    <n v="0"/>
  </r>
  <r>
    <n v="9986"/>
    <n v="1982"/>
    <s v="Graduation"/>
    <s v="Together"/>
    <n v="19444"/>
    <n v="1"/>
    <n v="0"/>
    <d v="2014-02-22T00:00:00"/>
    <n v="8"/>
    <n v="16"/>
    <n v="0"/>
    <n v="23"/>
    <n v="3"/>
    <n v="2"/>
    <n v="10"/>
    <n v="3"/>
    <n v="4"/>
    <n v="1"/>
    <n v="2"/>
    <n v="7"/>
    <x v="0"/>
    <x v="0"/>
    <x v="0"/>
    <x v="0"/>
    <x v="0"/>
    <x v="0"/>
    <n v="0"/>
    <x v="6"/>
    <n v="44"/>
    <n v="54"/>
    <n v="17"/>
    <x v="2"/>
    <x v="2"/>
    <x v="0"/>
    <x v="3"/>
    <n v="1"/>
  </r>
  <r>
    <n v="8235"/>
    <n v="1956"/>
    <s v="Master"/>
    <s v="Together"/>
    <n v="69245"/>
    <n v="0"/>
    <n v="1"/>
    <d v="2014-01-24T00:00:00"/>
    <n v="8"/>
    <n v="428"/>
    <n v="30"/>
    <n v="214"/>
    <n v="80"/>
    <n v="30"/>
    <n v="61"/>
    <n v="2"/>
    <n v="6"/>
    <n v="5"/>
    <n v="10"/>
    <n v="3"/>
    <x v="0"/>
    <x v="0"/>
    <x v="0"/>
    <x v="0"/>
    <x v="0"/>
    <x v="1"/>
    <n v="0"/>
    <x v="6"/>
    <n v="70"/>
    <n v="843"/>
    <n v="26"/>
    <x v="0"/>
    <x v="1"/>
    <x v="0"/>
    <x v="1"/>
    <n v="0"/>
  </r>
  <r>
    <n v="10949"/>
    <n v="1963"/>
    <s v="PhD"/>
    <s v="Divorced"/>
    <n v="72968"/>
    <n v="0"/>
    <n v="0"/>
    <d v="2013-12-16T00:00:00"/>
    <n v="8"/>
    <n v="1092"/>
    <n v="37"/>
    <n v="592"/>
    <n v="145"/>
    <n v="37"/>
    <n v="55"/>
    <n v="1"/>
    <n v="5"/>
    <n v="5"/>
    <n v="8"/>
    <n v="3"/>
    <x v="0"/>
    <x v="0"/>
    <x v="0"/>
    <x v="1"/>
    <x v="0"/>
    <x v="0"/>
    <n v="0"/>
    <x v="0"/>
    <n v="63"/>
    <n v="1958"/>
    <n v="22"/>
    <x v="0"/>
    <x v="1"/>
    <x v="0"/>
    <x v="0"/>
    <n v="2"/>
  </r>
  <r>
    <n v="7284"/>
    <n v="1953"/>
    <s v="Graduation"/>
    <s v="Married"/>
    <n v="48686"/>
    <n v="1"/>
    <n v="2"/>
    <d v="2013-12-04T00:00:00"/>
    <n v="8"/>
    <n v="10"/>
    <n v="0"/>
    <n v="7"/>
    <n v="2"/>
    <n v="0"/>
    <n v="1"/>
    <n v="1"/>
    <n v="1"/>
    <n v="0"/>
    <n v="2"/>
    <n v="8"/>
    <x v="0"/>
    <x v="0"/>
    <x v="0"/>
    <x v="0"/>
    <x v="0"/>
    <x v="1"/>
    <n v="0"/>
    <x v="0"/>
    <n v="73"/>
    <n v="20"/>
    <n v="12"/>
    <x v="1"/>
    <x v="1"/>
    <x v="0"/>
    <x v="3"/>
    <n v="0"/>
  </r>
  <r>
    <n v="9529"/>
    <n v="1990"/>
    <s v="Graduation"/>
    <s v="Married"/>
    <n v="73687"/>
    <n v="0"/>
    <n v="0"/>
    <d v="2013-11-28T00:00:00"/>
    <n v="8"/>
    <n v="559"/>
    <n v="153"/>
    <n v="503"/>
    <n v="218"/>
    <n v="13"/>
    <n v="181"/>
    <n v="1"/>
    <n v="3"/>
    <n v="9"/>
    <n v="9"/>
    <n v="2"/>
    <x v="0"/>
    <x v="0"/>
    <x v="0"/>
    <x v="1"/>
    <x v="0"/>
    <x v="0"/>
    <n v="0"/>
    <x v="6"/>
    <n v="36"/>
    <n v="1627"/>
    <n v="24"/>
    <x v="0"/>
    <x v="2"/>
    <x v="0"/>
    <x v="0"/>
    <n v="2"/>
  </r>
  <r>
    <n v="9930"/>
    <n v="1944"/>
    <s v="PhD"/>
    <s v="Single"/>
    <n v="82716"/>
    <n v="0"/>
    <n v="0"/>
    <d v="2013-11-05T00:00:00"/>
    <n v="8"/>
    <n v="606"/>
    <n v="148"/>
    <n v="228"/>
    <n v="15"/>
    <n v="148"/>
    <n v="22"/>
    <n v="1"/>
    <n v="6"/>
    <n v="8"/>
    <n v="13"/>
    <n v="2"/>
    <x v="0"/>
    <x v="0"/>
    <x v="0"/>
    <x v="0"/>
    <x v="0"/>
    <x v="1"/>
    <n v="0"/>
    <x v="1"/>
    <n v="82"/>
    <n v="1167"/>
    <n v="30"/>
    <x v="0"/>
    <x v="1"/>
    <x v="0"/>
    <x v="0"/>
    <n v="0"/>
  </r>
  <r>
    <n v="10270"/>
    <n v="1981"/>
    <s v="2n Cycle"/>
    <s v="Married"/>
    <n v="35523"/>
    <n v="1"/>
    <n v="0"/>
    <d v="2013-10-03T00:00:00"/>
    <n v="8"/>
    <n v="11"/>
    <n v="5"/>
    <n v="22"/>
    <n v="12"/>
    <n v="5"/>
    <n v="11"/>
    <n v="2"/>
    <n v="3"/>
    <n v="0"/>
    <n v="3"/>
    <n v="7"/>
    <x v="0"/>
    <x v="0"/>
    <x v="0"/>
    <x v="0"/>
    <x v="0"/>
    <x v="1"/>
    <n v="0"/>
    <x v="4"/>
    <n v="45"/>
    <n v="66"/>
    <n v="15"/>
    <x v="1"/>
    <x v="0"/>
    <x v="0"/>
    <x v="3"/>
    <n v="0"/>
  </r>
  <r>
    <n v="760"/>
    <n v="1975"/>
    <s v="PhD"/>
    <s v="Divorced"/>
    <n v="60554"/>
    <n v="1"/>
    <n v="0"/>
    <d v="2013-08-09T00:00:00"/>
    <n v="8"/>
    <n v="588"/>
    <n v="7"/>
    <n v="76"/>
    <n v="110"/>
    <n v="15"/>
    <n v="15"/>
    <n v="2"/>
    <n v="8"/>
    <n v="4"/>
    <n v="9"/>
    <n v="6"/>
    <x v="0"/>
    <x v="0"/>
    <x v="0"/>
    <x v="0"/>
    <x v="0"/>
    <x v="1"/>
    <n v="0"/>
    <x v="6"/>
    <n v="51"/>
    <n v="811"/>
    <n v="29"/>
    <x v="0"/>
    <x v="0"/>
    <x v="0"/>
    <x v="1"/>
    <n v="0"/>
  </r>
  <r>
    <n v="5519"/>
    <n v="1956"/>
    <s v="Graduation"/>
    <s v="Together"/>
    <n v="64090"/>
    <n v="0"/>
    <n v="1"/>
    <d v="2013-08-07T00:00:00"/>
    <n v="8"/>
    <n v="316"/>
    <n v="58"/>
    <n v="161"/>
    <n v="76"/>
    <n v="51"/>
    <n v="135"/>
    <n v="1"/>
    <n v="6"/>
    <n v="9"/>
    <n v="4"/>
    <n v="5"/>
    <x v="0"/>
    <x v="0"/>
    <x v="0"/>
    <x v="0"/>
    <x v="0"/>
    <x v="0"/>
    <n v="0"/>
    <x v="6"/>
    <n v="70"/>
    <n v="797"/>
    <n v="25"/>
    <x v="0"/>
    <x v="1"/>
    <x v="0"/>
    <x v="1"/>
    <n v="1"/>
  </r>
  <r>
    <n v="232"/>
    <n v="1965"/>
    <s v="Graduation"/>
    <s v="Single"/>
    <n v="61559"/>
    <n v="0"/>
    <n v="1"/>
    <d v="2013-07-17T00:00:00"/>
    <n v="8"/>
    <n v="279"/>
    <n v="83"/>
    <n v="88"/>
    <n v="32"/>
    <n v="14"/>
    <n v="34"/>
    <n v="1"/>
    <n v="4"/>
    <n v="2"/>
    <n v="10"/>
    <n v="3"/>
    <x v="0"/>
    <x v="0"/>
    <x v="0"/>
    <x v="0"/>
    <x v="0"/>
    <x v="1"/>
    <n v="0"/>
    <x v="0"/>
    <n v="61"/>
    <n v="530"/>
    <n v="20"/>
    <x v="0"/>
    <x v="1"/>
    <x v="0"/>
    <x v="1"/>
    <n v="0"/>
  </r>
  <r>
    <n v="3009"/>
    <n v="1962"/>
    <s v="PhD"/>
    <s v="Widow"/>
    <n v="71670"/>
    <n v="0"/>
    <n v="0"/>
    <d v="2013-07-09T00:00:00"/>
    <n v="8"/>
    <n v="1462"/>
    <n v="16"/>
    <n v="128"/>
    <n v="0"/>
    <n v="0"/>
    <n v="160"/>
    <n v="1"/>
    <n v="5"/>
    <n v="3"/>
    <n v="6"/>
    <n v="6"/>
    <x v="0"/>
    <x v="1"/>
    <x v="1"/>
    <x v="0"/>
    <x v="1"/>
    <x v="0"/>
    <n v="0"/>
    <x v="0"/>
    <n v="64"/>
    <n v="1766"/>
    <n v="21"/>
    <x v="0"/>
    <x v="1"/>
    <x v="0"/>
    <x v="0"/>
    <n v="4"/>
  </r>
  <r>
    <n v="6518"/>
    <n v="1951"/>
    <s v="PhD"/>
    <s v="Widow"/>
    <n v="67680"/>
    <n v="0"/>
    <n v="1"/>
    <d v="2013-06-11T00:00:00"/>
    <n v="8"/>
    <n v="546"/>
    <n v="0"/>
    <n v="48"/>
    <n v="0"/>
    <n v="6"/>
    <n v="6"/>
    <n v="1"/>
    <n v="7"/>
    <n v="3"/>
    <n v="8"/>
    <n v="5"/>
    <x v="0"/>
    <x v="0"/>
    <x v="0"/>
    <x v="0"/>
    <x v="0"/>
    <x v="1"/>
    <n v="0"/>
    <x v="3"/>
    <n v="75"/>
    <n v="606"/>
    <n v="24"/>
    <x v="0"/>
    <x v="1"/>
    <x v="0"/>
    <x v="1"/>
    <n v="0"/>
  </r>
  <r>
    <n v="10669"/>
    <n v="1981"/>
    <s v="Graduation"/>
    <s v="Married"/>
    <n v="54386"/>
    <n v="0"/>
    <n v="1"/>
    <d v="2013-05-17T00:00:00"/>
    <n v="8"/>
    <n v="277"/>
    <n v="21"/>
    <n v="64"/>
    <n v="62"/>
    <n v="21"/>
    <n v="25"/>
    <n v="2"/>
    <n v="3"/>
    <n v="2"/>
    <n v="10"/>
    <n v="3"/>
    <x v="0"/>
    <x v="0"/>
    <x v="0"/>
    <x v="0"/>
    <x v="0"/>
    <x v="1"/>
    <n v="0"/>
    <x v="0"/>
    <n v="45"/>
    <n v="470"/>
    <n v="20"/>
    <x v="1"/>
    <x v="0"/>
    <x v="0"/>
    <x v="1"/>
    <n v="0"/>
  </r>
  <r>
    <n v="5682"/>
    <n v="1953"/>
    <s v="PhD"/>
    <s v="Single"/>
    <n v="64108"/>
    <n v="0"/>
    <n v="1"/>
    <d v="2013-03-23T00:00:00"/>
    <n v="8"/>
    <n v="948"/>
    <n v="10"/>
    <n v="86"/>
    <n v="13"/>
    <n v="21"/>
    <n v="21"/>
    <n v="4"/>
    <n v="6"/>
    <n v="9"/>
    <n v="11"/>
    <n v="5"/>
    <x v="0"/>
    <x v="0"/>
    <x v="0"/>
    <x v="0"/>
    <x v="0"/>
    <x v="1"/>
    <n v="0"/>
    <x v="3"/>
    <n v="73"/>
    <n v="1099"/>
    <n v="35"/>
    <x v="0"/>
    <x v="1"/>
    <x v="0"/>
    <x v="0"/>
    <n v="0"/>
  </r>
  <r>
    <n v="1570"/>
    <n v="1951"/>
    <s v="PhD"/>
    <s v="Together"/>
    <n v="69702"/>
    <n v="0"/>
    <n v="1"/>
    <d v="2013-02-19T00:00:00"/>
    <n v="8"/>
    <n v="664"/>
    <n v="9"/>
    <n v="240"/>
    <n v="50"/>
    <n v="19"/>
    <n v="57"/>
    <n v="2"/>
    <n v="7"/>
    <n v="7"/>
    <n v="10"/>
    <n v="4"/>
    <x v="0"/>
    <x v="0"/>
    <x v="0"/>
    <x v="0"/>
    <x v="0"/>
    <x v="1"/>
    <n v="0"/>
    <x v="0"/>
    <n v="75"/>
    <n v="1039"/>
    <n v="30"/>
    <x v="0"/>
    <x v="1"/>
    <x v="0"/>
    <x v="1"/>
    <n v="0"/>
  </r>
  <r>
    <n v="1497"/>
    <n v="1952"/>
    <s v="Graduation"/>
    <s v="Single"/>
    <n v="47958"/>
    <n v="0"/>
    <n v="1"/>
    <d v="2013-01-19T00:00:00"/>
    <n v="8"/>
    <n v="268"/>
    <n v="11"/>
    <n v="88"/>
    <n v="15"/>
    <n v="3"/>
    <n v="22"/>
    <n v="2"/>
    <n v="6"/>
    <n v="3"/>
    <n v="5"/>
    <n v="5"/>
    <x v="0"/>
    <x v="0"/>
    <x v="0"/>
    <x v="0"/>
    <x v="0"/>
    <x v="1"/>
    <n v="0"/>
    <x v="6"/>
    <n v="74"/>
    <n v="407"/>
    <n v="21"/>
    <x v="1"/>
    <x v="1"/>
    <x v="0"/>
    <x v="1"/>
    <n v="0"/>
  </r>
  <r>
    <n v="9723"/>
    <n v="1960"/>
    <s v="Graduation"/>
    <s v="Married"/>
    <n v="67716"/>
    <n v="0"/>
    <n v="1"/>
    <d v="2013-01-10T00:00:00"/>
    <n v="8"/>
    <n v="530"/>
    <n v="142"/>
    <n v="217"/>
    <n v="62"/>
    <n v="9"/>
    <n v="56"/>
    <n v="4"/>
    <n v="7"/>
    <n v="4"/>
    <n v="13"/>
    <n v="5"/>
    <x v="0"/>
    <x v="1"/>
    <x v="0"/>
    <x v="0"/>
    <x v="0"/>
    <x v="1"/>
    <n v="0"/>
    <x v="1"/>
    <n v="66"/>
    <n v="1016"/>
    <n v="33"/>
    <x v="0"/>
    <x v="1"/>
    <x v="0"/>
    <x v="1"/>
    <n v="1"/>
  </r>
  <r>
    <n v="7261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x v="0"/>
    <x v="0"/>
    <x v="0"/>
    <x v="0"/>
    <x v="0"/>
    <x v="0"/>
    <n v="0"/>
    <x v="0"/>
    <n v="55"/>
    <n v="318"/>
    <n v="25"/>
    <x v="1"/>
    <x v="0"/>
    <x v="0"/>
    <x v="2"/>
    <n v="1"/>
  </r>
  <r>
    <n v="2452"/>
    <n v="1971"/>
    <s v="Graduation"/>
    <s v="Together"/>
    <n v="34600"/>
    <n v="1"/>
    <n v="1"/>
    <d v="2013-01-01T00:00:00"/>
    <n v="8"/>
    <n v="199"/>
    <n v="33"/>
    <n v="60"/>
    <n v="8"/>
    <n v="3"/>
    <n v="15"/>
    <n v="5"/>
    <n v="5"/>
    <n v="2"/>
    <n v="5"/>
    <n v="8"/>
    <x v="0"/>
    <x v="0"/>
    <x v="0"/>
    <x v="0"/>
    <x v="0"/>
    <x v="0"/>
    <n v="0"/>
    <x v="0"/>
    <n v="55"/>
    <n v="318"/>
    <n v="25"/>
    <x v="1"/>
    <x v="0"/>
    <x v="0"/>
    <x v="2"/>
    <n v="1"/>
  </r>
  <r>
    <n v="5621"/>
    <n v="1969"/>
    <s v="Graduation"/>
    <s v="Married"/>
    <n v="48752"/>
    <n v="1"/>
    <n v="1"/>
    <d v="2012-12-12T00:00:00"/>
    <n v="8"/>
    <n v="73"/>
    <n v="57"/>
    <n v="100"/>
    <n v="71"/>
    <n v="15"/>
    <n v="0"/>
    <n v="5"/>
    <n v="6"/>
    <n v="1"/>
    <n v="5"/>
    <n v="9"/>
    <x v="0"/>
    <x v="0"/>
    <x v="0"/>
    <x v="0"/>
    <x v="0"/>
    <x v="0"/>
    <n v="0"/>
    <x v="0"/>
    <n v="57"/>
    <n v="316"/>
    <n v="26"/>
    <x v="1"/>
    <x v="0"/>
    <x v="0"/>
    <x v="2"/>
    <n v="1"/>
  </r>
  <r>
    <n v="10995"/>
    <n v="1988"/>
    <s v="2n Cycle"/>
    <s v="Married"/>
    <n v="15716"/>
    <n v="1"/>
    <n v="0"/>
    <d v="2012-11-12T00:00:00"/>
    <n v="8"/>
    <n v="16"/>
    <n v="5"/>
    <n v="30"/>
    <n v="8"/>
    <n v="7"/>
    <n v="26"/>
    <n v="3"/>
    <n v="3"/>
    <n v="0"/>
    <n v="4"/>
    <n v="8"/>
    <x v="0"/>
    <x v="0"/>
    <x v="0"/>
    <x v="0"/>
    <x v="0"/>
    <x v="1"/>
    <n v="1"/>
    <x v="6"/>
    <n v="38"/>
    <n v="92"/>
    <n v="18"/>
    <x v="2"/>
    <x v="2"/>
    <x v="0"/>
    <x v="2"/>
    <n v="0"/>
  </r>
  <r>
    <n v="7373"/>
    <n v="1952"/>
    <s v="PhD"/>
    <s v="Divorced"/>
    <n v="46610"/>
    <n v="0"/>
    <n v="2"/>
    <d v="2012-10-29T00:00:00"/>
    <n v="8"/>
    <n v="96"/>
    <n v="12"/>
    <n v="96"/>
    <n v="33"/>
    <n v="22"/>
    <n v="43"/>
    <n v="6"/>
    <n v="4"/>
    <n v="1"/>
    <n v="6"/>
    <n v="6"/>
    <x v="0"/>
    <x v="0"/>
    <x v="0"/>
    <x v="0"/>
    <x v="0"/>
    <x v="0"/>
    <n v="0"/>
    <x v="3"/>
    <n v="74"/>
    <n v="302"/>
    <n v="23"/>
    <x v="1"/>
    <x v="1"/>
    <x v="0"/>
    <x v="2"/>
    <n v="1"/>
  </r>
  <r>
    <n v="5331"/>
    <n v="1977"/>
    <s v="Graduation"/>
    <s v="Married"/>
    <n v="74985"/>
    <n v="0"/>
    <n v="0"/>
    <d v="2012-09-11T00:00:00"/>
    <n v="8"/>
    <n v="587"/>
    <n v="51"/>
    <n v="898"/>
    <n v="247"/>
    <n v="0"/>
    <n v="86"/>
    <n v="1"/>
    <n v="3"/>
    <n v="6"/>
    <n v="7"/>
    <n v="2"/>
    <x v="0"/>
    <x v="0"/>
    <x v="0"/>
    <x v="0"/>
    <x v="0"/>
    <x v="1"/>
    <n v="0"/>
    <x v="4"/>
    <n v="49"/>
    <n v="1869"/>
    <n v="19"/>
    <x v="0"/>
    <x v="0"/>
    <x v="0"/>
    <x v="0"/>
    <n v="0"/>
  </r>
  <r>
    <n v="263"/>
    <n v="1945"/>
    <s v="PhD"/>
    <s v="Single"/>
    <n v="45576"/>
    <n v="0"/>
    <n v="0"/>
    <d v="2014-05-28T00:00:00"/>
    <n v="9"/>
    <n v="56"/>
    <n v="19"/>
    <n v="29"/>
    <n v="2"/>
    <n v="14"/>
    <n v="25"/>
    <n v="1"/>
    <n v="3"/>
    <n v="1"/>
    <n v="3"/>
    <n v="8"/>
    <x v="0"/>
    <x v="0"/>
    <x v="0"/>
    <x v="0"/>
    <x v="0"/>
    <x v="0"/>
    <n v="0"/>
    <x v="0"/>
    <n v="81"/>
    <n v="145"/>
    <n v="16"/>
    <x v="1"/>
    <x v="1"/>
    <x v="0"/>
    <x v="2"/>
    <n v="1"/>
  </r>
  <r>
    <n v="4619"/>
    <n v="1945"/>
    <s v="PhD"/>
    <s v="Single"/>
    <n v="113734"/>
    <n v="0"/>
    <n v="0"/>
    <d v="2014-05-28T00:00:00"/>
    <n v="9"/>
    <n v="6"/>
    <n v="2"/>
    <n v="3"/>
    <n v="1"/>
    <n v="262"/>
    <n v="3"/>
    <n v="0"/>
    <n v="27"/>
    <n v="0"/>
    <n v="0"/>
    <n v="1"/>
    <x v="0"/>
    <x v="0"/>
    <x v="0"/>
    <x v="0"/>
    <x v="0"/>
    <x v="1"/>
    <n v="0"/>
    <x v="0"/>
    <n v="81"/>
    <n v="277"/>
    <n v="28"/>
    <x v="3"/>
    <x v="1"/>
    <x v="0"/>
    <x v="2"/>
    <n v="0"/>
  </r>
  <r>
    <n v="940"/>
    <n v="1987"/>
    <s v="Graduation"/>
    <s v="Single"/>
    <n v="57100"/>
    <n v="1"/>
    <n v="0"/>
    <d v="2014-05-18T00:00:00"/>
    <n v="9"/>
    <n v="158"/>
    <n v="11"/>
    <n v="99"/>
    <n v="15"/>
    <n v="11"/>
    <n v="17"/>
    <n v="2"/>
    <n v="3"/>
    <n v="2"/>
    <n v="7"/>
    <n v="3"/>
    <x v="0"/>
    <x v="0"/>
    <x v="0"/>
    <x v="0"/>
    <x v="0"/>
    <x v="1"/>
    <n v="0"/>
    <x v="6"/>
    <n v="39"/>
    <n v="311"/>
    <n v="17"/>
    <x v="1"/>
    <x v="2"/>
    <x v="0"/>
    <x v="2"/>
    <n v="0"/>
  </r>
  <r>
    <n v="10084"/>
    <n v="1972"/>
    <s v="Graduation"/>
    <s v="Married"/>
    <n v="24434"/>
    <n v="2"/>
    <n v="0"/>
    <d v="2014-05-18T00:00:00"/>
    <n v="9"/>
    <n v="3"/>
    <n v="2"/>
    <n v="8"/>
    <n v="20"/>
    <n v="0"/>
    <n v="17"/>
    <n v="2"/>
    <n v="2"/>
    <n v="1"/>
    <n v="2"/>
    <n v="7"/>
    <x v="0"/>
    <x v="0"/>
    <x v="0"/>
    <x v="0"/>
    <x v="0"/>
    <x v="1"/>
    <n v="0"/>
    <x v="5"/>
    <n v="54"/>
    <n v="50"/>
    <n v="14"/>
    <x v="2"/>
    <x v="0"/>
    <x v="0"/>
    <x v="3"/>
    <n v="0"/>
  </r>
  <r>
    <n v="6019"/>
    <n v="1971"/>
    <s v="PhD"/>
    <s v="Married"/>
    <n v="37126"/>
    <n v="1"/>
    <n v="0"/>
    <d v="2014-03-30T00:00:00"/>
    <n v="9"/>
    <n v="45"/>
    <n v="3"/>
    <n v="9"/>
    <n v="4"/>
    <n v="4"/>
    <n v="7"/>
    <n v="1"/>
    <n v="1"/>
    <n v="2"/>
    <n v="2"/>
    <n v="6"/>
    <x v="1"/>
    <x v="0"/>
    <x v="0"/>
    <x v="0"/>
    <x v="0"/>
    <x v="0"/>
    <n v="0"/>
    <x v="0"/>
    <n v="55"/>
    <n v="72"/>
    <n v="12"/>
    <x v="1"/>
    <x v="0"/>
    <x v="0"/>
    <x v="2"/>
    <n v="2"/>
  </r>
  <r>
    <n v="1463"/>
    <n v="1958"/>
    <s v="Graduation"/>
    <s v="Single"/>
    <n v="45160"/>
    <n v="1"/>
    <n v="1"/>
    <d v="2014-03-29T00:00:00"/>
    <n v="9"/>
    <n v="8"/>
    <n v="2"/>
    <n v="5"/>
    <n v="3"/>
    <n v="0"/>
    <n v="3"/>
    <n v="1"/>
    <n v="1"/>
    <n v="0"/>
    <n v="2"/>
    <n v="7"/>
    <x v="0"/>
    <x v="0"/>
    <x v="0"/>
    <x v="0"/>
    <x v="0"/>
    <x v="1"/>
    <n v="0"/>
    <x v="3"/>
    <n v="68"/>
    <n v="21"/>
    <n v="11"/>
    <x v="1"/>
    <x v="1"/>
    <x v="0"/>
    <x v="3"/>
    <n v="0"/>
  </r>
  <r>
    <n v="6424"/>
    <n v="1977"/>
    <s v="Graduation"/>
    <s v="Together"/>
    <n v="33178"/>
    <n v="1"/>
    <n v="0"/>
    <d v="2014-01-30T00:00:00"/>
    <n v="9"/>
    <n v="12"/>
    <n v="6"/>
    <n v="2"/>
    <n v="11"/>
    <n v="2"/>
    <n v="16"/>
    <n v="1"/>
    <n v="1"/>
    <n v="0"/>
    <n v="3"/>
    <n v="4"/>
    <x v="0"/>
    <x v="0"/>
    <x v="0"/>
    <x v="0"/>
    <x v="0"/>
    <x v="1"/>
    <n v="0"/>
    <x v="0"/>
    <n v="49"/>
    <n v="49"/>
    <n v="9"/>
    <x v="1"/>
    <x v="0"/>
    <x v="0"/>
    <x v="3"/>
    <n v="0"/>
  </r>
  <r>
    <n v="8233"/>
    <n v="1950"/>
    <s v="Master"/>
    <s v="Widow"/>
    <n v="64866"/>
    <n v="0"/>
    <n v="1"/>
    <d v="2014-01-26T00:00:00"/>
    <n v="9"/>
    <n v="508"/>
    <n v="5"/>
    <n v="21"/>
    <n v="7"/>
    <n v="5"/>
    <n v="10"/>
    <n v="4"/>
    <n v="7"/>
    <n v="3"/>
    <n v="7"/>
    <n v="5"/>
    <x v="0"/>
    <x v="1"/>
    <x v="0"/>
    <x v="0"/>
    <x v="0"/>
    <x v="1"/>
    <n v="0"/>
    <x v="1"/>
    <n v="76"/>
    <n v="556"/>
    <n v="26"/>
    <x v="0"/>
    <x v="1"/>
    <x v="0"/>
    <x v="1"/>
    <n v="1"/>
  </r>
  <r>
    <n v="1515"/>
    <n v="1975"/>
    <s v="Master"/>
    <s v="Together"/>
    <n v="34176"/>
    <n v="0"/>
    <n v="1"/>
    <d v="2014-01-22T00:00:00"/>
    <n v="9"/>
    <n v="11"/>
    <n v="2"/>
    <n v="7"/>
    <n v="4"/>
    <n v="2"/>
    <n v="2"/>
    <n v="1"/>
    <n v="1"/>
    <n v="0"/>
    <n v="3"/>
    <n v="3"/>
    <x v="0"/>
    <x v="0"/>
    <x v="0"/>
    <x v="0"/>
    <x v="0"/>
    <x v="1"/>
    <n v="0"/>
    <x v="1"/>
    <n v="51"/>
    <n v="28"/>
    <n v="8"/>
    <x v="1"/>
    <x v="0"/>
    <x v="0"/>
    <x v="3"/>
    <n v="0"/>
  </r>
  <r>
    <n v="10855"/>
    <n v="1968"/>
    <s v="Master"/>
    <s v="Single"/>
    <n v="50014"/>
    <n v="1"/>
    <n v="0"/>
    <d v="2014-01-22T00:00:00"/>
    <n v="9"/>
    <n v="234"/>
    <n v="14"/>
    <n v="77"/>
    <n v="19"/>
    <n v="10"/>
    <n v="42"/>
    <n v="2"/>
    <n v="4"/>
    <n v="1"/>
    <n v="8"/>
    <n v="5"/>
    <x v="0"/>
    <x v="0"/>
    <x v="0"/>
    <x v="0"/>
    <x v="0"/>
    <x v="1"/>
    <n v="0"/>
    <x v="0"/>
    <n v="58"/>
    <n v="396"/>
    <n v="20"/>
    <x v="1"/>
    <x v="0"/>
    <x v="0"/>
    <x v="1"/>
    <n v="0"/>
  </r>
  <r>
    <n v="10909"/>
    <n v="1948"/>
    <s v="Graduation"/>
    <s v="Married"/>
    <n v="92344"/>
    <n v="0"/>
    <n v="0"/>
    <d v="2014-01-15T00:00:00"/>
    <n v="9"/>
    <n v="992"/>
    <n v="24"/>
    <n v="694"/>
    <n v="51"/>
    <n v="19"/>
    <n v="119"/>
    <n v="0"/>
    <n v="5"/>
    <n v="10"/>
    <n v="5"/>
    <n v="1"/>
    <x v="1"/>
    <x v="0"/>
    <x v="1"/>
    <x v="0"/>
    <x v="0"/>
    <x v="1"/>
    <n v="0"/>
    <x v="3"/>
    <n v="78"/>
    <n v="1899"/>
    <n v="21"/>
    <x v="3"/>
    <x v="1"/>
    <x v="0"/>
    <x v="0"/>
    <n v="2"/>
  </r>
  <r>
    <n v="3376"/>
    <n v="1970"/>
    <s v="Master"/>
    <s v="Divorced"/>
    <n v="55282"/>
    <n v="1"/>
    <n v="0"/>
    <d v="2013-12-13T00:00:00"/>
    <n v="9"/>
    <n v="125"/>
    <n v="6"/>
    <n v="73"/>
    <n v="8"/>
    <n v="4"/>
    <n v="19"/>
    <n v="1"/>
    <n v="3"/>
    <n v="1"/>
    <n v="6"/>
    <n v="4"/>
    <x v="0"/>
    <x v="0"/>
    <x v="0"/>
    <x v="0"/>
    <x v="0"/>
    <x v="1"/>
    <n v="0"/>
    <x v="0"/>
    <n v="56"/>
    <n v="235"/>
    <n v="15"/>
    <x v="1"/>
    <x v="0"/>
    <x v="0"/>
    <x v="2"/>
    <n v="0"/>
  </r>
  <r>
    <n v="10232"/>
    <n v="1963"/>
    <s v="PhD"/>
    <s v="Divorced"/>
    <n v="48799"/>
    <n v="0"/>
    <n v="1"/>
    <d v="2013-11-05T00:00:00"/>
    <n v="9"/>
    <n v="174"/>
    <n v="18"/>
    <n v="81"/>
    <n v="28"/>
    <n v="6"/>
    <n v="24"/>
    <n v="3"/>
    <n v="3"/>
    <n v="2"/>
    <n v="7"/>
    <n v="3"/>
    <x v="0"/>
    <x v="0"/>
    <x v="0"/>
    <x v="0"/>
    <x v="0"/>
    <x v="1"/>
    <n v="0"/>
    <x v="0"/>
    <n v="63"/>
    <n v="331"/>
    <n v="18"/>
    <x v="1"/>
    <x v="1"/>
    <x v="0"/>
    <x v="2"/>
    <n v="0"/>
  </r>
  <r>
    <n v="5547"/>
    <n v="1982"/>
    <s v="PhD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x v="0"/>
    <x v="1"/>
    <x v="1"/>
    <x v="0"/>
    <x v="0"/>
    <x v="0"/>
    <n v="0"/>
    <x v="0"/>
    <n v="44"/>
    <n v="1919"/>
    <n v="23"/>
    <x v="0"/>
    <x v="2"/>
    <x v="0"/>
    <x v="0"/>
    <n v="3"/>
  </r>
  <r>
    <n v="8362"/>
    <n v="1982"/>
    <s v="PhD"/>
    <s v="Married"/>
    <n v="84169"/>
    <n v="0"/>
    <n v="0"/>
    <d v="2013-08-07T00:00:00"/>
    <n v="9"/>
    <n v="1478"/>
    <n v="19"/>
    <n v="403"/>
    <n v="0"/>
    <n v="19"/>
    <n v="0"/>
    <n v="1"/>
    <n v="7"/>
    <n v="6"/>
    <n v="6"/>
    <n v="3"/>
    <x v="0"/>
    <x v="1"/>
    <x v="1"/>
    <x v="0"/>
    <x v="0"/>
    <x v="0"/>
    <n v="0"/>
    <x v="6"/>
    <n v="44"/>
    <n v="1919"/>
    <n v="23"/>
    <x v="0"/>
    <x v="2"/>
    <x v="0"/>
    <x v="0"/>
    <n v="3"/>
  </r>
  <r>
    <n v="3524"/>
    <n v="1971"/>
    <s v="Master"/>
    <s v="Single"/>
    <n v="39763"/>
    <n v="1"/>
    <n v="0"/>
    <d v="2013-08-04T00:00:00"/>
    <n v="9"/>
    <n v="80"/>
    <n v="1"/>
    <n v="60"/>
    <n v="4"/>
    <n v="6"/>
    <n v="16"/>
    <n v="2"/>
    <n v="5"/>
    <n v="1"/>
    <n v="2"/>
    <n v="9"/>
    <x v="0"/>
    <x v="0"/>
    <x v="0"/>
    <x v="0"/>
    <x v="0"/>
    <x v="0"/>
    <n v="0"/>
    <x v="0"/>
    <n v="55"/>
    <n v="167"/>
    <n v="19"/>
    <x v="1"/>
    <x v="0"/>
    <x v="0"/>
    <x v="2"/>
    <n v="1"/>
  </r>
  <r>
    <n v="10095"/>
    <n v="1975"/>
    <s v="PhD"/>
    <s v="Divorced"/>
    <n v="74165"/>
    <n v="0"/>
    <n v="0"/>
    <d v="2013-05-01T00:00:00"/>
    <n v="9"/>
    <n v="1001"/>
    <n v="12"/>
    <n v="240"/>
    <n v="16"/>
    <n v="12"/>
    <n v="12"/>
    <n v="1"/>
    <n v="5"/>
    <n v="4"/>
    <n v="10"/>
    <n v="2"/>
    <x v="0"/>
    <x v="0"/>
    <x v="0"/>
    <x v="0"/>
    <x v="0"/>
    <x v="1"/>
    <n v="0"/>
    <x v="1"/>
    <n v="51"/>
    <n v="1293"/>
    <n v="22"/>
    <x v="0"/>
    <x v="0"/>
    <x v="0"/>
    <x v="0"/>
    <n v="0"/>
  </r>
  <r>
    <n v="8897"/>
    <n v="1965"/>
    <s v="Graduation"/>
    <s v="Single"/>
    <n v="42720"/>
    <n v="1"/>
    <n v="1"/>
    <d v="2013-04-24T00:00:00"/>
    <n v="9"/>
    <n v="392"/>
    <n v="5"/>
    <n v="91"/>
    <n v="28"/>
    <n v="26"/>
    <n v="112"/>
    <n v="8"/>
    <n v="7"/>
    <n v="3"/>
    <n v="7"/>
    <n v="8"/>
    <x v="0"/>
    <x v="0"/>
    <x v="0"/>
    <x v="0"/>
    <x v="0"/>
    <x v="0"/>
    <n v="0"/>
    <x v="4"/>
    <n v="61"/>
    <n v="654"/>
    <n v="33"/>
    <x v="1"/>
    <x v="1"/>
    <x v="0"/>
    <x v="1"/>
    <n v="1"/>
  </r>
  <r>
    <n v="466"/>
    <n v="1944"/>
    <s v="Graduation"/>
    <s v="Married"/>
    <n v="65275"/>
    <n v="0"/>
    <n v="0"/>
    <d v="2013-04-03T00:00:00"/>
    <n v="9"/>
    <n v="388"/>
    <n v="14"/>
    <n v="218"/>
    <n v="91"/>
    <n v="14"/>
    <n v="21"/>
    <n v="1"/>
    <n v="4"/>
    <n v="3"/>
    <n v="13"/>
    <n v="2"/>
    <x v="0"/>
    <x v="0"/>
    <x v="0"/>
    <x v="0"/>
    <x v="0"/>
    <x v="1"/>
    <n v="0"/>
    <x v="0"/>
    <n v="82"/>
    <n v="746"/>
    <n v="23"/>
    <x v="0"/>
    <x v="1"/>
    <x v="0"/>
    <x v="1"/>
    <n v="0"/>
  </r>
  <r>
    <n v="11025"/>
    <n v="1961"/>
    <s v="Graduation"/>
    <s v="Married"/>
    <n v="36443"/>
    <n v="1"/>
    <n v="1"/>
    <d v="2013-02-03T00:00:00"/>
    <n v="9"/>
    <n v="65"/>
    <n v="0"/>
    <n v="46"/>
    <n v="4"/>
    <n v="3"/>
    <n v="20"/>
    <n v="4"/>
    <n v="3"/>
    <n v="1"/>
    <n v="3"/>
    <n v="8"/>
    <x v="0"/>
    <x v="0"/>
    <x v="0"/>
    <x v="0"/>
    <x v="0"/>
    <x v="1"/>
    <n v="0"/>
    <x v="0"/>
    <n v="65"/>
    <n v="138"/>
    <n v="19"/>
    <x v="1"/>
    <x v="1"/>
    <x v="0"/>
    <x v="2"/>
    <n v="0"/>
  </r>
  <r>
    <n v="2387"/>
    <n v="1952"/>
    <s v="Master"/>
    <s v="Together"/>
    <n v="43776"/>
    <n v="1"/>
    <n v="1"/>
    <d v="2013-02-03T00:00:00"/>
    <n v="9"/>
    <n v="177"/>
    <n v="2"/>
    <n v="71"/>
    <n v="3"/>
    <n v="2"/>
    <n v="20"/>
    <n v="6"/>
    <n v="5"/>
    <n v="2"/>
    <n v="4"/>
    <n v="8"/>
    <x v="0"/>
    <x v="0"/>
    <x v="0"/>
    <x v="0"/>
    <x v="0"/>
    <x v="0"/>
    <n v="0"/>
    <x v="6"/>
    <n v="74"/>
    <n v="275"/>
    <n v="25"/>
    <x v="1"/>
    <x v="1"/>
    <x v="0"/>
    <x v="2"/>
    <n v="1"/>
  </r>
  <r>
    <n v="1618"/>
    <n v="1965"/>
    <s v="Graduation"/>
    <s v="Together"/>
    <n v="56046"/>
    <n v="0"/>
    <n v="0"/>
    <d v="2013-01-02T00:00:00"/>
    <n v="9"/>
    <n v="577"/>
    <n v="0"/>
    <n v="64"/>
    <n v="0"/>
    <n v="0"/>
    <n v="51"/>
    <n v="2"/>
    <n v="10"/>
    <n v="1"/>
    <n v="8"/>
    <n v="8"/>
    <x v="1"/>
    <x v="0"/>
    <x v="0"/>
    <x v="0"/>
    <x v="0"/>
    <x v="0"/>
    <n v="0"/>
    <x v="4"/>
    <n v="61"/>
    <n v="692"/>
    <n v="29"/>
    <x v="1"/>
    <x v="1"/>
    <x v="0"/>
    <x v="1"/>
    <n v="2"/>
  </r>
  <r>
    <n v="25"/>
    <n v="1958"/>
    <s v="Graduation"/>
    <s v="Married"/>
    <n v="65148"/>
    <n v="0"/>
    <n v="1"/>
    <d v="2012-11-16T00:00:00"/>
    <n v="9"/>
    <n v="460"/>
    <n v="35"/>
    <n v="422"/>
    <n v="33"/>
    <n v="12"/>
    <n v="153"/>
    <n v="2"/>
    <n v="6"/>
    <n v="6"/>
    <n v="7"/>
    <n v="4"/>
    <x v="0"/>
    <x v="0"/>
    <x v="0"/>
    <x v="0"/>
    <x v="0"/>
    <x v="1"/>
    <n v="0"/>
    <x v="1"/>
    <n v="68"/>
    <n v="1115"/>
    <n v="25"/>
    <x v="0"/>
    <x v="1"/>
    <x v="0"/>
    <x v="0"/>
    <n v="0"/>
  </r>
  <r>
    <n v="3277"/>
    <n v="1955"/>
    <s v="Graduation"/>
    <s v="Divorced"/>
    <n v="49431"/>
    <n v="0"/>
    <n v="1"/>
    <d v="2012-08-03T00:00:00"/>
    <n v="9"/>
    <n v="219"/>
    <n v="3"/>
    <n v="100"/>
    <n v="26"/>
    <n v="0"/>
    <n v="17"/>
    <n v="2"/>
    <n v="7"/>
    <n v="1"/>
    <n v="5"/>
    <n v="8"/>
    <x v="0"/>
    <x v="0"/>
    <x v="0"/>
    <x v="0"/>
    <x v="0"/>
    <x v="1"/>
    <n v="0"/>
    <x v="0"/>
    <n v="71"/>
    <n v="365"/>
    <n v="23"/>
    <x v="1"/>
    <x v="1"/>
    <x v="0"/>
    <x v="2"/>
    <n v="0"/>
  </r>
  <r>
    <n v="8566"/>
    <n v="1961"/>
    <s v="PhD"/>
    <s v="Together"/>
    <n v="32583"/>
    <n v="1"/>
    <n v="1"/>
    <d v="2014-06-15T00:00:00"/>
    <n v="10"/>
    <n v="5"/>
    <n v="0"/>
    <n v="3"/>
    <n v="0"/>
    <n v="0"/>
    <n v="1"/>
    <n v="1"/>
    <n v="1"/>
    <n v="0"/>
    <n v="2"/>
    <n v="7"/>
    <x v="0"/>
    <x v="0"/>
    <x v="0"/>
    <x v="0"/>
    <x v="0"/>
    <x v="1"/>
    <n v="0"/>
    <x v="0"/>
    <n v="65"/>
    <n v="9"/>
    <n v="11"/>
    <x v="1"/>
    <x v="1"/>
    <x v="0"/>
    <x v="3"/>
    <n v="0"/>
  </r>
  <r>
    <n v="2634"/>
    <n v="1979"/>
    <s v="Master"/>
    <s v="Single"/>
    <n v="16653"/>
    <n v="1"/>
    <n v="0"/>
    <d v="2014-04-18T00:00:00"/>
    <n v="10"/>
    <n v="5"/>
    <n v="7"/>
    <n v="31"/>
    <n v="15"/>
    <n v="4"/>
    <n v="7"/>
    <n v="3"/>
    <n v="2"/>
    <n v="1"/>
    <n v="3"/>
    <n v="6"/>
    <x v="0"/>
    <x v="0"/>
    <x v="0"/>
    <x v="0"/>
    <x v="0"/>
    <x v="0"/>
    <n v="0"/>
    <x v="0"/>
    <n v="47"/>
    <n v="69"/>
    <n v="15"/>
    <x v="2"/>
    <x v="0"/>
    <x v="0"/>
    <x v="3"/>
    <n v="1"/>
  </r>
  <r>
    <n v="8036"/>
    <n v="1971"/>
    <s v="2n Cycle"/>
    <s v="Together"/>
    <n v="26850"/>
    <n v="1"/>
    <n v="1"/>
    <d v="2014-04-18T00:00:00"/>
    <n v="10"/>
    <n v="31"/>
    <n v="1"/>
    <n v="13"/>
    <n v="7"/>
    <n v="2"/>
    <n v="9"/>
    <n v="4"/>
    <n v="2"/>
    <n v="1"/>
    <n v="4"/>
    <n v="4"/>
    <x v="0"/>
    <x v="0"/>
    <x v="0"/>
    <x v="0"/>
    <x v="0"/>
    <x v="1"/>
    <n v="0"/>
    <x v="0"/>
    <n v="55"/>
    <n v="63"/>
    <n v="15"/>
    <x v="2"/>
    <x v="0"/>
    <x v="0"/>
    <x v="3"/>
    <n v="0"/>
  </r>
  <r>
    <n v="8159"/>
    <n v="1968"/>
    <s v="Graduation"/>
    <s v="Married"/>
    <n v="51287"/>
    <n v="1"/>
    <n v="1"/>
    <d v="2014-04-01T00:00:00"/>
    <n v="10"/>
    <n v="117"/>
    <n v="0"/>
    <n v="22"/>
    <n v="13"/>
    <n v="0"/>
    <n v="30"/>
    <n v="3"/>
    <n v="4"/>
    <n v="1"/>
    <n v="3"/>
    <n v="7"/>
    <x v="0"/>
    <x v="0"/>
    <x v="0"/>
    <x v="0"/>
    <x v="0"/>
    <x v="1"/>
    <n v="0"/>
    <x v="0"/>
    <n v="58"/>
    <n v="182"/>
    <n v="18"/>
    <x v="1"/>
    <x v="0"/>
    <x v="0"/>
    <x v="2"/>
    <n v="0"/>
  </r>
  <r>
    <n v="7628"/>
    <n v="1973"/>
    <s v="2n Cycle"/>
    <s v="Married"/>
    <n v="43050"/>
    <n v="1"/>
    <n v="0"/>
    <d v="2014-03-18T00:00:00"/>
    <n v="10"/>
    <n v="30"/>
    <n v="5"/>
    <n v="24"/>
    <n v="6"/>
    <n v="3"/>
    <n v="8"/>
    <n v="2"/>
    <n v="2"/>
    <n v="0"/>
    <n v="4"/>
    <n v="5"/>
    <x v="0"/>
    <x v="0"/>
    <x v="0"/>
    <x v="0"/>
    <x v="0"/>
    <x v="1"/>
    <n v="0"/>
    <x v="0"/>
    <n v="53"/>
    <n v="76"/>
    <n v="13"/>
    <x v="1"/>
    <x v="0"/>
    <x v="0"/>
    <x v="2"/>
    <n v="0"/>
  </r>
  <r>
    <n v="9597"/>
    <n v="1969"/>
    <s v="Graduation"/>
    <s v="Married"/>
    <n v="73448"/>
    <n v="0"/>
    <n v="0"/>
    <d v="2014-02-10T00:00:00"/>
    <n v="10"/>
    <n v="236"/>
    <n v="106"/>
    <n v="189"/>
    <n v="23"/>
    <n v="41"/>
    <n v="130"/>
    <n v="1"/>
    <n v="7"/>
    <n v="2"/>
    <n v="9"/>
    <n v="4"/>
    <x v="0"/>
    <x v="0"/>
    <x v="0"/>
    <x v="0"/>
    <x v="0"/>
    <x v="1"/>
    <n v="0"/>
    <x v="1"/>
    <n v="57"/>
    <n v="725"/>
    <n v="23"/>
    <x v="0"/>
    <x v="0"/>
    <x v="0"/>
    <x v="1"/>
    <n v="0"/>
  </r>
  <r>
    <n v="1384"/>
    <n v="1992"/>
    <s v="Basic"/>
    <s v="Married"/>
    <n v="17256"/>
    <n v="1"/>
    <n v="0"/>
    <d v="2013-11-23T00:00:00"/>
    <n v="10"/>
    <n v="6"/>
    <n v="4"/>
    <n v="14"/>
    <n v="8"/>
    <n v="8"/>
    <n v="22"/>
    <n v="2"/>
    <n v="2"/>
    <n v="1"/>
    <n v="2"/>
    <n v="8"/>
    <x v="1"/>
    <x v="0"/>
    <x v="0"/>
    <x v="0"/>
    <x v="0"/>
    <x v="1"/>
    <n v="0"/>
    <x v="2"/>
    <n v="34"/>
    <n v="62"/>
    <n v="15"/>
    <x v="2"/>
    <x v="2"/>
    <x v="0"/>
    <x v="3"/>
    <n v="1"/>
  </r>
  <r>
    <n v="10150"/>
    <n v="1961"/>
    <s v="Graduation"/>
    <s v="Single"/>
    <n v="86429"/>
    <n v="0"/>
    <n v="0"/>
    <d v="2013-11-21T00:00:00"/>
    <n v="10"/>
    <n v="464"/>
    <n v="28"/>
    <n v="873"/>
    <n v="29"/>
    <n v="18"/>
    <n v="37"/>
    <n v="0"/>
    <n v="7"/>
    <n v="4"/>
    <n v="7"/>
    <n v="2"/>
    <x v="0"/>
    <x v="0"/>
    <x v="0"/>
    <x v="1"/>
    <x v="0"/>
    <x v="0"/>
    <n v="0"/>
    <x v="6"/>
    <n v="65"/>
    <n v="1449"/>
    <n v="20"/>
    <x v="0"/>
    <x v="1"/>
    <x v="0"/>
    <x v="0"/>
    <n v="2"/>
  </r>
  <r>
    <n v="3885"/>
    <n v="1983"/>
    <s v="PhD"/>
    <s v="Married"/>
    <n v="33569"/>
    <n v="1"/>
    <n v="0"/>
    <d v="2013-10-16T00:00:00"/>
    <n v="10"/>
    <n v="16"/>
    <n v="2"/>
    <n v="18"/>
    <n v="3"/>
    <n v="0"/>
    <n v="24"/>
    <n v="1"/>
    <n v="1"/>
    <n v="1"/>
    <n v="2"/>
    <n v="8"/>
    <x v="1"/>
    <x v="0"/>
    <x v="0"/>
    <x v="0"/>
    <x v="0"/>
    <x v="0"/>
    <n v="0"/>
    <x v="0"/>
    <n v="43"/>
    <n v="63"/>
    <n v="13"/>
    <x v="1"/>
    <x v="2"/>
    <x v="0"/>
    <x v="3"/>
    <n v="2"/>
  </r>
  <r>
    <n v="11003"/>
    <n v="1980"/>
    <s v="2n Cycle"/>
    <s v="Together"/>
    <n v="25130"/>
    <n v="1"/>
    <n v="0"/>
    <d v="2013-10-02T00:00:00"/>
    <n v="10"/>
    <n v="2"/>
    <n v="5"/>
    <n v="7"/>
    <n v="0"/>
    <n v="18"/>
    <n v="18"/>
    <n v="2"/>
    <n v="2"/>
    <n v="0"/>
    <n v="3"/>
    <n v="7"/>
    <x v="0"/>
    <x v="0"/>
    <x v="0"/>
    <x v="0"/>
    <x v="0"/>
    <x v="1"/>
    <n v="0"/>
    <x v="1"/>
    <n v="46"/>
    <n v="50"/>
    <n v="14"/>
    <x v="2"/>
    <x v="0"/>
    <x v="0"/>
    <x v="3"/>
    <n v="0"/>
  </r>
  <r>
    <n v="8026"/>
    <n v="1952"/>
    <s v="Graduation"/>
    <s v="Married"/>
    <n v="62998"/>
    <n v="0"/>
    <n v="1"/>
    <d v="2013-09-30T00:00:00"/>
    <n v="10"/>
    <n v="120"/>
    <n v="58"/>
    <n v="73"/>
    <n v="65"/>
    <n v="89"/>
    <n v="58"/>
    <n v="5"/>
    <n v="5"/>
    <n v="4"/>
    <n v="5"/>
    <n v="5"/>
    <x v="0"/>
    <x v="0"/>
    <x v="0"/>
    <x v="0"/>
    <x v="0"/>
    <x v="1"/>
    <n v="0"/>
    <x v="1"/>
    <n v="74"/>
    <n v="463"/>
    <n v="24"/>
    <x v="0"/>
    <x v="1"/>
    <x v="0"/>
    <x v="1"/>
    <n v="0"/>
  </r>
  <r>
    <n v="577"/>
    <n v="1976"/>
    <s v="2n Cycle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x v="0"/>
    <x v="0"/>
    <x v="0"/>
    <x v="0"/>
    <x v="0"/>
    <x v="1"/>
    <n v="0"/>
    <x v="0"/>
    <n v="50"/>
    <n v="22"/>
    <n v="13"/>
    <x v="2"/>
    <x v="0"/>
    <x v="0"/>
    <x v="3"/>
    <n v="0"/>
  </r>
  <r>
    <n v="8702"/>
    <n v="1976"/>
    <s v="2n Cycle"/>
    <s v="Together"/>
    <n v="26907"/>
    <n v="1"/>
    <n v="1"/>
    <d v="2013-08-20T00:00:00"/>
    <n v="10"/>
    <n v="9"/>
    <n v="1"/>
    <n v="7"/>
    <n v="0"/>
    <n v="3"/>
    <n v="2"/>
    <n v="2"/>
    <n v="1"/>
    <n v="0"/>
    <n v="3"/>
    <n v="7"/>
    <x v="0"/>
    <x v="0"/>
    <x v="0"/>
    <x v="0"/>
    <x v="0"/>
    <x v="1"/>
    <n v="0"/>
    <x v="3"/>
    <n v="50"/>
    <n v="22"/>
    <n v="13"/>
    <x v="2"/>
    <x v="0"/>
    <x v="0"/>
    <x v="3"/>
    <n v="0"/>
  </r>
  <r>
    <n v="5429"/>
    <n v="1948"/>
    <s v="PhD"/>
    <s v="Married"/>
    <n v="45579"/>
    <n v="0"/>
    <n v="1"/>
    <d v="2013-08-20T00:00:00"/>
    <n v="10"/>
    <n v="145"/>
    <n v="1"/>
    <n v="33"/>
    <n v="2"/>
    <n v="1"/>
    <n v="1"/>
    <n v="1"/>
    <n v="4"/>
    <n v="1"/>
    <n v="4"/>
    <n v="6"/>
    <x v="0"/>
    <x v="0"/>
    <x v="0"/>
    <x v="0"/>
    <x v="0"/>
    <x v="1"/>
    <n v="0"/>
    <x v="0"/>
    <n v="78"/>
    <n v="183"/>
    <n v="16"/>
    <x v="1"/>
    <x v="1"/>
    <x v="0"/>
    <x v="2"/>
    <n v="0"/>
  </r>
  <r>
    <n v="977"/>
    <n v="1957"/>
    <s v="Graduation"/>
    <s v="Together"/>
    <n v="47320"/>
    <n v="0"/>
    <n v="1"/>
    <d v="2013-08-01T00:00:00"/>
    <n v="10"/>
    <n v="200"/>
    <n v="19"/>
    <n v="111"/>
    <n v="50"/>
    <n v="15"/>
    <n v="19"/>
    <n v="6"/>
    <n v="5"/>
    <n v="1"/>
    <n v="8"/>
    <n v="6"/>
    <x v="0"/>
    <x v="0"/>
    <x v="0"/>
    <x v="0"/>
    <x v="0"/>
    <x v="1"/>
    <n v="0"/>
    <x v="1"/>
    <n v="69"/>
    <n v="414"/>
    <n v="26"/>
    <x v="1"/>
    <x v="1"/>
    <x v="0"/>
    <x v="1"/>
    <n v="0"/>
  </r>
  <r>
    <n v="2793"/>
    <n v="1976"/>
    <s v="PhD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x v="0"/>
    <x v="0"/>
    <x v="0"/>
    <x v="0"/>
    <x v="0"/>
    <x v="1"/>
    <n v="0"/>
    <x v="6"/>
    <n v="50"/>
    <n v="1034"/>
    <n v="31"/>
    <x v="0"/>
    <x v="0"/>
    <x v="0"/>
    <x v="1"/>
    <n v="0"/>
  </r>
  <r>
    <n v="1071"/>
    <n v="1976"/>
    <s v="PhD"/>
    <s v="Divorced"/>
    <n v="70179"/>
    <n v="0"/>
    <n v="1"/>
    <d v="2013-07-21T00:00:00"/>
    <n v="10"/>
    <n v="532"/>
    <n v="88"/>
    <n v="168"/>
    <n v="69"/>
    <n v="44"/>
    <n v="133"/>
    <n v="3"/>
    <n v="7"/>
    <n v="3"/>
    <n v="13"/>
    <n v="5"/>
    <x v="0"/>
    <x v="0"/>
    <x v="0"/>
    <x v="0"/>
    <x v="0"/>
    <x v="1"/>
    <n v="0"/>
    <x v="2"/>
    <n v="50"/>
    <n v="1034"/>
    <n v="31"/>
    <x v="0"/>
    <x v="0"/>
    <x v="0"/>
    <x v="1"/>
    <n v="0"/>
  </r>
  <r>
    <n v="5074"/>
    <n v="1986"/>
    <s v="Master"/>
    <s v="Married"/>
    <n v="28072"/>
    <n v="1"/>
    <n v="0"/>
    <d v="2013-07-08T00:00:00"/>
    <n v="10"/>
    <n v="30"/>
    <n v="0"/>
    <n v="10"/>
    <n v="2"/>
    <n v="0"/>
    <n v="5"/>
    <n v="1"/>
    <n v="1"/>
    <n v="0"/>
    <n v="3"/>
    <n v="7"/>
    <x v="0"/>
    <x v="0"/>
    <x v="0"/>
    <x v="0"/>
    <x v="0"/>
    <x v="1"/>
    <n v="0"/>
    <x v="1"/>
    <n v="40"/>
    <n v="47"/>
    <n v="12"/>
    <x v="2"/>
    <x v="2"/>
    <x v="0"/>
    <x v="3"/>
    <n v="0"/>
  </r>
  <r>
    <n v="2632"/>
    <n v="1954"/>
    <s v="Graduation"/>
    <s v="Married"/>
    <n v="50501"/>
    <n v="1"/>
    <n v="1"/>
    <d v="2013-06-18T00:00:00"/>
    <n v="10"/>
    <n v="297"/>
    <n v="0"/>
    <n v="38"/>
    <n v="13"/>
    <n v="0"/>
    <n v="152"/>
    <n v="7"/>
    <n v="5"/>
    <n v="4"/>
    <n v="4"/>
    <n v="6"/>
    <x v="1"/>
    <x v="0"/>
    <x v="0"/>
    <x v="0"/>
    <x v="0"/>
    <x v="0"/>
    <n v="0"/>
    <x v="5"/>
    <n v="72"/>
    <n v="500"/>
    <n v="26"/>
    <x v="1"/>
    <x v="1"/>
    <x v="0"/>
    <x v="1"/>
    <n v="2"/>
  </r>
  <r>
    <n v="6404"/>
    <n v="1969"/>
    <s v="Graduation"/>
    <s v="Together"/>
    <n v="58917"/>
    <n v="1"/>
    <n v="2"/>
    <d v="2013-03-24T00:00:00"/>
    <n v="10"/>
    <n v="151"/>
    <n v="7"/>
    <n v="89"/>
    <n v="0"/>
    <n v="7"/>
    <n v="28"/>
    <n v="5"/>
    <n v="4"/>
    <n v="1"/>
    <n v="6"/>
    <n v="5"/>
    <x v="0"/>
    <x v="0"/>
    <x v="0"/>
    <x v="0"/>
    <x v="0"/>
    <x v="1"/>
    <n v="0"/>
    <x v="6"/>
    <n v="57"/>
    <n v="282"/>
    <n v="21"/>
    <x v="1"/>
    <x v="0"/>
    <x v="0"/>
    <x v="2"/>
    <n v="0"/>
  </r>
  <r>
    <n v="10240"/>
    <n v="1949"/>
    <s v="Graduation"/>
    <s v="Together"/>
    <n v="69372"/>
    <n v="0"/>
    <n v="0"/>
    <d v="2013-02-19T00:00:00"/>
    <n v="10"/>
    <n v="997"/>
    <n v="26"/>
    <n v="269"/>
    <n v="34"/>
    <n v="13"/>
    <n v="42"/>
    <n v="1"/>
    <n v="10"/>
    <n v="4"/>
    <n v="6"/>
    <n v="4"/>
    <x v="0"/>
    <x v="1"/>
    <x v="1"/>
    <x v="0"/>
    <x v="0"/>
    <x v="0"/>
    <n v="0"/>
    <x v="1"/>
    <n v="77"/>
    <n v="1381"/>
    <n v="25"/>
    <x v="0"/>
    <x v="1"/>
    <x v="0"/>
    <x v="0"/>
    <n v="3"/>
  </r>
  <r>
    <n v="2521"/>
    <n v="1971"/>
    <s v="Master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x v="1"/>
    <x v="0"/>
    <x v="0"/>
    <x v="0"/>
    <x v="0"/>
    <x v="0"/>
    <n v="0"/>
    <x v="0"/>
    <n v="55"/>
    <n v="59"/>
    <n v="12"/>
    <x v="1"/>
    <x v="0"/>
    <x v="0"/>
    <x v="3"/>
    <n v="2"/>
  </r>
  <r>
    <n v="4301"/>
    <n v="1971"/>
    <s v="Master"/>
    <s v="Married"/>
    <n v="35178"/>
    <n v="1"/>
    <n v="0"/>
    <d v="2013-01-10T00:00:00"/>
    <n v="10"/>
    <n v="23"/>
    <n v="1"/>
    <n v="13"/>
    <n v="2"/>
    <n v="2"/>
    <n v="18"/>
    <n v="1"/>
    <n v="1"/>
    <n v="1"/>
    <n v="2"/>
    <n v="7"/>
    <x v="1"/>
    <x v="0"/>
    <x v="0"/>
    <x v="0"/>
    <x v="0"/>
    <x v="0"/>
    <n v="0"/>
    <x v="3"/>
    <n v="55"/>
    <n v="59"/>
    <n v="12"/>
    <x v="1"/>
    <x v="0"/>
    <x v="0"/>
    <x v="3"/>
    <n v="2"/>
  </r>
  <r>
    <n v="7381"/>
    <n v="1968"/>
    <s v="Graduation"/>
    <s v="Divorced"/>
    <n v="75693"/>
    <n v="0"/>
    <n v="0"/>
    <d v="2012-12-06T00:00:00"/>
    <n v="10"/>
    <n v="797"/>
    <n v="153"/>
    <n v="293"/>
    <n v="72"/>
    <n v="97"/>
    <n v="30"/>
    <n v="1"/>
    <n v="11"/>
    <n v="4"/>
    <n v="6"/>
    <n v="4"/>
    <x v="0"/>
    <x v="1"/>
    <x v="1"/>
    <x v="1"/>
    <x v="0"/>
    <x v="0"/>
    <n v="0"/>
    <x v="0"/>
    <n v="58"/>
    <n v="1442"/>
    <n v="26"/>
    <x v="0"/>
    <x v="0"/>
    <x v="0"/>
    <x v="0"/>
    <n v="4"/>
  </r>
  <r>
    <n v="2407"/>
    <n v="1982"/>
    <s v="Graduation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x v="0"/>
    <x v="0"/>
    <x v="1"/>
    <x v="0"/>
    <x v="0"/>
    <x v="0"/>
    <n v="0"/>
    <x v="2"/>
    <n v="44"/>
    <n v="1555"/>
    <n v="24"/>
    <x v="0"/>
    <x v="2"/>
    <x v="0"/>
    <x v="0"/>
    <n v="2"/>
  </r>
  <r>
    <n v="9064"/>
    <n v="1982"/>
    <s v="Graduation"/>
    <s v="Married"/>
    <n v="69109"/>
    <n v="0"/>
    <n v="0"/>
    <d v="2012-11-09T00:00:00"/>
    <n v="10"/>
    <n v="823"/>
    <n v="25"/>
    <n v="459"/>
    <n v="124"/>
    <n v="29"/>
    <n v="95"/>
    <n v="1"/>
    <n v="6"/>
    <n v="6"/>
    <n v="7"/>
    <n v="4"/>
    <x v="0"/>
    <x v="0"/>
    <x v="1"/>
    <x v="0"/>
    <x v="0"/>
    <x v="0"/>
    <n v="0"/>
    <x v="0"/>
    <n v="44"/>
    <n v="1555"/>
    <n v="24"/>
    <x v="0"/>
    <x v="2"/>
    <x v="0"/>
    <x v="0"/>
    <n v="2"/>
  </r>
  <r>
    <n v="5067"/>
    <n v="1994"/>
    <s v="Graduation"/>
    <s v="Together"/>
    <n v="80134"/>
    <n v="0"/>
    <n v="0"/>
    <d v="2014-02-14T00:00:00"/>
    <n v="11"/>
    <n v="966"/>
    <n v="26"/>
    <n v="282"/>
    <n v="52"/>
    <n v="26"/>
    <n v="26"/>
    <n v="1"/>
    <n v="2"/>
    <n v="7"/>
    <n v="11"/>
    <n v="5"/>
    <x v="0"/>
    <x v="1"/>
    <x v="1"/>
    <x v="1"/>
    <x v="1"/>
    <x v="1"/>
    <n v="0"/>
    <x v="0"/>
    <n v="32"/>
    <n v="1378"/>
    <n v="26"/>
    <x v="0"/>
    <x v="2"/>
    <x v="0"/>
    <x v="0"/>
    <n v="4"/>
  </r>
  <r>
    <n v="10281"/>
    <n v="1970"/>
    <s v="Graduation"/>
    <s v="Divorced"/>
    <n v="64713"/>
    <n v="1"/>
    <n v="0"/>
    <d v="2014-02-07T00:00:00"/>
    <n v="11"/>
    <n v="180"/>
    <n v="60"/>
    <n v="241"/>
    <n v="13"/>
    <n v="54"/>
    <n v="54"/>
    <n v="2"/>
    <n v="5"/>
    <n v="5"/>
    <n v="7"/>
    <n v="4"/>
    <x v="0"/>
    <x v="0"/>
    <x v="0"/>
    <x v="0"/>
    <x v="0"/>
    <x v="0"/>
    <n v="0"/>
    <x v="3"/>
    <n v="56"/>
    <n v="602"/>
    <n v="23"/>
    <x v="0"/>
    <x v="0"/>
    <x v="0"/>
    <x v="1"/>
    <n v="1"/>
  </r>
  <r>
    <n v="11191"/>
    <n v="1986"/>
    <s v="Graduation"/>
    <s v="Divorced"/>
    <n v="41411"/>
    <n v="0"/>
    <n v="0"/>
    <d v="2013-12-07T00:00:00"/>
    <n v="11"/>
    <n v="37"/>
    <n v="32"/>
    <n v="38"/>
    <n v="11"/>
    <n v="3"/>
    <n v="18"/>
    <n v="1"/>
    <n v="2"/>
    <n v="1"/>
    <n v="4"/>
    <n v="6"/>
    <x v="0"/>
    <x v="0"/>
    <x v="0"/>
    <x v="0"/>
    <x v="0"/>
    <x v="1"/>
    <n v="0"/>
    <x v="0"/>
    <n v="40"/>
    <n v="139"/>
    <n v="14"/>
    <x v="1"/>
    <x v="2"/>
    <x v="0"/>
    <x v="2"/>
    <n v="0"/>
  </r>
  <r>
    <n v="1994"/>
    <n v="1983"/>
    <s v="Graduation"/>
    <s v="Married"/>
    <m/>
    <n v="1"/>
    <n v="0"/>
    <d v="2013-11-15T00:00:00"/>
    <n v="11"/>
    <n v="5"/>
    <n v="5"/>
    <n v="6"/>
    <n v="0"/>
    <n v="2"/>
    <n v="1"/>
    <n v="1"/>
    <n v="1"/>
    <n v="0"/>
    <n v="2"/>
    <n v="7"/>
    <x v="0"/>
    <x v="0"/>
    <x v="0"/>
    <x v="0"/>
    <x v="0"/>
    <x v="1"/>
    <n v="0"/>
    <x v="2"/>
    <n v="43"/>
    <n v="19"/>
    <n v="11"/>
    <x v="2"/>
    <x v="2"/>
    <x v="0"/>
    <x v="3"/>
    <n v="0"/>
  </r>
  <r>
    <n v="2552"/>
    <n v="1955"/>
    <s v="PhD"/>
    <s v="Single"/>
    <n v="55521"/>
    <n v="1"/>
    <n v="2"/>
    <d v="2013-10-22T00:00:00"/>
    <n v="11"/>
    <n v="416"/>
    <n v="0"/>
    <n v="26"/>
    <n v="0"/>
    <n v="0"/>
    <n v="4"/>
    <n v="9"/>
    <n v="6"/>
    <n v="3"/>
    <n v="6"/>
    <n v="7"/>
    <x v="0"/>
    <x v="1"/>
    <x v="0"/>
    <x v="0"/>
    <x v="0"/>
    <x v="0"/>
    <n v="0"/>
    <x v="0"/>
    <n v="71"/>
    <n v="446"/>
    <n v="31"/>
    <x v="1"/>
    <x v="1"/>
    <x v="0"/>
    <x v="1"/>
    <n v="2"/>
  </r>
  <r>
    <n v="6720"/>
    <n v="1968"/>
    <s v="Master"/>
    <s v="Together"/>
    <n v="43795"/>
    <n v="0"/>
    <n v="1"/>
    <d v="2013-10-16T00:00:00"/>
    <n v="11"/>
    <n v="314"/>
    <n v="11"/>
    <n v="53"/>
    <n v="4"/>
    <n v="3"/>
    <n v="107"/>
    <n v="3"/>
    <n v="7"/>
    <n v="3"/>
    <n v="4"/>
    <n v="7"/>
    <x v="0"/>
    <x v="1"/>
    <x v="0"/>
    <x v="0"/>
    <x v="0"/>
    <x v="0"/>
    <n v="0"/>
    <x v="0"/>
    <n v="58"/>
    <n v="492"/>
    <n v="24"/>
    <x v="1"/>
    <x v="0"/>
    <x v="0"/>
    <x v="1"/>
    <n v="2"/>
  </r>
  <r>
    <n v="4557"/>
    <n v="1970"/>
    <s v="Graduation"/>
    <s v="Together"/>
    <n v="22070"/>
    <n v="1"/>
    <n v="0"/>
    <d v="2013-10-04T00:00:00"/>
    <n v="11"/>
    <n v="10"/>
    <n v="7"/>
    <n v="19"/>
    <n v="8"/>
    <n v="2"/>
    <n v="21"/>
    <n v="2"/>
    <n v="2"/>
    <n v="2"/>
    <n v="2"/>
    <n v="6"/>
    <x v="0"/>
    <x v="0"/>
    <x v="0"/>
    <x v="0"/>
    <x v="0"/>
    <x v="1"/>
    <n v="0"/>
    <x v="6"/>
    <n v="56"/>
    <n v="67"/>
    <n v="14"/>
    <x v="2"/>
    <x v="0"/>
    <x v="0"/>
    <x v="3"/>
    <n v="0"/>
  </r>
  <r>
    <n v="1183"/>
    <n v="1949"/>
    <s v="Master"/>
    <s v="Married"/>
    <n v="36408"/>
    <n v="1"/>
    <n v="1"/>
    <d v="2013-09-21T00:00:00"/>
    <n v="11"/>
    <n v="9"/>
    <n v="1"/>
    <n v="4"/>
    <n v="3"/>
    <n v="2"/>
    <n v="3"/>
    <n v="1"/>
    <n v="1"/>
    <n v="0"/>
    <n v="2"/>
    <n v="6"/>
    <x v="0"/>
    <x v="0"/>
    <x v="0"/>
    <x v="0"/>
    <x v="0"/>
    <x v="1"/>
    <n v="0"/>
    <x v="4"/>
    <n v="77"/>
    <n v="22"/>
    <n v="10"/>
    <x v="1"/>
    <x v="1"/>
    <x v="0"/>
    <x v="3"/>
    <n v="0"/>
  </r>
  <r>
    <n v="4186"/>
    <n v="1950"/>
    <s v="Graduation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x v="0"/>
    <x v="0"/>
    <x v="0"/>
    <x v="0"/>
    <x v="0"/>
    <x v="1"/>
    <n v="0"/>
    <x v="1"/>
    <n v="76"/>
    <n v="76"/>
    <n v="14"/>
    <x v="1"/>
    <x v="1"/>
    <x v="0"/>
    <x v="2"/>
    <n v="0"/>
  </r>
  <r>
    <n v="1419"/>
    <n v="1950"/>
    <s v="Graduation"/>
    <s v="Together"/>
    <n v="34026"/>
    <n v="1"/>
    <n v="1"/>
    <d v="2013-08-05T00:00:00"/>
    <n v="11"/>
    <n v="18"/>
    <n v="6"/>
    <n v="15"/>
    <n v="12"/>
    <n v="8"/>
    <n v="17"/>
    <n v="3"/>
    <n v="2"/>
    <n v="1"/>
    <n v="3"/>
    <n v="5"/>
    <x v="0"/>
    <x v="0"/>
    <x v="0"/>
    <x v="0"/>
    <x v="0"/>
    <x v="1"/>
    <n v="0"/>
    <x v="0"/>
    <n v="76"/>
    <n v="76"/>
    <n v="14"/>
    <x v="1"/>
    <x v="1"/>
    <x v="0"/>
    <x v="2"/>
    <n v="0"/>
  </r>
  <r>
    <n v="967"/>
    <n v="1976"/>
    <s v="Graduation"/>
    <s v="Married"/>
    <n v="46049"/>
    <n v="1"/>
    <n v="1"/>
    <d v="2013-07-21T00:00:00"/>
    <n v="11"/>
    <n v="342"/>
    <n v="9"/>
    <n v="112"/>
    <n v="19"/>
    <n v="14"/>
    <n v="19"/>
    <n v="10"/>
    <n v="5"/>
    <n v="2"/>
    <n v="9"/>
    <n v="7"/>
    <x v="0"/>
    <x v="0"/>
    <x v="0"/>
    <x v="0"/>
    <x v="0"/>
    <x v="0"/>
    <n v="0"/>
    <x v="0"/>
    <n v="50"/>
    <n v="515"/>
    <n v="33"/>
    <x v="1"/>
    <x v="0"/>
    <x v="0"/>
    <x v="1"/>
    <n v="1"/>
  </r>
  <r>
    <n v="1048"/>
    <n v="1972"/>
    <s v="Master"/>
    <s v="Married"/>
    <n v="35641"/>
    <n v="1"/>
    <n v="0"/>
    <d v="2013-07-14T00:00:00"/>
    <n v="11"/>
    <n v="63"/>
    <n v="3"/>
    <n v="67"/>
    <n v="8"/>
    <n v="9"/>
    <n v="28"/>
    <n v="2"/>
    <n v="3"/>
    <n v="1"/>
    <n v="4"/>
    <n v="7"/>
    <x v="0"/>
    <x v="0"/>
    <x v="0"/>
    <x v="0"/>
    <x v="0"/>
    <x v="0"/>
    <n v="0"/>
    <x v="6"/>
    <n v="54"/>
    <n v="178"/>
    <n v="17"/>
    <x v="1"/>
    <x v="0"/>
    <x v="0"/>
    <x v="2"/>
    <n v="1"/>
  </r>
  <r>
    <n v="9262"/>
    <n v="1984"/>
    <s v="2n Cycle"/>
    <s v="Together"/>
    <n v="32414"/>
    <n v="0"/>
    <n v="0"/>
    <d v="2013-07-04T00:00:00"/>
    <n v="11"/>
    <n v="20"/>
    <n v="6"/>
    <n v="5"/>
    <n v="0"/>
    <n v="9"/>
    <n v="12"/>
    <n v="1"/>
    <n v="1"/>
    <n v="0"/>
    <n v="3"/>
    <n v="7"/>
    <x v="1"/>
    <x v="0"/>
    <x v="0"/>
    <x v="0"/>
    <x v="0"/>
    <x v="1"/>
    <n v="0"/>
    <x v="6"/>
    <n v="42"/>
    <n v="52"/>
    <n v="12"/>
    <x v="1"/>
    <x v="2"/>
    <x v="0"/>
    <x v="3"/>
    <n v="1"/>
  </r>
  <r>
    <n v="3427"/>
    <n v="1955"/>
    <s v="PhD"/>
    <s v="Married"/>
    <n v="59821"/>
    <n v="0"/>
    <n v="1"/>
    <d v="2013-04-12T00:00:00"/>
    <n v="11"/>
    <n v="629"/>
    <n v="0"/>
    <n v="70"/>
    <n v="0"/>
    <n v="0"/>
    <n v="35"/>
    <n v="6"/>
    <n v="11"/>
    <n v="2"/>
    <n v="7"/>
    <n v="8"/>
    <x v="0"/>
    <x v="0"/>
    <x v="0"/>
    <x v="0"/>
    <x v="0"/>
    <x v="1"/>
    <n v="0"/>
    <x v="6"/>
    <n v="71"/>
    <n v="734"/>
    <n v="34"/>
    <x v="1"/>
    <x v="1"/>
    <x v="0"/>
    <x v="1"/>
    <n v="0"/>
  </r>
  <r>
    <n v="5892"/>
    <n v="1980"/>
    <s v="Graduation"/>
    <s v="Married"/>
    <n v="34968"/>
    <n v="1"/>
    <n v="0"/>
    <d v="2013-04-10T00:00:00"/>
    <n v="11"/>
    <n v="158"/>
    <n v="6"/>
    <n v="45"/>
    <n v="8"/>
    <n v="2"/>
    <n v="2"/>
    <n v="7"/>
    <n v="3"/>
    <n v="2"/>
    <n v="5"/>
    <n v="7"/>
    <x v="0"/>
    <x v="0"/>
    <x v="0"/>
    <x v="0"/>
    <x v="0"/>
    <x v="1"/>
    <n v="0"/>
    <x v="6"/>
    <n v="46"/>
    <n v="221"/>
    <n v="24"/>
    <x v="1"/>
    <x v="0"/>
    <x v="0"/>
    <x v="2"/>
    <n v="0"/>
  </r>
  <r>
    <n v="8911"/>
    <n v="1967"/>
    <s v="PhD"/>
    <s v="Married"/>
    <n v="56320"/>
    <n v="0"/>
    <n v="1"/>
    <d v="2013-04-08T00:00:00"/>
    <n v="11"/>
    <n v="201"/>
    <n v="53"/>
    <n v="172"/>
    <n v="116"/>
    <n v="77"/>
    <n v="83"/>
    <n v="3"/>
    <n v="5"/>
    <n v="4"/>
    <n v="9"/>
    <n v="4"/>
    <x v="0"/>
    <x v="0"/>
    <x v="0"/>
    <x v="0"/>
    <x v="0"/>
    <x v="1"/>
    <n v="0"/>
    <x v="0"/>
    <n v="59"/>
    <n v="702"/>
    <n v="25"/>
    <x v="1"/>
    <x v="0"/>
    <x v="0"/>
    <x v="1"/>
    <n v="0"/>
  </r>
  <r>
    <n v="6606"/>
    <n v="1969"/>
    <s v="Master"/>
    <s v="Married"/>
    <n v="70091"/>
    <n v="1"/>
    <n v="0"/>
    <d v="2013-03-31T00:00:00"/>
    <n v="11"/>
    <n v="964"/>
    <n v="34"/>
    <n v="137"/>
    <n v="15"/>
    <n v="0"/>
    <n v="11"/>
    <n v="2"/>
    <n v="5"/>
    <n v="2"/>
    <n v="10"/>
    <n v="8"/>
    <x v="0"/>
    <x v="1"/>
    <x v="0"/>
    <x v="0"/>
    <x v="0"/>
    <x v="1"/>
    <n v="0"/>
    <x v="0"/>
    <n v="57"/>
    <n v="1161"/>
    <n v="27"/>
    <x v="0"/>
    <x v="0"/>
    <x v="0"/>
    <x v="0"/>
    <n v="1"/>
  </r>
  <r>
    <n v="2677"/>
    <n v="1956"/>
    <s v="Graduation"/>
    <s v="Together"/>
    <n v="46097"/>
    <n v="0"/>
    <n v="1"/>
    <d v="2013-03-31T00:00:00"/>
    <n v="11"/>
    <n v="72"/>
    <n v="24"/>
    <n v="68"/>
    <n v="65"/>
    <n v="4"/>
    <n v="8"/>
    <n v="5"/>
    <n v="3"/>
    <n v="1"/>
    <n v="6"/>
    <n v="4"/>
    <x v="0"/>
    <x v="0"/>
    <x v="0"/>
    <x v="0"/>
    <x v="0"/>
    <x v="1"/>
    <n v="0"/>
    <x v="6"/>
    <n v="70"/>
    <n v="241"/>
    <n v="19"/>
    <x v="1"/>
    <x v="1"/>
    <x v="0"/>
    <x v="2"/>
    <n v="0"/>
  </r>
  <r>
    <n v="252"/>
    <n v="1963"/>
    <s v="PhD"/>
    <s v="Divorced"/>
    <n v="41003"/>
    <n v="0"/>
    <n v="0"/>
    <d v="2013-03-17T00:00:00"/>
    <n v="11"/>
    <n v="123"/>
    <n v="133"/>
    <n v="142"/>
    <n v="71"/>
    <n v="44"/>
    <n v="88"/>
    <n v="1"/>
    <n v="6"/>
    <n v="2"/>
    <n v="8"/>
    <n v="6"/>
    <x v="0"/>
    <x v="0"/>
    <x v="0"/>
    <x v="0"/>
    <x v="0"/>
    <x v="1"/>
    <n v="0"/>
    <x v="6"/>
    <n v="63"/>
    <n v="601"/>
    <n v="23"/>
    <x v="1"/>
    <x v="1"/>
    <x v="0"/>
    <x v="1"/>
    <n v="0"/>
  </r>
  <r>
    <n v="9860"/>
    <n v="1959"/>
    <s v="Graduation"/>
    <s v="Together"/>
    <n v="44911"/>
    <n v="0"/>
    <n v="1"/>
    <d v="2013-03-15T00:00:00"/>
    <n v="11"/>
    <n v="159"/>
    <n v="0"/>
    <n v="22"/>
    <n v="2"/>
    <n v="1"/>
    <n v="31"/>
    <n v="3"/>
    <n v="4"/>
    <n v="1"/>
    <n v="4"/>
    <n v="7"/>
    <x v="0"/>
    <x v="0"/>
    <x v="0"/>
    <x v="0"/>
    <x v="0"/>
    <x v="1"/>
    <n v="0"/>
    <x v="0"/>
    <n v="67"/>
    <n v="215"/>
    <n v="19"/>
    <x v="1"/>
    <x v="1"/>
    <x v="0"/>
    <x v="2"/>
    <n v="0"/>
  </r>
  <r>
    <n v="1388"/>
    <n v="1975"/>
    <s v="Graduation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x v="0"/>
    <x v="0"/>
    <x v="0"/>
    <x v="0"/>
    <x v="0"/>
    <x v="1"/>
    <n v="0"/>
    <x v="3"/>
    <n v="51"/>
    <n v="112"/>
    <n v="14"/>
    <x v="1"/>
    <x v="0"/>
    <x v="0"/>
    <x v="2"/>
    <n v="0"/>
  </r>
  <r>
    <n v="979"/>
    <n v="1975"/>
    <s v="Graduation"/>
    <s v="Single"/>
    <n v="33249"/>
    <n v="1"/>
    <n v="0"/>
    <d v="2013-02-20T00:00:00"/>
    <n v="11"/>
    <n v="6"/>
    <n v="10"/>
    <n v="21"/>
    <n v="19"/>
    <n v="14"/>
    <n v="42"/>
    <n v="2"/>
    <n v="2"/>
    <n v="1"/>
    <n v="3"/>
    <n v="6"/>
    <x v="0"/>
    <x v="0"/>
    <x v="0"/>
    <x v="0"/>
    <x v="0"/>
    <x v="1"/>
    <n v="0"/>
    <x v="0"/>
    <n v="51"/>
    <n v="112"/>
    <n v="14"/>
    <x v="1"/>
    <x v="0"/>
    <x v="0"/>
    <x v="2"/>
    <n v="0"/>
  </r>
  <r>
    <n v="7494"/>
    <n v="1950"/>
    <s v="PhD"/>
    <s v="Divorced"/>
    <n v="42873"/>
    <n v="1"/>
    <n v="1"/>
    <d v="2013-01-21T00:00:00"/>
    <n v="11"/>
    <n v="209"/>
    <n v="0"/>
    <n v="40"/>
    <n v="3"/>
    <n v="2"/>
    <n v="15"/>
    <n v="4"/>
    <n v="6"/>
    <n v="1"/>
    <n v="4"/>
    <n v="8"/>
    <x v="0"/>
    <x v="0"/>
    <x v="0"/>
    <x v="0"/>
    <x v="0"/>
    <x v="1"/>
    <n v="0"/>
    <x v="1"/>
    <n v="76"/>
    <n v="269"/>
    <n v="23"/>
    <x v="1"/>
    <x v="1"/>
    <x v="0"/>
    <x v="2"/>
    <n v="0"/>
  </r>
  <r>
    <n v="10490"/>
    <n v="1969"/>
    <s v="PhD"/>
    <s v="Married"/>
    <n v="51039"/>
    <n v="1"/>
    <n v="1"/>
    <d v="2012-12-10T00:00:00"/>
    <n v="11"/>
    <n v="100"/>
    <n v="64"/>
    <n v="79"/>
    <n v="65"/>
    <n v="0"/>
    <n v="109"/>
    <n v="2"/>
    <n v="6"/>
    <n v="2"/>
    <n v="4"/>
    <n v="7"/>
    <x v="0"/>
    <x v="0"/>
    <x v="0"/>
    <x v="0"/>
    <x v="0"/>
    <x v="1"/>
    <n v="0"/>
    <x v="3"/>
    <n v="57"/>
    <n v="417"/>
    <n v="21"/>
    <x v="1"/>
    <x v="0"/>
    <x v="0"/>
    <x v="1"/>
    <n v="0"/>
  </r>
  <r>
    <n v="3403"/>
    <n v="1958"/>
    <s v="PhD"/>
    <s v="Together"/>
    <n v="78952"/>
    <n v="0"/>
    <n v="1"/>
    <d v="2012-09-24T00:00:00"/>
    <n v="11"/>
    <n v="1170"/>
    <n v="19"/>
    <n v="594"/>
    <n v="99"/>
    <n v="76"/>
    <n v="134"/>
    <n v="2"/>
    <n v="2"/>
    <n v="5"/>
    <n v="12"/>
    <n v="6"/>
    <x v="0"/>
    <x v="0"/>
    <x v="0"/>
    <x v="0"/>
    <x v="0"/>
    <x v="1"/>
    <n v="0"/>
    <x v="0"/>
    <n v="68"/>
    <n v="2092"/>
    <n v="27"/>
    <x v="0"/>
    <x v="1"/>
    <x v="0"/>
    <x v="0"/>
    <n v="0"/>
  </r>
  <r>
    <n v="2715"/>
    <n v="1966"/>
    <s v="Master"/>
    <s v="Divorced"/>
    <n v="29435"/>
    <n v="1"/>
    <n v="1"/>
    <d v="2012-08-06T00:00:00"/>
    <n v="11"/>
    <n v="70"/>
    <n v="3"/>
    <n v="37"/>
    <n v="4"/>
    <n v="2"/>
    <n v="64"/>
    <n v="4"/>
    <n v="3"/>
    <n v="2"/>
    <n v="2"/>
    <n v="9"/>
    <x v="0"/>
    <x v="0"/>
    <x v="0"/>
    <x v="0"/>
    <x v="0"/>
    <x v="0"/>
    <n v="0"/>
    <x v="1"/>
    <n v="60"/>
    <n v="180"/>
    <n v="20"/>
    <x v="2"/>
    <x v="1"/>
    <x v="0"/>
    <x v="2"/>
    <n v="1"/>
  </r>
  <r>
    <n v="4828"/>
    <n v="1954"/>
    <s v="Graduation"/>
    <s v="Divorced"/>
    <n v="79865"/>
    <n v="0"/>
    <n v="1"/>
    <d v="2014-06-18T00:00:00"/>
    <n v="12"/>
    <n v="71"/>
    <n v="99"/>
    <n v="278"/>
    <n v="185"/>
    <n v="121"/>
    <n v="38"/>
    <n v="1"/>
    <n v="5"/>
    <n v="10"/>
    <n v="5"/>
    <n v="1"/>
    <x v="0"/>
    <x v="0"/>
    <x v="0"/>
    <x v="0"/>
    <x v="0"/>
    <x v="1"/>
    <n v="0"/>
    <x v="6"/>
    <n v="72"/>
    <n v="792"/>
    <n v="22"/>
    <x v="0"/>
    <x v="1"/>
    <x v="0"/>
    <x v="1"/>
    <n v="0"/>
  </r>
  <r>
    <n v="92"/>
    <n v="1988"/>
    <s v="Graduation"/>
    <s v="Alone"/>
    <n v="34176"/>
    <n v="1"/>
    <n v="0"/>
    <d v="2014-05-12T00:00:00"/>
    <n v="12"/>
    <n v="5"/>
    <n v="7"/>
    <n v="24"/>
    <n v="19"/>
    <n v="14"/>
    <n v="20"/>
    <n v="4"/>
    <n v="3"/>
    <n v="0"/>
    <n v="4"/>
    <n v="6"/>
    <x v="0"/>
    <x v="0"/>
    <x v="0"/>
    <x v="0"/>
    <x v="0"/>
    <x v="1"/>
    <n v="0"/>
    <x v="1"/>
    <n v="38"/>
    <n v="89"/>
    <n v="17"/>
    <x v="1"/>
    <x v="2"/>
    <x v="0"/>
    <x v="2"/>
    <n v="0"/>
  </r>
  <r>
    <n v="3312"/>
    <n v="1988"/>
    <s v="Graduation"/>
    <s v="Single"/>
    <n v="34176"/>
    <n v="1"/>
    <n v="0"/>
    <d v="2014-05-12T00:00:00"/>
    <n v="12"/>
    <n v="5"/>
    <n v="7"/>
    <n v="24"/>
    <n v="19"/>
    <n v="14"/>
    <n v="20"/>
    <n v="4"/>
    <n v="3"/>
    <n v="0"/>
    <n v="4"/>
    <n v="6"/>
    <x v="0"/>
    <x v="0"/>
    <x v="0"/>
    <x v="0"/>
    <x v="0"/>
    <x v="1"/>
    <n v="0"/>
    <x v="5"/>
    <n v="38"/>
    <n v="89"/>
    <n v="17"/>
    <x v="1"/>
    <x v="2"/>
    <x v="0"/>
    <x v="2"/>
    <n v="0"/>
  </r>
  <r>
    <n v="11176"/>
    <n v="1970"/>
    <s v="PhD"/>
    <s v="Together"/>
    <n v="65968"/>
    <n v="0"/>
    <n v="1"/>
    <d v="2014-05-12T00:00:00"/>
    <n v="12"/>
    <n v="376"/>
    <n v="9"/>
    <n v="83"/>
    <n v="19"/>
    <n v="4"/>
    <n v="4"/>
    <n v="2"/>
    <n v="5"/>
    <n v="4"/>
    <n v="7"/>
    <n v="3"/>
    <x v="0"/>
    <x v="0"/>
    <x v="0"/>
    <x v="0"/>
    <x v="0"/>
    <x v="1"/>
    <n v="0"/>
    <x v="1"/>
    <n v="56"/>
    <n v="495"/>
    <n v="21"/>
    <x v="0"/>
    <x v="0"/>
    <x v="0"/>
    <x v="1"/>
    <n v="0"/>
  </r>
  <r>
    <n v="1446"/>
    <n v="1956"/>
    <s v="Master"/>
    <s v="Single"/>
    <n v="86424"/>
    <n v="0"/>
    <n v="0"/>
    <d v="2014-04-05T00:00:00"/>
    <n v="12"/>
    <n v="387"/>
    <n v="68"/>
    <n v="569"/>
    <n v="89"/>
    <n v="45"/>
    <n v="68"/>
    <n v="1"/>
    <n v="6"/>
    <n v="9"/>
    <n v="12"/>
    <n v="1"/>
    <x v="0"/>
    <x v="0"/>
    <x v="0"/>
    <x v="0"/>
    <x v="0"/>
    <x v="1"/>
    <n v="0"/>
    <x v="6"/>
    <n v="70"/>
    <n v="1226"/>
    <n v="29"/>
    <x v="0"/>
    <x v="1"/>
    <x v="0"/>
    <x v="0"/>
    <n v="0"/>
  </r>
  <r>
    <n v="9699"/>
    <n v="1966"/>
    <s v="Graduation"/>
    <s v="Divorced"/>
    <n v="67272"/>
    <n v="0"/>
    <n v="1"/>
    <d v="2013-12-21T00:00:00"/>
    <n v="12"/>
    <n v="357"/>
    <n v="35"/>
    <n v="271"/>
    <n v="28"/>
    <n v="28"/>
    <n v="14"/>
    <n v="3"/>
    <n v="6"/>
    <n v="2"/>
    <n v="12"/>
    <n v="5"/>
    <x v="0"/>
    <x v="0"/>
    <x v="0"/>
    <x v="0"/>
    <x v="0"/>
    <x v="1"/>
    <n v="0"/>
    <x v="0"/>
    <n v="60"/>
    <n v="733"/>
    <n v="28"/>
    <x v="0"/>
    <x v="1"/>
    <x v="0"/>
    <x v="1"/>
    <n v="0"/>
  </r>
  <r>
    <n v="9790"/>
    <n v="1957"/>
    <s v="Graduation"/>
    <s v="Single"/>
    <n v="78499"/>
    <n v="0"/>
    <n v="0"/>
    <d v="2013-11-23T00:00:00"/>
    <n v="12"/>
    <n v="912"/>
    <n v="72"/>
    <n v="170"/>
    <n v="47"/>
    <n v="36"/>
    <n v="97"/>
    <n v="1"/>
    <n v="11"/>
    <n v="3"/>
    <n v="4"/>
    <n v="4"/>
    <x v="0"/>
    <x v="0"/>
    <x v="1"/>
    <x v="0"/>
    <x v="0"/>
    <x v="0"/>
    <n v="0"/>
    <x v="1"/>
    <n v="69"/>
    <n v="1334"/>
    <n v="23"/>
    <x v="0"/>
    <x v="1"/>
    <x v="0"/>
    <x v="0"/>
    <n v="2"/>
  </r>
  <r>
    <n v="2324"/>
    <n v="1972"/>
    <s v="Graduation"/>
    <s v="Together"/>
    <n v="77044"/>
    <n v="0"/>
    <n v="1"/>
    <d v="2013-10-27T00:00:00"/>
    <n v="12"/>
    <n v="625"/>
    <n v="38"/>
    <n v="242"/>
    <n v="50"/>
    <n v="34"/>
    <n v="76"/>
    <n v="2"/>
    <n v="7"/>
    <n v="11"/>
    <n v="11"/>
    <n v="4"/>
    <x v="1"/>
    <x v="0"/>
    <x v="0"/>
    <x v="0"/>
    <x v="0"/>
    <x v="1"/>
    <n v="0"/>
    <x v="0"/>
    <n v="54"/>
    <n v="1065"/>
    <n v="35"/>
    <x v="0"/>
    <x v="0"/>
    <x v="0"/>
    <x v="0"/>
    <n v="1"/>
  </r>
  <r>
    <n v="5080"/>
    <n v="1993"/>
    <s v="Graduation"/>
    <s v="Single"/>
    <n v="70515"/>
    <n v="0"/>
    <n v="0"/>
    <d v="2013-10-21T00:00:00"/>
    <n v="12"/>
    <n v="420"/>
    <n v="0"/>
    <n v="452"/>
    <n v="182"/>
    <n v="64"/>
    <n v="140"/>
    <n v="1"/>
    <n v="6"/>
    <n v="6"/>
    <n v="4"/>
    <n v="2"/>
    <x v="0"/>
    <x v="0"/>
    <x v="0"/>
    <x v="0"/>
    <x v="0"/>
    <x v="0"/>
    <n v="0"/>
    <x v="7"/>
    <n v="33"/>
    <n v="1258"/>
    <n v="19"/>
    <x v="0"/>
    <x v="2"/>
    <x v="0"/>
    <x v="0"/>
    <n v="1"/>
  </r>
  <r>
    <n v="4992"/>
    <n v="1975"/>
    <s v="Master"/>
    <s v="Together"/>
    <n v="17459"/>
    <n v="1"/>
    <n v="0"/>
    <d v="2013-09-19T00:00:00"/>
    <n v="12"/>
    <n v="6"/>
    <n v="4"/>
    <n v="16"/>
    <n v="3"/>
    <n v="10"/>
    <n v="30"/>
    <n v="3"/>
    <n v="3"/>
    <n v="1"/>
    <n v="2"/>
    <n v="7"/>
    <x v="0"/>
    <x v="0"/>
    <x v="0"/>
    <x v="0"/>
    <x v="0"/>
    <x v="0"/>
    <n v="0"/>
    <x v="0"/>
    <n v="51"/>
    <n v="69"/>
    <n v="16"/>
    <x v="2"/>
    <x v="0"/>
    <x v="0"/>
    <x v="3"/>
    <n v="1"/>
  </r>
  <r>
    <n v="7849"/>
    <n v="1970"/>
    <s v="PhD"/>
    <s v="Married"/>
    <n v="80336"/>
    <n v="0"/>
    <n v="0"/>
    <d v="2013-09-09T00:00:00"/>
    <n v="12"/>
    <n v="209"/>
    <n v="19"/>
    <n v="456"/>
    <n v="160"/>
    <n v="142"/>
    <n v="66"/>
    <n v="1"/>
    <n v="2"/>
    <n v="9"/>
    <n v="13"/>
    <n v="1"/>
    <x v="0"/>
    <x v="0"/>
    <x v="0"/>
    <x v="0"/>
    <x v="0"/>
    <x v="1"/>
    <n v="0"/>
    <x v="0"/>
    <n v="56"/>
    <n v="1052"/>
    <n v="26"/>
    <x v="0"/>
    <x v="0"/>
    <x v="0"/>
    <x v="0"/>
    <n v="0"/>
  </r>
  <r>
    <n v="4808"/>
    <n v="1956"/>
    <s v="Graduation"/>
    <s v="Married"/>
    <n v="15759"/>
    <n v="0"/>
    <n v="0"/>
    <d v="2013-09-05T00:00:00"/>
    <n v="12"/>
    <n v="1"/>
    <n v="2"/>
    <n v="5"/>
    <n v="6"/>
    <n v="0"/>
    <n v="3"/>
    <n v="1"/>
    <n v="1"/>
    <n v="0"/>
    <n v="2"/>
    <n v="7"/>
    <x v="0"/>
    <x v="0"/>
    <x v="0"/>
    <x v="0"/>
    <x v="0"/>
    <x v="1"/>
    <n v="0"/>
    <x v="0"/>
    <n v="70"/>
    <n v="17"/>
    <n v="11"/>
    <x v="2"/>
    <x v="1"/>
    <x v="0"/>
    <x v="3"/>
    <n v="0"/>
  </r>
  <r>
    <n v="10401"/>
    <n v="1976"/>
    <s v="2n Cycle"/>
    <s v="Together"/>
    <n v="26326"/>
    <n v="0"/>
    <n v="0"/>
    <d v="2013-09-04T00:00:00"/>
    <n v="12"/>
    <n v="1"/>
    <n v="0"/>
    <n v="5"/>
    <n v="0"/>
    <n v="3"/>
    <n v="9"/>
    <n v="1"/>
    <n v="0"/>
    <n v="0"/>
    <n v="3"/>
    <n v="3"/>
    <x v="0"/>
    <x v="0"/>
    <x v="0"/>
    <x v="0"/>
    <x v="0"/>
    <x v="1"/>
    <n v="1"/>
    <x v="4"/>
    <n v="50"/>
    <n v="18"/>
    <n v="7"/>
    <x v="2"/>
    <x v="0"/>
    <x v="0"/>
    <x v="3"/>
    <n v="0"/>
  </r>
  <r>
    <n v="7793"/>
    <n v="1976"/>
    <s v="Graduation"/>
    <s v="Together"/>
    <n v="62061"/>
    <n v="0"/>
    <n v="1"/>
    <d v="2013-08-31T00:00:00"/>
    <n v="12"/>
    <n v="641"/>
    <n v="7"/>
    <n v="84"/>
    <n v="0"/>
    <n v="30"/>
    <n v="38"/>
    <n v="3"/>
    <n v="10"/>
    <n v="4"/>
    <n v="7"/>
    <n v="6"/>
    <x v="0"/>
    <x v="1"/>
    <x v="0"/>
    <x v="0"/>
    <x v="0"/>
    <x v="1"/>
    <n v="0"/>
    <x v="0"/>
    <n v="50"/>
    <n v="800"/>
    <n v="30"/>
    <x v="0"/>
    <x v="0"/>
    <x v="0"/>
    <x v="1"/>
    <n v="1"/>
  </r>
  <r>
    <n v="9303"/>
    <n v="1976"/>
    <s v="Graduation"/>
    <s v="Married"/>
    <n v="5305"/>
    <n v="0"/>
    <n v="1"/>
    <d v="2013-07-30T00:00:00"/>
    <n v="12"/>
    <n v="12"/>
    <n v="4"/>
    <n v="7"/>
    <n v="1"/>
    <n v="3"/>
    <n v="5"/>
    <n v="0"/>
    <n v="1"/>
    <n v="0"/>
    <n v="0"/>
    <n v="13"/>
    <x v="0"/>
    <x v="0"/>
    <x v="0"/>
    <x v="0"/>
    <x v="0"/>
    <x v="1"/>
    <n v="0"/>
    <x v="5"/>
    <n v="50"/>
    <n v="32"/>
    <n v="14"/>
    <x v="2"/>
    <x v="0"/>
    <x v="0"/>
    <x v="3"/>
    <n v="0"/>
  </r>
  <r>
    <n v="6853"/>
    <n v="1982"/>
    <s v="Master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x v="0"/>
    <x v="1"/>
    <x v="1"/>
    <x v="0"/>
    <x v="0"/>
    <x v="0"/>
    <n v="0"/>
    <x v="3"/>
    <n v="44"/>
    <n v="1438"/>
    <n v="22"/>
    <x v="0"/>
    <x v="2"/>
    <x v="0"/>
    <x v="0"/>
    <n v="3"/>
  </r>
  <r>
    <n v="7366"/>
    <n v="1982"/>
    <s v="Master"/>
    <s v="Single"/>
    <n v="75777"/>
    <n v="0"/>
    <n v="0"/>
    <d v="2013-07-04T00:00:00"/>
    <n v="12"/>
    <n v="712"/>
    <n v="26"/>
    <n v="538"/>
    <n v="69"/>
    <n v="13"/>
    <n v="80"/>
    <n v="1"/>
    <n v="3"/>
    <n v="6"/>
    <n v="11"/>
    <n v="1"/>
    <x v="0"/>
    <x v="1"/>
    <x v="1"/>
    <x v="0"/>
    <x v="0"/>
    <x v="0"/>
    <n v="0"/>
    <x v="5"/>
    <n v="44"/>
    <n v="1438"/>
    <n v="22"/>
    <x v="0"/>
    <x v="2"/>
    <x v="0"/>
    <x v="0"/>
    <n v="3"/>
  </r>
  <r>
    <n v="9780"/>
    <n v="1971"/>
    <s v="Master"/>
    <s v="Together"/>
    <n v="71499"/>
    <n v="0"/>
    <n v="1"/>
    <d v="2013-06-25T00:00:00"/>
    <n v="12"/>
    <n v="465"/>
    <n v="25"/>
    <n v="132"/>
    <n v="136"/>
    <n v="0"/>
    <n v="37"/>
    <n v="2"/>
    <n v="8"/>
    <n v="3"/>
    <n v="13"/>
    <n v="4"/>
    <x v="0"/>
    <x v="0"/>
    <x v="0"/>
    <x v="0"/>
    <x v="0"/>
    <x v="1"/>
    <n v="0"/>
    <x v="0"/>
    <n v="55"/>
    <n v="795"/>
    <n v="30"/>
    <x v="0"/>
    <x v="0"/>
    <x v="0"/>
    <x v="1"/>
    <n v="0"/>
  </r>
  <r>
    <n v="7573"/>
    <n v="1978"/>
    <s v="PhD"/>
    <s v="Single"/>
    <n v="31626"/>
    <n v="1"/>
    <n v="0"/>
    <d v="2013-05-10T00:00:00"/>
    <n v="12"/>
    <n v="39"/>
    <n v="1"/>
    <n v="9"/>
    <n v="2"/>
    <n v="1"/>
    <n v="34"/>
    <n v="1"/>
    <n v="2"/>
    <n v="1"/>
    <n v="2"/>
    <n v="7"/>
    <x v="1"/>
    <x v="0"/>
    <x v="0"/>
    <x v="0"/>
    <x v="0"/>
    <x v="0"/>
    <n v="0"/>
    <x v="4"/>
    <n v="48"/>
    <n v="86"/>
    <n v="13"/>
    <x v="1"/>
    <x v="0"/>
    <x v="0"/>
    <x v="2"/>
    <n v="2"/>
  </r>
  <r>
    <n v="1379"/>
    <n v="1992"/>
    <s v="Master"/>
    <s v="Together"/>
    <n v="42670"/>
    <n v="0"/>
    <n v="0"/>
    <d v="2013-04-27T00:00:00"/>
    <n v="12"/>
    <n v="154"/>
    <n v="2"/>
    <n v="46"/>
    <n v="20"/>
    <n v="4"/>
    <n v="15"/>
    <n v="1"/>
    <n v="4"/>
    <n v="2"/>
    <n v="4"/>
    <n v="4"/>
    <x v="0"/>
    <x v="0"/>
    <x v="0"/>
    <x v="0"/>
    <x v="0"/>
    <x v="1"/>
    <n v="0"/>
    <x v="6"/>
    <n v="34"/>
    <n v="241"/>
    <n v="15"/>
    <x v="1"/>
    <x v="2"/>
    <x v="0"/>
    <x v="2"/>
    <n v="0"/>
  </r>
  <r>
    <n v="8923"/>
    <n v="1973"/>
    <s v="Graduation"/>
    <s v="Single"/>
    <n v="83917"/>
    <n v="0"/>
    <n v="0"/>
    <d v="2013-04-18T00:00:00"/>
    <n v="12"/>
    <n v="514"/>
    <n v="22"/>
    <n v="732"/>
    <n v="42"/>
    <n v="198"/>
    <n v="79"/>
    <n v="1"/>
    <n v="6"/>
    <n v="7"/>
    <n v="7"/>
    <n v="3"/>
    <x v="0"/>
    <x v="0"/>
    <x v="0"/>
    <x v="0"/>
    <x v="0"/>
    <x v="0"/>
    <n v="0"/>
    <x v="0"/>
    <n v="53"/>
    <n v="1587"/>
    <n v="24"/>
    <x v="0"/>
    <x v="0"/>
    <x v="0"/>
    <x v="0"/>
    <n v="1"/>
  </r>
  <r>
    <n v="3547"/>
    <n v="1969"/>
    <s v="Master"/>
    <s v="Together"/>
    <n v="41021"/>
    <n v="1"/>
    <n v="0"/>
    <d v="2012-12-30T00:00:00"/>
    <n v="12"/>
    <n v="14"/>
    <n v="7"/>
    <n v="9"/>
    <n v="6"/>
    <n v="16"/>
    <n v="12"/>
    <n v="2"/>
    <n v="2"/>
    <n v="0"/>
    <n v="3"/>
    <n v="6"/>
    <x v="0"/>
    <x v="0"/>
    <x v="0"/>
    <x v="0"/>
    <x v="0"/>
    <x v="0"/>
    <n v="0"/>
    <x v="6"/>
    <n v="57"/>
    <n v="64"/>
    <n v="13"/>
    <x v="1"/>
    <x v="0"/>
    <x v="0"/>
    <x v="3"/>
    <n v="1"/>
  </r>
  <r>
    <n v="8707"/>
    <n v="1956"/>
    <s v="Graduation"/>
    <s v="Married"/>
    <n v="79456"/>
    <n v="0"/>
    <n v="0"/>
    <d v="2012-08-22T00:00:00"/>
    <n v="12"/>
    <n v="565"/>
    <n v="42"/>
    <n v="548"/>
    <n v="64"/>
    <n v="83"/>
    <n v="99"/>
    <n v="1"/>
    <n v="5"/>
    <n v="6"/>
    <n v="4"/>
    <n v="3"/>
    <x v="0"/>
    <x v="0"/>
    <x v="0"/>
    <x v="0"/>
    <x v="0"/>
    <x v="0"/>
    <n v="0"/>
    <x v="0"/>
    <n v="70"/>
    <n v="1401"/>
    <n v="19"/>
    <x v="0"/>
    <x v="1"/>
    <x v="0"/>
    <x v="0"/>
    <n v="1"/>
  </r>
  <r>
    <n v="1891"/>
    <n v="1980"/>
    <s v="Master"/>
    <s v="Divorced"/>
    <n v="78789"/>
    <n v="0"/>
    <n v="0"/>
    <d v="2012-08-08T00:00:00"/>
    <n v="12"/>
    <n v="667"/>
    <n v="50"/>
    <n v="850"/>
    <n v="21"/>
    <n v="83"/>
    <n v="83"/>
    <n v="1"/>
    <n v="4"/>
    <n v="6"/>
    <n v="5"/>
    <n v="2"/>
    <x v="0"/>
    <x v="0"/>
    <x v="0"/>
    <x v="0"/>
    <x v="0"/>
    <x v="0"/>
    <n v="0"/>
    <x v="0"/>
    <n v="46"/>
    <n v="1754"/>
    <n v="18"/>
    <x v="0"/>
    <x v="0"/>
    <x v="0"/>
    <x v="0"/>
    <n v="1"/>
  </r>
  <r>
    <n v="6271"/>
    <n v="1952"/>
    <s v="PhD"/>
    <s v="Married"/>
    <n v="50870"/>
    <n v="0"/>
    <n v="1"/>
    <d v="2014-06-19T00:00:00"/>
    <n v="13"/>
    <n v="53"/>
    <n v="0"/>
    <n v="8"/>
    <n v="0"/>
    <n v="0"/>
    <n v="2"/>
    <n v="1"/>
    <n v="2"/>
    <n v="0"/>
    <n v="3"/>
    <n v="5"/>
    <x v="0"/>
    <x v="0"/>
    <x v="0"/>
    <x v="0"/>
    <x v="0"/>
    <x v="1"/>
    <n v="0"/>
    <x v="0"/>
    <n v="74"/>
    <n v="63"/>
    <n v="11"/>
    <x v="1"/>
    <x v="1"/>
    <x v="0"/>
    <x v="3"/>
    <n v="0"/>
  </r>
  <r>
    <n v="9635"/>
    <n v="1983"/>
    <s v="Master"/>
    <s v="Married"/>
    <n v="35876"/>
    <n v="0"/>
    <n v="0"/>
    <d v="2014-04-20T00:00:00"/>
    <n v="13"/>
    <n v="66"/>
    <n v="2"/>
    <n v="40"/>
    <n v="4"/>
    <n v="3"/>
    <n v="14"/>
    <n v="1"/>
    <n v="3"/>
    <n v="1"/>
    <n v="3"/>
    <n v="6"/>
    <x v="0"/>
    <x v="0"/>
    <x v="0"/>
    <x v="0"/>
    <x v="0"/>
    <x v="1"/>
    <n v="0"/>
    <x v="0"/>
    <n v="43"/>
    <n v="129"/>
    <n v="14"/>
    <x v="1"/>
    <x v="2"/>
    <x v="0"/>
    <x v="2"/>
    <n v="0"/>
  </r>
  <r>
    <n v="9727"/>
    <n v="1957"/>
    <s v="Graduation"/>
    <s v="Married"/>
    <n v="23539"/>
    <n v="0"/>
    <n v="0"/>
    <d v="2014-02-28T00:00:00"/>
    <n v="13"/>
    <n v="4"/>
    <n v="24"/>
    <n v="11"/>
    <n v="16"/>
    <n v="1"/>
    <n v="25"/>
    <n v="1"/>
    <n v="2"/>
    <n v="0"/>
    <n v="4"/>
    <n v="6"/>
    <x v="0"/>
    <x v="0"/>
    <x v="0"/>
    <x v="0"/>
    <x v="0"/>
    <x v="1"/>
    <n v="0"/>
    <x v="1"/>
    <n v="69"/>
    <n v="81"/>
    <n v="13"/>
    <x v="2"/>
    <x v="1"/>
    <x v="0"/>
    <x v="2"/>
    <n v="0"/>
  </r>
  <r>
    <n v="6205"/>
    <n v="1967"/>
    <s v="Master"/>
    <s v="Single"/>
    <n v="32557"/>
    <n v="1"/>
    <n v="0"/>
    <d v="2014-02-24T00:00:00"/>
    <n v="13"/>
    <n v="34"/>
    <n v="3"/>
    <n v="29"/>
    <n v="0"/>
    <n v="4"/>
    <n v="10"/>
    <n v="3"/>
    <n v="2"/>
    <n v="1"/>
    <n v="3"/>
    <n v="5"/>
    <x v="0"/>
    <x v="0"/>
    <x v="0"/>
    <x v="0"/>
    <x v="0"/>
    <x v="0"/>
    <n v="0"/>
    <x v="1"/>
    <n v="59"/>
    <n v="80"/>
    <n v="14"/>
    <x v="1"/>
    <x v="0"/>
    <x v="0"/>
    <x v="2"/>
    <n v="1"/>
  </r>
  <r>
    <n v="10681"/>
    <n v="1970"/>
    <s v="2n Cycle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x v="0"/>
    <x v="0"/>
    <x v="0"/>
    <x v="0"/>
    <x v="0"/>
    <x v="1"/>
    <n v="0"/>
    <x v="0"/>
    <n v="56"/>
    <n v="889"/>
    <n v="30"/>
    <x v="0"/>
    <x v="0"/>
    <x v="0"/>
    <x v="1"/>
    <n v="0"/>
  </r>
  <r>
    <n v="5156"/>
    <n v="1970"/>
    <s v="2n Cycle"/>
    <s v="Married"/>
    <n v="62466"/>
    <n v="0"/>
    <n v="1"/>
    <d v="2014-01-15T00:00:00"/>
    <n v="13"/>
    <n v="129"/>
    <n v="129"/>
    <n v="259"/>
    <n v="168"/>
    <n v="121"/>
    <n v="83"/>
    <n v="5"/>
    <n v="6"/>
    <n v="3"/>
    <n v="12"/>
    <n v="4"/>
    <x v="0"/>
    <x v="0"/>
    <x v="0"/>
    <x v="0"/>
    <x v="0"/>
    <x v="1"/>
    <n v="0"/>
    <x v="0"/>
    <n v="56"/>
    <n v="889"/>
    <n v="30"/>
    <x v="0"/>
    <x v="0"/>
    <x v="0"/>
    <x v="1"/>
    <n v="0"/>
  </r>
  <r>
    <n v="3050"/>
    <n v="1966"/>
    <s v="Graduation"/>
    <s v="Married"/>
    <n v="54198"/>
    <n v="1"/>
    <n v="1"/>
    <d v="2013-12-17T00:00:00"/>
    <n v="13"/>
    <n v="185"/>
    <n v="0"/>
    <n v="28"/>
    <n v="3"/>
    <n v="2"/>
    <n v="17"/>
    <n v="6"/>
    <n v="3"/>
    <n v="1"/>
    <n v="6"/>
    <n v="4"/>
    <x v="0"/>
    <x v="0"/>
    <x v="0"/>
    <x v="0"/>
    <x v="0"/>
    <x v="1"/>
    <n v="0"/>
    <x v="0"/>
    <n v="60"/>
    <n v="235"/>
    <n v="20"/>
    <x v="1"/>
    <x v="1"/>
    <x v="0"/>
    <x v="2"/>
    <n v="0"/>
  </r>
  <r>
    <n v="8164"/>
    <n v="1978"/>
    <s v="PhD"/>
    <s v="Married"/>
    <n v="82170"/>
    <n v="0"/>
    <n v="0"/>
    <d v="2013-11-25T00:00:00"/>
    <n v="13"/>
    <n v="1023"/>
    <n v="93"/>
    <n v="651"/>
    <n v="49"/>
    <n v="55"/>
    <n v="37"/>
    <n v="1"/>
    <n v="5"/>
    <n v="6"/>
    <n v="7"/>
    <n v="2"/>
    <x v="0"/>
    <x v="0"/>
    <x v="0"/>
    <x v="0"/>
    <x v="0"/>
    <x v="1"/>
    <n v="0"/>
    <x v="6"/>
    <n v="48"/>
    <n v="1908"/>
    <n v="21"/>
    <x v="0"/>
    <x v="0"/>
    <x v="0"/>
    <x v="0"/>
    <n v="0"/>
  </r>
  <r>
    <n v="5626"/>
    <n v="1964"/>
    <s v="PhD"/>
    <s v="Single"/>
    <n v="61798"/>
    <n v="0"/>
    <n v="0"/>
    <d v="2013-11-23T00:00:00"/>
    <n v="13"/>
    <n v="338"/>
    <n v="4"/>
    <n v="89"/>
    <n v="11"/>
    <n v="8"/>
    <n v="13"/>
    <n v="1"/>
    <n v="4"/>
    <n v="2"/>
    <n v="9"/>
    <n v="4"/>
    <x v="0"/>
    <x v="0"/>
    <x v="0"/>
    <x v="0"/>
    <x v="0"/>
    <x v="1"/>
    <n v="0"/>
    <x v="0"/>
    <n v="62"/>
    <n v="463"/>
    <n v="20"/>
    <x v="0"/>
    <x v="1"/>
    <x v="0"/>
    <x v="1"/>
    <n v="0"/>
  </r>
  <r>
    <n v="7600"/>
    <n v="1992"/>
    <s v="Basic"/>
    <s v="Single"/>
    <n v="15253"/>
    <n v="1"/>
    <n v="0"/>
    <d v="2013-10-28T00:00:00"/>
    <n v="13"/>
    <n v="1"/>
    <n v="3"/>
    <n v="3"/>
    <n v="8"/>
    <n v="1"/>
    <n v="13"/>
    <n v="2"/>
    <n v="1"/>
    <n v="0"/>
    <n v="3"/>
    <n v="7"/>
    <x v="0"/>
    <x v="0"/>
    <x v="0"/>
    <x v="0"/>
    <x v="0"/>
    <x v="1"/>
    <n v="0"/>
    <x v="1"/>
    <n v="34"/>
    <n v="29"/>
    <n v="13"/>
    <x v="2"/>
    <x v="2"/>
    <x v="0"/>
    <x v="3"/>
    <n v="0"/>
  </r>
  <r>
    <n v="6406"/>
    <n v="1988"/>
    <s v="Master"/>
    <s v="Married"/>
    <n v="78285"/>
    <n v="0"/>
    <n v="0"/>
    <d v="2013-10-28T00:00:00"/>
    <n v="13"/>
    <n v="647"/>
    <n v="107"/>
    <n v="391"/>
    <n v="175"/>
    <n v="67"/>
    <n v="40"/>
    <n v="1"/>
    <n v="6"/>
    <n v="4"/>
    <n v="10"/>
    <n v="3"/>
    <x v="0"/>
    <x v="0"/>
    <x v="0"/>
    <x v="0"/>
    <x v="0"/>
    <x v="1"/>
    <n v="0"/>
    <x v="4"/>
    <n v="38"/>
    <n v="1427"/>
    <n v="24"/>
    <x v="0"/>
    <x v="2"/>
    <x v="0"/>
    <x v="0"/>
    <n v="0"/>
  </r>
  <r>
    <n v="7002"/>
    <n v="1955"/>
    <s v="Graduation"/>
    <s v="Single"/>
    <n v="62535"/>
    <n v="0"/>
    <n v="1"/>
    <d v="2013-10-03T00:00:00"/>
    <n v="13"/>
    <n v="163"/>
    <n v="48"/>
    <n v="90"/>
    <n v="0"/>
    <n v="45"/>
    <n v="52"/>
    <n v="1"/>
    <n v="3"/>
    <n v="2"/>
    <n v="8"/>
    <n v="3"/>
    <x v="0"/>
    <x v="0"/>
    <x v="0"/>
    <x v="0"/>
    <x v="0"/>
    <x v="1"/>
    <n v="0"/>
    <x v="0"/>
    <n v="71"/>
    <n v="398"/>
    <n v="17"/>
    <x v="0"/>
    <x v="1"/>
    <x v="0"/>
    <x v="1"/>
    <n v="0"/>
  </r>
  <r>
    <n v="8234"/>
    <n v="1973"/>
    <s v="Basic"/>
    <s v="Together"/>
    <n v="27190"/>
    <n v="1"/>
    <n v="0"/>
    <d v="2013-08-15T00:00:00"/>
    <n v="13"/>
    <n v="1"/>
    <n v="6"/>
    <n v="7"/>
    <n v="0"/>
    <n v="1"/>
    <n v="3"/>
    <n v="1"/>
    <n v="1"/>
    <n v="0"/>
    <n v="2"/>
    <n v="8"/>
    <x v="1"/>
    <x v="0"/>
    <x v="0"/>
    <x v="0"/>
    <x v="0"/>
    <x v="0"/>
    <n v="0"/>
    <x v="0"/>
    <n v="53"/>
    <n v="18"/>
    <n v="12"/>
    <x v="2"/>
    <x v="0"/>
    <x v="0"/>
    <x v="3"/>
    <n v="2"/>
  </r>
  <r>
    <n v="6116"/>
    <n v="1968"/>
    <s v="2n Cycle"/>
    <s v="Married"/>
    <n v="48985"/>
    <n v="0"/>
    <n v="1"/>
    <d v="2013-07-05T00:00:00"/>
    <n v="13"/>
    <n v="19"/>
    <n v="13"/>
    <n v="18"/>
    <n v="10"/>
    <n v="7"/>
    <n v="8"/>
    <n v="1"/>
    <n v="1"/>
    <n v="1"/>
    <n v="3"/>
    <n v="3"/>
    <x v="0"/>
    <x v="0"/>
    <x v="0"/>
    <x v="0"/>
    <x v="0"/>
    <x v="1"/>
    <n v="0"/>
    <x v="0"/>
    <n v="58"/>
    <n v="75"/>
    <n v="9"/>
    <x v="1"/>
    <x v="0"/>
    <x v="0"/>
    <x v="2"/>
    <n v="0"/>
  </r>
  <r>
    <n v="291"/>
    <n v="1970"/>
    <s v="Graduation"/>
    <s v="Married"/>
    <n v="72940"/>
    <n v="0"/>
    <n v="0"/>
    <d v="2013-06-19T00:00:00"/>
    <n v="13"/>
    <n v="182"/>
    <n v="74"/>
    <n v="298"/>
    <n v="162"/>
    <n v="149"/>
    <n v="116"/>
    <n v="1"/>
    <n v="3"/>
    <n v="3"/>
    <n v="6"/>
    <n v="1"/>
    <x v="0"/>
    <x v="0"/>
    <x v="0"/>
    <x v="0"/>
    <x v="0"/>
    <x v="1"/>
    <n v="0"/>
    <x v="6"/>
    <n v="56"/>
    <n v="981"/>
    <n v="14"/>
    <x v="0"/>
    <x v="0"/>
    <x v="0"/>
    <x v="1"/>
    <n v="0"/>
  </r>
  <r>
    <n v="8779"/>
    <n v="1985"/>
    <s v="2n Cycle"/>
    <s v="Married"/>
    <n v="36145"/>
    <n v="1"/>
    <n v="0"/>
    <d v="2013-06-16T00:00:00"/>
    <n v="13"/>
    <n v="56"/>
    <n v="4"/>
    <n v="76"/>
    <n v="17"/>
    <n v="1"/>
    <n v="18"/>
    <n v="4"/>
    <n v="4"/>
    <n v="1"/>
    <n v="3"/>
    <n v="9"/>
    <x v="1"/>
    <x v="0"/>
    <x v="0"/>
    <x v="0"/>
    <x v="0"/>
    <x v="0"/>
    <n v="0"/>
    <x v="2"/>
    <n v="41"/>
    <n v="172"/>
    <n v="21"/>
    <x v="1"/>
    <x v="2"/>
    <x v="0"/>
    <x v="2"/>
    <n v="2"/>
  </r>
  <r>
    <n v="4931"/>
    <n v="1977"/>
    <s v="Graduation"/>
    <s v="Together"/>
    <n v="157146"/>
    <n v="0"/>
    <n v="0"/>
    <d v="2013-04-29T00:00:00"/>
    <n v="13"/>
    <n v="1"/>
    <n v="0"/>
    <n v="1725"/>
    <n v="2"/>
    <n v="1"/>
    <n v="1"/>
    <n v="0"/>
    <n v="0"/>
    <n v="28"/>
    <n v="0"/>
    <n v="1"/>
    <x v="0"/>
    <x v="0"/>
    <x v="0"/>
    <x v="0"/>
    <x v="0"/>
    <x v="1"/>
    <n v="0"/>
    <x v="6"/>
    <n v="49"/>
    <n v="1730"/>
    <n v="29"/>
    <x v="3"/>
    <x v="0"/>
    <x v="0"/>
    <x v="0"/>
    <n v="0"/>
  </r>
  <r>
    <n v="1650"/>
    <n v="1960"/>
    <s v="Master"/>
    <s v="Married"/>
    <n v="81843"/>
    <n v="0"/>
    <n v="0"/>
    <d v="2013-04-22T00:00:00"/>
    <n v="13"/>
    <n v="779"/>
    <n v="86"/>
    <n v="537"/>
    <n v="34"/>
    <n v="69"/>
    <n v="138"/>
    <n v="1"/>
    <n v="5"/>
    <n v="9"/>
    <n v="12"/>
    <n v="3"/>
    <x v="0"/>
    <x v="0"/>
    <x v="0"/>
    <x v="0"/>
    <x v="0"/>
    <x v="1"/>
    <n v="0"/>
    <x v="0"/>
    <n v="66"/>
    <n v="1643"/>
    <n v="30"/>
    <x v="0"/>
    <x v="1"/>
    <x v="0"/>
    <x v="0"/>
    <n v="0"/>
  </r>
  <r>
    <n v="9701"/>
    <n v="1988"/>
    <s v="Graduation"/>
    <s v="Together"/>
    <n v="41883"/>
    <n v="1"/>
    <n v="0"/>
    <d v="2013-03-19T00:00:00"/>
    <n v="13"/>
    <n v="32"/>
    <n v="34"/>
    <n v="41"/>
    <n v="73"/>
    <n v="16"/>
    <n v="116"/>
    <n v="3"/>
    <n v="4"/>
    <n v="2"/>
    <n v="3"/>
    <n v="7"/>
    <x v="0"/>
    <x v="0"/>
    <x v="0"/>
    <x v="0"/>
    <x v="0"/>
    <x v="1"/>
    <n v="0"/>
    <x v="1"/>
    <n v="38"/>
    <n v="312"/>
    <n v="19"/>
    <x v="1"/>
    <x v="2"/>
    <x v="0"/>
    <x v="2"/>
    <n v="0"/>
  </r>
  <r>
    <n v="6431"/>
    <n v="1964"/>
    <s v="PhD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x v="0"/>
    <x v="0"/>
    <x v="0"/>
    <x v="0"/>
    <x v="0"/>
    <x v="1"/>
    <n v="0"/>
    <x v="5"/>
    <n v="62"/>
    <n v="68"/>
    <n v="14"/>
    <x v="1"/>
    <x v="1"/>
    <x v="0"/>
    <x v="3"/>
    <n v="0"/>
  </r>
  <r>
    <n v="10789"/>
    <n v="1964"/>
    <s v="PhD"/>
    <s v="Married"/>
    <n v="45759"/>
    <n v="1"/>
    <n v="1"/>
    <d v="2013-02-23T00:00:00"/>
    <n v="13"/>
    <n v="42"/>
    <n v="1"/>
    <n v="18"/>
    <n v="3"/>
    <n v="0"/>
    <n v="4"/>
    <n v="2"/>
    <n v="2"/>
    <n v="0"/>
    <n v="3"/>
    <n v="7"/>
    <x v="0"/>
    <x v="0"/>
    <x v="0"/>
    <x v="0"/>
    <x v="0"/>
    <x v="1"/>
    <n v="0"/>
    <x v="0"/>
    <n v="62"/>
    <n v="68"/>
    <n v="14"/>
    <x v="1"/>
    <x v="1"/>
    <x v="0"/>
    <x v="3"/>
    <n v="0"/>
  </r>
  <r>
    <n v="5302"/>
    <n v="1986"/>
    <s v="Graduation"/>
    <s v="Together"/>
    <n v="78394"/>
    <n v="0"/>
    <n v="0"/>
    <d v="2013-02-15T00:00:00"/>
    <n v="13"/>
    <n v="298"/>
    <n v="27"/>
    <n v="697"/>
    <n v="216"/>
    <n v="24"/>
    <n v="166"/>
    <n v="1"/>
    <n v="4"/>
    <n v="6"/>
    <n v="5"/>
    <n v="2"/>
    <x v="0"/>
    <x v="0"/>
    <x v="0"/>
    <x v="0"/>
    <x v="0"/>
    <x v="0"/>
    <n v="0"/>
    <x v="0"/>
    <n v="40"/>
    <n v="1428"/>
    <n v="18"/>
    <x v="0"/>
    <x v="2"/>
    <x v="0"/>
    <x v="0"/>
    <n v="1"/>
  </r>
  <r>
    <n v="4459"/>
    <n v="1989"/>
    <s v="Graduation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x v="0"/>
    <x v="0"/>
    <x v="0"/>
    <x v="0"/>
    <x v="0"/>
    <x v="1"/>
    <n v="0"/>
    <x v="0"/>
    <n v="37"/>
    <n v="37"/>
    <n v="13"/>
    <x v="1"/>
    <x v="2"/>
    <x v="0"/>
    <x v="3"/>
    <n v="0"/>
  </r>
  <r>
    <n v="10642"/>
    <n v="1989"/>
    <s v="Graduation"/>
    <s v="Single"/>
    <n v="30279"/>
    <n v="1"/>
    <n v="0"/>
    <d v="2012-12-30T00:00:00"/>
    <n v="13"/>
    <n v="10"/>
    <n v="4"/>
    <n v="14"/>
    <n v="4"/>
    <n v="4"/>
    <n v="1"/>
    <n v="1"/>
    <n v="1"/>
    <n v="0"/>
    <n v="3"/>
    <n v="8"/>
    <x v="0"/>
    <x v="0"/>
    <x v="0"/>
    <x v="0"/>
    <x v="0"/>
    <x v="1"/>
    <n v="0"/>
    <x v="0"/>
    <n v="37"/>
    <n v="37"/>
    <n v="13"/>
    <x v="1"/>
    <x v="2"/>
    <x v="0"/>
    <x v="3"/>
    <n v="0"/>
  </r>
  <r>
    <n v="9213"/>
    <n v="1970"/>
    <s v="Graduation"/>
    <s v="Widow"/>
    <n v="31880"/>
    <n v="1"/>
    <n v="0"/>
    <d v="2012-10-31T00:00:00"/>
    <n v="13"/>
    <n v="4"/>
    <n v="1"/>
    <n v="5"/>
    <n v="2"/>
    <n v="0"/>
    <n v="3"/>
    <n v="1"/>
    <n v="1"/>
    <n v="0"/>
    <n v="2"/>
    <n v="8"/>
    <x v="0"/>
    <x v="0"/>
    <x v="0"/>
    <x v="0"/>
    <x v="0"/>
    <x v="1"/>
    <n v="0"/>
    <x v="0"/>
    <n v="56"/>
    <n v="15"/>
    <n v="12"/>
    <x v="1"/>
    <x v="0"/>
    <x v="0"/>
    <x v="3"/>
    <n v="0"/>
  </r>
  <r>
    <n v="3678"/>
    <n v="1973"/>
    <s v="Graduation"/>
    <s v="Widow"/>
    <n v="60208"/>
    <n v="1"/>
    <n v="1"/>
    <d v="2012-10-07T00:00:00"/>
    <n v="13"/>
    <n v="488"/>
    <n v="23"/>
    <n v="71"/>
    <n v="15"/>
    <n v="0"/>
    <n v="59"/>
    <n v="11"/>
    <n v="8"/>
    <n v="3"/>
    <n v="7"/>
    <n v="7"/>
    <x v="0"/>
    <x v="1"/>
    <x v="0"/>
    <x v="0"/>
    <x v="0"/>
    <x v="0"/>
    <n v="0"/>
    <x v="0"/>
    <n v="53"/>
    <n v="656"/>
    <n v="36"/>
    <x v="0"/>
    <x v="0"/>
    <x v="0"/>
    <x v="1"/>
    <n v="2"/>
  </r>
  <r>
    <n v="3698"/>
    <n v="1983"/>
    <s v="Graduation"/>
    <s v="Together"/>
    <n v="78687"/>
    <n v="0"/>
    <n v="0"/>
    <d v="2012-08-09T00:00:00"/>
    <n v="13"/>
    <n v="817"/>
    <n v="185"/>
    <n v="687"/>
    <n v="145"/>
    <n v="55"/>
    <n v="241"/>
    <n v="1"/>
    <n v="4"/>
    <n v="6"/>
    <n v="8"/>
    <n v="2"/>
    <x v="0"/>
    <x v="0"/>
    <x v="1"/>
    <x v="0"/>
    <x v="0"/>
    <x v="0"/>
    <n v="0"/>
    <x v="0"/>
    <n v="43"/>
    <n v="2130"/>
    <n v="21"/>
    <x v="0"/>
    <x v="2"/>
    <x v="0"/>
    <x v="0"/>
    <n v="2"/>
  </r>
  <r>
    <n v="5929"/>
    <n v="1973"/>
    <s v="PhD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x v="0"/>
    <x v="0"/>
    <x v="0"/>
    <x v="0"/>
    <x v="0"/>
    <x v="1"/>
    <n v="0"/>
    <x v="0"/>
    <n v="53"/>
    <n v="48"/>
    <n v="14"/>
    <x v="1"/>
    <x v="0"/>
    <x v="0"/>
    <x v="3"/>
    <n v="0"/>
  </r>
  <r>
    <n v="10795"/>
    <n v="1973"/>
    <s v="PhD"/>
    <s v="Married"/>
    <n v="37401"/>
    <n v="1"/>
    <n v="0"/>
    <d v="2014-05-06T00:00:00"/>
    <n v="14"/>
    <n v="19"/>
    <n v="3"/>
    <n v="19"/>
    <n v="3"/>
    <n v="1"/>
    <n v="3"/>
    <n v="2"/>
    <n v="2"/>
    <n v="0"/>
    <n v="3"/>
    <n v="7"/>
    <x v="0"/>
    <x v="0"/>
    <x v="0"/>
    <x v="0"/>
    <x v="0"/>
    <x v="1"/>
    <n v="0"/>
    <x v="5"/>
    <n v="53"/>
    <n v="48"/>
    <n v="14"/>
    <x v="1"/>
    <x v="0"/>
    <x v="0"/>
    <x v="3"/>
    <n v="0"/>
  </r>
  <r>
    <n v="4390"/>
    <n v="1954"/>
    <s v="Graduation"/>
    <s v="Together"/>
    <n v="75315"/>
    <n v="0"/>
    <n v="1"/>
    <d v="2014-04-15T00:00:00"/>
    <n v="14"/>
    <n v="459"/>
    <n v="15"/>
    <n v="171"/>
    <n v="142"/>
    <n v="23"/>
    <n v="31"/>
    <n v="2"/>
    <n v="5"/>
    <n v="4"/>
    <n v="12"/>
    <n v="2"/>
    <x v="0"/>
    <x v="0"/>
    <x v="0"/>
    <x v="0"/>
    <x v="0"/>
    <x v="1"/>
    <n v="0"/>
    <x v="6"/>
    <n v="72"/>
    <n v="841"/>
    <n v="25"/>
    <x v="0"/>
    <x v="1"/>
    <x v="0"/>
    <x v="1"/>
    <n v="0"/>
  </r>
  <r>
    <n v="9362"/>
    <n v="1965"/>
    <s v="Graduation"/>
    <s v="Single"/>
    <n v="69263"/>
    <n v="0"/>
    <n v="1"/>
    <d v="2014-03-05T00:00:00"/>
    <n v="14"/>
    <n v="492"/>
    <n v="5"/>
    <n v="32"/>
    <n v="13"/>
    <n v="5"/>
    <n v="21"/>
    <n v="1"/>
    <n v="9"/>
    <n v="1"/>
    <n v="7"/>
    <n v="6"/>
    <x v="0"/>
    <x v="1"/>
    <x v="0"/>
    <x v="0"/>
    <x v="0"/>
    <x v="1"/>
    <n v="0"/>
    <x v="1"/>
    <n v="61"/>
    <n v="568"/>
    <n v="24"/>
    <x v="0"/>
    <x v="1"/>
    <x v="0"/>
    <x v="1"/>
    <n v="1"/>
  </r>
  <r>
    <n v="1577"/>
    <n v="1946"/>
    <s v="Graduation"/>
    <s v="Married"/>
    <n v="78569"/>
    <n v="0"/>
    <n v="0"/>
    <d v="2014-02-19T00:00:00"/>
    <n v="14"/>
    <n v="558"/>
    <n v="79"/>
    <n v="622"/>
    <n v="207"/>
    <n v="175"/>
    <n v="95"/>
    <n v="1"/>
    <n v="4"/>
    <n v="6"/>
    <n v="4"/>
    <n v="1"/>
    <x v="0"/>
    <x v="0"/>
    <x v="1"/>
    <x v="0"/>
    <x v="0"/>
    <x v="0"/>
    <n v="0"/>
    <x v="0"/>
    <n v="80"/>
    <n v="1736"/>
    <n v="16"/>
    <x v="0"/>
    <x v="1"/>
    <x v="0"/>
    <x v="0"/>
    <n v="2"/>
  </r>
  <r>
    <n v="4609"/>
    <n v="1966"/>
    <s v="PhD"/>
    <s v="Married"/>
    <n v="57705"/>
    <n v="0"/>
    <n v="1"/>
    <d v="2014-01-11T00:00:00"/>
    <n v="14"/>
    <n v="383"/>
    <n v="0"/>
    <n v="53"/>
    <n v="6"/>
    <n v="4"/>
    <n v="40"/>
    <n v="3"/>
    <n v="8"/>
    <n v="1"/>
    <n v="6"/>
    <n v="6"/>
    <x v="0"/>
    <x v="0"/>
    <x v="0"/>
    <x v="0"/>
    <x v="0"/>
    <x v="1"/>
    <n v="0"/>
    <x v="0"/>
    <n v="60"/>
    <n v="486"/>
    <n v="24"/>
    <x v="1"/>
    <x v="1"/>
    <x v="0"/>
    <x v="1"/>
    <n v="0"/>
  </r>
  <r>
    <n v="7143"/>
    <n v="1955"/>
    <s v="2n Cycle"/>
    <s v="Together"/>
    <n v="74805"/>
    <n v="0"/>
    <n v="1"/>
    <d v="2013-11-06T00:00:00"/>
    <n v="14"/>
    <n v="209"/>
    <n v="162"/>
    <n v="209"/>
    <n v="41"/>
    <n v="162"/>
    <n v="37"/>
    <n v="5"/>
    <n v="4"/>
    <n v="7"/>
    <n v="10"/>
    <n v="2"/>
    <x v="0"/>
    <x v="0"/>
    <x v="0"/>
    <x v="0"/>
    <x v="0"/>
    <x v="1"/>
    <n v="0"/>
    <x v="0"/>
    <n v="71"/>
    <n v="820"/>
    <n v="28"/>
    <x v="0"/>
    <x v="1"/>
    <x v="0"/>
    <x v="1"/>
    <n v="0"/>
  </r>
  <r>
    <n v="1729"/>
    <n v="1961"/>
    <s v="PhD"/>
    <s v="Together"/>
    <n v="66426"/>
    <n v="0"/>
    <n v="1"/>
    <d v="2013-10-02T00:00:00"/>
    <n v="14"/>
    <n v="1043"/>
    <n v="24"/>
    <n v="97"/>
    <n v="32"/>
    <n v="24"/>
    <n v="157"/>
    <n v="2"/>
    <n v="3"/>
    <n v="5"/>
    <n v="10"/>
    <n v="6"/>
    <x v="0"/>
    <x v="0"/>
    <x v="0"/>
    <x v="0"/>
    <x v="0"/>
    <x v="1"/>
    <n v="0"/>
    <x v="0"/>
    <n v="65"/>
    <n v="1377"/>
    <n v="26"/>
    <x v="0"/>
    <x v="1"/>
    <x v="0"/>
    <x v="0"/>
    <n v="0"/>
  </r>
  <r>
    <n v="10664"/>
    <n v="1949"/>
    <s v="Master"/>
    <s v="Widow"/>
    <n v="51529"/>
    <n v="0"/>
    <n v="1"/>
    <d v="2013-09-07T00:00:00"/>
    <n v="14"/>
    <n v="400"/>
    <n v="4"/>
    <n v="35"/>
    <n v="6"/>
    <n v="0"/>
    <n v="22"/>
    <n v="2"/>
    <n v="9"/>
    <n v="1"/>
    <n v="5"/>
    <n v="8"/>
    <x v="0"/>
    <x v="0"/>
    <x v="0"/>
    <x v="0"/>
    <x v="0"/>
    <x v="1"/>
    <n v="0"/>
    <x v="0"/>
    <n v="77"/>
    <n v="467"/>
    <n v="25"/>
    <x v="1"/>
    <x v="1"/>
    <x v="0"/>
    <x v="1"/>
    <n v="0"/>
  </r>
  <r>
    <n v="5029"/>
    <n v="1946"/>
    <s v="Graduation"/>
    <s v="Married"/>
    <n v="18100"/>
    <n v="0"/>
    <n v="0"/>
    <d v="2013-08-06T00:00:00"/>
    <n v="14"/>
    <n v="3"/>
    <n v="1"/>
    <n v="2"/>
    <n v="4"/>
    <n v="3"/>
    <n v="1"/>
    <n v="1"/>
    <n v="0"/>
    <n v="0"/>
    <n v="3"/>
    <n v="5"/>
    <x v="0"/>
    <x v="0"/>
    <x v="0"/>
    <x v="0"/>
    <x v="0"/>
    <x v="1"/>
    <n v="0"/>
    <x v="0"/>
    <n v="80"/>
    <n v="14"/>
    <n v="9"/>
    <x v="2"/>
    <x v="1"/>
    <x v="0"/>
    <x v="3"/>
    <n v="0"/>
  </r>
  <r>
    <n v="10507"/>
    <n v="1977"/>
    <s v="2n Cycle"/>
    <s v="Divorced"/>
    <n v="59601"/>
    <n v="0"/>
    <n v="1"/>
    <d v="2013-07-25T00:00:00"/>
    <n v="14"/>
    <n v="691"/>
    <n v="7"/>
    <n v="69"/>
    <n v="0"/>
    <n v="7"/>
    <n v="23"/>
    <n v="4"/>
    <n v="2"/>
    <n v="2"/>
    <n v="7"/>
    <n v="8"/>
    <x v="0"/>
    <x v="1"/>
    <x v="0"/>
    <x v="0"/>
    <x v="0"/>
    <x v="1"/>
    <n v="0"/>
    <x v="2"/>
    <n v="49"/>
    <n v="797"/>
    <n v="23"/>
    <x v="1"/>
    <x v="0"/>
    <x v="0"/>
    <x v="1"/>
    <n v="1"/>
  </r>
  <r>
    <n v="3865"/>
    <n v="1977"/>
    <s v="2n Cycle"/>
    <s v="Together"/>
    <n v="20981"/>
    <n v="0"/>
    <n v="0"/>
    <d v="2013-04-30T00:00:00"/>
    <n v="14"/>
    <n v="2"/>
    <n v="12"/>
    <n v="10"/>
    <n v="6"/>
    <n v="13"/>
    <n v="30"/>
    <n v="1"/>
    <n v="3"/>
    <n v="1"/>
    <n v="2"/>
    <n v="8"/>
    <x v="0"/>
    <x v="0"/>
    <x v="0"/>
    <x v="0"/>
    <x v="0"/>
    <x v="0"/>
    <n v="0"/>
    <x v="1"/>
    <n v="49"/>
    <n v="73"/>
    <n v="15"/>
    <x v="2"/>
    <x v="0"/>
    <x v="0"/>
    <x v="2"/>
    <n v="1"/>
  </r>
  <r>
    <n v="6982"/>
    <n v="1976"/>
    <s v="Graduation"/>
    <s v="Married"/>
    <n v="74068"/>
    <n v="0"/>
    <n v="0"/>
    <d v="2013-03-19T00:00:00"/>
    <n v="14"/>
    <n v="783"/>
    <n v="30"/>
    <n v="537"/>
    <n v="140"/>
    <n v="76"/>
    <n v="15"/>
    <n v="1"/>
    <n v="4"/>
    <n v="10"/>
    <n v="9"/>
    <n v="2"/>
    <x v="0"/>
    <x v="0"/>
    <x v="0"/>
    <x v="0"/>
    <x v="0"/>
    <x v="1"/>
    <n v="0"/>
    <x v="5"/>
    <n v="50"/>
    <n v="1581"/>
    <n v="26"/>
    <x v="0"/>
    <x v="0"/>
    <x v="0"/>
    <x v="0"/>
    <n v="0"/>
  </r>
  <r>
    <n v="7042"/>
    <n v="1983"/>
    <s v="Graduation"/>
    <s v="Married"/>
    <n v="36790"/>
    <n v="0"/>
    <n v="0"/>
    <d v="2013-03-01T00:00:00"/>
    <n v="14"/>
    <n v="3"/>
    <n v="3"/>
    <n v="14"/>
    <n v="15"/>
    <n v="21"/>
    <n v="10"/>
    <n v="1"/>
    <n v="2"/>
    <n v="1"/>
    <n v="2"/>
    <n v="9"/>
    <x v="0"/>
    <x v="0"/>
    <x v="0"/>
    <x v="0"/>
    <x v="0"/>
    <x v="0"/>
    <n v="0"/>
    <x v="0"/>
    <n v="43"/>
    <n v="66"/>
    <n v="15"/>
    <x v="1"/>
    <x v="2"/>
    <x v="0"/>
    <x v="3"/>
    <n v="1"/>
  </r>
  <r>
    <n v="9668"/>
    <n v="1971"/>
    <s v="Graduation"/>
    <s v="Married"/>
    <n v="18793"/>
    <n v="1"/>
    <n v="0"/>
    <d v="2013-01-12T00:00:00"/>
    <n v="14"/>
    <n v="4"/>
    <n v="16"/>
    <n v="20"/>
    <n v="0"/>
    <n v="17"/>
    <n v="20"/>
    <n v="3"/>
    <n v="2"/>
    <n v="0"/>
    <n v="4"/>
    <n v="8"/>
    <x v="0"/>
    <x v="0"/>
    <x v="0"/>
    <x v="0"/>
    <x v="0"/>
    <x v="1"/>
    <n v="0"/>
    <x v="6"/>
    <n v="55"/>
    <n v="77"/>
    <n v="17"/>
    <x v="2"/>
    <x v="0"/>
    <x v="0"/>
    <x v="2"/>
    <n v="0"/>
  </r>
  <r>
    <n v="6878"/>
    <n v="1954"/>
    <s v="Graduation"/>
    <s v="Widow"/>
    <n v="27421"/>
    <n v="0"/>
    <n v="0"/>
    <d v="2012-12-12T00:00:00"/>
    <n v="14"/>
    <n v="43"/>
    <n v="12"/>
    <n v="96"/>
    <n v="78"/>
    <n v="40"/>
    <n v="55"/>
    <n v="3"/>
    <n v="4"/>
    <n v="1"/>
    <n v="6"/>
    <n v="7"/>
    <x v="0"/>
    <x v="0"/>
    <x v="0"/>
    <x v="0"/>
    <x v="0"/>
    <x v="1"/>
    <n v="0"/>
    <x v="0"/>
    <n v="72"/>
    <n v="324"/>
    <n v="21"/>
    <x v="2"/>
    <x v="1"/>
    <x v="0"/>
    <x v="2"/>
    <n v="0"/>
  </r>
  <r>
    <n v="4099"/>
    <n v="1972"/>
    <s v="Graduation"/>
    <s v="Married"/>
    <n v="30675"/>
    <n v="1"/>
    <n v="0"/>
    <d v="2012-11-12T00:00:00"/>
    <n v="14"/>
    <n v="10"/>
    <n v="2"/>
    <n v="16"/>
    <n v="11"/>
    <n v="2"/>
    <n v="21"/>
    <n v="1"/>
    <n v="1"/>
    <n v="0"/>
    <n v="3"/>
    <n v="8"/>
    <x v="0"/>
    <x v="0"/>
    <x v="0"/>
    <x v="0"/>
    <x v="0"/>
    <x v="1"/>
    <n v="0"/>
    <x v="0"/>
    <n v="54"/>
    <n v="62"/>
    <n v="13"/>
    <x v="1"/>
    <x v="0"/>
    <x v="0"/>
    <x v="3"/>
    <n v="0"/>
  </r>
  <r>
    <n v="5031"/>
    <n v="1974"/>
    <s v="Graduation"/>
    <s v="Together"/>
    <n v="83145"/>
    <n v="0"/>
    <n v="0"/>
    <d v="2012-09-22T00:00:00"/>
    <n v="14"/>
    <n v="777"/>
    <n v="35"/>
    <n v="731"/>
    <n v="39"/>
    <n v="137"/>
    <n v="114"/>
    <n v="1"/>
    <n v="5"/>
    <n v="9"/>
    <n v="11"/>
    <n v="2"/>
    <x v="0"/>
    <x v="0"/>
    <x v="1"/>
    <x v="0"/>
    <x v="0"/>
    <x v="0"/>
    <n v="0"/>
    <x v="0"/>
    <n v="52"/>
    <n v="1833"/>
    <n v="28"/>
    <x v="0"/>
    <x v="0"/>
    <x v="0"/>
    <x v="0"/>
    <n v="2"/>
  </r>
  <r>
    <n v="1970"/>
    <n v="1968"/>
    <s v="Master"/>
    <s v="Together"/>
    <n v="34053"/>
    <n v="0"/>
    <n v="1"/>
    <d v="2012-09-10T00:00:00"/>
    <n v="14"/>
    <n v="63"/>
    <n v="0"/>
    <n v="21"/>
    <n v="7"/>
    <n v="0"/>
    <n v="12"/>
    <n v="1"/>
    <n v="3"/>
    <n v="0"/>
    <n v="3"/>
    <n v="8"/>
    <x v="0"/>
    <x v="0"/>
    <x v="0"/>
    <x v="0"/>
    <x v="0"/>
    <x v="1"/>
    <n v="0"/>
    <x v="0"/>
    <n v="58"/>
    <n v="103"/>
    <n v="15"/>
    <x v="1"/>
    <x v="0"/>
    <x v="0"/>
    <x v="2"/>
    <n v="0"/>
  </r>
  <r>
    <n v="5726"/>
    <n v="1983"/>
    <s v="Master"/>
    <s v="Single"/>
    <n v="31788"/>
    <n v="1"/>
    <n v="0"/>
    <d v="2014-03-20T00:00:00"/>
    <n v="15"/>
    <n v="16"/>
    <n v="7"/>
    <n v="23"/>
    <n v="0"/>
    <n v="8"/>
    <n v="6"/>
    <n v="3"/>
    <n v="3"/>
    <n v="0"/>
    <n v="4"/>
    <n v="5"/>
    <x v="0"/>
    <x v="0"/>
    <x v="0"/>
    <x v="0"/>
    <x v="0"/>
    <x v="1"/>
    <n v="1"/>
    <x v="6"/>
    <n v="43"/>
    <n v="60"/>
    <n v="15"/>
    <x v="1"/>
    <x v="2"/>
    <x v="0"/>
    <x v="3"/>
    <n v="0"/>
  </r>
  <r>
    <n v="5231"/>
    <n v="1974"/>
    <s v="2n Cycle"/>
    <s v="Married"/>
    <n v="45894"/>
    <n v="0"/>
    <n v="2"/>
    <d v="2014-02-27T00:00:00"/>
    <n v="15"/>
    <n v="27"/>
    <n v="2"/>
    <n v="7"/>
    <n v="0"/>
    <n v="2"/>
    <n v="13"/>
    <n v="1"/>
    <n v="1"/>
    <n v="0"/>
    <n v="3"/>
    <n v="5"/>
    <x v="0"/>
    <x v="0"/>
    <x v="0"/>
    <x v="0"/>
    <x v="0"/>
    <x v="1"/>
    <n v="0"/>
    <x v="0"/>
    <n v="52"/>
    <n v="51"/>
    <n v="10"/>
    <x v="1"/>
    <x v="0"/>
    <x v="0"/>
    <x v="3"/>
    <n v="0"/>
  </r>
  <r>
    <n v="1307"/>
    <n v="1978"/>
    <s v="Graduation"/>
    <s v="Divorced"/>
    <n v="41986"/>
    <n v="0"/>
    <n v="1"/>
    <d v="2014-02-09T00:00:00"/>
    <n v="15"/>
    <n v="27"/>
    <n v="5"/>
    <n v="8"/>
    <n v="8"/>
    <n v="3"/>
    <n v="12"/>
    <n v="3"/>
    <n v="3"/>
    <n v="0"/>
    <n v="4"/>
    <n v="4"/>
    <x v="0"/>
    <x v="0"/>
    <x v="0"/>
    <x v="0"/>
    <x v="0"/>
    <x v="1"/>
    <n v="0"/>
    <x v="0"/>
    <n v="48"/>
    <n v="63"/>
    <n v="14"/>
    <x v="1"/>
    <x v="0"/>
    <x v="0"/>
    <x v="3"/>
    <n v="0"/>
  </r>
  <r>
    <n v="10609"/>
    <n v="1962"/>
    <s v="PhD"/>
    <s v="Married"/>
    <n v="42769"/>
    <n v="0"/>
    <n v="1"/>
    <d v="2013-10-12T00:00:00"/>
    <n v="15"/>
    <n v="71"/>
    <n v="0"/>
    <n v="13"/>
    <n v="3"/>
    <n v="1"/>
    <n v="0"/>
    <n v="2"/>
    <n v="1"/>
    <n v="1"/>
    <n v="4"/>
    <n v="4"/>
    <x v="0"/>
    <x v="0"/>
    <x v="0"/>
    <x v="0"/>
    <x v="0"/>
    <x v="1"/>
    <n v="0"/>
    <x v="1"/>
    <n v="64"/>
    <n v="88"/>
    <n v="12"/>
    <x v="1"/>
    <x v="1"/>
    <x v="0"/>
    <x v="2"/>
    <n v="0"/>
  </r>
  <r>
    <n v="5782"/>
    <n v="1982"/>
    <s v="2n Cycle"/>
    <s v="Together"/>
    <n v="58582"/>
    <n v="0"/>
    <n v="1"/>
    <d v="2013-09-28T00:00:00"/>
    <n v="15"/>
    <n v="402"/>
    <n v="35"/>
    <n v="106"/>
    <n v="101"/>
    <n v="77"/>
    <n v="42"/>
    <n v="2"/>
    <n v="9"/>
    <n v="2"/>
    <n v="9"/>
    <n v="5"/>
    <x v="0"/>
    <x v="1"/>
    <x v="0"/>
    <x v="0"/>
    <x v="0"/>
    <x v="1"/>
    <n v="0"/>
    <x v="0"/>
    <n v="44"/>
    <n v="763"/>
    <n v="27"/>
    <x v="1"/>
    <x v="2"/>
    <x v="0"/>
    <x v="1"/>
    <n v="1"/>
  </r>
  <r>
    <n v="7533"/>
    <n v="1964"/>
    <s v="Graduation"/>
    <s v="Married"/>
    <n v="49096"/>
    <n v="1"/>
    <n v="1"/>
    <d v="2013-09-24T00:00:00"/>
    <n v="15"/>
    <n v="144"/>
    <n v="1"/>
    <n v="32"/>
    <n v="2"/>
    <n v="1"/>
    <n v="7"/>
    <n v="4"/>
    <n v="4"/>
    <n v="1"/>
    <n v="4"/>
    <n v="7"/>
    <x v="0"/>
    <x v="0"/>
    <x v="0"/>
    <x v="0"/>
    <x v="0"/>
    <x v="1"/>
    <n v="0"/>
    <x v="1"/>
    <n v="62"/>
    <n v="187"/>
    <n v="20"/>
    <x v="1"/>
    <x v="1"/>
    <x v="0"/>
    <x v="2"/>
    <n v="0"/>
  </r>
  <r>
    <n v="9493"/>
    <n v="1980"/>
    <s v="PhD"/>
    <s v="Single"/>
    <n v="76412"/>
    <n v="0"/>
    <n v="0"/>
    <d v="2013-05-05T00:00:00"/>
    <n v="15"/>
    <n v="840"/>
    <n v="53"/>
    <n v="804"/>
    <n v="23"/>
    <n v="71"/>
    <n v="17"/>
    <n v="1"/>
    <n v="5"/>
    <n v="4"/>
    <n v="8"/>
    <n v="3"/>
    <x v="0"/>
    <x v="0"/>
    <x v="1"/>
    <x v="1"/>
    <x v="0"/>
    <x v="0"/>
    <n v="0"/>
    <x v="1"/>
    <n v="46"/>
    <n v="1808"/>
    <n v="21"/>
    <x v="0"/>
    <x v="0"/>
    <x v="0"/>
    <x v="0"/>
    <n v="3"/>
  </r>
  <r>
    <n v="2253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x v="0"/>
    <x v="0"/>
    <x v="0"/>
    <x v="0"/>
    <x v="0"/>
    <x v="1"/>
    <n v="0"/>
    <x v="0"/>
    <n v="36"/>
    <n v="85"/>
    <n v="12"/>
    <x v="2"/>
    <x v="2"/>
    <x v="0"/>
    <x v="2"/>
    <n v="0"/>
  </r>
  <r>
    <n v="2326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x v="0"/>
    <x v="0"/>
    <x v="0"/>
    <x v="0"/>
    <x v="0"/>
    <x v="1"/>
    <n v="0"/>
    <x v="0"/>
    <n v="36"/>
    <n v="85"/>
    <n v="12"/>
    <x v="2"/>
    <x v="2"/>
    <x v="0"/>
    <x v="2"/>
    <n v="0"/>
  </r>
  <r>
    <n v="1876"/>
    <n v="1990"/>
    <s v="Graduation"/>
    <s v="Married"/>
    <n v="18929"/>
    <n v="0"/>
    <n v="0"/>
    <d v="2013-02-16T00:00:00"/>
    <n v="15"/>
    <n v="32"/>
    <n v="0"/>
    <n v="8"/>
    <n v="23"/>
    <n v="4"/>
    <n v="18"/>
    <n v="1"/>
    <n v="1"/>
    <n v="0"/>
    <n v="4"/>
    <n v="6"/>
    <x v="0"/>
    <x v="0"/>
    <x v="0"/>
    <x v="0"/>
    <x v="0"/>
    <x v="1"/>
    <n v="0"/>
    <x v="5"/>
    <n v="36"/>
    <n v="85"/>
    <n v="12"/>
    <x v="2"/>
    <x v="2"/>
    <x v="0"/>
    <x v="2"/>
    <n v="0"/>
  </r>
  <r>
    <n v="7141"/>
    <n v="1986"/>
    <s v="Master"/>
    <s v="Single"/>
    <n v="21888"/>
    <n v="1"/>
    <n v="0"/>
    <d v="2012-12-29T00:00:00"/>
    <n v="15"/>
    <n v="88"/>
    <n v="10"/>
    <n v="46"/>
    <n v="2"/>
    <n v="3"/>
    <n v="64"/>
    <n v="4"/>
    <n v="5"/>
    <n v="1"/>
    <n v="2"/>
    <n v="10"/>
    <x v="0"/>
    <x v="0"/>
    <x v="0"/>
    <x v="0"/>
    <x v="0"/>
    <x v="0"/>
    <n v="0"/>
    <x v="0"/>
    <n v="40"/>
    <n v="213"/>
    <n v="22"/>
    <x v="2"/>
    <x v="2"/>
    <x v="0"/>
    <x v="2"/>
    <n v="1"/>
  </r>
  <r>
    <n v="7393"/>
    <n v="1978"/>
    <s v="Graduation"/>
    <s v="Together"/>
    <n v="41580"/>
    <n v="1"/>
    <n v="1"/>
    <d v="2012-12-10T00:00:00"/>
    <n v="15"/>
    <n v="56"/>
    <n v="5"/>
    <n v="24"/>
    <n v="4"/>
    <n v="0"/>
    <n v="3"/>
    <n v="3"/>
    <n v="2"/>
    <n v="1"/>
    <n v="3"/>
    <n v="5"/>
    <x v="0"/>
    <x v="0"/>
    <x v="0"/>
    <x v="0"/>
    <x v="0"/>
    <x v="1"/>
    <n v="0"/>
    <x v="0"/>
    <n v="48"/>
    <n v="92"/>
    <n v="14"/>
    <x v="1"/>
    <x v="0"/>
    <x v="0"/>
    <x v="2"/>
    <n v="0"/>
  </r>
  <r>
    <n v="4713"/>
    <n v="1979"/>
    <s v="PhD"/>
    <s v="Married"/>
    <n v="31605"/>
    <n v="1"/>
    <n v="0"/>
    <d v="2012-11-22T00:00:00"/>
    <n v="15"/>
    <n v="74"/>
    <n v="0"/>
    <n v="42"/>
    <n v="2"/>
    <n v="1"/>
    <n v="6"/>
    <n v="2"/>
    <n v="2"/>
    <n v="1"/>
    <n v="4"/>
    <n v="7"/>
    <x v="0"/>
    <x v="0"/>
    <x v="0"/>
    <x v="0"/>
    <x v="0"/>
    <x v="1"/>
    <n v="0"/>
    <x v="0"/>
    <n v="47"/>
    <n v="125"/>
    <n v="16"/>
    <x v="1"/>
    <x v="0"/>
    <x v="0"/>
    <x v="2"/>
    <n v="0"/>
  </r>
  <r>
    <n v="5093"/>
    <n v="1974"/>
    <s v="PhD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x v="0"/>
    <x v="0"/>
    <x v="0"/>
    <x v="0"/>
    <x v="0"/>
    <x v="0"/>
    <n v="0"/>
    <x v="0"/>
    <n v="52"/>
    <n v="101"/>
    <n v="18"/>
    <x v="2"/>
    <x v="0"/>
    <x v="0"/>
    <x v="2"/>
    <n v="1"/>
  </r>
  <r>
    <n v="8524"/>
    <n v="1974"/>
    <s v="PhD"/>
    <s v="Divorced"/>
    <n v="25509"/>
    <n v="1"/>
    <n v="0"/>
    <d v="2012-09-18T00:00:00"/>
    <n v="15"/>
    <n v="40"/>
    <n v="3"/>
    <n v="30"/>
    <n v="10"/>
    <n v="7"/>
    <n v="11"/>
    <n v="3"/>
    <n v="3"/>
    <n v="0"/>
    <n v="3"/>
    <n v="9"/>
    <x v="0"/>
    <x v="0"/>
    <x v="0"/>
    <x v="0"/>
    <x v="0"/>
    <x v="0"/>
    <n v="0"/>
    <x v="0"/>
    <n v="52"/>
    <n v="101"/>
    <n v="18"/>
    <x v="2"/>
    <x v="0"/>
    <x v="0"/>
    <x v="2"/>
    <n v="1"/>
  </r>
  <r>
    <n v="3766"/>
    <n v="1959"/>
    <s v="Master"/>
    <s v="Widow"/>
    <n v="33051"/>
    <n v="0"/>
    <n v="0"/>
    <d v="2012-08-16T00:00:00"/>
    <n v="15"/>
    <n v="100"/>
    <n v="71"/>
    <n v="243"/>
    <n v="108"/>
    <n v="94"/>
    <n v="219"/>
    <n v="3"/>
    <n v="9"/>
    <n v="1"/>
    <n v="8"/>
    <n v="9"/>
    <x v="0"/>
    <x v="0"/>
    <x v="0"/>
    <x v="0"/>
    <x v="0"/>
    <x v="0"/>
    <n v="0"/>
    <x v="0"/>
    <n v="67"/>
    <n v="835"/>
    <n v="30"/>
    <x v="1"/>
    <x v="1"/>
    <x v="0"/>
    <x v="1"/>
    <n v="1"/>
  </r>
  <r>
    <n v="9725"/>
    <n v="1966"/>
    <s v="PhD"/>
    <s v="Together"/>
    <n v="28764"/>
    <n v="1"/>
    <n v="1"/>
    <d v="2014-06-05T00:00:00"/>
    <n v="16"/>
    <n v="8"/>
    <n v="0"/>
    <n v="3"/>
    <n v="0"/>
    <n v="0"/>
    <n v="1"/>
    <n v="1"/>
    <n v="1"/>
    <n v="0"/>
    <n v="2"/>
    <n v="8"/>
    <x v="1"/>
    <x v="0"/>
    <x v="0"/>
    <x v="0"/>
    <x v="0"/>
    <x v="1"/>
    <n v="0"/>
    <x v="0"/>
    <n v="60"/>
    <n v="12"/>
    <n v="12"/>
    <x v="2"/>
    <x v="1"/>
    <x v="0"/>
    <x v="3"/>
    <n v="1"/>
  </r>
  <r>
    <n v="8933"/>
    <n v="1983"/>
    <s v="2n Cycle"/>
    <s v="Married"/>
    <n v="32146"/>
    <n v="1"/>
    <n v="0"/>
    <d v="2014-05-12T00:00:00"/>
    <n v="16"/>
    <n v="26"/>
    <n v="3"/>
    <n v="23"/>
    <n v="4"/>
    <n v="7"/>
    <n v="3"/>
    <n v="2"/>
    <n v="2"/>
    <n v="0"/>
    <n v="4"/>
    <n v="6"/>
    <x v="0"/>
    <x v="0"/>
    <x v="0"/>
    <x v="0"/>
    <x v="0"/>
    <x v="1"/>
    <n v="0"/>
    <x v="1"/>
    <n v="43"/>
    <n v="66"/>
    <n v="14"/>
    <x v="1"/>
    <x v="2"/>
    <x v="0"/>
    <x v="3"/>
    <n v="0"/>
  </r>
  <r>
    <n v="10779"/>
    <n v="1983"/>
    <s v="Graduation"/>
    <s v="Single"/>
    <n v="22148"/>
    <n v="0"/>
    <n v="0"/>
    <d v="2014-04-13T00:00:00"/>
    <n v="16"/>
    <n v="15"/>
    <n v="5"/>
    <n v="14"/>
    <n v="0"/>
    <n v="4"/>
    <n v="11"/>
    <n v="1"/>
    <n v="1"/>
    <n v="0"/>
    <n v="3"/>
    <n v="7"/>
    <x v="0"/>
    <x v="0"/>
    <x v="0"/>
    <x v="0"/>
    <x v="0"/>
    <x v="1"/>
    <n v="0"/>
    <x v="0"/>
    <n v="43"/>
    <n v="49"/>
    <n v="12"/>
    <x v="2"/>
    <x v="2"/>
    <x v="0"/>
    <x v="3"/>
    <n v="0"/>
  </r>
  <r>
    <n v="9289"/>
    <n v="1979"/>
    <s v="Graduation"/>
    <s v="Married"/>
    <n v="36781"/>
    <n v="1"/>
    <n v="0"/>
    <d v="2014-04-10T00:00:00"/>
    <n v="16"/>
    <n v="29"/>
    <n v="1"/>
    <n v="17"/>
    <n v="0"/>
    <n v="3"/>
    <n v="13"/>
    <n v="1"/>
    <n v="2"/>
    <n v="1"/>
    <n v="2"/>
    <n v="8"/>
    <x v="0"/>
    <x v="0"/>
    <x v="0"/>
    <x v="0"/>
    <x v="0"/>
    <x v="0"/>
    <n v="0"/>
    <x v="0"/>
    <n v="47"/>
    <n v="63"/>
    <n v="14"/>
    <x v="1"/>
    <x v="0"/>
    <x v="0"/>
    <x v="3"/>
    <n v="1"/>
  </r>
  <r>
    <n v="2613"/>
    <n v="1960"/>
    <s v="Master"/>
    <s v="Married"/>
    <n v="54197"/>
    <n v="0"/>
    <n v="1"/>
    <d v="2014-04-03T00:00:00"/>
    <n v="16"/>
    <n v="162"/>
    <n v="6"/>
    <n v="37"/>
    <n v="6"/>
    <n v="13"/>
    <n v="13"/>
    <n v="2"/>
    <n v="1"/>
    <n v="3"/>
    <n v="6"/>
    <n v="1"/>
    <x v="0"/>
    <x v="0"/>
    <x v="0"/>
    <x v="0"/>
    <x v="0"/>
    <x v="1"/>
    <n v="0"/>
    <x v="0"/>
    <n v="66"/>
    <n v="237"/>
    <n v="13"/>
    <x v="1"/>
    <x v="1"/>
    <x v="0"/>
    <x v="2"/>
    <n v="0"/>
  </r>
  <r>
    <n v="10133"/>
    <n v="1970"/>
    <s v="Graduation"/>
    <s v="Single"/>
    <n v="93790"/>
    <n v="0"/>
    <n v="0"/>
    <d v="2014-02-12T00:00:00"/>
    <n v="16"/>
    <n v="1302"/>
    <n v="68"/>
    <n v="731"/>
    <n v="89"/>
    <n v="114"/>
    <n v="45"/>
    <n v="0"/>
    <n v="6"/>
    <n v="7"/>
    <n v="12"/>
    <n v="2"/>
    <x v="0"/>
    <x v="1"/>
    <x v="1"/>
    <x v="1"/>
    <x v="0"/>
    <x v="0"/>
    <n v="0"/>
    <x v="1"/>
    <n v="56"/>
    <n v="2349"/>
    <n v="27"/>
    <x v="3"/>
    <x v="0"/>
    <x v="0"/>
    <x v="0"/>
    <n v="4"/>
  </r>
  <r>
    <n v="8443"/>
    <n v="1972"/>
    <s v="Graduation"/>
    <s v="Single"/>
    <n v="24762"/>
    <n v="1"/>
    <n v="0"/>
    <d v="2014-02-10T00:00:00"/>
    <n v="16"/>
    <n v="6"/>
    <n v="10"/>
    <n v="12"/>
    <n v="3"/>
    <n v="15"/>
    <n v="40"/>
    <n v="3"/>
    <n v="3"/>
    <n v="1"/>
    <n v="2"/>
    <n v="8"/>
    <x v="1"/>
    <x v="0"/>
    <x v="0"/>
    <x v="0"/>
    <x v="0"/>
    <x v="0"/>
    <n v="0"/>
    <x v="6"/>
    <n v="54"/>
    <n v="86"/>
    <n v="17"/>
    <x v="2"/>
    <x v="0"/>
    <x v="0"/>
    <x v="2"/>
    <n v="2"/>
  </r>
  <r>
    <n v="10796"/>
    <n v="1984"/>
    <s v="Master"/>
    <s v="Married"/>
    <n v="30477"/>
    <n v="1"/>
    <n v="0"/>
    <d v="2014-01-22T00:00:00"/>
    <n v="16"/>
    <n v="47"/>
    <n v="1"/>
    <n v="6"/>
    <n v="0"/>
    <n v="0"/>
    <n v="12"/>
    <n v="1"/>
    <n v="1"/>
    <n v="1"/>
    <n v="3"/>
    <n v="6"/>
    <x v="0"/>
    <x v="0"/>
    <x v="0"/>
    <x v="0"/>
    <x v="0"/>
    <x v="1"/>
    <n v="0"/>
    <x v="5"/>
    <n v="42"/>
    <n v="66"/>
    <n v="12"/>
    <x v="1"/>
    <x v="2"/>
    <x v="0"/>
    <x v="3"/>
    <n v="0"/>
  </r>
  <r>
    <n v="10241"/>
    <n v="1975"/>
    <s v="2n Cycle"/>
    <s v="Divorced"/>
    <n v="11448"/>
    <n v="0"/>
    <n v="0"/>
    <d v="2013-12-15T00:00:00"/>
    <n v="16"/>
    <n v="0"/>
    <n v="0"/>
    <n v="0"/>
    <n v="6"/>
    <n v="2"/>
    <n v="6"/>
    <n v="1"/>
    <n v="1"/>
    <n v="0"/>
    <n v="2"/>
    <n v="6"/>
    <x v="0"/>
    <x v="0"/>
    <x v="0"/>
    <x v="0"/>
    <x v="0"/>
    <x v="1"/>
    <n v="0"/>
    <x v="0"/>
    <n v="51"/>
    <n v="14"/>
    <n v="10"/>
    <x v="2"/>
    <x v="0"/>
    <x v="0"/>
    <x v="3"/>
    <n v="0"/>
  </r>
  <r>
    <n v="3388"/>
    <n v="1967"/>
    <s v="Graduation"/>
    <s v="Divorced"/>
    <n v="70844"/>
    <n v="1"/>
    <n v="1"/>
    <d v="2013-10-30T00:00:00"/>
    <n v="16"/>
    <n v="129"/>
    <n v="26"/>
    <n v="67"/>
    <n v="3"/>
    <n v="67"/>
    <n v="2"/>
    <n v="5"/>
    <n v="6"/>
    <n v="1"/>
    <n v="5"/>
    <n v="7"/>
    <x v="0"/>
    <x v="0"/>
    <x v="0"/>
    <x v="0"/>
    <x v="0"/>
    <x v="1"/>
    <n v="0"/>
    <x v="4"/>
    <n v="59"/>
    <n v="294"/>
    <n v="24"/>
    <x v="0"/>
    <x v="0"/>
    <x v="0"/>
    <x v="2"/>
    <n v="0"/>
  </r>
  <r>
    <n v="6507"/>
    <n v="1980"/>
    <s v="Graduation"/>
    <s v="Single"/>
    <n v="30828"/>
    <n v="1"/>
    <n v="0"/>
    <d v="2013-10-04T00:00:00"/>
    <n v="16"/>
    <n v="16"/>
    <n v="11"/>
    <n v="15"/>
    <n v="2"/>
    <n v="0"/>
    <n v="12"/>
    <n v="2"/>
    <n v="1"/>
    <n v="1"/>
    <n v="4"/>
    <n v="3"/>
    <x v="0"/>
    <x v="0"/>
    <x v="0"/>
    <x v="0"/>
    <x v="0"/>
    <x v="1"/>
    <n v="0"/>
    <x v="3"/>
    <n v="46"/>
    <n v="56"/>
    <n v="11"/>
    <x v="1"/>
    <x v="0"/>
    <x v="0"/>
    <x v="3"/>
    <n v="0"/>
  </r>
  <r>
    <n v="7446"/>
    <n v="1967"/>
    <s v="Master"/>
    <s v="Together"/>
    <n v="62513"/>
    <n v="0"/>
    <n v="1"/>
    <d v="2013-09-09T00:00:00"/>
    <n v="16"/>
    <n v="520"/>
    <n v="42"/>
    <n v="98"/>
    <n v="0"/>
    <n v="42"/>
    <n v="14"/>
    <n v="2"/>
    <n v="6"/>
    <n v="4"/>
    <n v="10"/>
    <n v="6"/>
    <x v="0"/>
    <x v="0"/>
    <x v="0"/>
    <x v="0"/>
    <x v="0"/>
    <x v="1"/>
    <n v="0"/>
    <x v="2"/>
    <n v="59"/>
    <n v="716"/>
    <n v="28"/>
    <x v="0"/>
    <x v="0"/>
    <x v="0"/>
    <x v="1"/>
    <n v="0"/>
  </r>
  <r>
    <n v="87"/>
    <n v="1981"/>
    <s v="2n Cycle"/>
    <s v="Married"/>
    <n v="27733"/>
    <n v="1"/>
    <n v="0"/>
    <d v="2013-08-26T00:00:00"/>
    <n v="16"/>
    <n v="0"/>
    <n v="7"/>
    <n v="5"/>
    <n v="26"/>
    <n v="2"/>
    <n v="17"/>
    <n v="2"/>
    <n v="2"/>
    <n v="0"/>
    <n v="3"/>
    <n v="7"/>
    <x v="0"/>
    <x v="0"/>
    <x v="0"/>
    <x v="0"/>
    <x v="0"/>
    <x v="1"/>
    <n v="0"/>
    <x v="4"/>
    <n v="45"/>
    <n v="57"/>
    <n v="14"/>
    <x v="2"/>
    <x v="0"/>
    <x v="0"/>
    <x v="3"/>
    <n v="0"/>
  </r>
  <r>
    <n v="10477"/>
    <n v="1973"/>
    <s v="PhD"/>
    <s v="Together"/>
    <n v="39435"/>
    <n v="1"/>
    <n v="0"/>
    <d v="2013-08-06T00:00:00"/>
    <n v="16"/>
    <n v="71"/>
    <n v="0"/>
    <n v="18"/>
    <n v="0"/>
    <n v="0"/>
    <n v="13"/>
    <n v="1"/>
    <n v="3"/>
    <n v="1"/>
    <n v="2"/>
    <n v="7"/>
    <x v="0"/>
    <x v="0"/>
    <x v="0"/>
    <x v="0"/>
    <x v="0"/>
    <x v="1"/>
    <n v="0"/>
    <x v="0"/>
    <n v="53"/>
    <n v="102"/>
    <n v="14"/>
    <x v="1"/>
    <x v="0"/>
    <x v="0"/>
    <x v="2"/>
    <n v="0"/>
  </r>
  <r>
    <n v="6072"/>
    <n v="1970"/>
    <s v="Master"/>
    <s v="Single"/>
    <n v="75345"/>
    <n v="0"/>
    <n v="0"/>
    <d v="2013-02-02T00:00:00"/>
    <n v="16"/>
    <n v="918"/>
    <n v="57"/>
    <n v="842"/>
    <n v="99"/>
    <n v="38"/>
    <n v="133"/>
    <n v="1"/>
    <n v="5"/>
    <n v="8"/>
    <n v="6"/>
    <n v="3"/>
    <x v="0"/>
    <x v="0"/>
    <x v="0"/>
    <x v="1"/>
    <x v="0"/>
    <x v="0"/>
    <n v="0"/>
    <x v="0"/>
    <n v="56"/>
    <n v="2087"/>
    <n v="23"/>
    <x v="0"/>
    <x v="0"/>
    <x v="0"/>
    <x v="0"/>
    <n v="2"/>
  </r>
  <r>
    <n v="2518"/>
    <n v="1986"/>
    <s v="2n Cycle"/>
    <s v="Together"/>
    <n v="20491"/>
    <n v="0"/>
    <n v="0"/>
    <d v="2013-01-25T00:00:00"/>
    <n v="16"/>
    <n v="5"/>
    <n v="4"/>
    <n v="5"/>
    <n v="4"/>
    <n v="2"/>
    <n v="10"/>
    <n v="1"/>
    <n v="0"/>
    <n v="1"/>
    <n v="2"/>
    <n v="7"/>
    <x v="0"/>
    <x v="0"/>
    <x v="0"/>
    <x v="0"/>
    <x v="0"/>
    <x v="1"/>
    <n v="0"/>
    <x v="4"/>
    <n v="40"/>
    <n v="30"/>
    <n v="11"/>
    <x v="2"/>
    <x v="2"/>
    <x v="0"/>
    <x v="3"/>
    <n v="0"/>
  </r>
  <r>
    <n v="247"/>
    <n v="1971"/>
    <s v="Graduation"/>
    <s v="Married"/>
    <n v="36715"/>
    <n v="1"/>
    <n v="0"/>
    <d v="2012-11-17T00:00:00"/>
    <n v="16"/>
    <n v="172"/>
    <n v="10"/>
    <n v="125"/>
    <n v="21"/>
    <n v="13"/>
    <n v="16"/>
    <n v="6"/>
    <n v="7"/>
    <n v="2"/>
    <n v="4"/>
    <n v="9"/>
    <x v="0"/>
    <x v="0"/>
    <x v="0"/>
    <x v="0"/>
    <x v="0"/>
    <x v="0"/>
    <n v="0"/>
    <x v="0"/>
    <n v="55"/>
    <n v="357"/>
    <n v="28"/>
    <x v="1"/>
    <x v="0"/>
    <x v="0"/>
    <x v="2"/>
    <n v="1"/>
  </r>
  <r>
    <n v="9463"/>
    <n v="1959"/>
    <s v="Graduation"/>
    <s v="Together"/>
    <n v="71706"/>
    <n v="0"/>
    <n v="1"/>
    <d v="2012-11-13T00:00:00"/>
    <n v="16"/>
    <n v="931"/>
    <n v="56"/>
    <n v="253"/>
    <n v="91"/>
    <n v="98"/>
    <n v="14"/>
    <n v="4"/>
    <n v="9"/>
    <n v="5"/>
    <n v="7"/>
    <n v="5"/>
    <x v="0"/>
    <x v="0"/>
    <x v="0"/>
    <x v="0"/>
    <x v="0"/>
    <x v="1"/>
    <n v="0"/>
    <x v="1"/>
    <n v="67"/>
    <n v="1443"/>
    <n v="30"/>
    <x v="0"/>
    <x v="1"/>
    <x v="0"/>
    <x v="0"/>
    <n v="0"/>
  </r>
  <r>
    <n v="1459"/>
    <n v="1966"/>
    <s v="PhD"/>
    <s v="Married"/>
    <n v="69063"/>
    <n v="0"/>
    <n v="1"/>
    <d v="2012-11-07T00:00:00"/>
    <n v="16"/>
    <n v="666"/>
    <n v="35"/>
    <n v="124"/>
    <n v="69"/>
    <n v="8"/>
    <n v="26"/>
    <n v="1"/>
    <n v="5"/>
    <n v="3"/>
    <n v="5"/>
    <n v="3"/>
    <x v="0"/>
    <x v="0"/>
    <x v="0"/>
    <x v="0"/>
    <x v="0"/>
    <x v="1"/>
    <n v="0"/>
    <x v="0"/>
    <n v="60"/>
    <n v="928"/>
    <n v="17"/>
    <x v="0"/>
    <x v="1"/>
    <x v="0"/>
    <x v="1"/>
    <n v="0"/>
  </r>
  <r>
    <n v="9530"/>
    <n v="1988"/>
    <s v="Graduation"/>
    <s v="Married"/>
    <n v="24645"/>
    <n v="1"/>
    <n v="0"/>
    <d v="2012-11-01T00:00:00"/>
    <n v="16"/>
    <n v="5"/>
    <n v="3"/>
    <n v="4"/>
    <n v="4"/>
    <n v="1"/>
    <n v="0"/>
    <n v="1"/>
    <n v="1"/>
    <n v="0"/>
    <n v="2"/>
    <n v="8"/>
    <x v="0"/>
    <x v="0"/>
    <x v="0"/>
    <x v="0"/>
    <x v="0"/>
    <x v="1"/>
    <n v="0"/>
    <x v="6"/>
    <n v="38"/>
    <n v="17"/>
    <n v="12"/>
    <x v="2"/>
    <x v="2"/>
    <x v="0"/>
    <x v="3"/>
    <n v="0"/>
  </r>
  <r>
    <n v="9653"/>
    <n v="1975"/>
    <s v="Graduation"/>
    <s v="Married"/>
    <n v="35797"/>
    <n v="0"/>
    <n v="1"/>
    <d v="2012-10-16T00:00:00"/>
    <n v="16"/>
    <n v="27"/>
    <n v="1"/>
    <n v="14"/>
    <n v="4"/>
    <n v="1"/>
    <n v="21"/>
    <n v="2"/>
    <n v="2"/>
    <n v="0"/>
    <n v="3"/>
    <n v="8"/>
    <x v="0"/>
    <x v="0"/>
    <x v="0"/>
    <x v="0"/>
    <x v="0"/>
    <x v="1"/>
    <n v="0"/>
    <x v="6"/>
    <n v="51"/>
    <n v="68"/>
    <n v="15"/>
    <x v="1"/>
    <x v="0"/>
    <x v="0"/>
    <x v="3"/>
    <n v="0"/>
  </r>
  <r>
    <n v="10785"/>
    <n v="1969"/>
    <s v="Graduation"/>
    <s v="Married"/>
    <n v="44078"/>
    <n v="1"/>
    <n v="1"/>
    <d v="2014-06-19T00:00:00"/>
    <n v="17"/>
    <n v="24"/>
    <n v="1"/>
    <n v="10"/>
    <n v="2"/>
    <n v="0"/>
    <n v="4"/>
    <n v="2"/>
    <n v="2"/>
    <n v="0"/>
    <n v="3"/>
    <n v="5"/>
    <x v="0"/>
    <x v="0"/>
    <x v="0"/>
    <x v="0"/>
    <x v="0"/>
    <x v="1"/>
    <n v="0"/>
    <x v="6"/>
    <n v="57"/>
    <n v="41"/>
    <n v="12"/>
    <x v="1"/>
    <x v="0"/>
    <x v="0"/>
    <x v="3"/>
    <n v="0"/>
  </r>
  <r>
    <n v="9392"/>
    <n v="1971"/>
    <s v="Graduation"/>
    <s v="Single"/>
    <n v="26954"/>
    <n v="1"/>
    <n v="0"/>
    <d v="2014-05-08T00:00:00"/>
    <n v="17"/>
    <n v="4"/>
    <n v="1"/>
    <n v="11"/>
    <n v="0"/>
    <n v="0"/>
    <n v="1"/>
    <n v="1"/>
    <n v="1"/>
    <n v="0"/>
    <n v="2"/>
    <n v="7"/>
    <x v="0"/>
    <x v="0"/>
    <x v="0"/>
    <x v="0"/>
    <x v="0"/>
    <x v="1"/>
    <n v="0"/>
    <x v="0"/>
    <n v="55"/>
    <n v="17"/>
    <n v="11"/>
    <x v="2"/>
    <x v="0"/>
    <x v="0"/>
    <x v="3"/>
    <n v="0"/>
  </r>
  <r>
    <n v="3769"/>
    <n v="1972"/>
    <s v="PhD"/>
    <s v="Together"/>
    <m/>
    <n v="1"/>
    <n v="0"/>
    <d v="2014-03-02T00:00:00"/>
    <n v="17"/>
    <n v="25"/>
    <n v="1"/>
    <n v="13"/>
    <n v="0"/>
    <n v="0"/>
    <n v="3"/>
    <n v="1"/>
    <n v="1"/>
    <n v="0"/>
    <n v="3"/>
    <n v="7"/>
    <x v="0"/>
    <x v="0"/>
    <x v="0"/>
    <x v="0"/>
    <x v="0"/>
    <x v="1"/>
    <n v="0"/>
    <x v="3"/>
    <n v="54"/>
    <n v="42"/>
    <n v="12"/>
    <x v="2"/>
    <x v="0"/>
    <x v="0"/>
    <x v="3"/>
    <n v="0"/>
  </r>
  <r>
    <n v="10146"/>
    <n v="1972"/>
    <s v="PhD"/>
    <s v="Together"/>
    <n v="38887"/>
    <n v="1"/>
    <n v="0"/>
    <d v="2014-03-02T00:00:00"/>
    <n v="17"/>
    <n v="25"/>
    <n v="1"/>
    <n v="13"/>
    <n v="0"/>
    <n v="0"/>
    <n v="3"/>
    <n v="1"/>
    <n v="1"/>
    <n v="0"/>
    <n v="3"/>
    <n v="7"/>
    <x v="0"/>
    <x v="0"/>
    <x v="0"/>
    <x v="0"/>
    <x v="0"/>
    <x v="1"/>
    <n v="0"/>
    <x v="3"/>
    <n v="54"/>
    <n v="42"/>
    <n v="12"/>
    <x v="1"/>
    <x v="0"/>
    <x v="0"/>
    <x v="3"/>
    <n v="0"/>
  </r>
  <r>
    <n v="4741"/>
    <n v="1974"/>
    <s v="2n Cycle"/>
    <s v="Married"/>
    <n v="65463"/>
    <n v="1"/>
    <n v="0"/>
    <d v="2014-01-30T00:00:00"/>
    <n v="17"/>
    <n v="391"/>
    <n v="32"/>
    <n v="70"/>
    <n v="21"/>
    <n v="32"/>
    <n v="16"/>
    <n v="2"/>
    <n v="6"/>
    <n v="2"/>
    <n v="9"/>
    <n v="5"/>
    <x v="0"/>
    <x v="1"/>
    <x v="0"/>
    <x v="0"/>
    <x v="0"/>
    <x v="1"/>
    <n v="0"/>
    <x v="0"/>
    <n v="52"/>
    <n v="562"/>
    <n v="24"/>
    <x v="0"/>
    <x v="0"/>
    <x v="0"/>
    <x v="1"/>
    <n v="1"/>
  </r>
  <r>
    <n v="1880"/>
    <n v="1959"/>
    <s v="PhD"/>
    <s v="Together"/>
    <n v="53537"/>
    <n v="1"/>
    <n v="1"/>
    <d v="2014-01-30T00:00:00"/>
    <n v="17"/>
    <n v="81"/>
    <n v="0"/>
    <n v="6"/>
    <n v="0"/>
    <n v="0"/>
    <n v="6"/>
    <n v="2"/>
    <n v="2"/>
    <n v="1"/>
    <n v="3"/>
    <n v="5"/>
    <x v="0"/>
    <x v="0"/>
    <x v="0"/>
    <x v="0"/>
    <x v="0"/>
    <x v="1"/>
    <n v="0"/>
    <x v="5"/>
    <n v="67"/>
    <n v="93"/>
    <n v="13"/>
    <x v="1"/>
    <x v="1"/>
    <x v="0"/>
    <x v="2"/>
    <n v="0"/>
  </r>
  <r>
    <n v="6471"/>
    <n v="1971"/>
    <s v="Master"/>
    <s v="Single"/>
    <n v="36230"/>
    <n v="1"/>
    <n v="0"/>
    <d v="2013-10-17T00:00:00"/>
    <n v="17"/>
    <n v="14"/>
    <n v="2"/>
    <n v="30"/>
    <n v="8"/>
    <n v="2"/>
    <n v="3"/>
    <n v="1"/>
    <n v="2"/>
    <n v="0"/>
    <n v="4"/>
    <n v="5"/>
    <x v="0"/>
    <x v="0"/>
    <x v="0"/>
    <x v="0"/>
    <x v="0"/>
    <x v="1"/>
    <n v="0"/>
    <x v="0"/>
    <n v="55"/>
    <n v="59"/>
    <n v="12"/>
    <x v="1"/>
    <x v="0"/>
    <x v="0"/>
    <x v="3"/>
    <n v="0"/>
  </r>
  <r>
    <n v="5718"/>
    <n v="1950"/>
    <s v="Graduation"/>
    <s v="Married"/>
    <n v="80763"/>
    <n v="0"/>
    <n v="0"/>
    <d v="2013-08-15T00:00:00"/>
    <n v="17"/>
    <n v="674"/>
    <n v="168"/>
    <n v="108"/>
    <n v="192"/>
    <n v="42"/>
    <n v="231"/>
    <n v="1"/>
    <n v="5"/>
    <n v="11"/>
    <n v="6"/>
    <n v="3"/>
    <x v="0"/>
    <x v="0"/>
    <x v="1"/>
    <x v="1"/>
    <x v="0"/>
    <x v="0"/>
    <n v="0"/>
    <x v="6"/>
    <n v="76"/>
    <n v="1415"/>
    <n v="26"/>
    <x v="0"/>
    <x v="1"/>
    <x v="0"/>
    <x v="0"/>
    <n v="3"/>
  </r>
  <r>
    <n v="3478"/>
    <n v="1971"/>
    <s v="PhD"/>
    <s v="Married"/>
    <n v="60585"/>
    <n v="1"/>
    <n v="1"/>
    <d v="2013-06-24T00:00:00"/>
    <n v="17"/>
    <n v="267"/>
    <n v="42"/>
    <n v="309"/>
    <n v="55"/>
    <n v="42"/>
    <n v="21"/>
    <n v="10"/>
    <n v="7"/>
    <n v="4"/>
    <n v="9"/>
    <n v="5"/>
    <x v="0"/>
    <x v="0"/>
    <x v="0"/>
    <x v="0"/>
    <x v="0"/>
    <x v="0"/>
    <n v="0"/>
    <x v="1"/>
    <n v="55"/>
    <n v="736"/>
    <n v="35"/>
    <x v="0"/>
    <x v="0"/>
    <x v="0"/>
    <x v="1"/>
    <n v="1"/>
  </r>
  <r>
    <n v="7848"/>
    <n v="1974"/>
    <s v="Graduation"/>
    <s v="Single"/>
    <n v="49166"/>
    <n v="0"/>
    <n v="1"/>
    <d v="2013-06-13T00:00:00"/>
    <n v="17"/>
    <n v="224"/>
    <n v="2"/>
    <n v="25"/>
    <n v="7"/>
    <n v="0"/>
    <n v="110"/>
    <n v="2"/>
    <n v="5"/>
    <n v="3"/>
    <n v="3"/>
    <n v="6"/>
    <x v="0"/>
    <x v="0"/>
    <x v="0"/>
    <x v="0"/>
    <x v="0"/>
    <x v="1"/>
    <n v="0"/>
    <x v="5"/>
    <n v="52"/>
    <n v="368"/>
    <n v="19"/>
    <x v="1"/>
    <x v="0"/>
    <x v="0"/>
    <x v="2"/>
    <n v="0"/>
  </r>
  <r>
    <n v="7999"/>
    <n v="1955"/>
    <s v="PhD"/>
    <s v="Together"/>
    <n v="75261"/>
    <n v="0"/>
    <n v="0"/>
    <d v="2013-04-23T00:00:00"/>
    <n v="17"/>
    <n v="1239"/>
    <n v="17"/>
    <n v="413"/>
    <n v="23"/>
    <n v="34"/>
    <n v="17"/>
    <n v="1"/>
    <n v="5"/>
    <n v="6"/>
    <n v="5"/>
    <n v="2"/>
    <x v="0"/>
    <x v="1"/>
    <x v="1"/>
    <x v="0"/>
    <x v="0"/>
    <x v="0"/>
    <n v="0"/>
    <x v="0"/>
    <n v="71"/>
    <n v="1743"/>
    <n v="19"/>
    <x v="0"/>
    <x v="1"/>
    <x v="0"/>
    <x v="0"/>
    <n v="3"/>
  </r>
  <r>
    <n v="11101"/>
    <n v="1991"/>
    <s v="Graduation"/>
    <s v="Together"/>
    <n v="89891"/>
    <n v="0"/>
    <n v="0"/>
    <d v="2013-04-15T00:00:00"/>
    <n v="17"/>
    <n v="412"/>
    <n v="22"/>
    <n v="132"/>
    <n v="59"/>
    <n v="28"/>
    <n v="183"/>
    <n v="1"/>
    <n v="11"/>
    <n v="6"/>
    <n v="8"/>
    <n v="4"/>
    <x v="0"/>
    <x v="0"/>
    <x v="1"/>
    <x v="0"/>
    <x v="0"/>
    <x v="1"/>
    <n v="0"/>
    <x v="3"/>
    <n v="35"/>
    <n v="836"/>
    <n v="30"/>
    <x v="0"/>
    <x v="2"/>
    <x v="0"/>
    <x v="1"/>
    <n v="1"/>
  </r>
  <r>
    <n v="9212"/>
    <n v="1962"/>
    <s v="Master"/>
    <s v="Married"/>
    <n v="72828"/>
    <n v="0"/>
    <n v="1"/>
    <d v="2013-02-14T00:00:00"/>
    <n v="17"/>
    <n v="1205"/>
    <n v="0"/>
    <n v="235"/>
    <n v="19"/>
    <n v="14"/>
    <n v="205"/>
    <n v="6"/>
    <n v="6"/>
    <n v="3"/>
    <n v="13"/>
    <n v="7"/>
    <x v="0"/>
    <x v="0"/>
    <x v="0"/>
    <x v="0"/>
    <x v="0"/>
    <x v="1"/>
    <n v="0"/>
    <x v="0"/>
    <n v="64"/>
    <n v="1678"/>
    <n v="35"/>
    <x v="0"/>
    <x v="1"/>
    <x v="0"/>
    <x v="0"/>
    <n v="0"/>
  </r>
  <r>
    <n v="10983"/>
    <n v="1952"/>
    <s v="Graduation"/>
    <s v="Together"/>
    <n v="75278"/>
    <n v="0"/>
    <n v="0"/>
    <d v="2013-01-29T00:00:00"/>
    <n v="17"/>
    <n v="304"/>
    <n v="98"/>
    <n v="230"/>
    <n v="150"/>
    <n v="74"/>
    <n v="74"/>
    <n v="1"/>
    <n v="6"/>
    <n v="3"/>
    <n v="13"/>
    <n v="3"/>
    <x v="0"/>
    <x v="0"/>
    <x v="0"/>
    <x v="0"/>
    <x v="0"/>
    <x v="1"/>
    <n v="0"/>
    <x v="6"/>
    <n v="74"/>
    <n v="930"/>
    <n v="26"/>
    <x v="0"/>
    <x v="1"/>
    <x v="0"/>
    <x v="1"/>
    <n v="0"/>
  </r>
  <r>
    <n v="3629"/>
    <n v="1978"/>
    <s v="Graduation"/>
    <s v="Single"/>
    <n v="38557"/>
    <n v="1"/>
    <n v="0"/>
    <d v="2012-12-19T00:00:00"/>
    <n v="17"/>
    <n v="76"/>
    <n v="3"/>
    <n v="31"/>
    <n v="4"/>
    <n v="4"/>
    <n v="27"/>
    <n v="2"/>
    <n v="3"/>
    <n v="1"/>
    <n v="3"/>
    <n v="7"/>
    <x v="0"/>
    <x v="0"/>
    <x v="0"/>
    <x v="0"/>
    <x v="0"/>
    <x v="1"/>
    <n v="0"/>
    <x v="1"/>
    <n v="48"/>
    <n v="145"/>
    <n v="16"/>
    <x v="1"/>
    <x v="0"/>
    <x v="0"/>
    <x v="2"/>
    <n v="0"/>
  </r>
  <r>
    <n v="4673"/>
    <n v="1963"/>
    <s v="PhD"/>
    <s v="Married"/>
    <n v="81300"/>
    <n v="0"/>
    <n v="1"/>
    <d v="2012-10-30T00:00:00"/>
    <n v="17"/>
    <n v="1004"/>
    <n v="12"/>
    <n v="145"/>
    <n v="32"/>
    <n v="12"/>
    <n v="36"/>
    <n v="3"/>
    <n v="10"/>
    <n v="3"/>
    <n v="5"/>
    <n v="5"/>
    <x v="0"/>
    <x v="0"/>
    <x v="0"/>
    <x v="1"/>
    <x v="0"/>
    <x v="0"/>
    <n v="0"/>
    <x v="0"/>
    <n v="63"/>
    <n v="1241"/>
    <n v="26"/>
    <x v="0"/>
    <x v="1"/>
    <x v="0"/>
    <x v="0"/>
    <n v="2"/>
  </r>
  <r>
    <n v="796"/>
    <n v="1965"/>
    <s v="2n Cycle"/>
    <s v="Divorced"/>
    <n v="60161"/>
    <n v="0"/>
    <n v="1"/>
    <d v="2012-10-23T00:00:00"/>
    <n v="17"/>
    <n v="584"/>
    <n v="44"/>
    <n v="212"/>
    <n v="46"/>
    <n v="8"/>
    <n v="177"/>
    <n v="3"/>
    <n v="11"/>
    <n v="4"/>
    <n v="8"/>
    <n v="8"/>
    <x v="0"/>
    <x v="0"/>
    <x v="0"/>
    <x v="0"/>
    <x v="0"/>
    <x v="1"/>
    <n v="0"/>
    <x v="1"/>
    <n v="61"/>
    <n v="1071"/>
    <n v="34"/>
    <x v="0"/>
    <x v="1"/>
    <x v="0"/>
    <x v="0"/>
    <n v="0"/>
  </r>
  <r>
    <n v="618"/>
    <n v="1977"/>
    <s v="PhD"/>
    <s v="Married"/>
    <n v="69389"/>
    <n v="0"/>
    <n v="1"/>
    <d v="2012-09-28T00:00:00"/>
    <n v="17"/>
    <n v="422"/>
    <n v="7"/>
    <n v="238"/>
    <n v="69"/>
    <n v="46"/>
    <n v="15"/>
    <n v="1"/>
    <n v="7"/>
    <n v="2"/>
    <n v="12"/>
    <n v="4"/>
    <x v="0"/>
    <x v="0"/>
    <x v="0"/>
    <x v="0"/>
    <x v="0"/>
    <x v="1"/>
    <n v="0"/>
    <x v="3"/>
    <n v="49"/>
    <n v="797"/>
    <n v="26"/>
    <x v="0"/>
    <x v="0"/>
    <x v="0"/>
    <x v="1"/>
    <n v="0"/>
  </r>
  <r>
    <n v="380"/>
    <n v="1954"/>
    <s v="Graduation"/>
    <s v="Divorced"/>
    <n v="64497"/>
    <n v="0"/>
    <n v="1"/>
    <d v="2012-09-10T00:00:00"/>
    <n v="17"/>
    <n v="1170"/>
    <n v="48"/>
    <n v="320"/>
    <n v="42"/>
    <n v="32"/>
    <n v="192"/>
    <n v="5"/>
    <n v="11"/>
    <n v="4"/>
    <n v="9"/>
    <n v="8"/>
    <x v="1"/>
    <x v="0"/>
    <x v="0"/>
    <x v="0"/>
    <x v="0"/>
    <x v="0"/>
    <n v="0"/>
    <x v="6"/>
    <n v="72"/>
    <n v="1804"/>
    <n v="37"/>
    <x v="0"/>
    <x v="1"/>
    <x v="0"/>
    <x v="0"/>
    <n v="2"/>
  </r>
  <r>
    <n v="1092"/>
    <n v="1980"/>
    <s v="Graduation"/>
    <s v="Married"/>
    <n v="61014"/>
    <n v="0"/>
    <n v="1"/>
    <d v="2012-08-11T00:00:00"/>
    <n v="17"/>
    <n v="269"/>
    <n v="129"/>
    <n v="495"/>
    <n v="182"/>
    <n v="43"/>
    <n v="29"/>
    <n v="4"/>
    <n v="9"/>
    <n v="3"/>
    <n v="4"/>
    <n v="7"/>
    <x v="0"/>
    <x v="0"/>
    <x v="0"/>
    <x v="0"/>
    <x v="0"/>
    <x v="1"/>
    <n v="0"/>
    <x v="5"/>
    <n v="46"/>
    <n v="1147"/>
    <n v="27"/>
    <x v="0"/>
    <x v="0"/>
    <x v="0"/>
    <x v="0"/>
    <n v="0"/>
  </r>
  <r>
    <n v="8962"/>
    <n v="1975"/>
    <s v="Master"/>
    <s v="Married"/>
    <n v="44319"/>
    <n v="1"/>
    <n v="1"/>
    <d v="2014-04-17T00:00:00"/>
    <n v="18"/>
    <n v="26"/>
    <n v="0"/>
    <n v="8"/>
    <n v="0"/>
    <n v="0"/>
    <n v="3"/>
    <n v="2"/>
    <n v="2"/>
    <n v="0"/>
    <n v="3"/>
    <n v="5"/>
    <x v="0"/>
    <x v="0"/>
    <x v="0"/>
    <x v="0"/>
    <x v="0"/>
    <x v="1"/>
    <n v="0"/>
    <x v="6"/>
    <n v="51"/>
    <n v="37"/>
    <n v="12"/>
    <x v="1"/>
    <x v="0"/>
    <x v="0"/>
    <x v="3"/>
    <n v="0"/>
  </r>
  <r>
    <n v="8207"/>
    <n v="1957"/>
    <s v="2n Cycle"/>
    <s v="Married"/>
    <n v="53233"/>
    <n v="0"/>
    <n v="1"/>
    <d v="2014-03-18T00:00:00"/>
    <n v="18"/>
    <n v="28"/>
    <n v="0"/>
    <n v="9"/>
    <n v="3"/>
    <n v="0"/>
    <n v="0"/>
    <n v="1"/>
    <n v="1"/>
    <n v="0"/>
    <n v="3"/>
    <n v="4"/>
    <x v="0"/>
    <x v="0"/>
    <x v="0"/>
    <x v="0"/>
    <x v="0"/>
    <x v="1"/>
    <n v="0"/>
    <x v="1"/>
    <n v="69"/>
    <n v="40"/>
    <n v="9"/>
    <x v="1"/>
    <x v="1"/>
    <x v="0"/>
    <x v="3"/>
    <n v="0"/>
  </r>
  <r>
    <n v="6521"/>
    <n v="1954"/>
    <s v="Graduation"/>
    <s v="Together"/>
    <n v="77972"/>
    <n v="0"/>
    <n v="0"/>
    <d v="2014-03-18T00:00:00"/>
    <n v="18"/>
    <n v="613"/>
    <n v="22"/>
    <n v="319"/>
    <n v="33"/>
    <n v="102"/>
    <n v="12"/>
    <n v="1"/>
    <n v="4"/>
    <n v="6"/>
    <n v="9"/>
    <n v="1"/>
    <x v="0"/>
    <x v="0"/>
    <x v="0"/>
    <x v="0"/>
    <x v="0"/>
    <x v="1"/>
    <n v="0"/>
    <x v="6"/>
    <n v="72"/>
    <n v="1101"/>
    <n v="21"/>
    <x v="0"/>
    <x v="1"/>
    <x v="0"/>
    <x v="0"/>
    <n v="0"/>
  </r>
  <r>
    <n v="535"/>
    <n v="1987"/>
    <s v="Graduation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x v="0"/>
    <x v="0"/>
    <x v="0"/>
    <x v="0"/>
    <x v="0"/>
    <x v="1"/>
    <n v="0"/>
    <x v="4"/>
    <n v="39"/>
    <n v="778"/>
    <n v="28"/>
    <x v="0"/>
    <x v="2"/>
    <x v="0"/>
    <x v="1"/>
    <n v="0"/>
  </r>
  <r>
    <n v="4608"/>
    <n v="1987"/>
    <s v="Graduation"/>
    <s v="Divorced"/>
    <n v="81361"/>
    <n v="0"/>
    <n v="0"/>
    <d v="2014-02-25T00:00:00"/>
    <n v="18"/>
    <n v="163"/>
    <n v="23"/>
    <n v="424"/>
    <n v="27"/>
    <n v="65"/>
    <n v="76"/>
    <n v="1"/>
    <n v="3"/>
    <n v="10"/>
    <n v="13"/>
    <n v="1"/>
    <x v="0"/>
    <x v="0"/>
    <x v="0"/>
    <x v="0"/>
    <x v="0"/>
    <x v="0"/>
    <n v="0"/>
    <x v="6"/>
    <n v="39"/>
    <n v="778"/>
    <n v="28"/>
    <x v="0"/>
    <x v="2"/>
    <x v="0"/>
    <x v="1"/>
    <n v="1"/>
  </r>
  <r>
    <n v="11086"/>
    <n v="1984"/>
    <s v="Basic"/>
    <s v="Single"/>
    <n v="25707"/>
    <n v="1"/>
    <n v="0"/>
    <d v="2014-01-18T00:00:00"/>
    <n v="18"/>
    <n v="1"/>
    <n v="6"/>
    <n v="2"/>
    <n v="3"/>
    <n v="6"/>
    <n v="3"/>
    <n v="1"/>
    <n v="1"/>
    <n v="0"/>
    <n v="3"/>
    <n v="7"/>
    <x v="0"/>
    <x v="0"/>
    <x v="0"/>
    <x v="0"/>
    <x v="0"/>
    <x v="1"/>
    <n v="0"/>
    <x v="0"/>
    <n v="42"/>
    <n v="21"/>
    <n v="12"/>
    <x v="2"/>
    <x v="2"/>
    <x v="0"/>
    <x v="3"/>
    <n v="0"/>
  </r>
  <r>
    <n v="1064"/>
    <n v="1971"/>
    <s v="PhD"/>
    <s v="Married"/>
    <n v="42403"/>
    <n v="1"/>
    <n v="0"/>
    <d v="2013-12-11T00:00:00"/>
    <n v="18"/>
    <n v="22"/>
    <n v="1"/>
    <n v="11"/>
    <n v="0"/>
    <n v="5"/>
    <n v="3"/>
    <n v="1"/>
    <n v="1"/>
    <n v="0"/>
    <n v="3"/>
    <n v="8"/>
    <x v="0"/>
    <x v="0"/>
    <x v="0"/>
    <x v="0"/>
    <x v="0"/>
    <x v="1"/>
    <n v="0"/>
    <x v="0"/>
    <n v="55"/>
    <n v="42"/>
    <n v="13"/>
    <x v="1"/>
    <x v="0"/>
    <x v="0"/>
    <x v="3"/>
    <n v="0"/>
  </r>
  <r>
    <n v="7000"/>
    <n v="1972"/>
    <s v="2n Cycle"/>
    <s v="Single"/>
    <n v="65704"/>
    <n v="0"/>
    <n v="0"/>
    <d v="2013-10-13T00:00:00"/>
    <n v="18"/>
    <n v="279"/>
    <n v="172"/>
    <n v="74"/>
    <n v="38"/>
    <n v="8"/>
    <n v="246"/>
    <n v="1"/>
    <n v="2"/>
    <n v="10"/>
    <n v="10"/>
    <n v="1"/>
    <x v="0"/>
    <x v="0"/>
    <x v="0"/>
    <x v="0"/>
    <x v="0"/>
    <x v="1"/>
    <n v="0"/>
    <x v="4"/>
    <n v="54"/>
    <n v="817"/>
    <n v="24"/>
    <x v="0"/>
    <x v="0"/>
    <x v="0"/>
    <x v="1"/>
    <n v="0"/>
  </r>
  <r>
    <n v="1581"/>
    <n v="1980"/>
    <s v="Graduation"/>
    <s v="Married"/>
    <n v="37406"/>
    <n v="1"/>
    <n v="0"/>
    <d v="2013-10-10T00:00:00"/>
    <n v="18"/>
    <n v="2"/>
    <n v="0"/>
    <n v="8"/>
    <n v="2"/>
    <n v="2"/>
    <n v="3"/>
    <n v="1"/>
    <n v="1"/>
    <n v="0"/>
    <n v="2"/>
    <n v="8"/>
    <x v="0"/>
    <x v="0"/>
    <x v="0"/>
    <x v="0"/>
    <x v="0"/>
    <x v="0"/>
    <n v="0"/>
    <x v="0"/>
    <n v="46"/>
    <n v="17"/>
    <n v="12"/>
    <x v="1"/>
    <x v="0"/>
    <x v="0"/>
    <x v="3"/>
    <n v="1"/>
  </r>
  <r>
    <n v="7384"/>
    <n v="1951"/>
    <s v="Master"/>
    <s v="Together"/>
    <n v="39767"/>
    <n v="0"/>
    <n v="0"/>
    <d v="2013-07-21T00:00:00"/>
    <n v="18"/>
    <n v="113"/>
    <n v="61"/>
    <n v="204"/>
    <n v="34"/>
    <n v="26"/>
    <n v="47"/>
    <n v="2"/>
    <n v="7"/>
    <n v="1"/>
    <n v="7"/>
    <n v="8"/>
    <x v="0"/>
    <x v="0"/>
    <x v="0"/>
    <x v="0"/>
    <x v="0"/>
    <x v="1"/>
    <n v="0"/>
    <x v="0"/>
    <n v="75"/>
    <n v="485"/>
    <n v="25"/>
    <x v="1"/>
    <x v="1"/>
    <x v="0"/>
    <x v="1"/>
    <n v="0"/>
  </r>
  <r>
    <n v="10552"/>
    <n v="1979"/>
    <s v="2n Cycle"/>
    <s v="Married"/>
    <n v="54210"/>
    <n v="0"/>
    <n v="1"/>
    <d v="2013-05-20T00:00:00"/>
    <n v="18"/>
    <n v="70"/>
    <n v="54"/>
    <n v="109"/>
    <n v="80"/>
    <n v="9"/>
    <n v="45"/>
    <n v="2"/>
    <n v="4"/>
    <n v="1"/>
    <n v="7"/>
    <n v="5"/>
    <x v="0"/>
    <x v="0"/>
    <x v="0"/>
    <x v="0"/>
    <x v="0"/>
    <x v="1"/>
    <n v="0"/>
    <x v="0"/>
    <n v="47"/>
    <n v="367"/>
    <n v="19"/>
    <x v="1"/>
    <x v="0"/>
    <x v="0"/>
    <x v="2"/>
    <n v="0"/>
  </r>
  <r>
    <n v="6409"/>
    <n v="1967"/>
    <s v="Graduation"/>
    <s v="Divorced"/>
    <n v="57136"/>
    <n v="0"/>
    <n v="0"/>
    <d v="2013-05-18T00:00:00"/>
    <n v="18"/>
    <n v="267"/>
    <n v="140"/>
    <n v="599"/>
    <n v="34"/>
    <n v="12"/>
    <n v="127"/>
    <n v="1"/>
    <n v="7"/>
    <n v="5"/>
    <n v="7"/>
    <n v="6"/>
    <x v="0"/>
    <x v="0"/>
    <x v="0"/>
    <x v="0"/>
    <x v="0"/>
    <x v="0"/>
    <n v="0"/>
    <x v="6"/>
    <n v="59"/>
    <n v="1179"/>
    <n v="26"/>
    <x v="1"/>
    <x v="0"/>
    <x v="0"/>
    <x v="0"/>
    <n v="1"/>
  </r>
  <r>
    <n v="9507"/>
    <n v="1975"/>
    <s v="Graduation"/>
    <s v="Married"/>
    <n v="40794"/>
    <n v="0"/>
    <n v="1"/>
    <d v="2013-04-07T00:00:00"/>
    <n v="18"/>
    <n v="261"/>
    <n v="23"/>
    <n v="73"/>
    <n v="4"/>
    <n v="23"/>
    <n v="50"/>
    <n v="2"/>
    <n v="6"/>
    <n v="3"/>
    <n v="5"/>
    <n v="7"/>
    <x v="0"/>
    <x v="0"/>
    <x v="0"/>
    <x v="0"/>
    <x v="0"/>
    <x v="1"/>
    <n v="0"/>
    <x v="0"/>
    <n v="51"/>
    <n v="434"/>
    <n v="23"/>
    <x v="1"/>
    <x v="0"/>
    <x v="0"/>
    <x v="1"/>
    <n v="0"/>
  </r>
  <r>
    <n v="9560"/>
    <n v="1965"/>
    <s v="Graduation"/>
    <s v="Together"/>
    <n v="83003"/>
    <n v="0"/>
    <n v="0"/>
    <d v="2013-03-03T00:00:00"/>
    <n v="18"/>
    <n v="856"/>
    <n v="61"/>
    <n v="570"/>
    <n v="40"/>
    <n v="25"/>
    <n v="122"/>
    <n v="1"/>
    <n v="7"/>
    <n v="6"/>
    <n v="8"/>
    <n v="3"/>
    <x v="0"/>
    <x v="0"/>
    <x v="1"/>
    <x v="0"/>
    <x v="0"/>
    <x v="0"/>
    <n v="0"/>
    <x v="0"/>
    <n v="61"/>
    <n v="1674"/>
    <n v="25"/>
    <x v="0"/>
    <x v="1"/>
    <x v="0"/>
    <x v="0"/>
    <n v="2"/>
  </r>
  <r>
    <n v="10991"/>
    <n v="1960"/>
    <s v="Master"/>
    <s v="Married"/>
    <n v="89058"/>
    <n v="0"/>
    <n v="0"/>
    <d v="2012-12-07T00:00:00"/>
    <n v="18"/>
    <n v="454"/>
    <n v="194"/>
    <n v="106"/>
    <n v="31"/>
    <n v="22"/>
    <n v="43"/>
    <n v="1"/>
    <n v="5"/>
    <n v="4"/>
    <n v="4"/>
    <n v="2"/>
    <x v="0"/>
    <x v="0"/>
    <x v="0"/>
    <x v="0"/>
    <x v="0"/>
    <x v="1"/>
    <n v="0"/>
    <x v="1"/>
    <n v="66"/>
    <n v="850"/>
    <n v="16"/>
    <x v="0"/>
    <x v="1"/>
    <x v="0"/>
    <x v="1"/>
    <n v="0"/>
  </r>
  <r>
    <n v="4712"/>
    <n v="1991"/>
    <s v="2n Cycle"/>
    <s v="Together"/>
    <n v="20193"/>
    <n v="0"/>
    <n v="0"/>
    <d v="2012-11-28T00:00:00"/>
    <n v="18"/>
    <n v="8"/>
    <n v="8"/>
    <n v="22"/>
    <n v="24"/>
    <n v="11"/>
    <n v="9"/>
    <n v="1"/>
    <n v="1"/>
    <n v="1"/>
    <n v="4"/>
    <n v="4"/>
    <x v="0"/>
    <x v="0"/>
    <x v="0"/>
    <x v="0"/>
    <x v="0"/>
    <x v="1"/>
    <n v="0"/>
    <x v="0"/>
    <n v="35"/>
    <n v="82"/>
    <n v="11"/>
    <x v="2"/>
    <x v="2"/>
    <x v="0"/>
    <x v="2"/>
    <n v="0"/>
  </r>
  <r>
    <n v="11056"/>
    <n v="1974"/>
    <s v="Graduation"/>
    <s v="Married"/>
    <n v="72099"/>
    <n v="0"/>
    <n v="0"/>
    <d v="2012-10-27T00:00:00"/>
    <n v="18"/>
    <n v="546"/>
    <n v="91"/>
    <n v="410"/>
    <n v="119"/>
    <n v="0"/>
    <n v="22"/>
    <n v="1"/>
    <n v="3"/>
    <n v="4"/>
    <n v="10"/>
    <n v="1"/>
    <x v="0"/>
    <x v="0"/>
    <x v="0"/>
    <x v="0"/>
    <x v="0"/>
    <x v="1"/>
    <n v="0"/>
    <x v="0"/>
    <n v="52"/>
    <n v="1188"/>
    <n v="19"/>
    <x v="0"/>
    <x v="0"/>
    <x v="0"/>
    <x v="0"/>
    <n v="0"/>
  </r>
  <r>
    <n v="7414"/>
    <n v="1971"/>
    <s v="Graduation"/>
    <s v="Married"/>
    <n v="43824"/>
    <n v="1"/>
    <n v="1"/>
    <d v="2012-09-15T00:00:00"/>
    <n v="18"/>
    <n v="96"/>
    <n v="1"/>
    <n v="42"/>
    <n v="12"/>
    <n v="3"/>
    <n v="32"/>
    <n v="4"/>
    <n v="3"/>
    <n v="1"/>
    <n v="4"/>
    <n v="8"/>
    <x v="0"/>
    <x v="0"/>
    <x v="0"/>
    <x v="0"/>
    <x v="0"/>
    <x v="1"/>
    <n v="0"/>
    <x v="0"/>
    <n v="55"/>
    <n v="186"/>
    <n v="20"/>
    <x v="1"/>
    <x v="0"/>
    <x v="0"/>
    <x v="2"/>
    <n v="0"/>
  </r>
  <r>
    <n v="3076"/>
    <n v="1975"/>
    <s v="Graduation"/>
    <s v="Together"/>
    <n v="66653"/>
    <n v="1"/>
    <n v="1"/>
    <d v="2012-09-07T00:00:00"/>
    <n v="18"/>
    <n v="452"/>
    <n v="18"/>
    <n v="102"/>
    <n v="16"/>
    <n v="18"/>
    <n v="6"/>
    <n v="4"/>
    <n v="4"/>
    <n v="2"/>
    <n v="12"/>
    <n v="3"/>
    <x v="0"/>
    <x v="0"/>
    <x v="0"/>
    <x v="0"/>
    <x v="0"/>
    <x v="1"/>
    <n v="0"/>
    <x v="3"/>
    <n v="51"/>
    <n v="612"/>
    <n v="25"/>
    <x v="0"/>
    <x v="0"/>
    <x v="0"/>
    <x v="1"/>
    <n v="0"/>
  </r>
  <r>
    <n v="6355"/>
    <n v="1978"/>
    <s v="Graduation"/>
    <s v="Married"/>
    <n v="44359"/>
    <n v="1"/>
    <n v="1"/>
    <d v="2014-06-17T00:00:00"/>
    <n v="19"/>
    <n v="20"/>
    <n v="0"/>
    <n v="14"/>
    <n v="7"/>
    <n v="3"/>
    <n v="1"/>
    <n v="3"/>
    <n v="2"/>
    <n v="0"/>
    <n v="4"/>
    <n v="3"/>
    <x v="0"/>
    <x v="0"/>
    <x v="0"/>
    <x v="0"/>
    <x v="0"/>
    <x v="1"/>
    <n v="0"/>
    <x v="0"/>
    <n v="48"/>
    <n v="45"/>
    <n v="12"/>
    <x v="1"/>
    <x v="0"/>
    <x v="0"/>
    <x v="3"/>
    <n v="0"/>
  </r>
  <r>
    <n v="7959"/>
    <n v="1961"/>
    <s v="Graduation"/>
    <s v="Married"/>
    <n v="79410"/>
    <n v="0"/>
    <n v="0"/>
    <d v="2014-05-29T00:00:00"/>
    <n v="19"/>
    <n v="658"/>
    <n v="80"/>
    <n v="483"/>
    <n v="123"/>
    <n v="13"/>
    <n v="13"/>
    <n v="1"/>
    <n v="3"/>
    <n v="2"/>
    <n v="5"/>
    <n v="1"/>
    <x v="0"/>
    <x v="0"/>
    <x v="0"/>
    <x v="0"/>
    <x v="0"/>
    <x v="1"/>
    <n v="0"/>
    <x v="0"/>
    <n v="65"/>
    <n v="1370"/>
    <n v="12"/>
    <x v="0"/>
    <x v="1"/>
    <x v="0"/>
    <x v="0"/>
    <n v="0"/>
  </r>
  <r>
    <n v="5512"/>
    <n v="1977"/>
    <s v="Master"/>
    <s v="Married"/>
    <n v="55842"/>
    <n v="0"/>
    <n v="1"/>
    <d v="2014-05-23T00:00:00"/>
    <n v="19"/>
    <n v="451"/>
    <n v="0"/>
    <n v="39"/>
    <n v="0"/>
    <n v="4"/>
    <n v="24"/>
    <n v="1"/>
    <n v="7"/>
    <n v="1"/>
    <n v="8"/>
    <n v="5"/>
    <x v="0"/>
    <x v="0"/>
    <x v="0"/>
    <x v="0"/>
    <x v="0"/>
    <x v="1"/>
    <n v="0"/>
    <x v="0"/>
    <n v="49"/>
    <n v="518"/>
    <n v="22"/>
    <x v="1"/>
    <x v="0"/>
    <x v="0"/>
    <x v="1"/>
    <n v="0"/>
  </r>
  <r>
    <n v="10102"/>
    <n v="1966"/>
    <s v="Graduation"/>
    <s v="Widow"/>
    <n v="79946"/>
    <n v="0"/>
    <n v="0"/>
    <d v="2014-05-12T00:00:00"/>
    <n v="19"/>
    <n v="395"/>
    <n v="183"/>
    <n v="565"/>
    <n v="166"/>
    <n v="141"/>
    <n v="28"/>
    <n v="1"/>
    <n v="5"/>
    <n v="11"/>
    <n v="5"/>
    <n v="3"/>
    <x v="0"/>
    <x v="0"/>
    <x v="0"/>
    <x v="0"/>
    <x v="0"/>
    <x v="1"/>
    <n v="0"/>
    <x v="6"/>
    <n v="60"/>
    <n v="1478"/>
    <n v="25"/>
    <x v="0"/>
    <x v="1"/>
    <x v="0"/>
    <x v="0"/>
    <n v="0"/>
  </r>
  <r>
    <n v="9369"/>
    <n v="1979"/>
    <s v="2n Cycle"/>
    <s v="Single"/>
    <n v="88194"/>
    <n v="0"/>
    <n v="1"/>
    <d v="2014-03-19T00:00:00"/>
    <n v="19"/>
    <n v="688"/>
    <n v="14"/>
    <n v="309"/>
    <n v="201"/>
    <n v="24"/>
    <n v="38"/>
    <n v="1"/>
    <n v="11"/>
    <n v="10"/>
    <n v="10"/>
    <n v="5"/>
    <x v="1"/>
    <x v="0"/>
    <x v="0"/>
    <x v="1"/>
    <x v="0"/>
    <x v="0"/>
    <n v="0"/>
    <x v="4"/>
    <n v="47"/>
    <n v="1274"/>
    <n v="37"/>
    <x v="0"/>
    <x v="0"/>
    <x v="0"/>
    <x v="0"/>
    <n v="3"/>
  </r>
  <r>
    <n v="3711"/>
    <n v="1944"/>
    <s v="Master"/>
    <s v="Married"/>
    <n v="80184"/>
    <n v="0"/>
    <n v="0"/>
    <d v="2014-03-01T00:00:00"/>
    <n v="19"/>
    <n v="1035"/>
    <n v="134"/>
    <n v="670"/>
    <n v="25"/>
    <n v="38"/>
    <n v="0"/>
    <n v="1"/>
    <n v="6"/>
    <n v="3"/>
    <n v="10"/>
    <n v="3"/>
    <x v="0"/>
    <x v="0"/>
    <x v="1"/>
    <x v="1"/>
    <x v="0"/>
    <x v="1"/>
    <n v="0"/>
    <x v="0"/>
    <n v="82"/>
    <n v="1902"/>
    <n v="23"/>
    <x v="0"/>
    <x v="1"/>
    <x v="0"/>
    <x v="0"/>
    <n v="2"/>
  </r>
  <r>
    <n v="6931"/>
    <n v="1967"/>
    <s v="Graduation"/>
    <s v="Divorced"/>
    <n v="76982"/>
    <n v="0"/>
    <n v="0"/>
    <d v="2014-02-15T00:00:00"/>
    <n v="19"/>
    <n v="464"/>
    <n v="151"/>
    <n v="292"/>
    <n v="65"/>
    <n v="60"/>
    <n v="30"/>
    <n v="1"/>
    <n v="8"/>
    <n v="3"/>
    <n v="4"/>
    <n v="4"/>
    <x v="0"/>
    <x v="0"/>
    <x v="1"/>
    <x v="0"/>
    <x v="0"/>
    <x v="0"/>
    <n v="0"/>
    <x v="0"/>
    <n v="59"/>
    <n v="1062"/>
    <n v="20"/>
    <x v="0"/>
    <x v="0"/>
    <x v="0"/>
    <x v="0"/>
    <n v="2"/>
  </r>
  <r>
    <n v="9596"/>
    <n v="1980"/>
    <s v="PhD"/>
    <s v="Single"/>
    <n v="65295"/>
    <n v="0"/>
    <n v="0"/>
    <d v="2013-12-23T00:00:00"/>
    <n v="19"/>
    <n v="365"/>
    <n v="32"/>
    <n v="117"/>
    <n v="34"/>
    <n v="110"/>
    <n v="6"/>
    <n v="1"/>
    <n v="3"/>
    <n v="3"/>
    <n v="13"/>
    <n v="2"/>
    <x v="0"/>
    <x v="0"/>
    <x v="0"/>
    <x v="0"/>
    <x v="0"/>
    <x v="1"/>
    <n v="0"/>
    <x v="2"/>
    <n v="46"/>
    <n v="664"/>
    <n v="22"/>
    <x v="0"/>
    <x v="0"/>
    <x v="0"/>
    <x v="1"/>
    <n v="0"/>
  </r>
  <r>
    <n v="2727"/>
    <n v="1973"/>
    <s v="Graduation"/>
    <s v="Together"/>
    <n v="57100"/>
    <n v="0"/>
    <n v="0"/>
    <d v="2013-12-04T00:00:00"/>
    <n v="19"/>
    <n v="181"/>
    <n v="21"/>
    <n v="69"/>
    <n v="39"/>
    <n v="3"/>
    <n v="96"/>
    <n v="1"/>
    <n v="3"/>
    <n v="3"/>
    <n v="6"/>
    <n v="3"/>
    <x v="0"/>
    <x v="0"/>
    <x v="0"/>
    <x v="0"/>
    <x v="0"/>
    <x v="1"/>
    <n v="0"/>
    <x v="6"/>
    <n v="53"/>
    <n v="409"/>
    <n v="16"/>
    <x v="1"/>
    <x v="0"/>
    <x v="0"/>
    <x v="1"/>
    <n v="0"/>
  </r>
  <r>
    <n v="8416"/>
    <n v="1981"/>
    <s v="Graduation"/>
    <s v="Married"/>
    <n v="29009"/>
    <n v="1"/>
    <n v="0"/>
    <d v="2013-11-29T00:00:00"/>
    <n v="19"/>
    <n v="6"/>
    <n v="6"/>
    <n v="15"/>
    <n v="10"/>
    <n v="5"/>
    <n v="2"/>
    <n v="2"/>
    <n v="2"/>
    <n v="0"/>
    <n v="3"/>
    <n v="6"/>
    <x v="0"/>
    <x v="0"/>
    <x v="0"/>
    <x v="0"/>
    <x v="0"/>
    <x v="1"/>
    <n v="0"/>
    <x v="2"/>
    <n v="45"/>
    <n v="44"/>
    <n v="13"/>
    <x v="2"/>
    <x v="0"/>
    <x v="0"/>
    <x v="3"/>
    <n v="0"/>
  </r>
  <r>
    <n v="3967"/>
    <n v="1971"/>
    <s v="PhD"/>
    <s v="Married"/>
    <n v="78931"/>
    <n v="0"/>
    <n v="0"/>
    <d v="2013-10-25T00:00:00"/>
    <n v="19"/>
    <n v="331"/>
    <n v="197"/>
    <n v="170"/>
    <n v="58"/>
    <n v="152"/>
    <n v="35"/>
    <n v="1"/>
    <n v="2"/>
    <n v="8"/>
    <n v="13"/>
    <n v="1"/>
    <x v="0"/>
    <x v="0"/>
    <x v="0"/>
    <x v="0"/>
    <x v="0"/>
    <x v="1"/>
    <n v="0"/>
    <x v="1"/>
    <n v="55"/>
    <n v="943"/>
    <n v="25"/>
    <x v="0"/>
    <x v="0"/>
    <x v="0"/>
    <x v="1"/>
    <n v="0"/>
  </r>
  <r>
    <n v="2139"/>
    <n v="1975"/>
    <s v="Master"/>
    <s v="Married"/>
    <n v="7500"/>
    <n v="1"/>
    <n v="0"/>
    <d v="2013-10-02T00:00:00"/>
    <n v="19"/>
    <n v="3"/>
    <n v="1"/>
    <n v="10"/>
    <n v="3"/>
    <n v="2"/>
    <n v="12"/>
    <n v="3"/>
    <n v="2"/>
    <n v="0"/>
    <n v="3"/>
    <n v="5"/>
    <x v="0"/>
    <x v="0"/>
    <x v="0"/>
    <x v="0"/>
    <x v="0"/>
    <x v="1"/>
    <n v="0"/>
    <x v="3"/>
    <n v="51"/>
    <n v="31"/>
    <n v="13"/>
    <x v="2"/>
    <x v="0"/>
    <x v="0"/>
    <x v="3"/>
    <n v="0"/>
  </r>
  <r>
    <n v="2162"/>
    <n v="1976"/>
    <s v="Graduation"/>
    <s v="Married"/>
    <n v="56939"/>
    <n v="0"/>
    <n v="1"/>
    <d v="2013-09-18T00:00:00"/>
    <n v="19"/>
    <n v="256"/>
    <n v="34"/>
    <n v="103"/>
    <n v="90"/>
    <n v="29"/>
    <n v="49"/>
    <n v="2"/>
    <n v="3"/>
    <n v="3"/>
    <n v="10"/>
    <n v="3"/>
    <x v="0"/>
    <x v="0"/>
    <x v="0"/>
    <x v="0"/>
    <x v="0"/>
    <x v="1"/>
    <n v="0"/>
    <x v="0"/>
    <n v="50"/>
    <n v="561"/>
    <n v="21"/>
    <x v="1"/>
    <x v="0"/>
    <x v="0"/>
    <x v="1"/>
    <n v="0"/>
  </r>
  <r>
    <n v="9242"/>
    <n v="1990"/>
    <s v="Graduation"/>
    <s v="Single"/>
    <n v="64509"/>
    <n v="0"/>
    <n v="0"/>
    <d v="2013-08-17T00:00:00"/>
    <n v="19"/>
    <n v="836"/>
    <n v="185"/>
    <n v="575"/>
    <n v="24"/>
    <n v="25"/>
    <n v="77"/>
    <n v="1"/>
    <n v="6"/>
    <n v="3"/>
    <n v="9"/>
    <n v="4"/>
    <x v="1"/>
    <x v="0"/>
    <x v="0"/>
    <x v="0"/>
    <x v="0"/>
    <x v="0"/>
    <n v="0"/>
    <x v="6"/>
    <n v="36"/>
    <n v="1722"/>
    <n v="23"/>
    <x v="0"/>
    <x v="2"/>
    <x v="0"/>
    <x v="0"/>
    <n v="2"/>
  </r>
  <r>
    <n v="10595"/>
    <n v="1990"/>
    <s v="Graduation"/>
    <s v="Married"/>
    <n v="30093"/>
    <n v="0"/>
    <n v="0"/>
    <d v="2013-07-08T00:00:00"/>
    <n v="19"/>
    <n v="2"/>
    <n v="6"/>
    <n v="28"/>
    <n v="13"/>
    <n v="4"/>
    <n v="16"/>
    <n v="1"/>
    <n v="2"/>
    <n v="0"/>
    <n v="3"/>
    <n v="7"/>
    <x v="0"/>
    <x v="0"/>
    <x v="0"/>
    <x v="0"/>
    <x v="0"/>
    <x v="1"/>
    <n v="0"/>
    <x v="0"/>
    <n v="36"/>
    <n v="69"/>
    <n v="13"/>
    <x v="1"/>
    <x v="2"/>
    <x v="0"/>
    <x v="3"/>
    <n v="0"/>
  </r>
  <r>
    <n v="4855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x v="0"/>
    <x v="0"/>
    <x v="0"/>
    <x v="0"/>
    <x v="0"/>
    <x v="0"/>
    <n v="0"/>
    <x v="2"/>
    <n v="52"/>
    <n v="46"/>
    <n v="15"/>
    <x v="1"/>
    <x v="0"/>
    <x v="0"/>
    <x v="3"/>
    <n v="1"/>
  </r>
  <r>
    <n v="5049"/>
    <n v="1974"/>
    <s v="PhD"/>
    <s v="Together"/>
    <n v="30351"/>
    <n v="1"/>
    <n v="0"/>
    <d v="2013-06-06T00:00:00"/>
    <n v="19"/>
    <n v="14"/>
    <n v="0"/>
    <n v="24"/>
    <n v="3"/>
    <n v="3"/>
    <n v="2"/>
    <n v="1"/>
    <n v="3"/>
    <n v="0"/>
    <n v="2"/>
    <n v="9"/>
    <x v="0"/>
    <x v="0"/>
    <x v="0"/>
    <x v="0"/>
    <x v="0"/>
    <x v="1"/>
    <n v="0"/>
    <x v="0"/>
    <n v="52"/>
    <n v="46"/>
    <n v="15"/>
    <x v="1"/>
    <x v="0"/>
    <x v="0"/>
    <x v="3"/>
    <n v="0"/>
  </r>
  <r>
    <n v="4967"/>
    <n v="1960"/>
    <s v="PhD"/>
    <s v="Together"/>
    <n v="38201"/>
    <n v="0"/>
    <n v="1"/>
    <d v="2013-03-29T00:00:00"/>
    <n v="19"/>
    <n v="233"/>
    <n v="0"/>
    <n v="23"/>
    <n v="0"/>
    <n v="0"/>
    <n v="12"/>
    <n v="4"/>
    <n v="5"/>
    <n v="1"/>
    <n v="5"/>
    <n v="8"/>
    <x v="0"/>
    <x v="0"/>
    <x v="0"/>
    <x v="0"/>
    <x v="0"/>
    <x v="1"/>
    <n v="0"/>
    <x v="6"/>
    <n v="66"/>
    <n v="268"/>
    <n v="23"/>
    <x v="1"/>
    <x v="1"/>
    <x v="0"/>
    <x v="2"/>
    <n v="0"/>
  </r>
  <r>
    <n v="5255"/>
    <n v="1986"/>
    <s v="Graduation"/>
    <s v="Single"/>
    <m/>
    <n v="1"/>
    <n v="0"/>
    <d v="2013-02-20T00:00:00"/>
    <n v="19"/>
    <n v="5"/>
    <n v="1"/>
    <n v="3"/>
    <n v="3"/>
    <n v="263"/>
    <n v="362"/>
    <n v="0"/>
    <n v="27"/>
    <n v="0"/>
    <n v="0"/>
    <n v="1"/>
    <x v="0"/>
    <x v="0"/>
    <x v="0"/>
    <x v="0"/>
    <x v="0"/>
    <x v="1"/>
    <n v="0"/>
    <x v="3"/>
    <n v="40"/>
    <n v="637"/>
    <n v="28"/>
    <x v="2"/>
    <x v="2"/>
    <x v="0"/>
    <x v="1"/>
    <n v="0"/>
  </r>
  <r>
    <n v="9215"/>
    <n v="1980"/>
    <s v="PhD"/>
    <s v="Married"/>
    <n v="43974"/>
    <n v="1"/>
    <n v="0"/>
    <d v="2012-12-12T00:00:00"/>
    <n v="19"/>
    <n v="378"/>
    <n v="0"/>
    <n v="101"/>
    <n v="0"/>
    <n v="0"/>
    <n v="72"/>
    <n v="5"/>
    <n v="6"/>
    <n v="4"/>
    <n v="6"/>
    <n v="7"/>
    <x v="0"/>
    <x v="0"/>
    <x v="0"/>
    <x v="0"/>
    <x v="0"/>
    <x v="1"/>
    <n v="0"/>
    <x v="1"/>
    <n v="46"/>
    <n v="551"/>
    <n v="28"/>
    <x v="1"/>
    <x v="0"/>
    <x v="0"/>
    <x v="1"/>
    <n v="0"/>
  </r>
  <r>
    <n v="3525"/>
    <n v="1970"/>
    <s v="Graduation"/>
    <s v="Together"/>
    <n v="38200"/>
    <n v="1"/>
    <n v="1"/>
    <d v="2012-12-07T00:00:00"/>
    <n v="19"/>
    <n v="12"/>
    <n v="0"/>
    <n v="4"/>
    <n v="0"/>
    <n v="0"/>
    <n v="1"/>
    <n v="1"/>
    <n v="1"/>
    <n v="0"/>
    <n v="2"/>
    <n v="7"/>
    <x v="0"/>
    <x v="0"/>
    <x v="0"/>
    <x v="0"/>
    <x v="0"/>
    <x v="1"/>
    <n v="0"/>
    <x v="0"/>
    <n v="56"/>
    <n v="17"/>
    <n v="11"/>
    <x v="1"/>
    <x v="0"/>
    <x v="0"/>
    <x v="3"/>
    <n v="0"/>
  </r>
  <r>
    <n v="3619"/>
    <n v="1960"/>
    <s v="2n Cycle"/>
    <s v="Divorced"/>
    <n v="87305"/>
    <n v="0"/>
    <n v="0"/>
    <d v="2012-09-23T00:00:00"/>
    <n v="19"/>
    <n v="345"/>
    <n v="25"/>
    <n v="501"/>
    <n v="63"/>
    <n v="138"/>
    <n v="80"/>
    <n v="1"/>
    <n v="5"/>
    <n v="3"/>
    <n v="8"/>
    <n v="2"/>
    <x v="0"/>
    <x v="0"/>
    <x v="1"/>
    <x v="0"/>
    <x v="0"/>
    <x v="0"/>
    <n v="0"/>
    <x v="3"/>
    <n v="66"/>
    <n v="1152"/>
    <n v="19"/>
    <x v="0"/>
    <x v="1"/>
    <x v="0"/>
    <x v="0"/>
    <n v="2"/>
  </r>
  <r>
    <n v="4415"/>
    <n v="1961"/>
    <s v="Graduation"/>
    <s v="Married"/>
    <n v="16860"/>
    <n v="1"/>
    <n v="1"/>
    <d v="2012-09-12T00:00:00"/>
    <n v="19"/>
    <n v="10"/>
    <n v="4"/>
    <n v="4"/>
    <n v="3"/>
    <n v="3"/>
    <n v="14"/>
    <n v="3"/>
    <n v="1"/>
    <n v="1"/>
    <n v="3"/>
    <n v="7"/>
    <x v="0"/>
    <x v="0"/>
    <x v="0"/>
    <x v="0"/>
    <x v="0"/>
    <x v="1"/>
    <n v="0"/>
    <x v="0"/>
    <n v="65"/>
    <n v="38"/>
    <n v="15"/>
    <x v="2"/>
    <x v="1"/>
    <x v="0"/>
    <x v="3"/>
    <n v="0"/>
  </r>
  <r>
    <n v="3645"/>
    <n v="1972"/>
    <s v="PhD"/>
    <s v="Single"/>
    <n v="27213"/>
    <n v="1"/>
    <n v="0"/>
    <d v="2012-08-30T00:00:00"/>
    <n v="19"/>
    <n v="19"/>
    <n v="3"/>
    <n v="26"/>
    <n v="10"/>
    <n v="9"/>
    <n v="3"/>
    <n v="3"/>
    <n v="2"/>
    <n v="0"/>
    <n v="4"/>
    <n v="8"/>
    <x v="0"/>
    <x v="0"/>
    <x v="0"/>
    <x v="0"/>
    <x v="0"/>
    <x v="0"/>
    <n v="0"/>
    <x v="0"/>
    <n v="54"/>
    <n v="70"/>
    <n v="17"/>
    <x v="2"/>
    <x v="0"/>
    <x v="0"/>
    <x v="2"/>
    <n v="1"/>
  </r>
  <r>
    <n v="4692"/>
    <n v="1976"/>
    <s v="Graduation"/>
    <s v="Married"/>
    <n v="7500"/>
    <n v="1"/>
    <n v="0"/>
    <d v="2012-08-01T00:00:00"/>
    <n v="19"/>
    <n v="7"/>
    <n v="0"/>
    <n v="12"/>
    <n v="13"/>
    <n v="7"/>
    <n v="32"/>
    <n v="5"/>
    <n v="4"/>
    <n v="1"/>
    <n v="2"/>
    <n v="9"/>
    <x v="1"/>
    <x v="0"/>
    <x v="0"/>
    <x v="0"/>
    <x v="0"/>
    <x v="0"/>
    <n v="0"/>
    <x v="3"/>
    <n v="50"/>
    <n v="71"/>
    <n v="21"/>
    <x v="2"/>
    <x v="0"/>
    <x v="0"/>
    <x v="2"/>
    <n v="2"/>
  </r>
  <r>
    <n v="3955"/>
    <n v="1965"/>
    <s v="Graduation"/>
    <s v="Divorced"/>
    <n v="4861"/>
    <n v="0"/>
    <n v="0"/>
    <d v="2014-06-22T00:00:00"/>
    <n v="20"/>
    <n v="2"/>
    <n v="1"/>
    <n v="1"/>
    <n v="1"/>
    <n v="0"/>
    <n v="1"/>
    <n v="0"/>
    <n v="0"/>
    <n v="0"/>
    <n v="0"/>
    <n v="14"/>
    <x v="0"/>
    <x v="0"/>
    <x v="0"/>
    <x v="0"/>
    <x v="0"/>
    <x v="1"/>
    <n v="0"/>
    <x v="6"/>
    <n v="61"/>
    <n v="6"/>
    <n v="14"/>
    <x v="2"/>
    <x v="1"/>
    <x v="0"/>
    <x v="3"/>
    <n v="0"/>
  </r>
  <r>
    <n v="5313"/>
    <n v="1971"/>
    <s v="Master"/>
    <s v="Married"/>
    <n v="38196"/>
    <n v="1"/>
    <n v="1"/>
    <d v="2014-04-18T00:00:00"/>
    <n v="20"/>
    <n v="30"/>
    <n v="0"/>
    <n v="11"/>
    <n v="0"/>
    <n v="0"/>
    <n v="3"/>
    <n v="3"/>
    <n v="2"/>
    <n v="0"/>
    <n v="4"/>
    <n v="5"/>
    <x v="0"/>
    <x v="0"/>
    <x v="0"/>
    <x v="0"/>
    <x v="0"/>
    <x v="1"/>
    <n v="0"/>
    <x v="0"/>
    <n v="55"/>
    <n v="44"/>
    <n v="14"/>
    <x v="1"/>
    <x v="0"/>
    <x v="0"/>
    <x v="3"/>
    <n v="0"/>
  </r>
  <r>
    <n v="7196"/>
    <n v="1950"/>
    <s v="PhD"/>
    <s v="Married"/>
    <n v="41145"/>
    <n v="1"/>
    <n v="1"/>
    <d v="2014-02-08T00:00:00"/>
    <n v="20"/>
    <n v="9"/>
    <n v="0"/>
    <n v="3"/>
    <n v="0"/>
    <n v="0"/>
    <n v="1"/>
    <n v="1"/>
    <n v="0"/>
    <n v="0"/>
    <n v="3"/>
    <n v="3"/>
    <x v="0"/>
    <x v="0"/>
    <x v="0"/>
    <x v="0"/>
    <x v="0"/>
    <x v="1"/>
    <n v="0"/>
    <x v="1"/>
    <n v="76"/>
    <n v="13"/>
    <n v="7"/>
    <x v="1"/>
    <x v="1"/>
    <x v="0"/>
    <x v="3"/>
    <n v="0"/>
  </r>
  <r>
    <n v="1381"/>
    <n v="1982"/>
    <s v="PhD"/>
    <s v="Single"/>
    <n v="38513"/>
    <n v="1"/>
    <n v="0"/>
    <d v="2014-01-28T00:00:00"/>
    <n v="20"/>
    <n v="172"/>
    <n v="3"/>
    <n v="115"/>
    <n v="16"/>
    <n v="0"/>
    <n v="18"/>
    <n v="5"/>
    <n v="6"/>
    <n v="1"/>
    <n v="5"/>
    <n v="8"/>
    <x v="0"/>
    <x v="0"/>
    <x v="0"/>
    <x v="0"/>
    <x v="0"/>
    <x v="0"/>
    <n v="0"/>
    <x v="0"/>
    <n v="44"/>
    <n v="324"/>
    <n v="25"/>
    <x v="1"/>
    <x v="2"/>
    <x v="0"/>
    <x v="2"/>
    <n v="1"/>
  </r>
  <r>
    <n v="10951"/>
    <n v="1968"/>
    <s v="Graduation"/>
    <s v="Married"/>
    <n v="45688"/>
    <n v="0"/>
    <n v="1"/>
    <d v="2014-01-25T00:00:00"/>
    <n v="20"/>
    <n v="279"/>
    <n v="0"/>
    <n v="18"/>
    <n v="0"/>
    <n v="0"/>
    <n v="9"/>
    <n v="2"/>
    <n v="3"/>
    <n v="1"/>
    <n v="8"/>
    <n v="4"/>
    <x v="0"/>
    <x v="1"/>
    <x v="0"/>
    <x v="0"/>
    <x v="0"/>
    <x v="1"/>
    <n v="0"/>
    <x v="0"/>
    <n v="58"/>
    <n v="306"/>
    <n v="18"/>
    <x v="1"/>
    <x v="0"/>
    <x v="0"/>
    <x v="2"/>
    <n v="1"/>
  </r>
  <r>
    <n v="4322"/>
    <n v="1958"/>
    <s v="PhD"/>
    <s v="Together"/>
    <n v="77863"/>
    <n v="0"/>
    <n v="0"/>
    <d v="2013-11-27T00:00:00"/>
    <n v="20"/>
    <n v="881"/>
    <n v="38"/>
    <n v="319"/>
    <n v="16"/>
    <n v="25"/>
    <n v="12"/>
    <n v="1"/>
    <n v="4"/>
    <n v="5"/>
    <n v="10"/>
    <n v="2"/>
    <x v="0"/>
    <x v="0"/>
    <x v="0"/>
    <x v="0"/>
    <x v="0"/>
    <x v="1"/>
    <n v="0"/>
    <x v="0"/>
    <n v="68"/>
    <n v="1291"/>
    <n v="22"/>
    <x v="0"/>
    <x v="1"/>
    <x v="0"/>
    <x v="0"/>
    <n v="0"/>
  </r>
  <r>
    <n v="7444"/>
    <n v="1969"/>
    <s v="Master"/>
    <s v="Married"/>
    <n v="42169"/>
    <n v="1"/>
    <n v="1"/>
    <d v="2013-10-19T00:00:00"/>
    <n v="20"/>
    <n v="19"/>
    <n v="0"/>
    <n v="9"/>
    <n v="0"/>
    <n v="0"/>
    <n v="2"/>
    <n v="2"/>
    <n v="1"/>
    <n v="0"/>
    <n v="3"/>
    <n v="8"/>
    <x v="0"/>
    <x v="0"/>
    <x v="0"/>
    <x v="0"/>
    <x v="0"/>
    <x v="1"/>
    <n v="0"/>
    <x v="0"/>
    <n v="57"/>
    <n v="30"/>
    <n v="14"/>
    <x v="1"/>
    <x v="0"/>
    <x v="0"/>
    <x v="3"/>
    <n v="0"/>
  </r>
  <r>
    <n v="2942"/>
    <n v="1964"/>
    <s v="Graduation"/>
    <s v="Single"/>
    <n v="45906"/>
    <n v="0"/>
    <n v="1"/>
    <d v="2013-05-07T00:00:00"/>
    <n v="20"/>
    <n v="305"/>
    <n v="3"/>
    <n v="27"/>
    <n v="4"/>
    <n v="3"/>
    <n v="144"/>
    <n v="2"/>
    <n v="5"/>
    <n v="4"/>
    <n v="4"/>
    <n v="5"/>
    <x v="1"/>
    <x v="0"/>
    <x v="0"/>
    <x v="0"/>
    <x v="0"/>
    <x v="1"/>
    <n v="0"/>
    <x v="0"/>
    <n v="62"/>
    <n v="486"/>
    <n v="20"/>
    <x v="1"/>
    <x v="1"/>
    <x v="0"/>
    <x v="1"/>
    <n v="1"/>
  </r>
  <r>
    <n v="2874"/>
    <n v="1988"/>
    <s v="2n Cycle"/>
    <s v="Divorced"/>
    <n v="35388"/>
    <n v="1"/>
    <n v="0"/>
    <d v="2013-03-07T00:00:00"/>
    <n v="20"/>
    <n v="6"/>
    <n v="4"/>
    <n v="7"/>
    <n v="4"/>
    <n v="3"/>
    <n v="8"/>
    <n v="1"/>
    <n v="1"/>
    <n v="0"/>
    <n v="3"/>
    <n v="7"/>
    <x v="0"/>
    <x v="0"/>
    <x v="0"/>
    <x v="0"/>
    <x v="0"/>
    <x v="1"/>
    <n v="0"/>
    <x v="6"/>
    <n v="38"/>
    <n v="32"/>
    <n v="12"/>
    <x v="1"/>
    <x v="2"/>
    <x v="0"/>
    <x v="3"/>
    <n v="0"/>
  </r>
  <r>
    <n v="3667"/>
    <n v="1969"/>
    <s v="Graduation"/>
    <s v="Married"/>
    <n v="80952"/>
    <n v="0"/>
    <n v="0"/>
    <d v="2013-02-28T00:00:00"/>
    <n v="20"/>
    <n v="778"/>
    <n v="178"/>
    <n v="689"/>
    <n v="41"/>
    <n v="27"/>
    <n v="44"/>
    <n v="1"/>
    <n v="8"/>
    <n v="5"/>
    <n v="11"/>
    <n v="8"/>
    <x v="0"/>
    <x v="1"/>
    <x v="1"/>
    <x v="1"/>
    <x v="0"/>
    <x v="0"/>
    <n v="0"/>
    <x v="4"/>
    <n v="57"/>
    <n v="1757"/>
    <n v="33"/>
    <x v="0"/>
    <x v="0"/>
    <x v="0"/>
    <x v="0"/>
    <n v="4"/>
  </r>
  <r>
    <n v="3697"/>
    <n v="1954"/>
    <s v="Graduation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x v="0"/>
    <x v="0"/>
    <x v="0"/>
    <x v="0"/>
    <x v="0"/>
    <x v="1"/>
    <n v="0"/>
    <x v="1"/>
    <n v="72"/>
    <n v="134"/>
    <n v="16"/>
    <x v="1"/>
    <x v="1"/>
    <x v="0"/>
    <x v="2"/>
    <n v="0"/>
  </r>
  <r>
    <n v="9955"/>
    <n v="1954"/>
    <s v="Graduation"/>
    <s v="Together"/>
    <n v="39898"/>
    <n v="0"/>
    <n v="1"/>
    <d v="2013-02-12T00:00:00"/>
    <n v="20"/>
    <n v="69"/>
    <n v="8"/>
    <n v="26"/>
    <n v="12"/>
    <n v="7"/>
    <n v="12"/>
    <n v="2"/>
    <n v="3"/>
    <n v="0"/>
    <n v="4"/>
    <n v="7"/>
    <x v="0"/>
    <x v="0"/>
    <x v="0"/>
    <x v="0"/>
    <x v="0"/>
    <x v="1"/>
    <n v="0"/>
    <x v="0"/>
    <n v="72"/>
    <n v="134"/>
    <n v="16"/>
    <x v="1"/>
    <x v="1"/>
    <x v="0"/>
    <x v="2"/>
    <n v="0"/>
  </r>
  <r>
    <n v="5320"/>
    <n v="1973"/>
    <s v="Master"/>
    <s v="Divorced"/>
    <n v="44051"/>
    <n v="1"/>
    <n v="1"/>
    <d v="2013-01-29T00:00:00"/>
    <n v="20"/>
    <n v="79"/>
    <n v="7"/>
    <n v="58"/>
    <n v="6"/>
    <n v="3"/>
    <n v="18"/>
    <n v="4"/>
    <n v="3"/>
    <n v="1"/>
    <n v="4"/>
    <n v="6"/>
    <x v="0"/>
    <x v="0"/>
    <x v="0"/>
    <x v="0"/>
    <x v="0"/>
    <x v="0"/>
    <n v="0"/>
    <x v="6"/>
    <n v="53"/>
    <n v="171"/>
    <n v="18"/>
    <x v="1"/>
    <x v="0"/>
    <x v="0"/>
    <x v="2"/>
    <n v="1"/>
  </r>
  <r>
    <n v="6422"/>
    <n v="1954"/>
    <s v="Graduation"/>
    <s v="Married"/>
    <n v="86718"/>
    <n v="0"/>
    <n v="0"/>
    <d v="2013-01-17T00:00:00"/>
    <n v="20"/>
    <n v="344"/>
    <n v="189"/>
    <n v="482"/>
    <n v="50"/>
    <n v="33"/>
    <n v="172"/>
    <n v="1"/>
    <n v="5"/>
    <n v="6"/>
    <n v="5"/>
    <n v="2"/>
    <x v="0"/>
    <x v="0"/>
    <x v="0"/>
    <x v="0"/>
    <x v="0"/>
    <x v="1"/>
    <n v="0"/>
    <x v="5"/>
    <n v="72"/>
    <n v="1270"/>
    <n v="19"/>
    <x v="0"/>
    <x v="1"/>
    <x v="0"/>
    <x v="0"/>
    <n v="0"/>
  </r>
  <r>
    <n v="3690"/>
    <n v="1986"/>
    <s v="Master"/>
    <s v="Married"/>
    <n v="80141"/>
    <n v="0"/>
    <n v="0"/>
    <d v="2013-01-11T00:00:00"/>
    <n v="20"/>
    <n v="1184"/>
    <n v="102"/>
    <n v="673"/>
    <n v="52"/>
    <n v="40"/>
    <n v="40"/>
    <n v="1"/>
    <n v="7"/>
    <n v="4"/>
    <n v="10"/>
    <n v="6"/>
    <x v="0"/>
    <x v="0"/>
    <x v="1"/>
    <x v="0"/>
    <x v="0"/>
    <x v="0"/>
    <n v="0"/>
    <x v="0"/>
    <n v="40"/>
    <n v="2091"/>
    <n v="28"/>
    <x v="0"/>
    <x v="2"/>
    <x v="0"/>
    <x v="0"/>
    <n v="2"/>
  </r>
  <r>
    <n v="2408"/>
    <n v="1976"/>
    <s v="Graduation"/>
    <s v="Married"/>
    <n v="58597"/>
    <n v="1"/>
    <n v="1"/>
    <d v="2012-11-20T00:00:00"/>
    <n v="20"/>
    <n v="490"/>
    <n v="0"/>
    <n v="184"/>
    <n v="10"/>
    <n v="28"/>
    <n v="21"/>
    <n v="12"/>
    <n v="7"/>
    <n v="4"/>
    <n v="9"/>
    <n v="7"/>
    <x v="0"/>
    <x v="0"/>
    <x v="0"/>
    <x v="0"/>
    <x v="0"/>
    <x v="1"/>
    <n v="0"/>
    <x v="5"/>
    <n v="50"/>
    <n v="733"/>
    <n v="39"/>
    <x v="1"/>
    <x v="0"/>
    <x v="0"/>
    <x v="1"/>
    <n v="0"/>
  </r>
  <r>
    <n v="9260"/>
    <n v="1945"/>
    <s v="PhD"/>
    <s v="Married"/>
    <n v="70356"/>
    <n v="0"/>
    <n v="0"/>
    <d v="2012-11-05T00:00:00"/>
    <n v="20"/>
    <n v="1349"/>
    <n v="16"/>
    <n v="249"/>
    <n v="43"/>
    <n v="16"/>
    <n v="33"/>
    <n v="2"/>
    <n v="10"/>
    <n v="6"/>
    <n v="9"/>
    <n v="6"/>
    <x v="0"/>
    <x v="0"/>
    <x v="0"/>
    <x v="0"/>
    <x v="0"/>
    <x v="1"/>
    <n v="0"/>
    <x v="1"/>
    <n v="81"/>
    <n v="1706"/>
    <n v="33"/>
    <x v="0"/>
    <x v="1"/>
    <x v="0"/>
    <x v="0"/>
    <n v="0"/>
  </r>
  <r>
    <n v="9648"/>
    <n v="1967"/>
    <s v="Graduation"/>
    <s v="Single"/>
    <n v="46904"/>
    <n v="1"/>
    <n v="1"/>
    <d v="2012-11-03T00:00:00"/>
    <n v="20"/>
    <n v="153"/>
    <n v="4"/>
    <n v="56"/>
    <n v="0"/>
    <n v="9"/>
    <n v="31"/>
    <n v="4"/>
    <n v="5"/>
    <n v="1"/>
    <n v="4"/>
    <n v="8"/>
    <x v="0"/>
    <x v="0"/>
    <x v="0"/>
    <x v="0"/>
    <x v="0"/>
    <x v="1"/>
    <n v="0"/>
    <x v="0"/>
    <n v="59"/>
    <n v="253"/>
    <n v="22"/>
    <x v="1"/>
    <x v="0"/>
    <x v="0"/>
    <x v="2"/>
    <n v="0"/>
  </r>
  <r>
    <n v="4939"/>
    <n v="1946"/>
    <s v="Graduation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x v="0"/>
    <x v="0"/>
    <x v="0"/>
    <x v="0"/>
    <x v="0"/>
    <x v="1"/>
    <n v="0"/>
    <x v="2"/>
    <n v="80"/>
    <n v="317"/>
    <n v="20"/>
    <x v="1"/>
    <x v="1"/>
    <x v="0"/>
    <x v="2"/>
    <n v="0"/>
  </r>
  <r>
    <n v="8652"/>
    <n v="1946"/>
    <s v="Graduation"/>
    <s v="Together"/>
    <n v="37760"/>
    <n v="0"/>
    <n v="0"/>
    <d v="2012-08-31T00:00:00"/>
    <n v="20"/>
    <n v="84"/>
    <n v="5"/>
    <n v="38"/>
    <n v="150"/>
    <n v="12"/>
    <n v="28"/>
    <n v="2"/>
    <n v="4"/>
    <n v="1"/>
    <n v="6"/>
    <n v="7"/>
    <x v="0"/>
    <x v="0"/>
    <x v="0"/>
    <x v="0"/>
    <x v="0"/>
    <x v="1"/>
    <n v="0"/>
    <x v="6"/>
    <n v="80"/>
    <n v="317"/>
    <n v="20"/>
    <x v="1"/>
    <x v="1"/>
    <x v="0"/>
    <x v="2"/>
    <n v="0"/>
  </r>
  <r>
    <n v="4702"/>
    <n v="1964"/>
    <s v="Graduation"/>
    <s v="Single"/>
    <n v="61839"/>
    <n v="0"/>
    <n v="0"/>
    <d v="2012-08-12T00:00:00"/>
    <n v="20"/>
    <n v="1000"/>
    <n v="155"/>
    <n v="379"/>
    <n v="224"/>
    <n v="17"/>
    <n v="120"/>
    <n v="1"/>
    <n v="4"/>
    <n v="8"/>
    <n v="4"/>
    <n v="8"/>
    <x v="0"/>
    <x v="0"/>
    <x v="0"/>
    <x v="0"/>
    <x v="0"/>
    <x v="1"/>
    <n v="0"/>
    <x v="0"/>
    <n v="62"/>
    <n v="1895"/>
    <n v="25"/>
    <x v="0"/>
    <x v="1"/>
    <x v="0"/>
    <x v="0"/>
    <n v="0"/>
  </r>
  <r>
    <n v="2587"/>
    <n v="1972"/>
    <s v="PhD"/>
    <s v="Married"/>
    <n v="29791"/>
    <n v="1"/>
    <n v="0"/>
    <d v="2014-05-15T00:00:00"/>
    <n v="21"/>
    <n v="14"/>
    <n v="0"/>
    <n v="6"/>
    <n v="0"/>
    <n v="0"/>
    <n v="0"/>
    <n v="2"/>
    <n v="2"/>
    <n v="0"/>
    <n v="3"/>
    <n v="5"/>
    <x v="0"/>
    <x v="0"/>
    <x v="0"/>
    <x v="0"/>
    <x v="0"/>
    <x v="1"/>
    <n v="0"/>
    <x v="3"/>
    <n v="54"/>
    <n v="20"/>
    <n v="12"/>
    <x v="2"/>
    <x v="0"/>
    <x v="0"/>
    <x v="3"/>
    <n v="0"/>
  </r>
  <r>
    <n v="2811"/>
    <n v="1963"/>
    <s v="PhD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x v="0"/>
    <x v="0"/>
    <x v="0"/>
    <x v="0"/>
    <x v="0"/>
    <x v="1"/>
    <n v="0"/>
    <x v="0"/>
    <n v="63"/>
    <n v="62"/>
    <n v="11"/>
    <x v="1"/>
    <x v="1"/>
    <x v="0"/>
    <x v="3"/>
    <n v="0"/>
  </r>
  <r>
    <n v="9150"/>
    <n v="1963"/>
    <s v="PhD"/>
    <s v="Single"/>
    <n v="48918"/>
    <n v="1"/>
    <n v="1"/>
    <d v="2014-04-12T00:00:00"/>
    <n v="21"/>
    <n v="52"/>
    <n v="0"/>
    <n v="9"/>
    <n v="0"/>
    <n v="0"/>
    <n v="1"/>
    <n v="2"/>
    <n v="1"/>
    <n v="0"/>
    <n v="4"/>
    <n v="4"/>
    <x v="0"/>
    <x v="0"/>
    <x v="0"/>
    <x v="0"/>
    <x v="0"/>
    <x v="1"/>
    <n v="0"/>
    <x v="0"/>
    <n v="63"/>
    <n v="62"/>
    <n v="11"/>
    <x v="1"/>
    <x v="1"/>
    <x v="0"/>
    <x v="3"/>
    <n v="0"/>
  </r>
  <r>
    <n v="10127"/>
    <n v="1965"/>
    <s v="Graduation"/>
    <s v="Married"/>
    <n v="58692"/>
    <n v="0"/>
    <n v="1"/>
    <d v="2014-04-06T00:00:00"/>
    <n v="21"/>
    <n v="301"/>
    <n v="11"/>
    <n v="61"/>
    <n v="4"/>
    <n v="7"/>
    <n v="11"/>
    <n v="1"/>
    <n v="8"/>
    <n v="2"/>
    <n v="4"/>
    <n v="7"/>
    <x v="0"/>
    <x v="0"/>
    <x v="0"/>
    <x v="0"/>
    <x v="0"/>
    <x v="1"/>
    <n v="0"/>
    <x v="1"/>
    <n v="61"/>
    <n v="395"/>
    <n v="22"/>
    <x v="1"/>
    <x v="1"/>
    <x v="0"/>
    <x v="1"/>
    <n v="0"/>
  </r>
  <r>
    <n v="5493"/>
    <n v="1976"/>
    <s v="Graduation"/>
    <s v="Married"/>
    <n v="39356"/>
    <n v="1"/>
    <n v="1"/>
    <d v="2014-03-19T00:00:00"/>
    <n v="21"/>
    <n v="15"/>
    <n v="0"/>
    <n v="2"/>
    <n v="0"/>
    <n v="0"/>
    <n v="6"/>
    <n v="1"/>
    <n v="1"/>
    <n v="0"/>
    <n v="2"/>
    <n v="6"/>
    <x v="1"/>
    <x v="0"/>
    <x v="0"/>
    <x v="0"/>
    <x v="0"/>
    <x v="1"/>
    <n v="0"/>
    <x v="0"/>
    <n v="50"/>
    <n v="23"/>
    <n v="10"/>
    <x v="1"/>
    <x v="0"/>
    <x v="0"/>
    <x v="3"/>
    <n v="1"/>
  </r>
  <r>
    <n v="2666"/>
    <n v="1972"/>
    <s v="Master"/>
    <s v="Married"/>
    <n v="76234"/>
    <n v="0"/>
    <n v="1"/>
    <d v="2014-02-06T00:00:00"/>
    <n v="21"/>
    <n v="519"/>
    <n v="50"/>
    <n v="167"/>
    <n v="130"/>
    <n v="0"/>
    <n v="41"/>
    <n v="1"/>
    <n v="8"/>
    <n v="3"/>
    <n v="11"/>
    <n v="3"/>
    <x v="0"/>
    <x v="1"/>
    <x v="0"/>
    <x v="0"/>
    <x v="0"/>
    <x v="1"/>
    <n v="0"/>
    <x v="1"/>
    <n v="54"/>
    <n v="907"/>
    <n v="26"/>
    <x v="0"/>
    <x v="0"/>
    <x v="0"/>
    <x v="1"/>
    <n v="1"/>
  </r>
  <r>
    <n v="10099"/>
    <n v="1984"/>
    <s v="Graduation"/>
    <s v="Married"/>
    <n v="55434"/>
    <n v="1"/>
    <n v="0"/>
    <d v="2013-10-05T00:00:00"/>
    <n v="21"/>
    <n v="238"/>
    <n v="115"/>
    <n v="215"/>
    <n v="169"/>
    <n v="69"/>
    <n v="76"/>
    <n v="3"/>
    <n v="5"/>
    <n v="3"/>
    <n v="13"/>
    <n v="4"/>
    <x v="0"/>
    <x v="0"/>
    <x v="0"/>
    <x v="0"/>
    <x v="0"/>
    <x v="1"/>
    <n v="0"/>
    <x v="6"/>
    <n v="42"/>
    <n v="882"/>
    <n v="28"/>
    <x v="1"/>
    <x v="2"/>
    <x v="0"/>
    <x v="1"/>
    <n v="0"/>
  </r>
  <r>
    <n v="10562"/>
    <n v="1946"/>
    <s v="Master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x v="0"/>
    <x v="0"/>
    <x v="0"/>
    <x v="0"/>
    <x v="0"/>
    <x v="1"/>
    <n v="0"/>
    <x v="5"/>
    <n v="80"/>
    <n v="1033"/>
    <n v="26"/>
    <x v="0"/>
    <x v="1"/>
    <x v="0"/>
    <x v="1"/>
    <n v="0"/>
  </r>
  <r>
    <n v="7881"/>
    <n v="1946"/>
    <s v="Master"/>
    <s v="Married"/>
    <n v="66835"/>
    <n v="0"/>
    <n v="0"/>
    <d v="2013-09-28T00:00:00"/>
    <n v="21"/>
    <n v="620"/>
    <n v="26"/>
    <n v="195"/>
    <n v="34"/>
    <n v="17"/>
    <n v="141"/>
    <n v="1"/>
    <n v="6"/>
    <n v="4"/>
    <n v="13"/>
    <n v="2"/>
    <x v="0"/>
    <x v="0"/>
    <x v="0"/>
    <x v="0"/>
    <x v="0"/>
    <x v="1"/>
    <n v="0"/>
    <x v="0"/>
    <n v="80"/>
    <n v="1033"/>
    <n v="26"/>
    <x v="0"/>
    <x v="1"/>
    <x v="0"/>
    <x v="1"/>
    <n v="0"/>
  </r>
  <r>
    <n v="6721"/>
    <n v="1951"/>
    <s v="Graduation"/>
    <s v="Married"/>
    <n v="71965"/>
    <n v="0"/>
    <n v="1"/>
    <d v="2013-07-29T00:00:00"/>
    <n v="21"/>
    <n v="572"/>
    <n v="19"/>
    <n v="286"/>
    <n v="50"/>
    <n v="38"/>
    <n v="248"/>
    <n v="3"/>
    <n v="6"/>
    <n v="3"/>
    <n v="5"/>
    <n v="3"/>
    <x v="0"/>
    <x v="0"/>
    <x v="0"/>
    <x v="0"/>
    <x v="0"/>
    <x v="1"/>
    <n v="0"/>
    <x v="1"/>
    <n v="75"/>
    <n v="1213"/>
    <n v="20"/>
    <x v="0"/>
    <x v="1"/>
    <x v="0"/>
    <x v="0"/>
    <n v="0"/>
  </r>
  <r>
    <n v="5204"/>
    <n v="1971"/>
    <s v="Graduation"/>
    <s v="Together"/>
    <n v="74538"/>
    <n v="0"/>
    <n v="0"/>
    <d v="2013-06-29T00:00:00"/>
    <n v="21"/>
    <n v="380"/>
    <n v="98"/>
    <n v="733"/>
    <n v="110"/>
    <n v="112"/>
    <n v="28"/>
    <n v="1"/>
    <n v="8"/>
    <n v="8"/>
    <n v="5"/>
    <n v="3"/>
    <x v="0"/>
    <x v="0"/>
    <x v="1"/>
    <x v="0"/>
    <x v="0"/>
    <x v="0"/>
    <n v="0"/>
    <x v="0"/>
    <n v="55"/>
    <n v="1461"/>
    <n v="25"/>
    <x v="0"/>
    <x v="0"/>
    <x v="0"/>
    <x v="0"/>
    <n v="2"/>
  </r>
  <r>
    <n v="5209"/>
    <n v="1954"/>
    <s v="Graduation"/>
    <s v="Divorced"/>
    <n v="50002"/>
    <n v="0"/>
    <n v="1"/>
    <d v="2013-06-17T00:00:00"/>
    <n v="21"/>
    <n v="443"/>
    <n v="5"/>
    <n v="71"/>
    <n v="21"/>
    <n v="16"/>
    <n v="82"/>
    <n v="2"/>
    <n v="8"/>
    <n v="2"/>
    <n v="7"/>
    <n v="7"/>
    <x v="0"/>
    <x v="0"/>
    <x v="0"/>
    <x v="0"/>
    <x v="0"/>
    <x v="1"/>
    <n v="0"/>
    <x v="6"/>
    <n v="72"/>
    <n v="638"/>
    <n v="26"/>
    <x v="1"/>
    <x v="1"/>
    <x v="0"/>
    <x v="1"/>
    <n v="0"/>
  </r>
  <r>
    <n v="10128"/>
    <n v="1958"/>
    <s v="Graduation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x v="0"/>
    <x v="0"/>
    <x v="0"/>
    <x v="0"/>
    <x v="0"/>
    <x v="1"/>
    <n v="0"/>
    <x v="1"/>
    <n v="68"/>
    <n v="907"/>
    <n v="32"/>
    <x v="1"/>
    <x v="1"/>
    <x v="0"/>
    <x v="1"/>
    <n v="0"/>
  </r>
  <r>
    <n v="9284"/>
    <n v="1958"/>
    <s v="Graduation"/>
    <s v="Together"/>
    <n v="53977"/>
    <n v="0"/>
    <n v="1"/>
    <d v="2013-06-08T00:00:00"/>
    <n v="21"/>
    <n v="620"/>
    <n v="16"/>
    <n v="165"/>
    <n v="0"/>
    <n v="24"/>
    <n v="82"/>
    <n v="5"/>
    <n v="5"/>
    <n v="5"/>
    <n v="12"/>
    <n v="5"/>
    <x v="0"/>
    <x v="0"/>
    <x v="0"/>
    <x v="0"/>
    <x v="0"/>
    <x v="1"/>
    <n v="0"/>
    <x v="0"/>
    <n v="68"/>
    <n v="907"/>
    <n v="32"/>
    <x v="1"/>
    <x v="1"/>
    <x v="0"/>
    <x v="1"/>
    <n v="0"/>
  </r>
  <r>
    <n v="8643"/>
    <n v="1971"/>
    <s v="Graduation"/>
    <s v="Together"/>
    <n v="69930"/>
    <n v="0"/>
    <n v="0"/>
    <d v="2013-05-26T00:00:00"/>
    <n v="21"/>
    <n v="252"/>
    <n v="98"/>
    <n v="827"/>
    <n v="219"/>
    <n v="70"/>
    <n v="196"/>
    <n v="1"/>
    <n v="4"/>
    <n v="5"/>
    <n v="12"/>
    <n v="3"/>
    <x v="0"/>
    <x v="0"/>
    <x v="0"/>
    <x v="0"/>
    <x v="0"/>
    <x v="1"/>
    <n v="0"/>
    <x v="5"/>
    <n v="55"/>
    <n v="1662"/>
    <n v="25"/>
    <x v="0"/>
    <x v="0"/>
    <x v="0"/>
    <x v="0"/>
    <n v="0"/>
  </r>
  <r>
    <n v="1685"/>
    <n v="1967"/>
    <s v="PhD"/>
    <s v="Together"/>
    <n v="62981"/>
    <n v="0"/>
    <n v="0"/>
    <d v="2013-03-17T00:00:00"/>
    <n v="21"/>
    <n v="796"/>
    <n v="14"/>
    <n v="590"/>
    <n v="38"/>
    <n v="44"/>
    <n v="0"/>
    <n v="1"/>
    <n v="4"/>
    <n v="5"/>
    <n v="13"/>
    <n v="3"/>
    <x v="0"/>
    <x v="1"/>
    <x v="0"/>
    <x v="0"/>
    <x v="0"/>
    <x v="1"/>
    <n v="0"/>
    <x v="1"/>
    <n v="59"/>
    <n v="1482"/>
    <n v="26"/>
    <x v="0"/>
    <x v="0"/>
    <x v="0"/>
    <x v="0"/>
    <n v="1"/>
  </r>
  <r>
    <n v="2877"/>
    <n v="1974"/>
    <s v="Master"/>
    <s v="Together"/>
    <n v="46014"/>
    <n v="1"/>
    <n v="1"/>
    <d v="2013-01-21T00:00:00"/>
    <n v="21"/>
    <n v="410"/>
    <n v="0"/>
    <n v="59"/>
    <n v="19"/>
    <n v="9"/>
    <n v="44"/>
    <n v="10"/>
    <n v="7"/>
    <n v="1"/>
    <n v="8"/>
    <n v="7"/>
    <x v="0"/>
    <x v="0"/>
    <x v="0"/>
    <x v="0"/>
    <x v="0"/>
    <x v="1"/>
    <n v="0"/>
    <x v="6"/>
    <n v="52"/>
    <n v="541"/>
    <n v="33"/>
    <x v="1"/>
    <x v="0"/>
    <x v="0"/>
    <x v="1"/>
    <n v="0"/>
  </r>
  <r>
    <n v="8369"/>
    <n v="1987"/>
    <s v="Graduation"/>
    <s v="Together"/>
    <n v="18227"/>
    <n v="1"/>
    <n v="0"/>
    <d v="2012-11-08T00:00:00"/>
    <n v="21"/>
    <n v="1"/>
    <n v="2"/>
    <n v="7"/>
    <n v="4"/>
    <n v="3"/>
    <n v="11"/>
    <n v="1"/>
    <n v="0"/>
    <n v="1"/>
    <n v="2"/>
    <n v="8"/>
    <x v="0"/>
    <x v="0"/>
    <x v="0"/>
    <x v="0"/>
    <x v="0"/>
    <x v="1"/>
    <n v="0"/>
    <x v="0"/>
    <n v="39"/>
    <n v="28"/>
    <n v="12"/>
    <x v="2"/>
    <x v="2"/>
    <x v="0"/>
    <x v="3"/>
    <n v="0"/>
  </r>
  <r>
    <n v="6233"/>
    <n v="1976"/>
    <s v="Graduation"/>
    <s v="Married"/>
    <n v="65991"/>
    <n v="0"/>
    <n v="1"/>
    <d v="2012-09-07T00:00:00"/>
    <n v="21"/>
    <n v="507"/>
    <n v="19"/>
    <n v="364"/>
    <n v="25"/>
    <n v="47"/>
    <n v="9"/>
    <n v="3"/>
    <n v="9"/>
    <n v="5"/>
    <n v="10"/>
    <n v="7"/>
    <x v="0"/>
    <x v="0"/>
    <x v="0"/>
    <x v="0"/>
    <x v="0"/>
    <x v="1"/>
    <n v="0"/>
    <x v="0"/>
    <n v="50"/>
    <n v="971"/>
    <n v="34"/>
    <x v="0"/>
    <x v="0"/>
    <x v="0"/>
    <x v="1"/>
    <n v="0"/>
  </r>
  <r>
    <n v="195"/>
    <n v="1972"/>
    <s v="Graduation"/>
    <s v="Single"/>
    <n v="38808"/>
    <n v="1"/>
    <n v="0"/>
    <d v="2012-08-26T00:00:00"/>
    <n v="21"/>
    <n v="125"/>
    <n v="17"/>
    <n v="52"/>
    <n v="3"/>
    <n v="19"/>
    <n v="30"/>
    <n v="4"/>
    <n v="5"/>
    <n v="1"/>
    <n v="4"/>
    <n v="8"/>
    <x v="1"/>
    <x v="0"/>
    <x v="0"/>
    <x v="0"/>
    <x v="0"/>
    <x v="0"/>
    <n v="0"/>
    <x v="0"/>
    <n v="54"/>
    <n v="246"/>
    <n v="22"/>
    <x v="1"/>
    <x v="0"/>
    <x v="0"/>
    <x v="2"/>
    <n v="2"/>
  </r>
  <r>
    <n v="1501"/>
    <n v="1982"/>
    <s v="PhD"/>
    <s v="Married"/>
    <n v="160803"/>
    <n v="0"/>
    <n v="0"/>
    <d v="2012-08-04T00:00:00"/>
    <n v="21"/>
    <n v="55"/>
    <n v="16"/>
    <n v="1622"/>
    <n v="17"/>
    <n v="3"/>
    <n v="4"/>
    <n v="15"/>
    <n v="0"/>
    <n v="28"/>
    <n v="1"/>
    <n v="0"/>
    <x v="0"/>
    <x v="0"/>
    <x v="0"/>
    <x v="0"/>
    <x v="0"/>
    <x v="1"/>
    <n v="0"/>
    <x v="2"/>
    <n v="44"/>
    <n v="1717"/>
    <n v="44"/>
    <x v="3"/>
    <x v="2"/>
    <x v="0"/>
    <x v="0"/>
    <n v="0"/>
  </r>
  <r>
    <n v="10846"/>
    <n v="1978"/>
    <s v="Master"/>
    <s v="Married"/>
    <n v="43783"/>
    <n v="1"/>
    <n v="0"/>
    <d v="2014-05-29T00:00:00"/>
    <n v="22"/>
    <n v="327"/>
    <n v="9"/>
    <n v="125"/>
    <n v="25"/>
    <n v="4"/>
    <n v="139"/>
    <n v="6"/>
    <n v="7"/>
    <n v="1"/>
    <n v="8"/>
    <n v="7"/>
    <x v="1"/>
    <x v="0"/>
    <x v="0"/>
    <x v="0"/>
    <x v="0"/>
    <x v="1"/>
    <n v="0"/>
    <x v="1"/>
    <n v="48"/>
    <n v="629"/>
    <n v="29"/>
    <x v="1"/>
    <x v="0"/>
    <x v="0"/>
    <x v="1"/>
    <n v="1"/>
  </r>
  <r>
    <n v="8341"/>
    <n v="1969"/>
    <s v="PhD"/>
    <s v="Married"/>
    <n v="30396"/>
    <n v="1"/>
    <n v="0"/>
    <d v="2014-04-30T00:00:00"/>
    <n v="22"/>
    <n v="15"/>
    <n v="0"/>
    <n v="6"/>
    <n v="0"/>
    <n v="1"/>
    <n v="12"/>
    <n v="2"/>
    <n v="1"/>
    <n v="1"/>
    <n v="2"/>
    <n v="7"/>
    <x v="1"/>
    <x v="0"/>
    <x v="0"/>
    <x v="0"/>
    <x v="0"/>
    <x v="0"/>
    <n v="0"/>
    <x v="0"/>
    <n v="57"/>
    <n v="34"/>
    <n v="13"/>
    <x v="1"/>
    <x v="0"/>
    <x v="0"/>
    <x v="3"/>
    <n v="2"/>
  </r>
  <r>
    <n v="10766"/>
    <n v="1964"/>
    <s v="PhD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x v="0"/>
    <x v="0"/>
    <x v="0"/>
    <x v="0"/>
    <x v="0"/>
    <x v="1"/>
    <n v="0"/>
    <x v="0"/>
    <n v="62"/>
    <n v="506"/>
    <n v="19"/>
    <x v="0"/>
    <x v="1"/>
    <x v="0"/>
    <x v="1"/>
    <n v="0"/>
  </r>
  <r>
    <n v="9971"/>
    <n v="1964"/>
    <s v="PhD"/>
    <s v="Married"/>
    <n v="65526"/>
    <n v="0"/>
    <n v="1"/>
    <d v="2014-04-11T00:00:00"/>
    <n v="22"/>
    <n v="397"/>
    <n v="19"/>
    <n v="69"/>
    <n v="12"/>
    <n v="0"/>
    <n v="9"/>
    <n v="1"/>
    <n v="4"/>
    <n v="4"/>
    <n v="8"/>
    <n v="2"/>
    <x v="0"/>
    <x v="0"/>
    <x v="0"/>
    <x v="0"/>
    <x v="0"/>
    <x v="1"/>
    <n v="0"/>
    <x v="6"/>
    <n v="62"/>
    <n v="506"/>
    <n v="19"/>
    <x v="0"/>
    <x v="1"/>
    <x v="0"/>
    <x v="1"/>
    <n v="0"/>
  </r>
  <r>
    <n v="1740"/>
    <n v="1944"/>
    <s v="Graduation"/>
    <s v="Married"/>
    <n v="55956"/>
    <n v="0"/>
    <n v="0"/>
    <d v="2014-04-07T00:00:00"/>
    <n v="22"/>
    <n v="760"/>
    <n v="38"/>
    <n v="104"/>
    <n v="50"/>
    <n v="9"/>
    <n v="38"/>
    <n v="2"/>
    <n v="7"/>
    <n v="3"/>
    <n v="4"/>
    <n v="4"/>
    <x v="0"/>
    <x v="1"/>
    <x v="0"/>
    <x v="0"/>
    <x v="0"/>
    <x v="1"/>
    <n v="0"/>
    <x v="0"/>
    <n v="82"/>
    <n v="999"/>
    <n v="20"/>
    <x v="1"/>
    <x v="1"/>
    <x v="0"/>
    <x v="1"/>
    <n v="1"/>
  </r>
  <r>
    <n v="8737"/>
    <n v="1978"/>
    <s v="Graduation"/>
    <s v="Divorced"/>
    <n v="55563"/>
    <n v="0"/>
    <n v="1"/>
    <d v="2014-04-05T00:00:00"/>
    <n v="22"/>
    <n v="29"/>
    <n v="1"/>
    <n v="9"/>
    <n v="2"/>
    <n v="0"/>
    <n v="2"/>
    <n v="1"/>
    <n v="2"/>
    <n v="0"/>
    <n v="3"/>
    <n v="3"/>
    <x v="0"/>
    <x v="0"/>
    <x v="0"/>
    <x v="0"/>
    <x v="0"/>
    <x v="1"/>
    <n v="0"/>
    <x v="0"/>
    <n v="48"/>
    <n v="43"/>
    <n v="9"/>
    <x v="1"/>
    <x v="0"/>
    <x v="0"/>
    <x v="3"/>
    <n v="0"/>
  </r>
  <r>
    <n v="6466"/>
    <n v="1965"/>
    <s v="PhD"/>
    <s v="Married"/>
    <n v="57236"/>
    <n v="1"/>
    <n v="1"/>
    <d v="2014-03-12T00:00:00"/>
    <n v="22"/>
    <n v="105"/>
    <n v="0"/>
    <n v="9"/>
    <n v="2"/>
    <n v="1"/>
    <n v="4"/>
    <n v="3"/>
    <n v="2"/>
    <n v="1"/>
    <n v="4"/>
    <n v="3"/>
    <x v="0"/>
    <x v="0"/>
    <x v="0"/>
    <x v="0"/>
    <x v="0"/>
    <x v="1"/>
    <n v="0"/>
    <x v="0"/>
    <n v="61"/>
    <n v="121"/>
    <n v="13"/>
    <x v="1"/>
    <x v="1"/>
    <x v="0"/>
    <x v="2"/>
    <n v="0"/>
  </r>
  <r>
    <n v="10430"/>
    <n v="1973"/>
    <s v="Graduation"/>
    <s v="Divorced"/>
    <n v="89694"/>
    <n v="1"/>
    <n v="1"/>
    <d v="2013-10-09T00:00:00"/>
    <n v="22"/>
    <n v="1126"/>
    <n v="28"/>
    <n v="211"/>
    <n v="37"/>
    <n v="28"/>
    <n v="42"/>
    <n v="3"/>
    <n v="4"/>
    <n v="3"/>
    <n v="4"/>
    <n v="5"/>
    <x v="0"/>
    <x v="1"/>
    <x v="1"/>
    <x v="1"/>
    <x v="0"/>
    <x v="1"/>
    <n v="0"/>
    <x v="3"/>
    <n v="53"/>
    <n v="1472"/>
    <n v="19"/>
    <x v="0"/>
    <x v="0"/>
    <x v="0"/>
    <x v="0"/>
    <n v="3"/>
  </r>
  <r>
    <n v="8773"/>
    <n v="1971"/>
    <s v="Master"/>
    <s v="Together"/>
    <n v="57420"/>
    <n v="0"/>
    <n v="1"/>
    <d v="2013-06-25T00:00:00"/>
    <n v="22"/>
    <n v="280"/>
    <n v="0"/>
    <n v="18"/>
    <n v="0"/>
    <n v="0"/>
    <n v="24"/>
    <n v="3"/>
    <n v="5"/>
    <n v="1"/>
    <n v="6"/>
    <n v="7"/>
    <x v="0"/>
    <x v="1"/>
    <x v="0"/>
    <x v="0"/>
    <x v="0"/>
    <x v="1"/>
    <n v="0"/>
    <x v="2"/>
    <n v="55"/>
    <n v="322"/>
    <n v="22"/>
    <x v="1"/>
    <x v="0"/>
    <x v="0"/>
    <x v="2"/>
    <n v="1"/>
  </r>
  <r>
    <n v="2371"/>
    <n v="1972"/>
    <s v="Graduation"/>
    <s v="Married"/>
    <n v="33622"/>
    <n v="1"/>
    <n v="1"/>
    <d v="2013-04-13T00:00:00"/>
    <n v="22"/>
    <n v="39"/>
    <n v="1"/>
    <n v="22"/>
    <n v="3"/>
    <n v="4"/>
    <n v="12"/>
    <n v="3"/>
    <n v="2"/>
    <n v="0"/>
    <n v="4"/>
    <n v="7"/>
    <x v="0"/>
    <x v="0"/>
    <x v="0"/>
    <x v="0"/>
    <x v="0"/>
    <x v="1"/>
    <n v="0"/>
    <x v="4"/>
    <n v="54"/>
    <n v="81"/>
    <n v="16"/>
    <x v="1"/>
    <x v="0"/>
    <x v="0"/>
    <x v="2"/>
    <n v="0"/>
  </r>
  <r>
    <n v="7786"/>
    <n v="1986"/>
    <s v="PhD"/>
    <s v="Single"/>
    <n v="29999"/>
    <n v="1"/>
    <n v="0"/>
    <d v="2013-02-13T00:00:00"/>
    <n v="22"/>
    <n v="68"/>
    <n v="7"/>
    <n v="59"/>
    <n v="10"/>
    <n v="5"/>
    <n v="11"/>
    <n v="4"/>
    <n v="3"/>
    <n v="1"/>
    <n v="4"/>
    <n v="8"/>
    <x v="0"/>
    <x v="0"/>
    <x v="0"/>
    <x v="0"/>
    <x v="0"/>
    <x v="1"/>
    <n v="0"/>
    <x v="0"/>
    <n v="40"/>
    <n v="160"/>
    <n v="20"/>
    <x v="2"/>
    <x v="2"/>
    <x v="0"/>
    <x v="2"/>
    <n v="0"/>
  </r>
  <r>
    <n v="4088"/>
    <n v="1962"/>
    <s v="PhD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x v="0"/>
    <x v="0"/>
    <x v="0"/>
    <x v="0"/>
    <x v="0"/>
    <x v="1"/>
    <n v="0"/>
    <x v="0"/>
    <n v="64"/>
    <n v="155"/>
    <n v="18"/>
    <x v="1"/>
    <x v="1"/>
    <x v="0"/>
    <x v="2"/>
    <n v="0"/>
  </r>
  <r>
    <n v="4971"/>
    <n v="1962"/>
    <s v="PhD"/>
    <s v="Together"/>
    <n v="31497"/>
    <n v="0"/>
    <n v="1"/>
    <d v="2012-12-06T00:00:00"/>
    <n v="22"/>
    <n v="108"/>
    <n v="1"/>
    <n v="28"/>
    <n v="13"/>
    <n v="1"/>
    <n v="4"/>
    <n v="2"/>
    <n v="3"/>
    <n v="1"/>
    <n v="4"/>
    <n v="8"/>
    <x v="0"/>
    <x v="0"/>
    <x v="0"/>
    <x v="0"/>
    <x v="0"/>
    <x v="1"/>
    <n v="0"/>
    <x v="6"/>
    <n v="64"/>
    <n v="155"/>
    <n v="18"/>
    <x v="1"/>
    <x v="1"/>
    <x v="0"/>
    <x v="2"/>
    <n v="0"/>
  </r>
  <r>
    <n v="10560"/>
    <n v="1980"/>
    <s v="PhD"/>
    <s v="Single"/>
    <n v="36802"/>
    <n v="1"/>
    <n v="0"/>
    <d v="2014-06-16T00:00:00"/>
    <n v="23"/>
    <n v="16"/>
    <n v="1"/>
    <n v="2"/>
    <n v="0"/>
    <n v="0"/>
    <n v="1"/>
    <n v="1"/>
    <n v="1"/>
    <n v="0"/>
    <n v="3"/>
    <n v="5"/>
    <x v="0"/>
    <x v="0"/>
    <x v="0"/>
    <x v="0"/>
    <x v="0"/>
    <x v="1"/>
    <n v="0"/>
    <x v="0"/>
    <n v="46"/>
    <n v="20"/>
    <n v="10"/>
    <x v="1"/>
    <x v="0"/>
    <x v="0"/>
    <x v="3"/>
    <n v="0"/>
  </r>
  <r>
    <n v="6892"/>
    <n v="1968"/>
    <s v="Graduation"/>
    <s v="Divorced"/>
    <n v="61671"/>
    <n v="0"/>
    <n v="1"/>
    <d v="2014-06-03T00:00:00"/>
    <n v="23"/>
    <n v="641"/>
    <n v="7"/>
    <n v="56"/>
    <n v="0"/>
    <n v="0"/>
    <n v="28"/>
    <n v="8"/>
    <n v="10"/>
    <n v="4"/>
    <n v="6"/>
    <n v="8"/>
    <x v="0"/>
    <x v="1"/>
    <x v="0"/>
    <x v="1"/>
    <x v="0"/>
    <x v="1"/>
    <n v="0"/>
    <x v="0"/>
    <n v="58"/>
    <n v="732"/>
    <n v="36"/>
    <x v="0"/>
    <x v="0"/>
    <x v="0"/>
    <x v="1"/>
    <n v="2"/>
  </r>
  <r>
    <n v="11004"/>
    <n v="1893"/>
    <s v="2n Cycle"/>
    <s v="Single"/>
    <n v="60182"/>
    <n v="0"/>
    <n v="1"/>
    <d v="2014-05-17T00:00:00"/>
    <n v="23"/>
    <n v="8"/>
    <n v="0"/>
    <n v="5"/>
    <n v="7"/>
    <n v="0"/>
    <n v="2"/>
    <n v="1"/>
    <n v="1"/>
    <n v="0"/>
    <n v="2"/>
    <n v="4"/>
    <x v="0"/>
    <x v="0"/>
    <x v="0"/>
    <x v="0"/>
    <x v="0"/>
    <x v="1"/>
    <n v="0"/>
    <x v="6"/>
    <n v="133"/>
    <n v="22"/>
    <n v="8"/>
    <x v="0"/>
    <x v="1"/>
    <x v="0"/>
    <x v="3"/>
    <n v="0"/>
  </r>
  <r>
    <n v="1818"/>
    <n v="1971"/>
    <s v="PhD"/>
    <s v="Together"/>
    <n v="29732"/>
    <n v="1"/>
    <n v="0"/>
    <d v="2014-03-25T00:00:00"/>
    <n v="23"/>
    <n v="25"/>
    <n v="0"/>
    <n v="8"/>
    <n v="0"/>
    <n v="1"/>
    <n v="4"/>
    <n v="1"/>
    <n v="2"/>
    <n v="0"/>
    <n v="2"/>
    <n v="9"/>
    <x v="0"/>
    <x v="0"/>
    <x v="0"/>
    <x v="0"/>
    <x v="0"/>
    <x v="1"/>
    <n v="0"/>
    <x v="1"/>
    <n v="55"/>
    <n v="38"/>
    <n v="14"/>
    <x v="2"/>
    <x v="0"/>
    <x v="0"/>
    <x v="3"/>
    <n v="0"/>
  </r>
  <r>
    <n v="9485"/>
    <n v="1986"/>
    <s v="PhD"/>
    <s v="Married"/>
    <n v="45921"/>
    <n v="0"/>
    <n v="0"/>
    <d v="2014-03-10T00:00:00"/>
    <n v="23"/>
    <n v="102"/>
    <n v="9"/>
    <n v="49"/>
    <n v="24"/>
    <n v="3"/>
    <n v="12"/>
    <n v="1"/>
    <n v="2"/>
    <n v="1"/>
    <n v="6"/>
    <n v="4"/>
    <x v="0"/>
    <x v="0"/>
    <x v="0"/>
    <x v="0"/>
    <x v="0"/>
    <x v="1"/>
    <n v="0"/>
    <x v="6"/>
    <n v="40"/>
    <n v="199"/>
    <n v="14"/>
    <x v="1"/>
    <x v="2"/>
    <x v="0"/>
    <x v="2"/>
    <n v="0"/>
  </r>
  <r>
    <n v="6646"/>
    <n v="1984"/>
    <s v="Graduation"/>
    <s v="Together"/>
    <n v="16529"/>
    <n v="1"/>
    <n v="0"/>
    <d v="2014-03-01T00:00:00"/>
    <n v="23"/>
    <n v="3"/>
    <n v="0"/>
    <n v="5"/>
    <n v="13"/>
    <n v="0"/>
    <n v="1"/>
    <n v="1"/>
    <n v="1"/>
    <n v="0"/>
    <n v="3"/>
    <n v="6"/>
    <x v="0"/>
    <x v="0"/>
    <x v="0"/>
    <x v="0"/>
    <x v="0"/>
    <x v="1"/>
    <n v="0"/>
    <x v="1"/>
    <n v="42"/>
    <n v="22"/>
    <n v="11"/>
    <x v="2"/>
    <x v="2"/>
    <x v="0"/>
    <x v="3"/>
    <n v="0"/>
  </r>
  <r>
    <n v="4248"/>
    <n v="1960"/>
    <s v="Master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x v="0"/>
    <x v="1"/>
    <x v="0"/>
    <x v="0"/>
    <x v="0"/>
    <x v="1"/>
    <n v="0"/>
    <x v="0"/>
    <n v="66"/>
    <n v="2008"/>
    <n v="20"/>
    <x v="3"/>
    <x v="1"/>
    <x v="0"/>
    <x v="0"/>
    <n v="1"/>
  </r>
  <r>
    <n v="7451"/>
    <n v="1960"/>
    <s v="Master"/>
    <s v="Single"/>
    <n v="98777"/>
    <n v="0"/>
    <n v="0"/>
    <d v="2014-02-17T00:00:00"/>
    <n v="23"/>
    <n v="1000"/>
    <n v="19"/>
    <n v="711"/>
    <n v="125"/>
    <n v="115"/>
    <n v="38"/>
    <n v="0"/>
    <n v="4"/>
    <n v="6"/>
    <n v="9"/>
    <n v="1"/>
    <x v="0"/>
    <x v="1"/>
    <x v="0"/>
    <x v="0"/>
    <x v="0"/>
    <x v="1"/>
    <n v="0"/>
    <x v="0"/>
    <n v="66"/>
    <n v="2008"/>
    <n v="20"/>
    <x v="3"/>
    <x v="1"/>
    <x v="0"/>
    <x v="0"/>
    <n v="1"/>
  </r>
  <r>
    <n v="7861"/>
    <n v="1952"/>
    <s v="Master"/>
    <s v="Married"/>
    <n v="77027"/>
    <n v="0"/>
    <n v="1"/>
    <d v="2014-02-05T00:00:00"/>
    <n v="23"/>
    <n v="820"/>
    <n v="57"/>
    <n v="242"/>
    <n v="45"/>
    <n v="0"/>
    <n v="11"/>
    <n v="2"/>
    <n v="8"/>
    <n v="3"/>
    <n v="6"/>
    <n v="4"/>
    <x v="0"/>
    <x v="0"/>
    <x v="0"/>
    <x v="0"/>
    <x v="0"/>
    <x v="1"/>
    <n v="0"/>
    <x v="0"/>
    <n v="74"/>
    <n v="1175"/>
    <n v="23"/>
    <x v="0"/>
    <x v="1"/>
    <x v="0"/>
    <x v="0"/>
    <n v="0"/>
  </r>
  <r>
    <n v="5232"/>
    <n v="1965"/>
    <s v="Graduation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x v="0"/>
    <x v="0"/>
    <x v="0"/>
    <x v="0"/>
    <x v="0"/>
    <x v="1"/>
    <n v="0"/>
    <x v="0"/>
    <n v="61"/>
    <n v="227"/>
    <n v="15"/>
    <x v="0"/>
    <x v="1"/>
    <x v="0"/>
    <x v="2"/>
    <n v="0"/>
  </r>
  <r>
    <n v="3011"/>
    <n v="1965"/>
    <s v="Graduation"/>
    <s v="Married"/>
    <n v="69139"/>
    <n v="0"/>
    <n v="1"/>
    <d v="2014-01-27T00:00:00"/>
    <n v="23"/>
    <n v="86"/>
    <n v="12"/>
    <n v="75"/>
    <n v="33"/>
    <n v="15"/>
    <n v="6"/>
    <n v="1"/>
    <n v="4"/>
    <n v="1"/>
    <n v="5"/>
    <n v="4"/>
    <x v="0"/>
    <x v="0"/>
    <x v="0"/>
    <x v="0"/>
    <x v="0"/>
    <x v="1"/>
    <n v="0"/>
    <x v="6"/>
    <n v="61"/>
    <n v="227"/>
    <n v="15"/>
    <x v="0"/>
    <x v="1"/>
    <x v="0"/>
    <x v="2"/>
    <n v="0"/>
  </r>
  <r>
    <n v="5758"/>
    <n v="1982"/>
    <s v="Graduation"/>
    <s v="Married"/>
    <n v="65169"/>
    <n v="0"/>
    <n v="0"/>
    <d v="2014-01-14T00:00:00"/>
    <n v="23"/>
    <n v="1074"/>
    <n v="0"/>
    <n v="69"/>
    <n v="0"/>
    <n v="0"/>
    <n v="46"/>
    <n v="1"/>
    <n v="10"/>
    <n v="4"/>
    <n v="13"/>
    <n v="6"/>
    <x v="1"/>
    <x v="0"/>
    <x v="1"/>
    <x v="1"/>
    <x v="1"/>
    <x v="0"/>
    <n v="0"/>
    <x v="0"/>
    <n v="44"/>
    <n v="1189"/>
    <n v="34"/>
    <x v="0"/>
    <x v="2"/>
    <x v="0"/>
    <x v="0"/>
    <n v="5"/>
  </r>
  <r>
    <n v="2173"/>
    <n v="1952"/>
    <s v="Graduation"/>
    <s v="Widow"/>
    <n v="40049"/>
    <n v="0"/>
    <n v="1"/>
    <d v="2013-10-16T00:00:00"/>
    <n v="23"/>
    <n v="13"/>
    <n v="6"/>
    <n v="7"/>
    <n v="0"/>
    <n v="3"/>
    <n v="3"/>
    <n v="1"/>
    <n v="1"/>
    <n v="0"/>
    <n v="3"/>
    <n v="6"/>
    <x v="0"/>
    <x v="0"/>
    <x v="0"/>
    <x v="0"/>
    <x v="0"/>
    <x v="1"/>
    <n v="0"/>
    <x v="0"/>
    <n v="74"/>
    <n v="32"/>
    <n v="11"/>
    <x v="1"/>
    <x v="1"/>
    <x v="0"/>
    <x v="3"/>
    <n v="0"/>
  </r>
  <r>
    <n v="10711"/>
    <n v="1945"/>
    <s v="Graduation"/>
    <s v="Married"/>
    <n v="69755"/>
    <n v="0"/>
    <n v="0"/>
    <d v="2013-10-02T00:00:00"/>
    <n v="23"/>
    <n v="217"/>
    <n v="77"/>
    <n v="373"/>
    <n v="111"/>
    <n v="23"/>
    <n v="93"/>
    <n v="1"/>
    <n v="3"/>
    <n v="6"/>
    <n v="12"/>
    <n v="1"/>
    <x v="0"/>
    <x v="0"/>
    <x v="0"/>
    <x v="0"/>
    <x v="0"/>
    <x v="1"/>
    <n v="0"/>
    <x v="6"/>
    <n v="81"/>
    <n v="894"/>
    <n v="23"/>
    <x v="0"/>
    <x v="1"/>
    <x v="0"/>
    <x v="1"/>
    <n v="0"/>
  </r>
  <r>
    <n v="8268"/>
    <n v="1961"/>
    <s v="PhD"/>
    <s v="Married"/>
    <m/>
    <n v="0"/>
    <n v="1"/>
    <d v="2013-07-11T00:00:00"/>
    <n v="23"/>
    <n v="352"/>
    <n v="0"/>
    <n v="27"/>
    <n v="10"/>
    <n v="0"/>
    <n v="15"/>
    <n v="3"/>
    <n v="6"/>
    <n v="1"/>
    <n v="7"/>
    <n v="6"/>
    <x v="0"/>
    <x v="0"/>
    <x v="0"/>
    <x v="0"/>
    <x v="0"/>
    <x v="1"/>
    <n v="0"/>
    <x v="1"/>
    <n v="65"/>
    <n v="404"/>
    <n v="23"/>
    <x v="2"/>
    <x v="1"/>
    <x v="0"/>
    <x v="1"/>
    <n v="0"/>
  </r>
  <r>
    <n v="2782"/>
    <n v="1961"/>
    <s v="PhD"/>
    <s v="Married"/>
    <n v="54456"/>
    <n v="0"/>
    <n v="1"/>
    <d v="2013-07-11T00:00:00"/>
    <n v="23"/>
    <n v="352"/>
    <n v="0"/>
    <n v="27"/>
    <n v="10"/>
    <n v="0"/>
    <n v="15"/>
    <n v="3"/>
    <n v="6"/>
    <n v="1"/>
    <n v="7"/>
    <n v="6"/>
    <x v="0"/>
    <x v="0"/>
    <x v="0"/>
    <x v="0"/>
    <x v="0"/>
    <x v="1"/>
    <n v="0"/>
    <x v="0"/>
    <n v="65"/>
    <n v="404"/>
    <n v="23"/>
    <x v="1"/>
    <x v="1"/>
    <x v="0"/>
    <x v="1"/>
    <n v="0"/>
  </r>
  <r>
    <n v="9432"/>
    <n v="1977"/>
    <s v="Graduation"/>
    <s v="Together"/>
    <n v="666666"/>
    <n v="1"/>
    <n v="0"/>
    <d v="2013-06-02T00:00:00"/>
    <n v="23"/>
    <n v="9"/>
    <n v="14"/>
    <n v="18"/>
    <n v="8"/>
    <n v="1"/>
    <n v="12"/>
    <n v="4"/>
    <n v="3"/>
    <n v="1"/>
    <n v="3"/>
    <n v="6"/>
    <x v="0"/>
    <x v="0"/>
    <x v="0"/>
    <x v="0"/>
    <x v="0"/>
    <x v="1"/>
    <n v="0"/>
    <x v="6"/>
    <n v="49"/>
    <n v="62"/>
    <n v="17"/>
    <x v="3"/>
    <x v="0"/>
    <x v="0"/>
    <x v="3"/>
    <n v="0"/>
  </r>
  <r>
    <n v="5872"/>
    <n v="1951"/>
    <s v="Graduation"/>
    <s v="Single"/>
    <n v="60689"/>
    <n v="0"/>
    <n v="1"/>
    <d v="2013-06-01T00:00:00"/>
    <n v="23"/>
    <n v="240"/>
    <n v="90"/>
    <n v="216"/>
    <n v="63"/>
    <n v="6"/>
    <n v="24"/>
    <n v="4"/>
    <n v="4"/>
    <n v="4"/>
    <n v="10"/>
    <n v="3"/>
    <x v="0"/>
    <x v="0"/>
    <x v="0"/>
    <x v="0"/>
    <x v="0"/>
    <x v="1"/>
    <n v="0"/>
    <x v="2"/>
    <n v="75"/>
    <n v="639"/>
    <n v="25"/>
    <x v="0"/>
    <x v="1"/>
    <x v="0"/>
    <x v="1"/>
    <n v="0"/>
  </r>
  <r>
    <n v="11187"/>
    <n v="1978"/>
    <s v="Basic"/>
    <s v="Single"/>
    <n v="26487"/>
    <n v="1"/>
    <n v="0"/>
    <d v="2013-05-20T00:00:00"/>
    <n v="23"/>
    <n v="2"/>
    <n v="8"/>
    <n v="10"/>
    <n v="12"/>
    <n v="14"/>
    <n v="23"/>
    <n v="3"/>
    <n v="2"/>
    <n v="1"/>
    <n v="3"/>
    <n v="5"/>
    <x v="0"/>
    <x v="0"/>
    <x v="0"/>
    <x v="0"/>
    <x v="0"/>
    <x v="1"/>
    <n v="0"/>
    <x v="1"/>
    <n v="48"/>
    <n v="69"/>
    <n v="14"/>
    <x v="2"/>
    <x v="0"/>
    <x v="0"/>
    <x v="3"/>
    <n v="0"/>
  </r>
  <r>
    <n v="2428"/>
    <n v="1970"/>
    <s v="Graduation"/>
    <s v="Married"/>
    <n v="28164"/>
    <n v="1"/>
    <n v="0"/>
    <d v="2013-05-04T00:00:00"/>
    <n v="23"/>
    <n v="3"/>
    <n v="18"/>
    <n v="26"/>
    <n v="11"/>
    <n v="8"/>
    <n v="12"/>
    <n v="3"/>
    <n v="2"/>
    <n v="0"/>
    <n v="4"/>
    <n v="7"/>
    <x v="0"/>
    <x v="0"/>
    <x v="0"/>
    <x v="0"/>
    <x v="0"/>
    <x v="1"/>
    <n v="0"/>
    <x v="4"/>
    <n v="56"/>
    <n v="78"/>
    <n v="16"/>
    <x v="2"/>
    <x v="0"/>
    <x v="0"/>
    <x v="2"/>
    <n v="0"/>
  </r>
  <r>
    <n v="1726"/>
    <n v="1970"/>
    <s v="Graduation"/>
    <s v="Single"/>
    <n v="22585"/>
    <n v="0"/>
    <n v="0"/>
    <d v="2013-03-18T00:00:00"/>
    <n v="23"/>
    <n v="3"/>
    <n v="9"/>
    <n v="15"/>
    <n v="13"/>
    <n v="2"/>
    <n v="39"/>
    <n v="1"/>
    <n v="1"/>
    <n v="1"/>
    <n v="2"/>
    <n v="9"/>
    <x v="1"/>
    <x v="0"/>
    <x v="0"/>
    <x v="0"/>
    <x v="0"/>
    <x v="0"/>
    <n v="0"/>
    <x v="0"/>
    <n v="56"/>
    <n v="81"/>
    <n v="14"/>
    <x v="2"/>
    <x v="0"/>
    <x v="0"/>
    <x v="2"/>
    <n v="2"/>
  </r>
  <r>
    <n v="1802"/>
    <n v="1971"/>
    <s v="Graduation"/>
    <s v="Married"/>
    <n v="64795"/>
    <n v="0"/>
    <n v="1"/>
    <d v="2013-01-17T00:00:00"/>
    <n v="23"/>
    <n v="412"/>
    <n v="5"/>
    <n v="119"/>
    <n v="38"/>
    <n v="29"/>
    <n v="77"/>
    <n v="3"/>
    <n v="3"/>
    <n v="3"/>
    <n v="12"/>
    <n v="2"/>
    <x v="0"/>
    <x v="0"/>
    <x v="0"/>
    <x v="0"/>
    <x v="0"/>
    <x v="1"/>
    <n v="0"/>
    <x v="0"/>
    <n v="55"/>
    <n v="680"/>
    <n v="23"/>
    <x v="0"/>
    <x v="0"/>
    <x v="0"/>
    <x v="1"/>
    <n v="0"/>
  </r>
  <r>
    <n v="1162"/>
    <n v="1987"/>
    <s v="PhD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x v="0"/>
    <x v="0"/>
    <x v="0"/>
    <x v="0"/>
    <x v="0"/>
    <x v="0"/>
    <n v="0"/>
    <x v="0"/>
    <n v="39"/>
    <n v="653"/>
    <n v="25"/>
    <x v="1"/>
    <x v="2"/>
    <x v="0"/>
    <x v="1"/>
    <n v="1"/>
  </r>
  <r>
    <n v="10643"/>
    <n v="1987"/>
    <s v="PhD"/>
    <s v="Single"/>
    <n v="42000"/>
    <n v="0"/>
    <n v="0"/>
    <d v="2013-01-10T00:00:00"/>
    <n v="23"/>
    <n v="124"/>
    <n v="83"/>
    <n v="267"/>
    <n v="85"/>
    <n v="59"/>
    <n v="35"/>
    <n v="2"/>
    <n v="5"/>
    <n v="2"/>
    <n v="11"/>
    <n v="5"/>
    <x v="0"/>
    <x v="0"/>
    <x v="0"/>
    <x v="0"/>
    <x v="0"/>
    <x v="0"/>
    <n v="0"/>
    <x v="3"/>
    <n v="39"/>
    <n v="653"/>
    <n v="25"/>
    <x v="1"/>
    <x v="2"/>
    <x v="0"/>
    <x v="1"/>
    <n v="1"/>
  </r>
  <r>
    <n v="11112"/>
    <n v="1966"/>
    <s v="Graduation"/>
    <s v="Together"/>
    <n v="70713"/>
    <n v="0"/>
    <n v="1"/>
    <d v="2012-12-03T00:00:00"/>
    <n v="23"/>
    <n v="736"/>
    <n v="114"/>
    <n v="279"/>
    <n v="82"/>
    <n v="76"/>
    <n v="190"/>
    <n v="6"/>
    <n v="5"/>
    <n v="6"/>
    <n v="8"/>
    <n v="3"/>
    <x v="0"/>
    <x v="0"/>
    <x v="0"/>
    <x v="0"/>
    <x v="0"/>
    <x v="1"/>
    <n v="0"/>
    <x v="0"/>
    <n v="60"/>
    <n v="1477"/>
    <n v="28"/>
    <x v="0"/>
    <x v="1"/>
    <x v="0"/>
    <x v="0"/>
    <n v="0"/>
  </r>
  <r>
    <n v="2114"/>
    <n v="1946"/>
    <s v="PhD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x v="0"/>
    <x v="0"/>
    <x v="1"/>
    <x v="1"/>
    <x v="0"/>
    <x v="0"/>
    <n v="0"/>
    <x v="2"/>
    <n v="80"/>
    <n v="1315"/>
    <n v="29"/>
    <x v="0"/>
    <x v="1"/>
    <x v="0"/>
    <x v="0"/>
    <n v="3"/>
  </r>
  <r>
    <n v="4261"/>
    <n v="1946"/>
    <s v="PhD"/>
    <s v="Single"/>
    <n v="82800"/>
    <n v="0"/>
    <n v="0"/>
    <d v="2012-11-24T00:00:00"/>
    <n v="23"/>
    <n v="1006"/>
    <n v="22"/>
    <n v="115"/>
    <n v="59"/>
    <n v="68"/>
    <n v="45"/>
    <n v="1"/>
    <n v="7"/>
    <n v="6"/>
    <n v="12"/>
    <n v="3"/>
    <x v="0"/>
    <x v="0"/>
    <x v="1"/>
    <x v="1"/>
    <x v="0"/>
    <x v="0"/>
    <n v="0"/>
    <x v="6"/>
    <n v="80"/>
    <n v="1315"/>
    <n v="29"/>
    <x v="0"/>
    <x v="1"/>
    <x v="0"/>
    <x v="0"/>
    <n v="3"/>
  </r>
  <r>
    <n v="2457"/>
    <n v="1975"/>
    <s v="Basic"/>
    <s v="Married"/>
    <n v="30801"/>
    <n v="0"/>
    <n v="1"/>
    <d v="2012-10-26T00:00:00"/>
    <n v="23"/>
    <n v="8"/>
    <n v="4"/>
    <n v="5"/>
    <n v="15"/>
    <n v="2"/>
    <n v="11"/>
    <n v="2"/>
    <n v="1"/>
    <n v="0"/>
    <n v="3"/>
    <n v="7"/>
    <x v="0"/>
    <x v="0"/>
    <x v="0"/>
    <x v="0"/>
    <x v="0"/>
    <x v="1"/>
    <n v="0"/>
    <x v="0"/>
    <n v="51"/>
    <n v="45"/>
    <n v="13"/>
    <x v="1"/>
    <x v="0"/>
    <x v="0"/>
    <x v="3"/>
    <n v="0"/>
  </r>
  <r>
    <n v="2495"/>
    <n v="1974"/>
    <s v="Master"/>
    <s v="Married"/>
    <n v="83891"/>
    <n v="0"/>
    <n v="1"/>
    <d v="2014-06-20T00:00:00"/>
    <n v="24"/>
    <n v="217"/>
    <n v="38"/>
    <n v="350"/>
    <n v="111"/>
    <n v="85"/>
    <n v="15"/>
    <n v="1"/>
    <n v="4"/>
    <n v="7"/>
    <n v="10"/>
    <n v="1"/>
    <x v="0"/>
    <x v="0"/>
    <x v="0"/>
    <x v="0"/>
    <x v="0"/>
    <x v="1"/>
    <n v="0"/>
    <x v="0"/>
    <n v="52"/>
    <n v="816"/>
    <n v="23"/>
    <x v="0"/>
    <x v="0"/>
    <x v="0"/>
    <x v="1"/>
    <n v="0"/>
  </r>
  <r>
    <n v="6983"/>
    <n v="1950"/>
    <s v="Master"/>
    <s v="Divorced"/>
    <n v="38054"/>
    <n v="1"/>
    <n v="1"/>
    <d v="2014-05-01T00:00:00"/>
    <n v="24"/>
    <n v="23"/>
    <n v="2"/>
    <n v="17"/>
    <n v="2"/>
    <n v="1"/>
    <n v="0"/>
    <n v="2"/>
    <n v="2"/>
    <n v="0"/>
    <n v="3"/>
    <n v="7"/>
    <x v="0"/>
    <x v="0"/>
    <x v="0"/>
    <x v="0"/>
    <x v="0"/>
    <x v="1"/>
    <n v="0"/>
    <x v="5"/>
    <n v="76"/>
    <n v="45"/>
    <n v="14"/>
    <x v="1"/>
    <x v="1"/>
    <x v="0"/>
    <x v="3"/>
    <n v="0"/>
  </r>
  <r>
    <n v="3436"/>
    <n v="1969"/>
    <s v="Graduation"/>
    <s v="Married"/>
    <n v="14045"/>
    <n v="1"/>
    <n v="0"/>
    <d v="2014-01-26T00:00:00"/>
    <n v="24"/>
    <n v="11"/>
    <n v="0"/>
    <n v="5"/>
    <n v="2"/>
    <n v="1"/>
    <n v="1"/>
    <n v="1"/>
    <n v="1"/>
    <n v="0"/>
    <n v="3"/>
    <n v="7"/>
    <x v="0"/>
    <x v="0"/>
    <x v="0"/>
    <x v="0"/>
    <x v="0"/>
    <x v="1"/>
    <n v="0"/>
    <x v="0"/>
    <n v="57"/>
    <n v="20"/>
    <n v="12"/>
    <x v="2"/>
    <x v="0"/>
    <x v="0"/>
    <x v="3"/>
    <n v="0"/>
  </r>
  <r>
    <n v="7505"/>
    <n v="1957"/>
    <s v="PhD"/>
    <s v="Married"/>
    <n v="44155"/>
    <n v="1"/>
    <n v="1"/>
    <d v="2014-01-19T00:00:00"/>
    <n v="24"/>
    <n v="22"/>
    <n v="1"/>
    <n v="9"/>
    <n v="0"/>
    <n v="0"/>
    <n v="14"/>
    <n v="1"/>
    <n v="1"/>
    <n v="1"/>
    <n v="2"/>
    <n v="4"/>
    <x v="0"/>
    <x v="0"/>
    <x v="0"/>
    <x v="0"/>
    <x v="0"/>
    <x v="1"/>
    <n v="0"/>
    <x v="0"/>
    <n v="69"/>
    <n v="46"/>
    <n v="9"/>
    <x v="1"/>
    <x v="1"/>
    <x v="0"/>
    <x v="3"/>
    <n v="0"/>
  </r>
  <r>
    <n v="4286"/>
    <n v="1970"/>
    <s v="PhD"/>
    <s v="Single"/>
    <n v="57642"/>
    <n v="0"/>
    <n v="1"/>
    <d v="2014-01-09T00:00:00"/>
    <n v="24"/>
    <n v="580"/>
    <n v="6"/>
    <n v="58"/>
    <n v="8"/>
    <n v="0"/>
    <n v="27"/>
    <n v="3"/>
    <n v="7"/>
    <n v="6"/>
    <n v="6"/>
    <n v="4"/>
    <x v="1"/>
    <x v="0"/>
    <x v="0"/>
    <x v="0"/>
    <x v="0"/>
    <x v="1"/>
    <n v="0"/>
    <x v="5"/>
    <n v="56"/>
    <n v="679"/>
    <n v="26"/>
    <x v="1"/>
    <x v="0"/>
    <x v="0"/>
    <x v="1"/>
    <n v="1"/>
  </r>
  <r>
    <n v="7224"/>
    <n v="1977"/>
    <s v="Graduation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x v="0"/>
    <x v="0"/>
    <x v="0"/>
    <x v="0"/>
    <x v="0"/>
    <x v="1"/>
    <n v="0"/>
    <x v="5"/>
    <n v="49"/>
    <n v="31"/>
    <n v="14"/>
    <x v="1"/>
    <x v="0"/>
    <x v="0"/>
    <x v="3"/>
    <n v="0"/>
  </r>
  <r>
    <n v="6215"/>
    <n v="1977"/>
    <s v="Graduation"/>
    <s v="Married"/>
    <n v="31353"/>
    <n v="1"/>
    <n v="1"/>
    <d v="2013-12-29T00:00:00"/>
    <n v="24"/>
    <n v="10"/>
    <n v="0"/>
    <n v="10"/>
    <n v="3"/>
    <n v="1"/>
    <n v="7"/>
    <n v="2"/>
    <n v="1"/>
    <n v="1"/>
    <n v="2"/>
    <n v="8"/>
    <x v="0"/>
    <x v="0"/>
    <x v="0"/>
    <x v="0"/>
    <x v="0"/>
    <x v="0"/>
    <n v="0"/>
    <x v="6"/>
    <n v="49"/>
    <n v="31"/>
    <n v="14"/>
    <x v="1"/>
    <x v="0"/>
    <x v="0"/>
    <x v="3"/>
    <n v="1"/>
  </r>
  <r>
    <n v="968"/>
    <n v="1968"/>
    <s v="Master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x v="0"/>
    <x v="0"/>
    <x v="0"/>
    <x v="0"/>
    <x v="0"/>
    <x v="1"/>
    <n v="0"/>
    <x v="3"/>
    <n v="58"/>
    <n v="187"/>
    <n v="19"/>
    <x v="1"/>
    <x v="0"/>
    <x v="0"/>
    <x v="2"/>
    <n v="0"/>
  </r>
  <r>
    <n v="4096"/>
    <n v="1968"/>
    <s v="Master"/>
    <s v="Divorced"/>
    <n v="41335"/>
    <n v="1"/>
    <n v="0"/>
    <d v="2013-12-26T00:00:00"/>
    <n v="24"/>
    <n v="112"/>
    <n v="19"/>
    <n v="21"/>
    <n v="16"/>
    <n v="14"/>
    <n v="5"/>
    <n v="3"/>
    <n v="4"/>
    <n v="1"/>
    <n v="4"/>
    <n v="7"/>
    <x v="0"/>
    <x v="0"/>
    <x v="0"/>
    <x v="0"/>
    <x v="0"/>
    <x v="1"/>
    <n v="0"/>
    <x v="2"/>
    <n v="58"/>
    <n v="187"/>
    <n v="19"/>
    <x v="1"/>
    <x v="0"/>
    <x v="0"/>
    <x v="2"/>
    <n v="0"/>
  </r>
  <r>
    <n v="3153"/>
    <n v="1957"/>
    <s v="PhD"/>
    <s v="Single"/>
    <n v="40737"/>
    <n v="2"/>
    <n v="1"/>
    <d v="2013-12-08T00:00:00"/>
    <n v="24"/>
    <n v="11"/>
    <n v="0"/>
    <n v="4"/>
    <n v="0"/>
    <n v="0"/>
    <n v="2"/>
    <n v="1"/>
    <n v="1"/>
    <n v="0"/>
    <n v="2"/>
    <n v="8"/>
    <x v="0"/>
    <x v="0"/>
    <x v="0"/>
    <x v="0"/>
    <x v="0"/>
    <x v="1"/>
    <n v="0"/>
    <x v="6"/>
    <n v="69"/>
    <n v="17"/>
    <n v="12"/>
    <x v="1"/>
    <x v="1"/>
    <x v="0"/>
    <x v="3"/>
    <n v="0"/>
  </r>
  <r>
    <n v="6504"/>
    <n v="1975"/>
    <s v="2n Cycle"/>
    <s v="Together"/>
    <n v="19789"/>
    <n v="1"/>
    <n v="0"/>
    <d v="2013-11-20T00:00:00"/>
    <n v="24"/>
    <n v="2"/>
    <n v="5"/>
    <n v="9"/>
    <n v="28"/>
    <n v="6"/>
    <n v="28"/>
    <n v="3"/>
    <n v="2"/>
    <n v="1"/>
    <n v="3"/>
    <n v="5"/>
    <x v="1"/>
    <x v="0"/>
    <x v="0"/>
    <x v="0"/>
    <x v="0"/>
    <x v="1"/>
    <n v="0"/>
    <x v="0"/>
    <n v="51"/>
    <n v="78"/>
    <n v="14"/>
    <x v="2"/>
    <x v="0"/>
    <x v="0"/>
    <x v="2"/>
    <n v="1"/>
  </r>
  <r>
    <n v="5329"/>
    <n v="1949"/>
    <s v="PhD"/>
    <s v="Divorced"/>
    <n v="35946"/>
    <n v="1"/>
    <n v="1"/>
    <d v="2013-09-27T00:00:00"/>
    <n v="24"/>
    <n v="8"/>
    <n v="0"/>
    <n v="3"/>
    <n v="0"/>
    <n v="0"/>
    <n v="0"/>
    <n v="1"/>
    <n v="0"/>
    <n v="0"/>
    <n v="3"/>
    <n v="5"/>
    <x v="0"/>
    <x v="0"/>
    <x v="0"/>
    <x v="0"/>
    <x v="0"/>
    <x v="1"/>
    <n v="0"/>
    <x v="3"/>
    <n v="77"/>
    <n v="11"/>
    <n v="9"/>
    <x v="1"/>
    <x v="1"/>
    <x v="0"/>
    <x v="3"/>
    <n v="0"/>
  </r>
  <r>
    <n v="1175"/>
    <n v="1983"/>
    <s v="Master"/>
    <s v="Married"/>
    <n v="36262"/>
    <n v="0"/>
    <n v="0"/>
    <d v="2013-09-20T00:00:00"/>
    <n v="24"/>
    <n v="88"/>
    <n v="39"/>
    <n v="54"/>
    <n v="64"/>
    <n v="28"/>
    <n v="153"/>
    <n v="1"/>
    <n v="3"/>
    <n v="5"/>
    <n v="3"/>
    <n v="6"/>
    <x v="1"/>
    <x v="0"/>
    <x v="0"/>
    <x v="0"/>
    <x v="0"/>
    <x v="0"/>
    <n v="0"/>
    <x v="0"/>
    <n v="43"/>
    <n v="426"/>
    <n v="18"/>
    <x v="1"/>
    <x v="2"/>
    <x v="0"/>
    <x v="1"/>
    <n v="2"/>
  </r>
  <r>
    <n v="1377"/>
    <n v="1954"/>
    <s v="Master"/>
    <s v="Widow"/>
    <n v="44551"/>
    <n v="0"/>
    <n v="1"/>
    <d v="2013-08-31T00:00:00"/>
    <n v="24"/>
    <n v="182"/>
    <n v="4"/>
    <n v="33"/>
    <n v="0"/>
    <n v="0"/>
    <n v="66"/>
    <n v="2"/>
    <n v="4"/>
    <n v="1"/>
    <n v="5"/>
    <n v="7"/>
    <x v="0"/>
    <x v="0"/>
    <x v="0"/>
    <x v="0"/>
    <x v="0"/>
    <x v="1"/>
    <n v="0"/>
    <x v="6"/>
    <n v="72"/>
    <n v="285"/>
    <n v="19"/>
    <x v="1"/>
    <x v="1"/>
    <x v="0"/>
    <x v="2"/>
    <n v="0"/>
  </r>
  <r>
    <n v="4607"/>
    <n v="1959"/>
    <s v="Graduation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x v="0"/>
    <x v="0"/>
    <x v="0"/>
    <x v="0"/>
    <x v="0"/>
    <x v="1"/>
    <n v="0"/>
    <x v="0"/>
    <n v="67"/>
    <n v="777"/>
    <n v="19"/>
    <x v="0"/>
    <x v="1"/>
    <x v="0"/>
    <x v="1"/>
    <n v="0"/>
  </r>
  <r>
    <n v="4944"/>
    <n v="1959"/>
    <s v="Graduation"/>
    <s v="Together"/>
    <n v="71367"/>
    <n v="0"/>
    <n v="0"/>
    <d v="2013-08-23T00:00:00"/>
    <n v="24"/>
    <n v="227"/>
    <n v="23"/>
    <n v="389"/>
    <n v="42"/>
    <n v="21"/>
    <n v="75"/>
    <n v="1"/>
    <n v="4"/>
    <n v="5"/>
    <n v="7"/>
    <n v="2"/>
    <x v="0"/>
    <x v="0"/>
    <x v="0"/>
    <x v="0"/>
    <x v="0"/>
    <x v="1"/>
    <n v="0"/>
    <x v="0"/>
    <n v="67"/>
    <n v="777"/>
    <n v="19"/>
    <x v="0"/>
    <x v="1"/>
    <x v="0"/>
    <x v="1"/>
    <n v="0"/>
  </r>
  <r>
    <n v="9483"/>
    <n v="1959"/>
    <s v="Graduation"/>
    <s v="Together"/>
    <n v="57957"/>
    <n v="0"/>
    <n v="1"/>
    <d v="2013-08-19T00:00:00"/>
    <n v="24"/>
    <n v="290"/>
    <n v="59"/>
    <n v="177"/>
    <n v="77"/>
    <n v="5"/>
    <n v="29"/>
    <n v="7"/>
    <n v="4"/>
    <n v="6"/>
    <n v="8"/>
    <n v="3"/>
    <x v="0"/>
    <x v="0"/>
    <x v="0"/>
    <x v="0"/>
    <x v="0"/>
    <x v="1"/>
    <n v="1"/>
    <x v="1"/>
    <n v="67"/>
    <n v="637"/>
    <n v="28"/>
    <x v="1"/>
    <x v="1"/>
    <x v="0"/>
    <x v="1"/>
    <n v="0"/>
  </r>
  <r>
    <n v="1378"/>
    <n v="1972"/>
    <s v="2n Cycle"/>
    <s v="Together"/>
    <n v="50334"/>
    <n v="0"/>
    <n v="1"/>
    <d v="2013-07-24T00:00:00"/>
    <n v="24"/>
    <n v="284"/>
    <n v="16"/>
    <n v="160"/>
    <n v="84"/>
    <n v="16"/>
    <n v="134"/>
    <n v="6"/>
    <n v="7"/>
    <n v="4"/>
    <n v="6"/>
    <n v="6"/>
    <x v="0"/>
    <x v="0"/>
    <x v="0"/>
    <x v="0"/>
    <x v="0"/>
    <x v="1"/>
    <n v="0"/>
    <x v="6"/>
    <n v="54"/>
    <n v="694"/>
    <n v="29"/>
    <x v="1"/>
    <x v="0"/>
    <x v="0"/>
    <x v="1"/>
    <n v="0"/>
  </r>
  <r>
    <n v="5991"/>
    <n v="1949"/>
    <s v="Master"/>
    <s v="Married"/>
    <n v="48150"/>
    <n v="0"/>
    <n v="1"/>
    <d v="2013-06-08T00:00:00"/>
    <n v="24"/>
    <n v="173"/>
    <n v="2"/>
    <n v="39"/>
    <n v="3"/>
    <n v="2"/>
    <n v="47"/>
    <n v="3"/>
    <n v="5"/>
    <n v="1"/>
    <n v="4"/>
    <n v="7"/>
    <x v="0"/>
    <x v="0"/>
    <x v="0"/>
    <x v="0"/>
    <x v="0"/>
    <x v="1"/>
    <n v="0"/>
    <x v="4"/>
    <n v="77"/>
    <n v="266"/>
    <n v="20"/>
    <x v="1"/>
    <x v="1"/>
    <x v="0"/>
    <x v="2"/>
    <n v="0"/>
  </r>
  <r>
    <n v="2807"/>
    <n v="1969"/>
    <s v="Graduation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x v="0"/>
    <x v="0"/>
    <x v="0"/>
    <x v="0"/>
    <x v="0"/>
    <x v="1"/>
    <n v="0"/>
    <x v="0"/>
    <n v="57"/>
    <n v="1001"/>
    <n v="34"/>
    <x v="1"/>
    <x v="0"/>
    <x v="0"/>
    <x v="1"/>
    <n v="0"/>
  </r>
  <r>
    <n v="1052"/>
    <n v="1969"/>
    <s v="Graduation"/>
    <s v="Married"/>
    <n v="56796"/>
    <n v="0"/>
    <n v="1"/>
    <d v="2013-02-16T00:00:00"/>
    <n v="24"/>
    <n v="656"/>
    <n v="38"/>
    <n v="161"/>
    <n v="62"/>
    <n v="47"/>
    <n v="37"/>
    <n v="3"/>
    <n v="8"/>
    <n v="9"/>
    <n v="7"/>
    <n v="7"/>
    <x v="0"/>
    <x v="0"/>
    <x v="0"/>
    <x v="0"/>
    <x v="0"/>
    <x v="1"/>
    <n v="0"/>
    <x v="3"/>
    <n v="57"/>
    <n v="1001"/>
    <n v="34"/>
    <x v="1"/>
    <x v="0"/>
    <x v="0"/>
    <x v="1"/>
    <n v="0"/>
  </r>
  <r>
    <n v="9760"/>
    <n v="1963"/>
    <s v="PhD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x v="0"/>
    <x v="0"/>
    <x v="0"/>
    <x v="0"/>
    <x v="0"/>
    <x v="0"/>
    <n v="0"/>
    <x v="6"/>
    <n v="63"/>
    <n v="1198"/>
    <n v="39"/>
    <x v="1"/>
    <x v="1"/>
    <x v="0"/>
    <x v="0"/>
    <n v="1"/>
  </r>
  <r>
    <n v="7101"/>
    <n v="1963"/>
    <s v="PhD"/>
    <s v="Widow"/>
    <n v="52278"/>
    <n v="0"/>
    <n v="1"/>
    <d v="2013-01-25T00:00:00"/>
    <n v="24"/>
    <n v="953"/>
    <n v="0"/>
    <n v="71"/>
    <n v="0"/>
    <n v="0"/>
    <n v="174"/>
    <n v="6"/>
    <n v="10"/>
    <n v="5"/>
    <n v="10"/>
    <n v="8"/>
    <x v="0"/>
    <x v="0"/>
    <x v="0"/>
    <x v="0"/>
    <x v="0"/>
    <x v="1"/>
    <n v="0"/>
    <x v="0"/>
    <n v="63"/>
    <n v="1198"/>
    <n v="39"/>
    <x v="1"/>
    <x v="1"/>
    <x v="0"/>
    <x v="0"/>
    <n v="0"/>
  </r>
  <r>
    <n v="9909"/>
    <n v="1996"/>
    <s v="2n Cycle"/>
    <s v="Married"/>
    <n v="7500"/>
    <n v="0"/>
    <n v="0"/>
    <d v="2012-11-09T00:00:00"/>
    <n v="24"/>
    <n v="3"/>
    <n v="18"/>
    <n v="14"/>
    <n v="15"/>
    <n v="22"/>
    <n v="50"/>
    <n v="3"/>
    <n v="3"/>
    <n v="1"/>
    <n v="3"/>
    <n v="9"/>
    <x v="0"/>
    <x v="0"/>
    <x v="0"/>
    <x v="0"/>
    <x v="0"/>
    <x v="0"/>
    <n v="0"/>
    <x v="3"/>
    <n v="30"/>
    <n v="122"/>
    <n v="19"/>
    <x v="2"/>
    <x v="2"/>
    <x v="0"/>
    <x v="2"/>
    <n v="1"/>
  </r>
  <r>
    <n v="5907"/>
    <n v="1952"/>
    <s v="Master"/>
    <s v="Married"/>
    <n v="33444"/>
    <n v="1"/>
    <n v="1"/>
    <d v="2012-11-03T00:00:00"/>
    <n v="24"/>
    <n v="8"/>
    <n v="0"/>
    <n v="8"/>
    <n v="0"/>
    <n v="0"/>
    <n v="2"/>
    <n v="1"/>
    <n v="1"/>
    <n v="0"/>
    <n v="2"/>
    <n v="8"/>
    <x v="0"/>
    <x v="0"/>
    <x v="0"/>
    <x v="0"/>
    <x v="0"/>
    <x v="1"/>
    <n v="0"/>
    <x v="0"/>
    <n v="74"/>
    <n v="18"/>
    <n v="12"/>
    <x v="1"/>
    <x v="1"/>
    <x v="0"/>
    <x v="3"/>
    <n v="0"/>
  </r>
  <r>
    <n v="793"/>
    <n v="1973"/>
    <s v="Graduation"/>
    <s v="Married"/>
    <n v="20895"/>
    <n v="1"/>
    <n v="0"/>
    <d v="2012-10-06T00:00:00"/>
    <n v="24"/>
    <n v="18"/>
    <n v="3"/>
    <n v="17"/>
    <n v="3"/>
    <n v="0"/>
    <n v="4"/>
    <n v="1"/>
    <n v="2"/>
    <n v="0"/>
    <n v="3"/>
    <n v="9"/>
    <x v="0"/>
    <x v="0"/>
    <x v="0"/>
    <x v="0"/>
    <x v="0"/>
    <x v="1"/>
    <n v="0"/>
    <x v="3"/>
    <n v="53"/>
    <n v="45"/>
    <n v="15"/>
    <x v="2"/>
    <x v="0"/>
    <x v="0"/>
    <x v="3"/>
    <n v="0"/>
  </r>
  <r>
    <n v="8832"/>
    <n v="1976"/>
    <s v="Master"/>
    <s v="Together"/>
    <n v="37509"/>
    <n v="1"/>
    <n v="0"/>
    <d v="2012-09-12T00:00:00"/>
    <n v="24"/>
    <n v="37"/>
    <n v="5"/>
    <n v="56"/>
    <n v="12"/>
    <n v="8"/>
    <n v="5"/>
    <n v="2"/>
    <n v="3"/>
    <n v="0"/>
    <n v="4"/>
    <n v="7"/>
    <x v="0"/>
    <x v="0"/>
    <x v="0"/>
    <x v="0"/>
    <x v="0"/>
    <x v="1"/>
    <n v="0"/>
    <x v="4"/>
    <n v="50"/>
    <n v="123"/>
    <n v="16"/>
    <x v="1"/>
    <x v="0"/>
    <x v="0"/>
    <x v="2"/>
    <n v="0"/>
  </r>
  <r>
    <n v="2535"/>
    <n v="1978"/>
    <s v="Master"/>
    <s v="Married"/>
    <n v="88097"/>
    <n v="1"/>
    <n v="0"/>
    <d v="2012-08-18T00:00:00"/>
    <n v="24"/>
    <n v="163"/>
    <n v="0"/>
    <n v="480"/>
    <n v="0"/>
    <n v="126"/>
    <n v="75"/>
    <n v="1"/>
    <n v="6"/>
    <n v="5"/>
    <n v="8"/>
    <n v="9"/>
    <x v="0"/>
    <x v="1"/>
    <x v="1"/>
    <x v="1"/>
    <x v="0"/>
    <x v="0"/>
    <n v="0"/>
    <x v="0"/>
    <n v="48"/>
    <n v="844"/>
    <n v="29"/>
    <x v="0"/>
    <x v="0"/>
    <x v="0"/>
    <x v="1"/>
    <n v="4"/>
  </r>
  <r>
    <n v="1523"/>
    <n v="1973"/>
    <s v="Graduation"/>
    <s v="Married"/>
    <n v="59041"/>
    <n v="1"/>
    <n v="1"/>
    <d v="2014-05-07T00:00:00"/>
    <n v="25"/>
    <n v="69"/>
    <n v="2"/>
    <n v="15"/>
    <n v="2"/>
    <n v="2"/>
    <n v="6"/>
    <n v="2"/>
    <n v="2"/>
    <n v="0"/>
    <n v="4"/>
    <n v="5"/>
    <x v="0"/>
    <x v="0"/>
    <x v="0"/>
    <x v="0"/>
    <x v="0"/>
    <x v="1"/>
    <n v="0"/>
    <x v="6"/>
    <n v="53"/>
    <n v="96"/>
    <n v="13"/>
    <x v="1"/>
    <x v="0"/>
    <x v="0"/>
    <x v="2"/>
    <n v="0"/>
  </r>
  <r>
    <n v="1839"/>
    <n v="1974"/>
    <s v="Graduation"/>
    <s v="Single"/>
    <n v="43322"/>
    <n v="0"/>
    <n v="0"/>
    <d v="2014-04-21T00:00:00"/>
    <n v="25"/>
    <n v="56"/>
    <n v="7"/>
    <n v="48"/>
    <n v="10"/>
    <n v="2"/>
    <n v="18"/>
    <n v="1"/>
    <n v="3"/>
    <n v="0"/>
    <n v="4"/>
    <n v="7"/>
    <x v="0"/>
    <x v="0"/>
    <x v="0"/>
    <x v="0"/>
    <x v="0"/>
    <x v="1"/>
    <n v="0"/>
    <x v="5"/>
    <n v="52"/>
    <n v="141"/>
    <n v="15"/>
    <x v="1"/>
    <x v="0"/>
    <x v="0"/>
    <x v="2"/>
    <n v="0"/>
  </r>
  <r>
    <n v="9972"/>
    <n v="1955"/>
    <s v="PhD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x v="1"/>
    <x v="0"/>
    <x v="0"/>
    <x v="0"/>
    <x v="1"/>
    <x v="1"/>
    <n v="0"/>
    <x v="6"/>
    <n v="71"/>
    <n v="46"/>
    <n v="12"/>
    <x v="1"/>
    <x v="1"/>
    <x v="0"/>
    <x v="3"/>
    <n v="2"/>
  </r>
  <r>
    <n v="2945"/>
    <n v="1955"/>
    <s v="PhD"/>
    <s v="Together"/>
    <n v="46015"/>
    <n v="1"/>
    <n v="1"/>
    <d v="2014-04-13T00:00:00"/>
    <n v="25"/>
    <n v="38"/>
    <n v="0"/>
    <n v="2"/>
    <n v="0"/>
    <n v="0"/>
    <n v="6"/>
    <n v="1"/>
    <n v="1"/>
    <n v="0"/>
    <n v="3"/>
    <n v="7"/>
    <x v="1"/>
    <x v="0"/>
    <x v="0"/>
    <x v="0"/>
    <x v="1"/>
    <x v="1"/>
    <n v="0"/>
    <x v="1"/>
    <n v="71"/>
    <n v="46"/>
    <n v="12"/>
    <x v="1"/>
    <x v="1"/>
    <x v="0"/>
    <x v="3"/>
    <n v="2"/>
  </r>
  <r>
    <n v="9291"/>
    <n v="1959"/>
    <s v="Master"/>
    <s v="Married"/>
    <n v="34242"/>
    <n v="0"/>
    <n v="1"/>
    <d v="2014-03-23T00:00:00"/>
    <n v="25"/>
    <n v="8"/>
    <n v="2"/>
    <n v="4"/>
    <n v="0"/>
    <n v="0"/>
    <n v="1"/>
    <n v="1"/>
    <n v="0"/>
    <n v="0"/>
    <n v="3"/>
    <n v="5"/>
    <x v="0"/>
    <x v="0"/>
    <x v="0"/>
    <x v="0"/>
    <x v="0"/>
    <x v="1"/>
    <n v="0"/>
    <x v="0"/>
    <n v="67"/>
    <n v="15"/>
    <n v="9"/>
    <x v="1"/>
    <x v="1"/>
    <x v="0"/>
    <x v="3"/>
    <n v="0"/>
  </r>
  <r>
    <n v="2829"/>
    <n v="1955"/>
    <s v="Graduation"/>
    <s v="Married"/>
    <n v="65210"/>
    <n v="0"/>
    <n v="1"/>
    <d v="2014-03-10T00:00:00"/>
    <n v="25"/>
    <n v="626"/>
    <n v="0"/>
    <n v="70"/>
    <n v="0"/>
    <n v="7"/>
    <n v="28"/>
    <n v="2"/>
    <n v="9"/>
    <n v="3"/>
    <n v="8"/>
    <n v="6"/>
    <x v="0"/>
    <x v="1"/>
    <x v="0"/>
    <x v="1"/>
    <x v="0"/>
    <x v="1"/>
    <n v="0"/>
    <x v="1"/>
    <n v="71"/>
    <n v="731"/>
    <n v="28"/>
    <x v="0"/>
    <x v="1"/>
    <x v="0"/>
    <x v="1"/>
    <n v="2"/>
  </r>
  <r>
    <n v="8594"/>
    <n v="1958"/>
    <s v="PhD"/>
    <s v="Widow"/>
    <n v="50520"/>
    <n v="0"/>
    <n v="1"/>
    <d v="2014-01-28T00:00:00"/>
    <n v="25"/>
    <n v="112"/>
    <n v="0"/>
    <n v="6"/>
    <n v="2"/>
    <n v="1"/>
    <n v="14"/>
    <n v="2"/>
    <n v="3"/>
    <n v="1"/>
    <n v="3"/>
    <n v="6"/>
    <x v="0"/>
    <x v="0"/>
    <x v="0"/>
    <x v="0"/>
    <x v="0"/>
    <x v="1"/>
    <n v="0"/>
    <x v="0"/>
    <n v="68"/>
    <n v="135"/>
    <n v="15"/>
    <x v="1"/>
    <x v="1"/>
    <x v="0"/>
    <x v="2"/>
    <n v="0"/>
  </r>
  <r>
    <n v="1592"/>
    <n v="1970"/>
    <s v="Graduation"/>
    <s v="Married"/>
    <n v="90765"/>
    <n v="0"/>
    <n v="0"/>
    <d v="2014-01-24T00:00:00"/>
    <n v="25"/>
    <n v="547"/>
    <n v="99"/>
    <n v="812"/>
    <n v="151"/>
    <n v="82"/>
    <n v="33"/>
    <n v="0"/>
    <n v="4"/>
    <n v="6"/>
    <n v="5"/>
    <n v="1"/>
    <x v="0"/>
    <x v="0"/>
    <x v="1"/>
    <x v="1"/>
    <x v="0"/>
    <x v="1"/>
    <n v="0"/>
    <x v="1"/>
    <n v="56"/>
    <n v="1724"/>
    <n v="16"/>
    <x v="3"/>
    <x v="0"/>
    <x v="0"/>
    <x v="0"/>
    <n v="2"/>
  </r>
  <r>
    <n v="4310"/>
    <n v="1944"/>
    <s v="Graduation"/>
    <s v="Married"/>
    <n v="80589"/>
    <n v="0"/>
    <n v="0"/>
    <d v="2014-01-22T00:00:00"/>
    <n v="25"/>
    <n v="507"/>
    <n v="93"/>
    <n v="520"/>
    <n v="242"/>
    <n v="40"/>
    <n v="26"/>
    <n v="1"/>
    <n v="5"/>
    <n v="10"/>
    <n v="5"/>
    <n v="1"/>
    <x v="0"/>
    <x v="0"/>
    <x v="0"/>
    <x v="1"/>
    <x v="0"/>
    <x v="0"/>
    <n v="0"/>
    <x v="3"/>
    <n v="82"/>
    <n v="1428"/>
    <n v="22"/>
    <x v="0"/>
    <x v="1"/>
    <x v="0"/>
    <x v="0"/>
    <n v="2"/>
  </r>
  <r>
    <n v="6950"/>
    <n v="1958"/>
    <s v="Master"/>
    <s v="Married"/>
    <n v="49572"/>
    <n v="1"/>
    <n v="1"/>
    <d v="2013-12-15T00:00:00"/>
    <n v="25"/>
    <n v="35"/>
    <n v="1"/>
    <n v="16"/>
    <n v="0"/>
    <n v="1"/>
    <n v="1"/>
    <n v="2"/>
    <n v="2"/>
    <n v="0"/>
    <n v="3"/>
    <n v="7"/>
    <x v="0"/>
    <x v="0"/>
    <x v="0"/>
    <x v="0"/>
    <x v="0"/>
    <x v="1"/>
    <n v="0"/>
    <x v="1"/>
    <n v="68"/>
    <n v="54"/>
    <n v="14"/>
    <x v="1"/>
    <x v="1"/>
    <x v="0"/>
    <x v="3"/>
    <n v="0"/>
  </r>
  <r>
    <n v="8492"/>
    <n v="1978"/>
    <s v="Graduation"/>
    <s v="Together"/>
    <n v="75437"/>
    <n v="0"/>
    <n v="0"/>
    <d v="2013-11-09T00:00:00"/>
    <n v="25"/>
    <n v="795"/>
    <n v="0"/>
    <n v="545"/>
    <n v="95"/>
    <n v="58"/>
    <n v="0"/>
    <n v="1"/>
    <n v="8"/>
    <n v="4"/>
    <n v="10"/>
    <n v="6"/>
    <x v="0"/>
    <x v="0"/>
    <x v="0"/>
    <x v="1"/>
    <x v="0"/>
    <x v="1"/>
    <n v="0"/>
    <x v="0"/>
    <n v="48"/>
    <n v="1493"/>
    <n v="29"/>
    <x v="0"/>
    <x v="0"/>
    <x v="0"/>
    <x v="0"/>
    <n v="1"/>
  </r>
  <r>
    <n v="5684"/>
    <n v="1971"/>
    <s v="Master"/>
    <s v="Divorced"/>
    <n v="44635"/>
    <n v="1"/>
    <n v="1"/>
    <d v="2013-10-11T00:00:00"/>
    <n v="25"/>
    <n v="56"/>
    <n v="0"/>
    <n v="9"/>
    <n v="0"/>
    <n v="0"/>
    <n v="3"/>
    <n v="2"/>
    <n v="2"/>
    <n v="0"/>
    <n v="3"/>
    <n v="7"/>
    <x v="0"/>
    <x v="0"/>
    <x v="0"/>
    <x v="0"/>
    <x v="0"/>
    <x v="1"/>
    <n v="0"/>
    <x v="0"/>
    <n v="55"/>
    <n v="68"/>
    <n v="14"/>
    <x v="1"/>
    <x v="0"/>
    <x v="0"/>
    <x v="3"/>
    <n v="0"/>
  </r>
  <r>
    <n v="5909"/>
    <n v="1964"/>
    <s v="Graduation"/>
    <s v="Married"/>
    <n v="58512"/>
    <n v="0"/>
    <n v="1"/>
    <d v="2013-09-19T00:00:00"/>
    <n v="25"/>
    <n v="895"/>
    <n v="10"/>
    <n v="101"/>
    <n v="13"/>
    <n v="0"/>
    <n v="152"/>
    <n v="5"/>
    <n v="3"/>
    <n v="4"/>
    <n v="8"/>
    <n v="8"/>
    <x v="0"/>
    <x v="0"/>
    <x v="0"/>
    <x v="0"/>
    <x v="0"/>
    <x v="1"/>
    <n v="0"/>
    <x v="4"/>
    <n v="62"/>
    <n v="1171"/>
    <n v="28"/>
    <x v="1"/>
    <x v="1"/>
    <x v="0"/>
    <x v="0"/>
    <n v="0"/>
  </r>
  <r>
    <n v="9855"/>
    <n v="1952"/>
    <s v="PhD"/>
    <s v="Single"/>
    <n v="62000"/>
    <n v="0"/>
    <n v="1"/>
    <d v="2013-08-25T00:00:00"/>
    <n v="25"/>
    <n v="899"/>
    <n v="0"/>
    <n v="101"/>
    <n v="0"/>
    <n v="0"/>
    <n v="20"/>
    <n v="1"/>
    <n v="6"/>
    <n v="6"/>
    <n v="13"/>
    <n v="4"/>
    <x v="0"/>
    <x v="0"/>
    <x v="0"/>
    <x v="1"/>
    <x v="0"/>
    <x v="1"/>
    <n v="0"/>
    <x v="0"/>
    <n v="74"/>
    <n v="1020"/>
    <n v="30"/>
    <x v="0"/>
    <x v="1"/>
    <x v="0"/>
    <x v="1"/>
    <n v="1"/>
  </r>
  <r>
    <n v="975"/>
    <n v="1956"/>
    <s v="Graduation"/>
    <s v="Single"/>
    <n v="54252"/>
    <n v="1"/>
    <n v="1"/>
    <d v="2013-05-28T00:00:00"/>
    <n v="25"/>
    <n v="178"/>
    <n v="4"/>
    <n v="26"/>
    <n v="8"/>
    <n v="4"/>
    <n v="44"/>
    <n v="5"/>
    <n v="4"/>
    <n v="1"/>
    <n v="5"/>
    <n v="6"/>
    <x v="0"/>
    <x v="0"/>
    <x v="0"/>
    <x v="0"/>
    <x v="0"/>
    <x v="1"/>
    <n v="0"/>
    <x v="3"/>
    <n v="70"/>
    <n v="264"/>
    <n v="21"/>
    <x v="1"/>
    <x v="1"/>
    <x v="0"/>
    <x v="2"/>
    <n v="0"/>
  </r>
  <r>
    <n v="8754"/>
    <n v="1974"/>
    <s v="PhD"/>
    <s v="Together"/>
    <n v="45068"/>
    <n v="0"/>
    <n v="1"/>
    <d v="2013-05-16T00:00:00"/>
    <n v="25"/>
    <n v="14"/>
    <n v="0"/>
    <n v="3"/>
    <n v="0"/>
    <n v="0"/>
    <n v="3"/>
    <n v="1"/>
    <n v="1"/>
    <n v="0"/>
    <n v="2"/>
    <n v="7"/>
    <x v="0"/>
    <x v="0"/>
    <x v="0"/>
    <x v="0"/>
    <x v="0"/>
    <x v="1"/>
    <n v="0"/>
    <x v="0"/>
    <n v="52"/>
    <n v="20"/>
    <n v="11"/>
    <x v="1"/>
    <x v="0"/>
    <x v="0"/>
    <x v="3"/>
    <n v="0"/>
  </r>
  <r>
    <n v="1456"/>
    <n v="1979"/>
    <s v="Graduation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x v="0"/>
    <x v="0"/>
    <x v="0"/>
    <x v="0"/>
    <x v="0"/>
    <x v="1"/>
    <n v="0"/>
    <x v="5"/>
    <n v="47"/>
    <n v="1180"/>
    <n v="38"/>
    <x v="0"/>
    <x v="0"/>
    <x v="0"/>
    <x v="0"/>
    <n v="0"/>
  </r>
  <r>
    <n v="2849"/>
    <n v="1979"/>
    <s v="Graduation"/>
    <s v="Single"/>
    <n v="60474"/>
    <n v="0"/>
    <n v="1"/>
    <d v="2013-04-01T00:00:00"/>
    <n v="25"/>
    <n v="265"/>
    <n v="199"/>
    <n v="303"/>
    <n v="234"/>
    <n v="9"/>
    <n v="170"/>
    <n v="7"/>
    <n v="10"/>
    <n v="2"/>
    <n v="12"/>
    <n v="7"/>
    <x v="0"/>
    <x v="0"/>
    <x v="0"/>
    <x v="0"/>
    <x v="0"/>
    <x v="1"/>
    <n v="0"/>
    <x v="1"/>
    <n v="47"/>
    <n v="1180"/>
    <n v="38"/>
    <x v="0"/>
    <x v="0"/>
    <x v="0"/>
    <x v="0"/>
    <n v="0"/>
  </r>
  <r>
    <n v="9984"/>
    <n v="1981"/>
    <s v="2n Cycle"/>
    <s v="Married"/>
    <n v="56337"/>
    <n v="1"/>
    <n v="1"/>
    <d v="2013-03-27T00:00:00"/>
    <n v="25"/>
    <n v="349"/>
    <n v="16"/>
    <n v="144"/>
    <n v="28"/>
    <n v="5"/>
    <n v="182"/>
    <n v="5"/>
    <n v="8"/>
    <n v="5"/>
    <n v="4"/>
    <n v="8"/>
    <x v="1"/>
    <x v="0"/>
    <x v="0"/>
    <x v="1"/>
    <x v="0"/>
    <x v="0"/>
    <n v="0"/>
    <x v="0"/>
    <n v="45"/>
    <n v="724"/>
    <n v="30"/>
    <x v="1"/>
    <x v="0"/>
    <x v="0"/>
    <x v="1"/>
    <n v="3"/>
  </r>
  <r>
    <n v="5527"/>
    <n v="1987"/>
    <s v="Graduation"/>
    <s v="Together"/>
    <n v="22434"/>
    <n v="1"/>
    <n v="0"/>
    <d v="2013-02-13T00:00:00"/>
    <n v="25"/>
    <n v="4"/>
    <n v="12"/>
    <n v="11"/>
    <n v="3"/>
    <n v="13"/>
    <n v="15"/>
    <n v="2"/>
    <n v="2"/>
    <n v="0"/>
    <n v="3"/>
    <n v="8"/>
    <x v="0"/>
    <x v="0"/>
    <x v="0"/>
    <x v="0"/>
    <x v="0"/>
    <x v="1"/>
    <n v="0"/>
    <x v="0"/>
    <n v="39"/>
    <n v="58"/>
    <n v="15"/>
    <x v="2"/>
    <x v="2"/>
    <x v="0"/>
    <x v="3"/>
    <n v="0"/>
  </r>
  <r>
    <n v="5628"/>
    <n v="1982"/>
    <s v="Graduation"/>
    <s v="Together"/>
    <n v="61416"/>
    <n v="0"/>
    <n v="0"/>
    <d v="2013-02-08T00:00:00"/>
    <n v="25"/>
    <n v="848"/>
    <n v="154"/>
    <n v="323"/>
    <n v="201"/>
    <n v="61"/>
    <n v="78"/>
    <n v="1"/>
    <n v="10"/>
    <n v="3"/>
    <n v="10"/>
    <n v="6"/>
    <x v="1"/>
    <x v="0"/>
    <x v="0"/>
    <x v="0"/>
    <x v="0"/>
    <x v="1"/>
    <n v="0"/>
    <x v="2"/>
    <n v="44"/>
    <n v="1665"/>
    <n v="30"/>
    <x v="0"/>
    <x v="2"/>
    <x v="0"/>
    <x v="0"/>
    <n v="1"/>
  </r>
  <r>
    <n v="7627"/>
    <n v="1975"/>
    <s v="Master"/>
    <s v="Married"/>
    <n v="92163"/>
    <n v="0"/>
    <n v="0"/>
    <d v="2012-12-12T00:00:00"/>
    <n v="25"/>
    <n v="817"/>
    <n v="183"/>
    <n v="797"/>
    <n v="106"/>
    <n v="163"/>
    <n v="20"/>
    <n v="0"/>
    <n v="5"/>
    <n v="11"/>
    <n v="5"/>
    <n v="2"/>
    <x v="0"/>
    <x v="0"/>
    <x v="1"/>
    <x v="1"/>
    <x v="0"/>
    <x v="0"/>
    <n v="0"/>
    <x v="0"/>
    <n v="51"/>
    <n v="2086"/>
    <n v="23"/>
    <x v="3"/>
    <x v="0"/>
    <x v="0"/>
    <x v="0"/>
    <n v="3"/>
  </r>
  <r>
    <n v="1351"/>
    <n v="1956"/>
    <s v="Master"/>
    <s v="Together"/>
    <n v="58656"/>
    <n v="0"/>
    <n v="1"/>
    <d v="2012-09-20T00:00:00"/>
    <n v="25"/>
    <n v="962"/>
    <n v="12"/>
    <n v="194"/>
    <n v="16"/>
    <n v="24"/>
    <n v="12"/>
    <n v="4"/>
    <n v="7"/>
    <n v="8"/>
    <n v="13"/>
    <n v="6"/>
    <x v="0"/>
    <x v="0"/>
    <x v="1"/>
    <x v="0"/>
    <x v="0"/>
    <x v="1"/>
    <n v="0"/>
    <x v="0"/>
    <n v="70"/>
    <n v="1220"/>
    <n v="38"/>
    <x v="1"/>
    <x v="1"/>
    <x v="0"/>
    <x v="0"/>
    <n v="1"/>
  </r>
  <r>
    <n v="10629"/>
    <n v="1973"/>
    <s v="2n Cycle"/>
    <s v="Married"/>
    <m/>
    <n v="1"/>
    <n v="0"/>
    <d v="2012-09-14T00:00:00"/>
    <n v="25"/>
    <n v="25"/>
    <n v="3"/>
    <n v="43"/>
    <n v="17"/>
    <n v="4"/>
    <n v="17"/>
    <n v="3"/>
    <n v="3"/>
    <n v="0"/>
    <n v="3"/>
    <n v="8"/>
    <x v="0"/>
    <x v="0"/>
    <x v="0"/>
    <x v="0"/>
    <x v="0"/>
    <x v="1"/>
    <n v="0"/>
    <x v="4"/>
    <n v="53"/>
    <n v="109"/>
    <n v="17"/>
    <x v="2"/>
    <x v="0"/>
    <x v="0"/>
    <x v="2"/>
    <n v="0"/>
  </r>
  <r>
    <n v="10395"/>
    <n v="1986"/>
    <s v="Basic"/>
    <s v="Single"/>
    <n v="8940"/>
    <n v="1"/>
    <n v="0"/>
    <d v="2012-08-22T00:00:00"/>
    <n v="25"/>
    <n v="1"/>
    <n v="45"/>
    <n v="3"/>
    <n v="4"/>
    <n v="6"/>
    <n v="42"/>
    <n v="3"/>
    <n v="3"/>
    <n v="1"/>
    <n v="3"/>
    <n v="8"/>
    <x v="0"/>
    <x v="0"/>
    <x v="0"/>
    <x v="0"/>
    <x v="0"/>
    <x v="1"/>
    <n v="0"/>
    <x v="0"/>
    <n v="40"/>
    <n v="101"/>
    <n v="18"/>
    <x v="2"/>
    <x v="2"/>
    <x v="0"/>
    <x v="2"/>
    <n v="0"/>
  </r>
  <r>
    <n v="6961"/>
    <n v="1974"/>
    <s v="Graduation"/>
    <s v="Married"/>
    <n v="26751"/>
    <n v="2"/>
    <n v="0"/>
    <d v="2014-05-22T00:00:00"/>
    <n v="26"/>
    <n v="1"/>
    <n v="1"/>
    <n v="5"/>
    <n v="0"/>
    <n v="3"/>
    <n v="1"/>
    <n v="1"/>
    <n v="1"/>
    <n v="0"/>
    <n v="2"/>
    <n v="8"/>
    <x v="0"/>
    <x v="0"/>
    <x v="0"/>
    <x v="0"/>
    <x v="0"/>
    <x v="1"/>
    <n v="0"/>
    <x v="0"/>
    <n v="52"/>
    <n v="11"/>
    <n v="12"/>
    <x v="2"/>
    <x v="0"/>
    <x v="0"/>
    <x v="3"/>
    <n v="0"/>
  </r>
  <r>
    <n v="10196"/>
    <n v="1978"/>
    <s v="Graduation"/>
    <s v="Married"/>
    <n v="71427"/>
    <n v="2"/>
    <n v="0"/>
    <d v="2014-03-12T00:00:00"/>
    <n v="26"/>
    <n v="212"/>
    <n v="123"/>
    <n v="177"/>
    <n v="15"/>
    <n v="64"/>
    <n v="23"/>
    <n v="2"/>
    <n v="8"/>
    <n v="2"/>
    <n v="8"/>
    <n v="4"/>
    <x v="0"/>
    <x v="0"/>
    <x v="0"/>
    <x v="0"/>
    <x v="0"/>
    <x v="1"/>
    <n v="0"/>
    <x v="2"/>
    <n v="48"/>
    <n v="614"/>
    <n v="24"/>
    <x v="0"/>
    <x v="0"/>
    <x v="0"/>
    <x v="1"/>
    <n v="0"/>
  </r>
  <r>
    <n v="6182"/>
    <n v="1984"/>
    <s v="Graduation"/>
    <s v="Together"/>
    <n v="26646"/>
    <n v="1"/>
    <n v="0"/>
    <d v="2014-02-10T00:00:00"/>
    <n v="26"/>
    <n v="11"/>
    <n v="4"/>
    <n v="20"/>
    <n v="10"/>
    <n v="3"/>
    <n v="5"/>
    <n v="2"/>
    <n v="2"/>
    <n v="0"/>
    <n v="4"/>
    <n v="6"/>
    <x v="0"/>
    <x v="0"/>
    <x v="0"/>
    <x v="0"/>
    <x v="0"/>
    <x v="1"/>
    <n v="0"/>
    <x v="2"/>
    <n v="42"/>
    <n v="53"/>
    <n v="14"/>
    <x v="2"/>
    <x v="2"/>
    <x v="0"/>
    <x v="3"/>
    <n v="0"/>
  </r>
  <r>
    <n v="10432"/>
    <n v="1974"/>
    <s v="Graduation"/>
    <s v="Divorced"/>
    <n v="19346"/>
    <n v="1"/>
    <n v="0"/>
    <d v="2014-01-30T00:00:00"/>
    <n v="26"/>
    <n v="2"/>
    <n v="0"/>
    <n v="9"/>
    <n v="3"/>
    <n v="6"/>
    <n v="2"/>
    <n v="1"/>
    <n v="1"/>
    <n v="0"/>
    <n v="3"/>
    <n v="8"/>
    <x v="0"/>
    <x v="0"/>
    <x v="0"/>
    <x v="0"/>
    <x v="0"/>
    <x v="1"/>
    <n v="0"/>
    <x v="1"/>
    <n v="52"/>
    <n v="22"/>
    <n v="13"/>
    <x v="2"/>
    <x v="0"/>
    <x v="0"/>
    <x v="3"/>
    <n v="0"/>
  </r>
  <r>
    <n v="1542"/>
    <n v="1975"/>
    <s v="Graduation"/>
    <s v="Single"/>
    <n v="56243"/>
    <n v="1"/>
    <n v="2"/>
    <d v="2013-12-30T00:00:00"/>
    <n v="26"/>
    <n v="347"/>
    <n v="0"/>
    <n v="35"/>
    <n v="4"/>
    <n v="3"/>
    <n v="7"/>
    <n v="6"/>
    <n v="4"/>
    <n v="2"/>
    <n v="8"/>
    <n v="5"/>
    <x v="0"/>
    <x v="0"/>
    <x v="0"/>
    <x v="0"/>
    <x v="0"/>
    <x v="1"/>
    <n v="0"/>
    <x v="2"/>
    <n v="51"/>
    <n v="396"/>
    <n v="25"/>
    <x v="1"/>
    <x v="0"/>
    <x v="0"/>
    <x v="1"/>
    <n v="0"/>
  </r>
  <r>
    <n v="4220"/>
    <n v="1970"/>
    <s v="PhD"/>
    <s v="Married"/>
    <n v="59892"/>
    <n v="0"/>
    <n v="1"/>
    <d v="2013-11-02T00:00:00"/>
    <n v="26"/>
    <n v="73"/>
    <n v="0"/>
    <n v="13"/>
    <n v="0"/>
    <n v="1"/>
    <n v="0"/>
    <n v="1"/>
    <n v="2"/>
    <n v="1"/>
    <n v="3"/>
    <n v="3"/>
    <x v="0"/>
    <x v="0"/>
    <x v="0"/>
    <x v="0"/>
    <x v="0"/>
    <x v="1"/>
    <n v="0"/>
    <x v="1"/>
    <n v="56"/>
    <n v="87"/>
    <n v="10"/>
    <x v="1"/>
    <x v="0"/>
    <x v="0"/>
    <x v="2"/>
    <n v="0"/>
  </r>
  <r>
    <n v="4141"/>
    <n v="1965"/>
    <s v="Graduation"/>
    <s v="Together"/>
    <n v="71613"/>
    <n v="0"/>
    <n v="0"/>
    <d v="2013-08-21T00:00:00"/>
    <n v="26"/>
    <n v="426"/>
    <n v="49"/>
    <n v="127"/>
    <n v="111"/>
    <n v="21"/>
    <n v="42"/>
    <n v="1"/>
    <n v="8"/>
    <n v="2"/>
    <n v="10"/>
    <n v="4"/>
    <x v="0"/>
    <x v="0"/>
    <x v="0"/>
    <x v="0"/>
    <x v="0"/>
    <x v="1"/>
    <n v="0"/>
    <x v="2"/>
    <n v="61"/>
    <n v="776"/>
    <n v="25"/>
    <x v="0"/>
    <x v="1"/>
    <x v="0"/>
    <x v="1"/>
    <n v="0"/>
  </r>
  <r>
    <n v="1940"/>
    <n v="1986"/>
    <s v="Graduation"/>
    <s v="Married"/>
    <n v="25252"/>
    <n v="1"/>
    <n v="0"/>
    <d v="2013-07-12T00:00:00"/>
    <n v="26"/>
    <n v="1"/>
    <n v="3"/>
    <n v="4"/>
    <n v="2"/>
    <n v="2"/>
    <n v="6"/>
    <n v="1"/>
    <n v="1"/>
    <n v="0"/>
    <n v="2"/>
    <n v="8"/>
    <x v="0"/>
    <x v="0"/>
    <x v="0"/>
    <x v="0"/>
    <x v="0"/>
    <x v="1"/>
    <n v="0"/>
    <x v="3"/>
    <n v="40"/>
    <n v="18"/>
    <n v="12"/>
    <x v="2"/>
    <x v="2"/>
    <x v="0"/>
    <x v="3"/>
    <n v="0"/>
  </r>
  <r>
    <n v="1506"/>
    <n v="1975"/>
    <s v="Graduation"/>
    <s v="Single"/>
    <n v="42160"/>
    <n v="1"/>
    <n v="1"/>
    <d v="2013-06-28T00:00:00"/>
    <n v="26"/>
    <n v="48"/>
    <n v="9"/>
    <n v="45"/>
    <n v="3"/>
    <n v="15"/>
    <n v="20"/>
    <n v="4"/>
    <n v="2"/>
    <n v="1"/>
    <n v="4"/>
    <n v="6"/>
    <x v="0"/>
    <x v="0"/>
    <x v="0"/>
    <x v="0"/>
    <x v="0"/>
    <x v="0"/>
    <n v="0"/>
    <x v="0"/>
    <n v="51"/>
    <n v="140"/>
    <n v="17"/>
    <x v="1"/>
    <x v="0"/>
    <x v="0"/>
    <x v="2"/>
    <n v="1"/>
  </r>
  <r>
    <n v="6347"/>
    <n v="1979"/>
    <s v="Basic"/>
    <s v="Single"/>
    <n v="15862"/>
    <n v="1"/>
    <n v="0"/>
    <d v="2013-06-27T00:00:00"/>
    <n v="26"/>
    <n v="1"/>
    <n v="1"/>
    <n v="4"/>
    <n v="11"/>
    <n v="9"/>
    <n v="10"/>
    <n v="1"/>
    <n v="1"/>
    <n v="0"/>
    <n v="3"/>
    <n v="8"/>
    <x v="0"/>
    <x v="0"/>
    <x v="0"/>
    <x v="0"/>
    <x v="0"/>
    <x v="1"/>
    <n v="0"/>
    <x v="0"/>
    <n v="47"/>
    <n v="36"/>
    <n v="13"/>
    <x v="2"/>
    <x v="0"/>
    <x v="0"/>
    <x v="3"/>
    <n v="0"/>
  </r>
  <r>
    <n v="1361"/>
    <n v="1974"/>
    <s v="Master"/>
    <s v="Married"/>
    <n v="82584"/>
    <n v="0"/>
    <n v="0"/>
    <d v="2013-06-04T00:00:00"/>
    <n v="26"/>
    <n v="1076"/>
    <n v="68"/>
    <n v="103"/>
    <n v="29"/>
    <n v="91"/>
    <n v="68"/>
    <n v="1"/>
    <n v="3"/>
    <n v="4"/>
    <n v="8"/>
    <n v="1"/>
    <x v="0"/>
    <x v="1"/>
    <x v="1"/>
    <x v="0"/>
    <x v="0"/>
    <x v="0"/>
    <n v="0"/>
    <x v="0"/>
    <n v="52"/>
    <n v="1435"/>
    <n v="17"/>
    <x v="0"/>
    <x v="0"/>
    <x v="0"/>
    <x v="0"/>
    <n v="3"/>
  </r>
  <r>
    <n v="9422"/>
    <n v="1989"/>
    <s v="Graduation"/>
    <s v="Married"/>
    <n v="38360"/>
    <n v="1"/>
    <n v="0"/>
    <d v="2013-05-31T00:00:00"/>
    <n v="26"/>
    <n v="36"/>
    <n v="2"/>
    <n v="42"/>
    <n v="20"/>
    <n v="21"/>
    <n v="10"/>
    <n v="2"/>
    <n v="2"/>
    <n v="1"/>
    <n v="4"/>
    <n v="3"/>
    <x v="0"/>
    <x v="0"/>
    <x v="0"/>
    <x v="0"/>
    <x v="0"/>
    <x v="1"/>
    <n v="0"/>
    <x v="3"/>
    <n v="37"/>
    <n v="131"/>
    <n v="12"/>
    <x v="1"/>
    <x v="2"/>
    <x v="0"/>
    <x v="2"/>
    <n v="0"/>
  </r>
  <r>
    <n v="1081"/>
    <n v="1957"/>
    <s v="PhD"/>
    <s v="Married"/>
    <n v="75283"/>
    <n v="1"/>
    <n v="2"/>
    <d v="2013-03-27T00:00:00"/>
    <n v="26"/>
    <n v="733"/>
    <n v="9"/>
    <n v="180"/>
    <n v="12"/>
    <n v="19"/>
    <n v="66"/>
    <n v="11"/>
    <n v="6"/>
    <n v="3"/>
    <n v="5"/>
    <n v="4"/>
    <x v="0"/>
    <x v="0"/>
    <x v="0"/>
    <x v="0"/>
    <x v="0"/>
    <x v="1"/>
    <n v="0"/>
    <x v="6"/>
    <n v="69"/>
    <n v="1019"/>
    <n v="29"/>
    <x v="0"/>
    <x v="1"/>
    <x v="0"/>
    <x v="1"/>
    <n v="0"/>
  </r>
  <r>
    <n v="7458"/>
    <n v="1956"/>
    <s v="Master"/>
    <s v="Together"/>
    <n v="34941"/>
    <n v="1"/>
    <n v="1"/>
    <d v="2013-03-06T00:00:00"/>
    <n v="26"/>
    <n v="39"/>
    <n v="2"/>
    <n v="25"/>
    <n v="4"/>
    <n v="3"/>
    <n v="24"/>
    <n v="2"/>
    <n v="3"/>
    <n v="0"/>
    <n v="3"/>
    <n v="8"/>
    <x v="0"/>
    <x v="0"/>
    <x v="0"/>
    <x v="0"/>
    <x v="0"/>
    <x v="1"/>
    <n v="0"/>
    <x v="3"/>
    <n v="70"/>
    <n v="97"/>
    <n v="16"/>
    <x v="1"/>
    <x v="1"/>
    <x v="0"/>
    <x v="2"/>
    <n v="0"/>
  </r>
  <r>
    <n v="1012"/>
    <n v="1952"/>
    <s v="Graduation"/>
    <s v="Single"/>
    <n v="61823"/>
    <n v="0"/>
    <n v="1"/>
    <d v="2013-02-18T00:00:00"/>
    <n v="26"/>
    <n v="523"/>
    <n v="7"/>
    <n v="134"/>
    <n v="37"/>
    <n v="14"/>
    <n v="169"/>
    <n v="4"/>
    <n v="8"/>
    <n v="2"/>
    <n v="10"/>
    <n v="7"/>
    <x v="0"/>
    <x v="0"/>
    <x v="0"/>
    <x v="0"/>
    <x v="0"/>
    <x v="1"/>
    <n v="0"/>
    <x v="3"/>
    <n v="74"/>
    <n v="884"/>
    <n v="31"/>
    <x v="0"/>
    <x v="1"/>
    <x v="0"/>
    <x v="1"/>
    <n v="0"/>
  </r>
  <r>
    <n v="5453"/>
    <n v="1956"/>
    <s v="Master"/>
    <s v="Married"/>
    <n v="90226"/>
    <n v="0"/>
    <n v="0"/>
    <d v="2012-09-26T00:00:00"/>
    <n v="26"/>
    <n v="1083"/>
    <n v="108"/>
    <n v="649"/>
    <n v="253"/>
    <n v="151"/>
    <n v="108"/>
    <n v="1"/>
    <n v="4"/>
    <n v="7"/>
    <n v="12"/>
    <n v="2"/>
    <x v="0"/>
    <x v="0"/>
    <x v="0"/>
    <x v="1"/>
    <x v="0"/>
    <x v="1"/>
    <n v="0"/>
    <x v="6"/>
    <n v="70"/>
    <n v="2352"/>
    <n v="26"/>
    <x v="3"/>
    <x v="1"/>
    <x v="0"/>
    <x v="0"/>
    <n v="1"/>
  </r>
  <r>
    <n v="6818"/>
    <n v="1974"/>
    <s v="Graduation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x v="0"/>
    <x v="0"/>
    <x v="0"/>
    <x v="0"/>
    <x v="0"/>
    <x v="1"/>
    <n v="0"/>
    <x v="0"/>
    <n v="52"/>
    <n v="369"/>
    <n v="22"/>
    <x v="1"/>
    <x v="0"/>
    <x v="0"/>
    <x v="2"/>
    <n v="0"/>
  </r>
  <r>
    <n v="7807"/>
    <n v="1974"/>
    <s v="Graduation"/>
    <s v="Married"/>
    <n v="44989"/>
    <n v="0"/>
    <n v="1"/>
    <d v="2012-09-12T00:00:00"/>
    <n v="26"/>
    <n v="98"/>
    <n v="0"/>
    <n v="106"/>
    <n v="49"/>
    <n v="10"/>
    <n v="106"/>
    <n v="5"/>
    <n v="5"/>
    <n v="1"/>
    <n v="5"/>
    <n v="6"/>
    <x v="0"/>
    <x v="0"/>
    <x v="0"/>
    <x v="0"/>
    <x v="0"/>
    <x v="1"/>
    <n v="0"/>
    <x v="0"/>
    <n v="52"/>
    <n v="369"/>
    <n v="22"/>
    <x v="1"/>
    <x v="0"/>
    <x v="0"/>
    <x v="2"/>
    <n v="0"/>
  </r>
  <r>
    <n v="7532"/>
    <n v="1980"/>
    <s v="Graduation"/>
    <s v="Married"/>
    <n v="43586"/>
    <n v="0"/>
    <n v="1"/>
    <d v="2012-08-30T00:00:00"/>
    <n v="26"/>
    <n v="99"/>
    <n v="2"/>
    <n v="11"/>
    <n v="4"/>
    <n v="0"/>
    <n v="16"/>
    <n v="3"/>
    <n v="3"/>
    <n v="0"/>
    <n v="4"/>
    <n v="8"/>
    <x v="0"/>
    <x v="0"/>
    <x v="0"/>
    <x v="0"/>
    <x v="0"/>
    <x v="1"/>
    <n v="0"/>
    <x v="4"/>
    <n v="46"/>
    <n v="132"/>
    <n v="18"/>
    <x v="1"/>
    <x v="0"/>
    <x v="0"/>
    <x v="2"/>
    <n v="0"/>
  </r>
  <r>
    <n v="8346"/>
    <n v="1974"/>
    <s v="Graduation"/>
    <s v="Single"/>
    <n v="32233"/>
    <n v="1"/>
    <n v="0"/>
    <d v="2012-08-19T00:00:00"/>
    <n v="26"/>
    <n v="138"/>
    <n v="15"/>
    <n v="35"/>
    <n v="25"/>
    <n v="11"/>
    <n v="72"/>
    <n v="2"/>
    <n v="6"/>
    <n v="2"/>
    <n v="2"/>
    <n v="9"/>
    <x v="1"/>
    <x v="0"/>
    <x v="0"/>
    <x v="0"/>
    <x v="0"/>
    <x v="0"/>
    <n v="0"/>
    <x v="0"/>
    <n v="52"/>
    <n v="296"/>
    <n v="21"/>
    <x v="1"/>
    <x v="0"/>
    <x v="0"/>
    <x v="2"/>
    <n v="2"/>
  </r>
  <r>
    <n v="5564"/>
    <n v="1969"/>
    <s v="Graduation"/>
    <s v="Together"/>
    <n v="62882"/>
    <n v="0"/>
    <n v="1"/>
    <d v="2012-08-09T00:00:00"/>
    <n v="26"/>
    <n v="509"/>
    <n v="133"/>
    <n v="497"/>
    <n v="78"/>
    <n v="24"/>
    <n v="97"/>
    <n v="2"/>
    <n v="7"/>
    <n v="5"/>
    <n v="6"/>
    <n v="4"/>
    <x v="0"/>
    <x v="0"/>
    <x v="0"/>
    <x v="0"/>
    <x v="0"/>
    <x v="1"/>
    <n v="0"/>
    <x v="3"/>
    <n v="57"/>
    <n v="1338"/>
    <n v="24"/>
    <x v="0"/>
    <x v="0"/>
    <x v="0"/>
    <x v="0"/>
    <n v="0"/>
  </r>
  <r>
    <n v="3267"/>
    <n v="1963"/>
    <s v="Master"/>
    <s v="Together"/>
    <n v="57288"/>
    <n v="0"/>
    <n v="1"/>
    <d v="2014-06-25T00:00:00"/>
    <n v="27"/>
    <n v="527"/>
    <n v="0"/>
    <n v="21"/>
    <n v="0"/>
    <n v="0"/>
    <n v="60"/>
    <n v="3"/>
    <n v="8"/>
    <n v="1"/>
    <n v="8"/>
    <n v="6"/>
    <x v="0"/>
    <x v="1"/>
    <x v="0"/>
    <x v="0"/>
    <x v="0"/>
    <x v="1"/>
    <n v="0"/>
    <x v="1"/>
    <n v="63"/>
    <n v="608"/>
    <n v="26"/>
    <x v="1"/>
    <x v="1"/>
    <x v="0"/>
    <x v="1"/>
    <n v="1"/>
  </r>
  <r>
    <n v="3091"/>
    <n v="1981"/>
    <s v="2n Cycle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x v="0"/>
    <x v="0"/>
    <x v="0"/>
    <x v="0"/>
    <x v="0"/>
    <x v="1"/>
    <n v="0"/>
    <x v="6"/>
    <n v="45"/>
    <n v="823"/>
    <n v="25"/>
    <x v="0"/>
    <x v="0"/>
    <x v="0"/>
    <x v="1"/>
    <n v="0"/>
  </r>
  <r>
    <n v="762"/>
    <n v="1981"/>
    <s v="2n Cycle"/>
    <s v="Together"/>
    <n v="75774"/>
    <n v="1"/>
    <n v="0"/>
    <d v="2014-05-02T00:00:00"/>
    <n v="27"/>
    <n v="340"/>
    <n v="21"/>
    <n v="134"/>
    <n v="258"/>
    <n v="14"/>
    <n v="56"/>
    <n v="1"/>
    <n v="7"/>
    <n v="5"/>
    <n v="8"/>
    <n v="4"/>
    <x v="0"/>
    <x v="0"/>
    <x v="0"/>
    <x v="0"/>
    <x v="0"/>
    <x v="1"/>
    <n v="0"/>
    <x v="0"/>
    <n v="45"/>
    <n v="823"/>
    <n v="25"/>
    <x v="0"/>
    <x v="0"/>
    <x v="0"/>
    <x v="1"/>
    <n v="0"/>
  </r>
  <r>
    <n v="8029"/>
    <n v="1988"/>
    <s v="Master"/>
    <s v="Single"/>
    <n v="90247"/>
    <n v="0"/>
    <n v="0"/>
    <d v="2014-04-29T00:00:00"/>
    <n v="27"/>
    <n v="1184"/>
    <n v="32"/>
    <n v="352"/>
    <n v="21"/>
    <n v="16"/>
    <n v="16"/>
    <n v="1"/>
    <n v="3"/>
    <n v="4"/>
    <n v="7"/>
    <n v="1"/>
    <x v="0"/>
    <x v="1"/>
    <x v="1"/>
    <x v="1"/>
    <x v="0"/>
    <x v="0"/>
    <n v="0"/>
    <x v="2"/>
    <n v="38"/>
    <n v="1621"/>
    <n v="16"/>
    <x v="3"/>
    <x v="2"/>
    <x v="0"/>
    <x v="0"/>
    <n v="4"/>
  </r>
  <r>
    <n v="4376"/>
    <n v="1960"/>
    <s v="2n Cycle"/>
    <s v="Single"/>
    <n v="32218"/>
    <n v="0"/>
    <n v="0"/>
    <d v="2014-02-15T00:00:00"/>
    <n v="27"/>
    <n v="10"/>
    <n v="24"/>
    <n v="15"/>
    <n v="13"/>
    <n v="1"/>
    <n v="30"/>
    <n v="1"/>
    <n v="2"/>
    <n v="1"/>
    <n v="3"/>
    <n v="7"/>
    <x v="1"/>
    <x v="0"/>
    <x v="0"/>
    <x v="0"/>
    <x v="0"/>
    <x v="0"/>
    <n v="0"/>
    <x v="0"/>
    <n v="66"/>
    <n v="93"/>
    <n v="14"/>
    <x v="1"/>
    <x v="1"/>
    <x v="0"/>
    <x v="2"/>
    <n v="2"/>
  </r>
  <r>
    <n v="10981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x v="0"/>
    <x v="0"/>
    <x v="0"/>
    <x v="1"/>
    <n v="0"/>
    <x v="6"/>
    <n v="38"/>
    <n v="1198"/>
    <n v="19"/>
    <x v="0"/>
    <x v="2"/>
    <x v="0"/>
    <x v="0"/>
    <n v="0"/>
  </r>
  <r>
    <n v="486"/>
    <n v="1988"/>
    <s v="Graduation"/>
    <s v="Married"/>
    <n v="84219"/>
    <n v="0"/>
    <n v="0"/>
    <d v="2014-02-02T00:00:00"/>
    <n v="27"/>
    <n v="434"/>
    <n v="137"/>
    <n v="400"/>
    <n v="45"/>
    <n v="137"/>
    <n v="45"/>
    <n v="1"/>
    <n v="3"/>
    <n v="4"/>
    <n v="10"/>
    <n v="1"/>
    <x v="0"/>
    <x v="0"/>
    <x v="0"/>
    <x v="0"/>
    <x v="0"/>
    <x v="1"/>
    <n v="0"/>
    <x v="1"/>
    <n v="38"/>
    <n v="1198"/>
    <n v="19"/>
    <x v="0"/>
    <x v="2"/>
    <x v="0"/>
    <x v="0"/>
    <n v="0"/>
  </r>
  <r>
    <n v="1158"/>
    <n v="1966"/>
    <s v="Graduation"/>
    <s v="Divorced"/>
    <n v="48877"/>
    <n v="0"/>
    <n v="1"/>
    <d v="2014-01-05T00:00:00"/>
    <n v="27"/>
    <n v="102"/>
    <n v="1"/>
    <n v="15"/>
    <n v="2"/>
    <n v="0"/>
    <n v="24"/>
    <n v="1"/>
    <n v="3"/>
    <n v="0"/>
    <n v="4"/>
    <n v="7"/>
    <x v="0"/>
    <x v="0"/>
    <x v="0"/>
    <x v="0"/>
    <x v="0"/>
    <x v="1"/>
    <n v="0"/>
    <x v="0"/>
    <n v="60"/>
    <n v="144"/>
    <n v="15"/>
    <x v="1"/>
    <x v="1"/>
    <x v="0"/>
    <x v="2"/>
    <n v="0"/>
  </r>
  <r>
    <n v="9119"/>
    <n v="1950"/>
    <s v="Graduation"/>
    <s v="Together"/>
    <n v="60905"/>
    <n v="0"/>
    <n v="1"/>
    <d v="2013-12-05T00:00:00"/>
    <n v="27"/>
    <n v="208"/>
    <n v="17"/>
    <n v="76"/>
    <n v="36"/>
    <n v="17"/>
    <n v="38"/>
    <n v="2"/>
    <n v="3"/>
    <n v="3"/>
    <n v="7"/>
    <n v="2"/>
    <x v="0"/>
    <x v="0"/>
    <x v="0"/>
    <x v="0"/>
    <x v="0"/>
    <x v="1"/>
    <n v="0"/>
    <x v="2"/>
    <n v="76"/>
    <n v="392"/>
    <n v="17"/>
    <x v="0"/>
    <x v="1"/>
    <x v="0"/>
    <x v="1"/>
    <n v="0"/>
  </r>
  <r>
    <n v="6694"/>
    <n v="1964"/>
    <s v="Graduation"/>
    <s v="Married"/>
    <n v="75236"/>
    <n v="0"/>
    <n v="1"/>
    <d v="2013-11-25T00:00:00"/>
    <n v="27"/>
    <n v="438"/>
    <n v="66"/>
    <n v="400"/>
    <n v="12"/>
    <n v="38"/>
    <n v="114"/>
    <n v="1"/>
    <n v="8"/>
    <n v="3"/>
    <n v="13"/>
    <n v="4"/>
    <x v="0"/>
    <x v="0"/>
    <x v="0"/>
    <x v="0"/>
    <x v="0"/>
    <x v="1"/>
    <n v="0"/>
    <x v="0"/>
    <n v="62"/>
    <n v="1068"/>
    <n v="29"/>
    <x v="0"/>
    <x v="1"/>
    <x v="0"/>
    <x v="0"/>
    <n v="0"/>
  </r>
  <r>
    <n v="10573"/>
    <n v="1953"/>
    <s v="Graduation"/>
    <s v="Divorced"/>
    <n v="62551"/>
    <n v="0"/>
    <n v="0"/>
    <d v="2013-11-18T00:00:00"/>
    <n v="27"/>
    <n v="125"/>
    <n v="16"/>
    <n v="98"/>
    <n v="134"/>
    <n v="21"/>
    <n v="27"/>
    <n v="1"/>
    <n v="6"/>
    <n v="7"/>
    <n v="4"/>
    <n v="3"/>
    <x v="1"/>
    <x v="0"/>
    <x v="0"/>
    <x v="0"/>
    <x v="0"/>
    <x v="1"/>
    <n v="0"/>
    <x v="5"/>
    <n v="73"/>
    <n v="421"/>
    <n v="21"/>
    <x v="0"/>
    <x v="1"/>
    <x v="0"/>
    <x v="1"/>
    <n v="1"/>
  </r>
  <r>
    <n v="10140"/>
    <n v="1983"/>
    <s v="PhD"/>
    <s v="Together"/>
    <n v="70123"/>
    <n v="0"/>
    <n v="0"/>
    <d v="2013-09-28T00:00:00"/>
    <n v="27"/>
    <n v="1308"/>
    <n v="0"/>
    <n v="396"/>
    <n v="23"/>
    <n v="0"/>
    <n v="0"/>
    <n v="1"/>
    <n v="5"/>
    <n v="7"/>
    <n v="4"/>
    <n v="3"/>
    <x v="0"/>
    <x v="1"/>
    <x v="0"/>
    <x v="0"/>
    <x v="1"/>
    <x v="1"/>
    <n v="0"/>
    <x v="5"/>
    <n v="43"/>
    <n v="1727"/>
    <n v="20"/>
    <x v="0"/>
    <x v="2"/>
    <x v="0"/>
    <x v="0"/>
    <n v="2"/>
  </r>
  <r>
    <n v="2286"/>
    <n v="1962"/>
    <s v="Graduation"/>
    <s v="Single"/>
    <n v="50785"/>
    <n v="1"/>
    <n v="1"/>
    <d v="2013-09-10T00:00:00"/>
    <n v="27"/>
    <n v="64"/>
    <n v="1"/>
    <n v="21"/>
    <n v="0"/>
    <n v="1"/>
    <n v="27"/>
    <n v="2"/>
    <n v="2"/>
    <n v="1"/>
    <n v="3"/>
    <n v="6"/>
    <x v="0"/>
    <x v="0"/>
    <x v="0"/>
    <x v="0"/>
    <x v="0"/>
    <x v="1"/>
    <n v="0"/>
    <x v="1"/>
    <n v="64"/>
    <n v="114"/>
    <n v="14"/>
    <x v="1"/>
    <x v="1"/>
    <x v="0"/>
    <x v="2"/>
    <n v="0"/>
  </r>
  <r>
    <n v="8420"/>
    <n v="1970"/>
    <s v="2n Cycle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x v="0"/>
    <x v="0"/>
    <x v="0"/>
    <x v="0"/>
    <x v="0"/>
    <x v="1"/>
    <n v="0"/>
    <x v="0"/>
    <n v="56"/>
    <n v="64"/>
    <n v="13"/>
    <x v="2"/>
    <x v="0"/>
    <x v="0"/>
    <x v="3"/>
    <n v="0"/>
  </r>
  <r>
    <n v="10065"/>
    <n v="1970"/>
    <s v="2n Cycle"/>
    <s v="Married"/>
    <n v="15315"/>
    <n v="0"/>
    <n v="0"/>
    <d v="2013-08-03T00:00:00"/>
    <n v="27"/>
    <n v="7"/>
    <n v="4"/>
    <n v="13"/>
    <n v="15"/>
    <n v="8"/>
    <n v="17"/>
    <n v="2"/>
    <n v="2"/>
    <n v="0"/>
    <n v="4"/>
    <n v="5"/>
    <x v="0"/>
    <x v="0"/>
    <x v="0"/>
    <x v="0"/>
    <x v="0"/>
    <x v="1"/>
    <n v="0"/>
    <x v="0"/>
    <n v="56"/>
    <n v="64"/>
    <n v="13"/>
    <x v="2"/>
    <x v="0"/>
    <x v="0"/>
    <x v="3"/>
    <n v="0"/>
  </r>
  <r>
    <n v="1029"/>
    <n v="1970"/>
    <s v="PhD"/>
    <s v="Together"/>
    <n v="64413"/>
    <n v="0"/>
    <n v="1"/>
    <d v="2013-08-01T00:00:00"/>
    <n v="27"/>
    <n v="200"/>
    <n v="5"/>
    <n v="44"/>
    <n v="0"/>
    <n v="10"/>
    <n v="20"/>
    <n v="1"/>
    <n v="5"/>
    <n v="1"/>
    <n v="5"/>
    <n v="5"/>
    <x v="0"/>
    <x v="0"/>
    <x v="0"/>
    <x v="0"/>
    <x v="0"/>
    <x v="1"/>
    <n v="0"/>
    <x v="0"/>
    <n v="56"/>
    <n v="279"/>
    <n v="17"/>
    <x v="0"/>
    <x v="0"/>
    <x v="0"/>
    <x v="2"/>
    <n v="0"/>
  </r>
  <r>
    <n v="4207"/>
    <n v="1981"/>
    <s v="PhD"/>
    <s v="Married"/>
    <n v="87171"/>
    <n v="0"/>
    <n v="0"/>
    <d v="2013-05-01T00:00:00"/>
    <n v="27"/>
    <n v="1001"/>
    <n v="44"/>
    <n v="107"/>
    <n v="58"/>
    <n v="44"/>
    <n v="44"/>
    <n v="1"/>
    <n v="6"/>
    <n v="7"/>
    <n v="11"/>
    <n v="2"/>
    <x v="1"/>
    <x v="0"/>
    <x v="1"/>
    <x v="0"/>
    <x v="0"/>
    <x v="1"/>
    <n v="0"/>
    <x v="0"/>
    <n v="45"/>
    <n v="1298"/>
    <n v="27"/>
    <x v="0"/>
    <x v="0"/>
    <x v="0"/>
    <x v="0"/>
    <n v="2"/>
  </r>
  <r>
    <n v="10277"/>
    <n v="1961"/>
    <s v="Graduation"/>
    <s v="Single"/>
    <n v="30081"/>
    <n v="0"/>
    <n v="1"/>
    <d v="2013-02-21T00:00:00"/>
    <n v="27"/>
    <n v="36"/>
    <n v="0"/>
    <n v="2"/>
    <n v="0"/>
    <n v="0"/>
    <n v="4"/>
    <n v="1"/>
    <n v="1"/>
    <n v="0"/>
    <n v="3"/>
    <n v="7"/>
    <x v="0"/>
    <x v="0"/>
    <x v="0"/>
    <x v="0"/>
    <x v="0"/>
    <x v="1"/>
    <n v="0"/>
    <x v="0"/>
    <n v="65"/>
    <n v="42"/>
    <n v="12"/>
    <x v="1"/>
    <x v="1"/>
    <x v="0"/>
    <x v="3"/>
    <n v="0"/>
  </r>
  <r>
    <n v="4436"/>
    <n v="1976"/>
    <s v="Graduation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x v="0"/>
    <x v="0"/>
    <x v="0"/>
    <x v="0"/>
    <x v="0"/>
    <x v="1"/>
    <n v="0"/>
    <x v="0"/>
    <n v="50"/>
    <n v="137"/>
    <n v="15"/>
    <x v="2"/>
    <x v="0"/>
    <x v="0"/>
    <x v="2"/>
    <n v="0"/>
  </r>
  <r>
    <n v="2929"/>
    <n v="1976"/>
    <s v="Graduation"/>
    <s v="Single"/>
    <n v="20180"/>
    <n v="0"/>
    <n v="0"/>
    <d v="2013-02-20T00:00:00"/>
    <n v="27"/>
    <n v="18"/>
    <n v="42"/>
    <n v="24"/>
    <n v="15"/>
    <n v="20"/>
    <n v="18"/>
    <n v="1"/>
    <n v="2"/>
    <n v="1"/>
    <n v="4"/>
    <n v="7"/>
    <x v="0"/>
    <x v="0"/>
    <x v="0"/>
    <x v="0"/>
    <x v="0"/>
    <x v="1"/>
    <n v="0"/>
    <x v="0"/>
    <n v="50"/>
    <n v="137"/>
    <n v="15"/>
    <x v="2"/>
    <x v="0"/>
    <x v="0"/>
    <x v="2"/>
    <n v="0"/>
  </r>
  <r>
    <n v="6281"/>
    <n v="1966"/>
    <s v="Graduation"/>
    <s v="Divorced"/>
    <n v="55686"/>
    <n v="0"/>
    <n v="1"/>
    <d v="2013-02-14T00:00:00"/>
    <n v="27"/>
    <n v="673"/>
    <n v="0"/>
    <n v="199"/>
    <n v="37"/>
    <n v="47"/>
    <n v="26"/>
    <n v="2"/>
    <n v="6"/>
    <n v="3"/>
    <n v="5"/>
    <n v="4"/>
    <x v="1"/>
    <x v="0"/>
    <x v="0"/>
    <x v="0"/>
    <x v="0"/>
    <x v="1"/>
    <n v="0"/>
    <x v="0"/>
    <n v="60"/>
    <n v="982"/>
    <n v="20"/>
    <x v="1"/>
    <x v="1"/>
    <x v="0"/>
    <x v="1"/>
    <n v="1"/>
  </r>
  <r>
    <n v="10390"/>
    <n v="1959"/>
    <s v="2n Cycle"/>
    <s v="Married"/>
    <n v="26887"/>
    <n v="0"/>
    <n v="1"/>
    <d v="2013-02-10T00:00:00"/>
    <n v="27"/>
    <n v="6"/>
    <n v="7"/>
    <n v="4"/>
    <n v="3"/>
    <n v="4"/>
    <n v="6"/>
    <n v="1"/>
    <n v="1"/>
    <n v="0"/>
    <n v="3"/>
    <n v="6"/>
    <x v="0"/>
    <x v="0"/>
    <x v="0"/>
    <x v="0"/>
    <x v="0"/>
    <x v="1"/>
    <n v="0"/>
    <x v="0"/>
    <n v="67"/>
    <n v="30"/>
    <n v="11"/>
    <x v="2"/>
    <x v="1"/>
    <x v="0"/>
    <x v="3"/>
    <n v="0"/>
  </r>
  <r>
    <n v="2574"/>
    <n v="1977"/>
    <s v="PhD"/>
    <s v="Married"/>
    <n v="61996"/>
    <n v="0"/>
    <n v="1"/>
    <d v="2013-01-31T00:00:00"/>
    <n v="27"/>
    <n v="1050"/>
    <n v="12"/>
    <n v="144"/>
    <n v="0"/>
    <n v="0"/>
    <n v="24"/>
    <n v="3"/>
    <n v="6"/>
    <n v="4"/>
    <n v="8"/>
    <n v="5"/>
    <x v="0"/>
    <x v="1"/>
    <x v="0"/>
    <x v="1"/>
    <x v="1"/>
    <x v="0"/>
    <n v="0"/>
    <x v="0"/>
    <n v="49"/>
    <n v="1230"/>
    <n v="26"/>
    <x v="0"/>
    <x v="0"/>
    <x v="0"/>
    <x v="0"/>
    <n v="4"/>
  </r>
  <r>
    <n v="709"/>
    <n v="1952"/>
    <s v="Graduation"/>
    <s v="Divorced"/>
    <n v="51537"/>
    <n v="0"/>
    <n v="1"/>
    <d v="2012-12-09T00:00:00"/>
    <n v="27"/>
    <n v="787"/>
    <n v="20"/>
    <n v="204"/>
    <n v="0"/>
    <n v="0"/>
    <n v="92"/>
    <n v="3"/>
    <n v="2"/>
    <n v="2"/>
    <n v="11"/>
    <n v="8"/>
    <x v="0"/>
    <x v="0"/>
    <x v="0"/>
    <x v="0"/>
    <x v="0"/>
    <x v="1"/>
    <n v="0"/>
    <x v="6"/>
    <n v="74"/>
    <n v="1103"/>
    <n v="26"/>
    <x v="1"/>
    <x v="1"/>
    <x v="0"/>
    <x v="0"/>
    <n v="0"/>
  </r>
  <r>
    <n v="5955"/>
    <n v="1962"/>
    <s v="Graduation"/>
    <s v="Together"/>
    <n v="72025"/>
    <n v="0"/>
    <n v="0"/>
    <d v="2012-11-17T00:00:00"/>
    <n v="27"/>
    <n v="833"/>
    <n v="33"/>
    <n v="549"/>
    <n v="151"/>
    <n v="133"/>
    <n v="233"/>
    <n v="1"/>
    <n v="4"/>
    <n v="3"/>
    <n v="8"/>
    <n v="3"/>
    <x v="0"/>
    <x v="0"/>
    <x v="0"/>
    <x v="0"/>
    <x v="0"/>
    <x v="1"/>
    <n v="0"/>
    <x v="0"/>
    <n v="64"/>
    <n v="1932"/>
    <n v="19"/>
    <x v="0"/>
    <x v="1"/>
    <x v="0"/>
    <x v="0"/>
    <n v="0"/>
  </r>
  <r>
    <n v="8486"/>
    <n v="1971"/>
    <s v="Master"/>
    <s v="Together"/>
    <n v="30538"/>
    <n v="1"/>
    <n v="0"/>
    <d v="2012-10-01T00:00:00"/>
    <n v="27"/>
    <n v="284"/>
    <n v="0"/>
    <n v="52"/>
    <n v="8"/>
    <n v="3"/>
    <n v="20"/>
    <n v="4"/>
    <n v="9"/>
    <n v="0"/>
    <n v="4"/>
    <n v="10"/>
    <x v="0"/>
    <x v="0"/>
    <x v="0"/>
    <x v="0"/>
    <x v="0"/>
    <x v="1"/>
    <n v="0"/>
    <x v="0"/>
    <n v="55"/>
    <n v="367"/>
    <n v="27"/>
    <x v="1"/>
    <x v="0"/>
    <x v="0"/>
    <x v="2"/>
    <n v="0"/>
  </r>
  <r>
    <n v="10343"/>
    <n v="1991"/>
    <s v="2n Cycle"/>
    <s v="Single"/>
    <n v="61618"/>
    <n v="0"/>
    <n v="0"/>
    <d v="2012-09-29T00:00:00"/>
    <n v="27"/>
    <n v="605"/>
    <n v="91"/>
    <n v="399"/>
    <n v="0"/>
    <n v="45"/>
    <n v="205"/>
    <n v="2"/>
    <n v="3"/>
    <n v="6"/>
    <n v="8"/>
    <n v="3"/>
    <x v="0"/>
    <x v="0"/>
    <x v="0"/>
    <x v="0"/>
    <x v="0"/>
    <x v="1"/>
    <n v="0"/>
    <x v="5"/>
    <n v="35"/>
    <n v="1345"/>
    <n v="22"/>
    <x v="0"/>
    <x v="2"/>
    <x v="0"/>
    <x v="0"/>
    <n v="0"/>
  </r>
  <r>
    <n v="6652"/>
    <n v="1965"/>
    <s v="Graduation"/>
    <s v="Married"/>
    <n v="77343"/>
    <n v="0"/>
    <n v="0"/>
    <d v="2014-06-09T00:00:00"/>
    <n v="28"/>
    <n v="227"/>
    <n v="151"/>
    <n v="573"/>
    <n v="98"/>
    <n v="54"/>
    <n v="31"/>
    <n v="1"/>
    <n v="3"/>
    <n v="4"/>
    <n v="9"/>
    <n v="1"/>
    <x v="0"/>
    <x v="0"/>
    <x v="0"/>
    <x v="0"/>
    <x v="0"/>
    <x v="1"/>
    <n v="0"/>
    <x v="1"/>
    <n v="61"/>
    <n v="1134"/>
    <n v="18"/>
    <x v="0"/>
    <x v="1"/>
    <x v="0"/>
    <x v="0"/>
    <n v="0"/>
  </r>
  <r>
    <n v="8746"/>
    <n v="1989"/>
    <s v="Graduation"/>
    <s v="Married"/>
    <n v="75433"/>
    <n v="1"/>
    <n v="0"/>
    <d v="2014-04-05T00:00:00"/>
    <n v="28"/>
    <n v="800"/>
    <n v="0"/>
    <n v="297"/>
    <n v="0"/>
    <n v="34"/>
    <n v="57"/>
    <n v="2"/>
    <n v="2"/>
    <n v="5"/>
    <n v="10"/>
    <n v="6"/>
    <x v="0"/>
    <x v="1"/>
    <x v="0"/>
    <x v="1"/>
    <x v="0"/>
    <x v="1"/>
    <n v="0"/>
    <x v="0"/>
    <n v="37"/>
    <n v="1188"/>
    <n v="25"/>
    <x v="0"/>
    <x v="2"/>
    <x v="0"/>
    <x v="0"/>
    <n v="2"/>
  </r>
  <r>
    <n v="4686"/>
    <n v="1962"/>
    <s v="PhD"/>
    <s v="Widow"/>
    <n v="82571"/>
    <n v="0"/>
    <n v="0"/>
    <d v="2014-04-02T00:00:00"/>
    <n v="28"/>
    <n v="861"/>
    <n v="31"/>
    <n v="558"/>
    <n v="62"/>
    <n v="95"/>
    <n v="79"/>
    <n v="0"/>
    <n v="6"/>
    <n v="5"/>
    <n v="13"/>
    <n v="2"/>
    <x v="0"/>
    <x v="0"/>
    <x v="1"/>
    <x v="0"/>
    <x v="0"/>
    <x v="1"/>
    <n v="0"/>
    <x v="0"/>
    <n v="64"/>
    <n v="1686"/>
    <n v="26"/>
    <x v="0"/>
    <x v="1"/>
    <x v="0"/>
    <x v="0"/>
    <n v="1"/>
  </r>
  <r>
    <n v="3551"/>
    <n v="1954"/>
    <s v="Master"/>
    <s v="Together"/>
    <n v="60033"/>
    <n v="0"/>
    <n v="1"/>
    <d v="2014-03-29T00:00:00"/>
    <n v="28"/>
    <n v="62"/>
    <n v="1"/>
    <n v="57"/>
    <n v="19"/>
    <n v="11"/>
    <n v="48"/>
    <n v="2"/>
    <n v="2"/>
    <n v="1"/>
    <n v="5"/>
    <n v="2"/>
    <x v="0"/>
    <x v="0"/>
    <x v="0"/>
    <x v="0"/>
    <x v="0"/>
    <x v="1"/>
    <n v="0"/>
    <x v="0"/>
    <n v="72"/>
    <n v="198"/>
    <n v="12"/>
    <x v="0"/>
    <x v="1"/>
    <x v="0"/>
    <x v="2"/>
    <n v="0"/>
  </r>
  <r>
    <n v="4338"/>
    <n v="1983"/>
    <s v="Graduation"/>
    <s v="Single"/>
    <n v="39062"/>
    <n v="1"/>
    <n v="0"/>
    <d v="2014-03-25T00:00:00"/>
    <n v="28"/>
    <n v="23"/>
    <n v="0"/>
    <n v="9"/>
    <n v="0"/>
    <n v="0"/>
    <n v="12"/>
    <n v="1"/>
    <n v="1"/>
    <n v="0"/>
    <n v="3"/>
    <n v="4"/>
    <x v="1"/>
    <x v="0"/>
    <x v="0"/>
    <x v="0"/>
    <x v="0"/>
    <x v="1"/>
    <n v="0"/>
    <x v="0"/>
    <n v="43"/>
    <n v="44"/>
    <n v="9"/>
    <x v="1"/>
    <x v="2"/>
    <x v="0"/>
    <x v="3"/>
    <n v="1"/>
  </r>
  <r>
    <n v="4444"/>
    <n v="1972"/>
    <s v="Graduation"/>
    <s v="Married"/>
    <n v="30023"/>
    <n v="1"/>
    <n v="0"/>
    <d v="2014-03-24T00:00:00"/>
    <n v="28"/>
    <n v="11"/>
    <n v="0"/>
    <n v="16"/>
    <n v="7"/>
    <n v="6"/>
    <n v="21"/>
    <n v="1"/>
    <n v="2"/>
    <n v="0"/>
    <n v="3"/>
    <n v="8"/>
    <x v="0"/>
    <x v="0"/>
    <x v="0"/>
    <x v="0"/>
    <x v="0"/>
    <x v="1"/>
    <n v="0"/>
    <x v="0"/>
    <n v="54"/>
    <n v="61"/>
    <n v="14"/>
    <x v="1"/>
    <x v="0"/>
    <x v="0"/>
    <x v="3"/>
    <n v="0"/>
  </r>
  <r>
    <n v="498"/>
    <n v="1970"/>
    <s v="Graduation"/>
    <s v="Single"/>
    <n v="30015"/>
    <n v="1"/>
    <n v="0"/>
    <d v="2014-02-02T00:00:00"/>
    <n v="28"/>
    <n v="25"/>
    <n v="0"/>
    <n v="22"/>
    <n v="2"/>
    <n v="3"/>
    <n v="5"/>
    <n v="2"/>
    <n v="1"/>
    <n v="0"/>
    <n v="4"/>
    <n v="5"/>
    <x v="0"/>
    <x v="0"/>
    <x v="0"/>
    <x v="0"/>
    <x v="0"/>
    <x v="1"/>
    <n v="0"/>
    <x v="0"/>
    <n v="56"/>
    <n v="57"/>
    <n v="12"/>
    <x v="1"/>
    <x v="0"/>
    <x v="0"/>
    <x v="3"/>
    <n v="0"/>
  </r>
  <r>
    <n v="8230"/>
    <n v="1980"/>
    <s v="Graduation"/>
    <s v="Married"/>
    <n v="33228"/>
    <n v="1"/>
    <n v="0"/>
    <d v="2014-01-23T00:00:00"/>
    <n v="28"/>
    <n v="22"/>
    <n v="2"/>
    <n v="31"/>
    <n v="7"/>
    <n v="4"/>
    <n v="5"/>
    <n v="1"/>
    <n v="2"/>
    <n v="0"/>
    <n v="3"/>
    <n v="7"/>
    <x v="0"/>
    <x v="0"/>
    <x v="0"/>
    <x v="0"/>
    <x v="0"/>
    <x v="1"/>
    <n v="0"/>
    <x v="0"/>
    <n v="46"/>
    <n v="71"/>
    <n v="13"/>
    <x v="1"/>
    <x v="0"/>
    <x v="0"/>
    <x v="2"/>
    <n v="0"/>
  </r>
  <r>
    <n v="2826"/>
    <n v="1967"/>
    <s v="Graduation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x v="0"/>
    <x v="0"/>
    <x v="0"/>
    <x v="0"/>
    <x v="0"/>
    <x v="1"/>
    <n v="0"/>
    <x v="0"/>
    <n v="59"/>
    <n v="37"/>
    <n v="14"/>
    <x v="2"/>
    <x v="0"/>
    <x v="0"/>
    <x v="3"/>
    <n v="0"/>
  </r>
  <r>
    <n v="6222"/>
    <n v="1967"/>
    <s v="Graduation"/>
    <s v="Married"/>
    <n v="22574"/>
    <n v="2"/>
    <n v="1"/>
    <d v="2013-10-28T00:00:00"/>
    <n v="28"/>
    <n v="25"/>
    <n v="0"/>
    <n v="8"/>
    <n v="2"/>
    <n v="0"/>
    <n v="2"/>
    <n v="2"/>
    <n v="2"/>
    <n v="0"/>
    <n v="3"/>
    <n v="7"/>
    <x v="0"/>
    <x v="0"/>
    <x v="0"/>
    <x v="0"/>
    <x v="0"/>
    <x v="1"/>
    <n v="0"/>
    <x v="0"/>
    <n v="59"/>
    <n v="37"/>
    <n v="14"/>
    <x v="2"/>
    <x v="0"/>
    <x v="0"/>
    <x v="3"/>
    <n v="0"/>
  </r>
  <r>
    <n v="7352"/>
    <n v="1957"/>
    <s v="Graduation"/>
    <s v="Married"/>
    <n v="55267"/>
    <n v="0"/>
    <n v="1"/>
    <d v="2013-10-21T00:00:00"/>
    <n v="28"/>
    <n v="161"/>
    <n v="28"/>
    <n v="136"/>
    <n v="32"/>
    <n v="3"/>
    <n v="45"/>
    <n v="4"/>
    <n v="3"/>
    <n v="4"/>
    <n v="6"/>
    <n v="3"/>
    <x v="0"/>
    <x v="0"/>
    <x v="0"/>
    <x v="0"/>
    <x v="0"/>
    <x v="1"/>
    <n v="0"/>
    <x v="1"/>
    <n v="69"/>
    <n v="405"/>
    <n v="20"/>
    <x v="1"/>
    <x v="1"/>
    <x v="0"/>
    <x v="1"/>
    <n v="0"/>
  </r>
  <r>
    <n v="10928"/>
    <n v="1958"/>
    <s v="Graduation"/>
    <s v="Together"/>
    <n v="66886"/>
    <n v="0"/>
    <n v="1"/>
    <d v="2013-09-16T00:00:00"/>
    <n v="28"/>
    <n v="315"/>
    <n v="4"/>
    <n v="62"/>
    <n v="41"/>
    <n v="31"/>
    <n v="146"/>
    <n v="2"/>
    <n v="7"/>
    <n v="1"/>
    <n v="7"/>
    <n v="5"/>
    <x v="0"/>
    <x v="0"/>
    <x v="0"/>
    <x v="0"/>
    <x v="0"/>
    <x v="1"/>
    <n v="0"/>
    <x v="0"/>
    <n v="68"/>
    <n v="599"/>
    <n v="22"/>
    <x v="0"/>
    <x v="1"/>
    <x v="0"/>
    <x v="1"/>
    <n v="0"/>
  </r>
  <r>
    <n v="10736"/>
    <n v="1971"/>
    <s v="Graduation"/>
    <s v="Single"/>
    <n v="72258"/>
    <n v="0"/>
    <n v="1"/>
    <d v="2013-09-12T00:00:00"/>
    <n v="28"/>
    <n v="522"/>
    <n v="0"/>
    <n v="522"/>
    <n v="227"/>
    <n v="120"/>
    <n v="134"/>
    <n v="2"/>
    <n v="6"/>
    <n v="9"/>
    <n v="5"/>
    <n v="2"/>
    <x v="0"/>
    <x v="0"/>
    <x v="0"/>
    <x v="0"/>
    <x v="0"/>
    <x v="1"/>
    <n v="0"/>
    <x v="1"/>
    <n v="55"/>
    <n v="1525"/>
    <n v="24"/>
    <x v="0"/>
    <x v="0"/>
    <x v="0"/>
    <x v="0"/>
    <n v="0"/>
  </r>
  <r>
    <n v="10163"/>
    <n v="1984"/>
    <s v="PhD"/>
    <s v="Single"/>
    <n v="82733"/>
    <n v="0"/>
    <n v="0"/>
    <d v="2013-09-10T00:00:00"/>
    <n v="28"/>
    <n v="712"/>
    <n v="50"/>
    <n v="420"/>
    <n v="65"/>
    <n v="38"/>
    <n v="38"/>
    <n v="1"/>
    <n v="8"/>
    <n v="4"/>
    <n v="7"/>
    <n v="4"/>
    <x v="0"/>
    <x v="0"/>
    <x v="0"/>
    <x v="0"/>
    <x v="0"/>
    <x v="0"/>
    <n v="0"/>
    <x v="0"/>
    <n v="42"/>
    <n v="1323"/>
    <n v="24"/>
    <x v="0"/>
    <x v="2"/>
    <x v="0"/>
    <x v="0"/>
    <n v="1"/>
  </r>
  <r>
    <n v="6168"/>
    <n v="1963"/>
    <s v="Graduation"/>
    <s v="Divorced"/>
    <n v="45146"/>
    <n v="1"/>
    <n v="1"/>
    <d v="2013-07-15T00:00:00"/>
    <n v="28"/>
    <n v="33"/>
    <n v="0"/>
    <n v="5"/>
    <n v="0"/>
    <n v="0"/>
    <n v="15"/>
    <n v="2"/>
    <n v="1"/>
    <n v="1"/>
    <n v="2"/>
    <n v="4"/>
    <x v="0"/>
    <x v="0"/>
    <x v="0"/>
    <x v="0"/>
    <x v="0"/>
    <x v="1"/>
    <n v="0"/>
    <x v="5"/>
    <n v="63"/>
    <n v="53"/>
    <n v="10"/>
    <x v="1"/>
    <x v="1"/>
    <x v="0"/>
    <x v="3"/>
    <n v="0"/>
  </r>
  <r>
    <n v="4656"/>
    <n v="1990"/>
    <s v="2n Cycle"/>
    <s v="Single"/>
    <n v="51250"/>
    <n v="1"/>
    <n v="0"/>
    <d v="2013-03-30T00:00:00"/>
    <n v="28"/>
    <n v="342"/>
    <n v="32"/>
    <n v="230"/>
    <n v="34"/>
    <n v="32"/>
    <n v="40"/>
    <n v="5"/>
    <n v="10"/>
    <n v="5"/>
    <n v="4"/>
    <n v="9"/>
    <x v="1"/>
    <x v="0"/>
    <x v="0"/>
    <x v="0"/>
    <x v="0"/>
    <x v="1"/>
    <n v="0"/>
    <x v="6"/>
    <n v="36"/>
    <n v="710"/>
    <n v="33"/>
    <x v="1"/>
    <x v="2"/>
    <x v="0"/>
    <x v="1"/>
    <n v="1"/>
  </r>
  <r>
    <n v="626"/>
    <n v="1951"/>
    <s v="Graduation"/>
    <s v="Married"/>
    <n v="32871"/>
    <n v="1"/>
    <n v="1"/>
    <d v="2013-03-09T00:00:00"/>
    <n v="28"/>
    <n v="22"/>
    <n v="2"/>
    <n v="12"/>
    <n v="0"/>
    <n v="2"/>
    <n v="5"/>
    <n v="1"/>
    <n v="1"/>
    <n v="0"/>
    <n v="3"/>
    <n v="4"/>
    <x v="0"/>
    <x v="0"/>
    <x v="0"/>
    <x v="0"/>
    <x v="0"/>
    <x v="1"/>
    <n v="0"/>
    <x v="2"/>
    <n v="75"/>
    <n v="43"/>
    <n v="9"/>
    <x v="1"/>
    <x v="1"/>
    <x v="0"/>
    <x v="3"/>
    <n v="0"/>
  </r>
  <r>
    <n v="3870"/>
    <n v="1978"/>
    <s v="2n Cycle"/>
    <s v="Together"/>
    <n v="63855"/>
    <n v="0"/>
    <n v="0"/>
    <d v="2013-02-09T00:00:00"/>
    <n v="28"/>
    <n v="359"/>
    <n v="35"/>
    <n v="314"/>
    <n v="93"/>
    <n v="116"/>
    <n v="89"/>
    <n v="1"/>
    <n v="7"/>
    <n v="3"/>
    <n v="13"/>
    <n v="4"/>
    <x v="0"/>
    <x v="0"/>
    <x v="0"/>
    <x v="0"/>
    <x v="0"/>
    <x v="1"/>
    <n v="0"/>
    <x v="4"/>
    <n v="48"/>
    <n v="1006"/>
    <n v="28"/>
    <x v="0"/>
    <x v="0"/>
    <x v="0"/>
    <x v="1"/>
    <n v="0"/>
  </r>
  <r>
    <n v="6299"/>
    <n v="1968"/>
    <s v="PhD"/>
    <s v="Divorced"/>
    <n v="42564"/>
    <n v="0"/>
    <n v="1"/>
    <d v="2013-01-02T00:00:00"/>
    <n v="28"/>
    <n v="324"/>
    <n v="48"/>
    <n v="186"/>
    <n v="39"/>
    <n v="18"/>
    <n v="198"/>
    <n v="6"/>
    <n v="6"/>
    <n v="8"/>
    <n v="4"/>
    <n v="7"/>
    <x v="1"/>
    <x v="0"/>
    <x v="0"/>
    <x v="0"/>
    <x v="0"/>
    <x v="0"/>
    <n v="0"/>
    <x v="1"/>
    <n v="58"/>
    <n v="813"/>
    <n v="31"/>
    <x v="1"/>
    <x v="0"/>
    <x v="0"/>
    <x v="1"/>
    <n v="2"/>
  </r>
  <r>
    <n v="7798"/>
    <n v="1972"/>
    <s v="2n Cycle"/>
    <s v="Together"/>
    <n v="46344"/>
    <n v="0"/>
    <n v="1"/>
    <d v="2012-12-14T00:00:00"/>
    <n v="28"/>
    <n v="233"/>
    <n v="20"/>
    <n v="57"/>
    <n v="8"/>
    <n v="20"/>
    <n v="91"/>
    <n v="4"/>
    <n v="7"/>
    <n v="1"/>
    <n v="5"/>
    <n v="7"/>
    <x v="0"/>
    <x v="0"/>
    <x v="0"/>
    <x v="0"/>
    <x v="0"/>
    <x v="1"/>
    <n v="0"/>
    <x v="1"/>
    <n v="54"/>
    <n v="429"/>
    <n v="24"/>
    <x v="1"/>
    <x v="0"/>
    <x v="0"/>
    <x v="1"/>
    <n v="0"/>
  </r>
  <r>
    <n v="9973"/>
    <n v="1963"/>
    <s v="Graduation"/>
    <s v="Married"/>
    <n v="50437"/>
    <n v="0"/>
    <n v="2"/>
    <d v="2012-10-17T00:00:00"/>
    <n v="28"/>
    <n v="370"/>
    <n v="9"/>
    <n v="92"/>
    <n v="6"/>
    <n v="9"/>
    <n v="4"/>
    <n v="3"/>
    <n v="7"/>
    <n v="1"/>
    <n v="8"/>
    <n v="7"/>
    <x v="0"/>
    <x v="0"/>
    <x v="0"/>
    <x v="0"/>
    <x v="0"/>
    <x v="1"/>
    <n v="0"/>
    <x v="0"/>
    <n v="63"/>
    <n v="490"/>
    <n v="26"/>
    <x v="1"/>
    <x v="1"/>
    <x v="0"/>
    <x v="1"/>
    <n v="0"/>
  </r>
  <r>
    <n v="4299"/>
    <n v="1960"/>
    <s v="Graduation"/>
    <s v="Together"/>
    <n v="70971"/>
    <n v="0"/>
    <n v="1"/>
    <d v="2012-09-21T00:00:00"/>
    <n v="28"/>
    <n v="1001"/>
    <n v="17"/>
    <n v="572"/>
    <n v="93"/>
    <n v="125"/>
    <n v="17"/>
    <n v="7"/>
    <n v="11"/>
    <n v="11"/>
    <n v="5"/>
    <n v="7"/>
    <x v="0"/>
    <x v="0"/>
    <x v="0"/>
    <x v="0"/>
    <x v="0"/>
    <x v="0"/>
    <n v="0"/>
    <x v="0"/>
    <n v="66"/>
    <n v="1825"/>
    <n v="41"/>
    <x v="0"/>
    <x v="1"/>
    <x v="0"/>
    <x v="0"/>
    <n v="1"/>
  </r>
  <r>
    <n v="10971"/>
    <n v="1977"/>
    <s v="Graduation"/>
    <s v="Single"/>
    <n v="37774"/>
    <n v="2"/>
    <n v="0"/>
    <d v="2012-09-03T00:00:00"/>
    <n v="28"/>
    <n v="173"/>
    <n v="8"/>
    <n v="107"/>
    <n v="7"/>
    <n v="2"/>
    <n v="176"/>
    <n v="4"/>
    <n v="7"/>
    <n v="2"/>
    <n v="3"/>
    <n v="9"/>
    <x v="1"/>
    <x v="0"/>
    <x v="0"/>
    <x v="0"/>
    <x v="0"/>
    <x v="0"/>
    <n v="1"/>
    <x v="0"/>
    <n v="49"/>
    <n v="473"/>
    <n v="25"/>
    <x v="1"/>
    <x v="0"/>
    <x v="0"/>
    <x v="1"/>
    <n v="2"/>
  </r>
  <r>
    <n v="9931"/>
    <n v="1963"/>
    <s v="PhD"/>
    <s v="Married"/>
    <n v="4023"/>
    <n v="1"/>
    <n v="1"/>
    <d v="2014-06-23T00:00:00"/>
    <n v="29"/>
    <n v="5"/>
    <n v="0"/>
    <n v="1"/>
    <n v="1"/>
    <n v="1"/>
    <n v="1"/>
    <n v="15"/>
    <n v="0"/>
    <n v="0"/>
    <n v="0"/>
    <n v="19"/>
    <x v="0"/>
    <x v="0"/>
    <x v="0"/>
    <x v="0"/>
    <x v="0"/>
    <x v="1"/>
    <n v="0"/>
    <x v="0"/>
    <n v="63"/>
    <n v="9"/>
    <n v="34"/>
    <x v="2"/>
    <x v="1"/>
    <x v="0"/>
    <x v="3"/>
    <n v="0"/>
  </r>
  <r>
    <n v="6679"/>
    <n v="1966"/>
    <s v="Graduation"/>
    <s v="Single"/>
    <n v="33279"/>
    <n v="0"/>
    <n v="0"/>
    <d v="2014-06-12T00:00:00"/>
    <n v="29"/>
    <n v="10"/>
    <n v="3"/>
    <n v="3"/>
    <n v="0"/>
    <n v="0"/>
    <n v="0"/>
    <n v="1"/>
    <n v="0"/>
    <n v="0"/>
    <n v="3"/>
    <n v="3"/>
    <x v="0"/>
    <x v="0"/>
    <x v="0"/>
    <x v="0"/>
    <x v="0"/>
    <x v="1"/>
    <n v="0"/>
    <x v="0"/>
    <n v="60"/>
    <n v="16"/>
    <n v="7"/>
    <x v="1"/>
    <x v="1"/>
    <x v="0"/>
    <x v="3"/>
    <n v="0"/>
  </r>
  <r>
    <n v="5961"/>
    <n v="1978"/>
    <s v="Graduation"/>
    <s v="Married"/>
    <n v="42693"/>
    <n v="1"/>
    <n v="0"/>
    <d v="2014-06-07T00:00:00"/>
    <n v="29"/>
    <n v="8"/>
    <n v="4"/>
    <n v="20"/>
    <n v="6"/>
    <n v="3"/>
    <n v="16"/>
    <n v="1"/>
    <n v="1"/>
    <n v="0"/>
    <n v="3"/>
    <n v="5"/>
    <x v="0"/>
    <x v="0"/>
    <x v="0"/>
    <x v="0"/>
    <x v="0"/>
    <x v="1"/>
    <n v="0"/>
    <x v="0"/>
    <n v="48"/>
    <n v="57"/>
    <n v="10"/>
    <x v="1"/>
    <x v="0"/>
    <x v="0"/>
    <x v="3"/>
    <n v="0"/>
  </r>
  <r>
    <n v="6255"/>
    <n v="1952"/>
    <s v="Master"/>
    <s v="Together"/>
    <n v="70545"/>
    <n v="0"/>
    <n v="1"/>
    <d v="2014-06-03T00:00:00"/>
    <n v="29"/>
    <n v="138"/>
    <n v="39"/>
    <n v="63"/>
    <n v="55"/>
    <n v="18"/>
    <n v="21"/>
    <n v="1"/>
    <n v="4"/>
    <n v="1"/>
    <n v="7"/>
    <n v="2"/>
    <x v="0"/>
    <x v="0"/>
    <x v="0"/>
    <x v="0"/>
    <x v="0"/>
    <x v="1"/>
    <n v="0"/>
    <x v="3"/>
    <n v="74"/>
    <n v="334"/>
    <n v="15"/>
    <x v="0"/>
    <x v="1"/>
    <x v="0"/>
    <x v="2"/>
    <n v="0"/>
  </r>
  <r>
    <n v="8614"/>
    <n v="1957"/>
    <s v="Graduation"/>
    <s v="Widow"/>
    <n v="65486"/>
    <n v="0"/>
    <n v="1"/>
    <d v="2014-05-12T00:00:00"/>
    <n v="29"/>
    <n v="245"/>
    <n v="19"/>
    <n v="125"/>
    <n v="37"/>
    <n v="67"/>
    <n v="14"/>
    <n v="1"/>
    <n v="4"/>
    <n v="2"/>
    <n v="10"/>
    <n v="2"/>
    <x v="0"/>
    <x v="0"/>
    <x v="0"/>
    <x v="0"/>
    <x v="0"/>
    <x v="1"/>
    <n v="0"/>
    <x v="3"/>
    <n v="69"/>
    <n v="507"/>
    <n v="19"/>
    <x v="0"/>
    <x v="1"/>
    <x v="0"/>
    <x v="1"/>
    <n v="0"/>
  </r>
  <r>
    <n v="7828"/>
    <n v="1981"/>
    <s v="Master"/>
    <s v="Together"/>
    <n v="77882"/>
    <n v="0"/>
    <n v="0"/>
    <d v="2014-04-30T00:00:00"/>
    <n v="29"/>
    <n v="68"/>
    <n v="129"/>
    <n v="396"/>
    <n v="188"/>
    <n v="22"/>
    <n v="15"/>
    <n v="1"/>
    <n v="3"/>
    <n v="3"/>
    <n v="5"/>
    <n v="1"/>
    <x v="0"/>
    <x v="0"/>
    <x v="0"/>
    <x v="0"/>
    <x v="0"/>
    <x v="1"/>
    <n v="0"/>
    <x v="6"/>
    <n v="45"/>
    <n v="818"/>
    <n v="13"/>
    <x v="0"/>
    <x v="0"/>
    <x v="0"/>
    <x v="1"/>
    <n v="0"/>
  </r>
  <r>
    <n v="1277"/>
    <n v="1960"/>
    <s v="Graduation"/>
    <s v="Together"/>
    <n v="78468"/>
    <n v="0"/>
    <n v="0"/>
    <d v="2014-04-09T00:00:00"/>
    <n v="29"/>
    <n v="434"/>
    <n v="22"/>
    <n v="388"/>
    <n v="104"/>
    <n v="22"/>
    <n v="34"/>
    <n v="1"/>
    <n v="10"/>
    <n v="7"/>
    <n v="10"/>
    <n v="4"/>
    <x v="0"/>
    <x v="0"/>
    <x v="0"/>
    <x v="1"/>
    <x v="0"/>
    <x v="1"/>
    <n v="0"/>
    <x v="2"/>
    <n v="66"/>
    <n v="1004"/>
    <n v="32"/>
    <x v="0"/>
    <x v="1"/>
    <x v="0"/>
    <x v="1"/>
    <n v="1"/>
  </r>
  <r>
    <n v="3595"/>
    <n v="1963"/>
    <s v="Graduation"/>
    <s v="Together"/>
    <n v="77226"/>
    <n v="0"/>
    <n v="1"/>
    <d v="2014-02-28T00:00:00"/>
    <n v="29"/>
    <n v="631"/>
    <n v="43"/>
    <n v="239"/>
    <n v="128"/>
    <n v="76"/>
    <n v="21"/>
    <n v="2"/>
    <n v="6"/>
    <n v="8"/>
    <n v="12"/>
    <n v="3"/>
    <x v="0"/>
    <x v="0"/>
    <x v="0"/>
    <x v="0"/>
    <x v="0"/>
    <x v="1"/>
    <n v="0"/>
    <x v="0"/>
    <n v="63"/>
    <n v="1138"/>
    <n v="31"/>
    <x v="0"/>
    <x v="1"/>
    <x v="0"/>
    <x v="0"/>
    <n v="0"/>
  </r>
  <r>
    <n v="5735"/>
    <n v="1991"/>
    <s v="Master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x v="0"/>
    <x v="0"/>
    <x v="1"/>
    <x v="0"/>
    <x v="0"/>
    <x v="1"/>
    <n v="0"/>
    <x v="0"/>
    <n v="35"/>
    <n v="2525"/>
    <n v="19"/>
    <x v="3"/>
    <x v="2"/>
    <x v="0"/>
    <x v="0"/>
    <n v="1"/>
  </r>
  <r>
    <n v="5350"/>
    <n v="1991"/>
    <s v="Master"/>
    <s v="Single"/>
    <n v="90638"/>
    <n v="0"/>
    <n v="0"/>
    <d v="2014-02-13T00:00:00"/>
    <n v="29"/>
    <n v="1156"/>
    <n v="120"/>
    <n v="915"/>
    <n v="94"/>
    <n v="144"/>
    <n v="96"/>
    <n v="1"/>
    <n v="3"/>
    <n v="4"/>
    <n v="10"/>
    <n v="1"/>
    <x v="0"/>
    <x v="0"/>
    <x v="1"/>
    <x v="0"/>
    <x v="0"/>
    <x v="0"/>
    <n v="0"/>
    <x v="6"/>
    <n v="35"/>
    <n v="2525"/>
    <n v="19"/>
    <x v="3"/>
    <x v="2"/>
    <x v="0"/>
    <x v="0"/>
    <n v="2"/>
  </r>
  <r>
    <n v="4137"/>
    <n v="1948"/>
    <s v="Graduation"/>
    <s v="Together"/>
    <n v="70666"/>
    <n v="0"/>
    <n v="0"/>
    <d v="2013-12-06T00:00:00"/>
    <n v="29"/>
    <n v="398"/>
    <n v="40"/>
    <n v="367"/>
    <n v="119"/>
    <n v="122"/>
    <n v="30"/>
    <n v="1"/>
    <n v="7"/>
    <n v="4"/>
    <n v="4"/>
    <n v="4"/>
    <x v="0"/>
    <x v="0"/>
    <x v="0"/>
    <x v="0"/>
    <x v="0"/>
    <x v="1"/>
    <n v="0"/>
    <x v="3"/>
    <n v="78"/>
    <n v="1076"/>
    <n v="20"/>
    <x v="0"/>
    <x v="1"/>
    <x v="0"/>
    <x v="0"/>
    <n v="0"/>
  </r>
  <r>
    <n v="6357"/>
    <n v="1959"/>
    <s v="2n Cycle"/>
    <s v="Divorced"/>
    <n v="59052"/>
    <n v="0"/>
    <n v="1"/>
    <d v="2013-11-17T00:00:00"/>
    <n v="29"/>
    <n v="230"/>
    <n v="35"/>
    <n v="75"/>
    <n v="63"/>
    <n v="57"/>
    <n v="31"/>
    <n v="3"/>
    <n v="7"/>
    <n v="1"/>
    <n v="7"/>
    <n v="5"/>
    <x v="0"/>
    <x v="0"/>
    <x v="0"/>
    <x v="0"/>
    <x v="0"/>
    <x v="1"/>
    <n v="0"/>
    <x v="6"/>
    <n v="67"/>
    <n v="491"/>
    <n v="23"/>
    <x v="1"/>
    <x v="1"/>
    <x v="0"/>
    <x v="1"/>
    <n v="0"/>
  </r>
  <r>
    <n v="9316"/>
    <n v="1952"/>
    <s v="Basic"/>
    <s v="Together"/>
    <n v="13084"/>
    <n v="0"/>
    <n v="0"/>
    <d v="2013-11-02T00:00:00"/>
    <n v="29"/>
    <n v="2"/>
    <n v="0"/>
    <n v="7"/>
    <n v="3"/>
    <n v="7"/>
    <n v="10"/>
    <n v="1"/>
    <n v="1"/>
    <n v="0"/>
    <n v="3"/>
    <n v="6"/>
    <x v="0"/>
    <x v="0"/>
    <x v="0"/>
    <x v="0"/>
    <x v="0"/>
    <x v="1"/>
    <n v="0"/>
    <x v="2"/>
    <n v="74"/>
    <n v="29"/>
    <n v="11"/>
    <x v="2"/>
    <x v="1"/>
    <x v="0"/>
    <x v="3"/>
    <n v="0"/>
  </r>
  <r>
    <n v="3578"/>
    <n v="1949"/>
    <s v="Graduation"/>
    <s v="Divorced"/>
    <n v="49160"/>
    <n v="0"/>
    <n v="1"/>
    <d v="2013-10-20T00:00:00"/>
    <n v="29"/>
    <n v="122"/>
    <n v="21"/>
    <n v="43"/>
    <n v="25"/>
    <n v="10"/>
    <n v="15"/>
    <n v="2"/>
    <n v="3"/>
    <n v="1"/>
    <n v="6"/>
    <n v="6"/>
    <x v="0"/>
    <x v="0"/>
    <x v="0"/>
    <x v="0"/>
    <x v="0"/>
    <x v="1"/>
    <n v="0"/>
    <x v="0"/>
    <n v="77"/>
    <n v="236"/>
    <n v="18"/>
    <x v="1"/>
    <x v="1"/>
    <x v="0"/>
    <x v="2"/>
    <n v="0"/>
  </r>
  <r>
    <n v="153"/>
    <n v="1953"/>
    <s v="Graduation"/>
    <s v="Divorced"/>
    <n v="23272"/>
    <n v="0"/>
    <n v="0"/>
    <d v="2013-10-17T00:00:00"/>
    <n v="29"/>
    <n v="19"/>
    <n v="3"/>
    <n v="6"/>
    <n v="4"/>
    <n v="2"/>
    <n v="12"/>
    <n v="1"/>
    <n v="1"/>
    <n v="0"/>
    <n v="3"/>
    <n v="4"/>
    <x v="0"/>
    <x v="0"/>
    <x v="0"/>
    <x v="0"/>
    <x v="0"/>
    <x v="1"/>
    <n v="0"/>
    <x v="0"/>
    <n v="73"/>
    <n v="46"/>
    <n v="9"/>
    <x v="2"/>
    <x v="1"/>
    <x v="0"/>
    <x v="3"/>
    <n v="0"/>
  </r>
  <r>
    <n v="10524"/>
    <n v="1963"/>
    <s v="Master"/>
    <s v="Divorced"/>
    <n v="49476"/>
    <n v="0"/>
    <n v="1"/>
    <d v="2013-06-20T00:00:00"/>
    <n v="29"/>
    <n v="386"/>
    <n v="23"/>
    <n v="95"/>
    <n v="54"/>
    <n v="41"/>
    <n v="196"/>
    <n v="4"/>
    <n v="2"/>
    <n v="11"/>
    <n v="5"/>
    <n v="2"/>
    <x v="0"/>
    <x v="0"/>
    <x v="0"/>
    <x v="0"/>
    <x v="0"/>
    <x v="1"/>
    <n v="0"/>
    <x v="1"/>
    <n v="63"/>
    <n v="795"/>
    <n v="24"/>
    <x v="1"/>
    <x v="1"/>
    <x v="0"/>
    <x v="1"/>
    <n v="0"/>
  </r>
  <r>
    <n v="1518"/>
    <n v="1965"/>
    <s v="Master"/>
    <s v="Married"/>
    <n v="62694"/>
    <n v="1"/>
    <n v="1"/>
    <d v="2013-06-17T00:00:00"/>
    <n v="29"/>
    <n v="379"/>
    <n v="6"/>
    <n v="157"/>
    <n v="25"/>
    <n v="91"/>
    <n v="91"/>
    <n v="5"/>
    <n v="9"/>
    <n v="3"/>
    <n v="7"/>
    <n v="7"/>
    <x v="0"/>
    <x v="0"/>
    <x v="0"/>
    <x v="0"/>
    <x v="0"/>
    <x v="1"/>
    <n v="0"/>
    <x v="0"/>
    <n v="61"/>
    <n v="749"/>
    <n v="31"/>
    <x v="0"/>
    <x v="1"/>
    <x v="0"/>
    <x v="1"/>
    <n v="0"/>
  </r>
  <r>
    <n v="2036"/>
    <n v="1973"/>
    <s v="PhD"/>
    <s v="Together"/>
    <n v="57906"/>
    <n v="0"/>
    <n v="1"/>
    <d v="2013-06-11T00:00:00"/>
    <n v="29"/>
    <n v="243"/>
    <n v="11"/>
    <n v="119"/>
    <n v="10"/>
    <n v="3"/>
    <n v="15"/>
    <n v="3"/>
    <n v="4"/>
    <n v="2"/>
    <n v="8"/>
    <n v="4"/>
    <x v="0"/>
    <x v="0"/>
    <x v="0"/>
    <x v="0"/>
    <x v="0"/>
    <x v="1"/>
    <n v="0"/>
    <x v="5"/>
    <n v="53"/>
    <n v="401"/>
    <n v="21"/>
    <x v="1"/>
    <x v="0"/>
    <x v="0"/>
    <x v="1"/>
    <n v="0"/>
  </r>
  <r>
    <n v="9495"/>
    <n v="1982"/>
    <s v="Graduation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x v="0"/>
    <x v="0"/>
    <x v="0"/>
    <x v="0"/>
    <x v="0"/>
    <x v="1"/>
    <n v="0"/>
    <x v="0"/>
    <n v="44"/>
    <n v="1149"/>
    <n v="18"/>
    <x v="0"/>
    <x v="2"/>
    <x v="0"/>
    <x v="0"/>
    <n v="0"/>
  </r>
  <r>
    <n v="2631"/>
    <n v="1982"/>
    <s v="Graduation"/>
    <s v="Together"/>
    <n v="71853"/>
    <n v="0"/>
    <n v="0"/>
    <d v="2013-05-08T00:00:00"/>
    <n v="29"/>
    <n v="358"/>
    <n v="108"/>
    <n v="413"/>
    <n v="141"/>
    <n v="97"/>
    <n v="32"/>
    <n v="1"/>
    <n v="2"/>
    <n v="8"/>
    <n v="6"/>
    <n v="1"/>
    <x v="0"/>
    <x v="0"/>
    <x v="0"/>
    <x v="0"/>
    <x v="0"/>
    <x v="1"/>
    <n v="0"/>
    <x v="0"/>
    <n v="44"/>
    <n v="1149"/>
    <n v="18"/>
    <x v="0"/>
    <x v="2"/>
    <x v="0"/>
    <x v="0"/>
    <n v="0"/>
  </r>
  <r>
    <n v="6312"/>
    <n v="1959"/>
    <s v="Graduation"/>
    <s v="Married"/>
    <n v="65031"/>
    <n v="0"/>
    <n v="1"/>
    <d v="2013-03-17T00:00:00"/>
    <n v="29"/>
    <n v="258"/>
    <n v="107"/>
    <n v="291"/>
    <n v="84"/>
    <n v="37"/>
    <n v="86"/>
    <n v="4"/>
    <n v="10"/>
    <n v="3"/>
    <n v="13"/>
    <n v="7"/>
    <x v="0"/>
    <x v="0"/>
    <x v="0"/>
    <x v="0"/>
    <x v="0"/>
    <x v="1"/>
    <n v="0"/>
    <x v="4"/>
    <n v="67"/>
    <n v="863"/>
    <n v="37"/>
    <x v="0"/>
    <x v="1"/>
    <x v="0"/>
    <x v="1"/>
    <n v="0"/>
  </r>
  <r>
    <n v="615"/>
    <n v="1960"/>
    <s v="Graduation"/>
    <s v="Together"/>
    <n v="30507"/>
    <n v="0"/>
    <n v="0"/>
    <d v="2013-03-11T00:00:00"/>
    <n v="29"/>
    <n v="65"/>
    <n v="36"/>
    <n v="74"/>
    <n v="38"/>
    <n v="20"/>
    <n v="110"/>
    <n v="1"/>
    <n v="5"/>
    <n v="1"/>
    <n v="4"/>
    <n v="7"/>
    <x v="0"/>
    <x v="0"/>
    <x v="0"/>
    <x v="0"/>
    <x v="0"/>
    <x v="1"/>
    <n v="0"/>
    <x v="0"/>
    <n v="66"/>
    <n v="343"/>
    <n v="18"/>
    <x v="1"/>
    <x v="1"/>
    <x v="0"/>
    <x v="2"/>
    <n v="0"/>
  </r>
  <r>
    <n v="4406"/>
    <n v="1970"/>
    <s v="Graduation"/>
    <s v="Together"/>
    <n v="67419"/>
    <n v="0"/>
    <n v="1"/>
    <d v="2013-01-16T00:00:00"/>
    <n v="29"/>
    <n v="846"/>
    <n v="84"/>
    <n v="352"/>
    <n v="91"/>
    <n v="56"/>
    <n v="42"/>
    <n v="4"/>
    <n v="9"/>
    <n v="4"/>
    <n v="8"/>
    <n v="5"/>
    <x v="0"/>
    <x v="0"/>
    <x v="0"/>
    <x v="0"/>
    <x v="0"/>
    <x v="1"/>
    <n v="0"/>
    <x v="1"/>
    <n v="56"/>
    <n v="1471"/>
    <n v="30"/>
    <x v="0"/>
    <x v="0"/>
    <x v="0"/>
    <x v="0"/>
    <n v="0"/>
  </r>
  <r>
    <n v="10061"/>
    <n v="1950"/>
    <s v="Graduation"/>
    <s v="Married"/>
    <n v="59462"/>
    <n v="0"/>
    <n v="1"/>
    <d v="2013-01-05T00:00:00"/>
    <n v="29"/>
    <n v="724"/>
    <n v="17"/>
    <n v="143"/>
    <n v="0"/>
    <n v="8"/>
    <n v="196"/>
    <n v="2"/>
    <n v="9"/>
    <n v="2"/>
    <n v="12"/>
    <n v="7"/>
    <x v="0"/>
    <x v="0"/>
    <x v="0"/>
    <x v="0"/>
    <x v="0"/>
    <x v="1"/>
    <n v="0"/>
    <x v="2"/>
    <n v="76"/>
    <n v="1088"/>
    <n v="32"/>
    <x v="1"/>
    <x v="1"/>
    <x v="0"/>
    <x v="0"/>
    <n v="0"/>
  </r>
  <r>
    <n v="10619"/>
    <n v="1994"/>
    <s v="Graduation"/>
    <s v="Single"/>
    <n v="95529"/>
    <n v="0"/>
    <n v="0"/>
    <d v="2012-12-03T00:00:00"/>
    <n v="29"/>
    <n v="770"/>
    <n v="29"/>
    <n v="890"/>
    <n v="250"/>
    <n v="27"/>
    <n v="24"/>
    <n v="1"/>
    <n v="7"/>
    <n v="3"/>
    <n v="7"/>
    <n v="3"/>
    <x v="0"/>
    <x v="0"/>
    <x v="1"/>
    <x v="0"/>
    <x v="0"/>
    <x v="0"/>
    <n v="0"/>
    <x v="6"/>
    <n v="32"/>
    <n v="1990"/>
    <n v="21"/>
    <x v="3"/>
    <x v="2"/>
    <x v="0"/>
    <x v="0"/>
    <n v="2"/>
  </r>
  <r>
    <n v="4945"/>
    <n v="1953"/>
    <s v="Graduation"/>
    <s v="Widow"/>
    <n v="53653"/>
    <n v="0"/>
    <n v="0"/>
    <d v="2012-11-07T00:00:00"/>
    <n v="29"/>
    <n v="815"/>
    <n v="10"/>
    <n v="239"/>
    <n v="28"/>
    <n v="10"/>
    <n v="108"/>
    <n v="2"/>
    <n v="10"/>
    <n v="4"/>
    <n v="12"/>
    <n v="6"/>
    <x v="0"/>
    <x v="0"/>
    <x v="0"/>
    <x v="0"/>
    <x v="0"/>
    <x v="1"/>
    <n v="0"/>
    <x v="0"/>
    <n v="73"/>
    <n v="1210"/>
    <n v="34"/>
    <x v="1"/>
    <x v="1"/>
    <x v="0"/>
    <x v="0"/>
    <n v="0"/>
  </r>
  <r>
    <n v="1777"/>
    <n v="1980"/>
    <s v="Basic"/>
    <s v="Married"/>
    <n v="25965"/>
    <n v="0"/>
    <n v="0"/>
    <d v="2012-09-07T00:00:00"/>
    <n v="29"/>
    <n v="2"/>
    <n v="2"/>
    <n v="11"/>
    <n v="41"/>
    <n v="7"/>
    <n v="11"/>
    <n v="1"/>
    <n v="2"/>
    <n v="0"/>
    <n v="3"/>
    <n v="8"/>
    <x v="0"/>
    <x v="0"/>
    <x v="0"/>
    <x v="0"/>
    <x v="0"/>
    <x v="1"/>
    <n v="0"/>
    <x v="0"/>
    <n v="46"/>
    <n v="74"/>
    <n v="14"/>
    <x v="2"/>
    <x v="0"/>
    <x v="0"/>
    <x v="2"/>
    <n v="0"/>
  </r>
  <r>
    <n v="4023"/>
    <n v="1970"/>
    <s v="Graduation"/>
    <s v="Married"/>
    <n v="22979"/>
    <n v="1"/>
    <n v="0"/>
    <d v="2012-09-06T00:00:00"/>
    <n v="29"/>
    <n v="16"/>
    <n v="17"/>
    <n v="19"/>
    <n v="20"/>
    <n v="21"/>
    <n v="22"/>
    <n v="3"/>
    <n v="3"/>
    <n v="2"/>
    <n v="2"/>
    <n v="8"/>
    <x v="0"/>
    <x v="0"/>
    <x v="0"/>
    <x v="0"/>
    <x v="0"/>
    <x v="0"/>
    <n v="0"/>
    <x v="0"/>
    <n v="56"/>
    <n v="115"/>
    <n v="18"/>
    <x v="2"/>
    <x v="0"/>
    <x v="0"/>
    <x v="2"/>
    <n v="1"/>
  </r>
  <r>
    <n v="7922"/>
    <n v="1951"/>
    <s v="PhD"/>
    <s v="Single"/>
    <n v="64950"/>
    <n v="0"/>
    <n v="1"/>
    <d v="2012-08-12T00:00:00"/>
    <n v="29"/>
    <n v="819"/>
    <n v="0"/>
    <n v="72"/>
    <n v="12"/>
    <n v="0"/>
    <n v="63"/>
    <n v="2"/>
    <n v="11"/>
    <n v="2"/>
    <n v="10"/>
    <n v="7"/>
    <x v="0"/>
    <x v="1"/>
    <x v="0"/>
    <x v="0"/>
    <x v="0"/>
    <x v="1"/>
    <n v="0"/>
    <x v="6"/>
    <n v="75"/>
    <n v="966"/>
    <n v="32"/>
    <x v="0"/>
    <x v="1"/>
    <x v="0"/>
    <x v="1"/>
    <n v="1"/>
  </r>
  <r>
    <n v="10699"/>
    <n v="1985"/>
    <s v="Graduation"/>
    <s v="Married"/>
    <n v="44322"/>
    <n v="1"/>
    <n v="0"/>
    <d v="2014-06-16T00:00:00"/>
    <n v="30"/>
    <n v="46"/>
    <n v="0"/>
    <n v="40"/>
    <n v="3"/>
    <n v="0"/>
    <n v="3"/>
    <n v="2"/>
    <n v="3"/>
    <n v="0"/>
    <n v="3"/>
    <n v="8"/>
    <x v="0"/>
    <x v="0"/>
    <x v="0"/>
    <x v="0"/>
    <x v="0"/>
    <x v="1"/>
    <n v="0"/>
    <x v="6"/>
    <n v="41"/>
    <n v="92"/>
    <n v="16"/>
    <x v="1"/>
    <x v="2"/>
    <x v="0"/>
    <x v="2"/>
    <n v="0"/>
  </r>
  <r>
    <n v="7516"/>
    <n v="1983"/>
    <s v="Graduation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x v="0"/>
    <x v="0"/>
    <x v="0"/>
    <x v="0"/>
    <x v="0"/>
    <x v="1"/>
    <n v="0"/>
    <x v="4"/>
    <n v="43"/>
    <n v="45"/>
    <n v="12"/>
    <x v="1"/>
    <x v="2"/>
    <x v="0"/>
    <x v="3"/>
    <n v="0"/>
  </r>
  <r>
    <n v="3129"/>
    <n v="1983"/>
    <s v="Graduation"/>
    <s v="Married"/>
    <n v="30096"/>
    <n v="1"/>
    <n v="0"/>
    <d v="2014-05-22T00:00:00"/>
    <n v="30"/>
    <n v="5"/>
    <n v="3"/>
    <n v="11"/>
    <n v="12"/>
    <n v="5"/>
    <n v="9"/>
    <n v="1"/>
    <n v="2"/>
    <n v="0"/>
    <n v="3"/>
    <n v="6"/>
    <x v="0"/>
    <x v="0"/>
    <x v="0"/>
    <x v="0"/>
    <x v="0"/>
    <x v="1"/>
    <n v="0"/>
    <x v="0"/>
    <n v="43"/>
    <n v="45"/>
    <n v="12"/>
    <x v="1"/>
    <x v="2"/>
    <x v="0"/>
    <x v="3"/>
    <n v="0"/>
  </r>
  <r>
    <n v="5121"/>
    <n v="1977"/>
    <s v="Graduation"/>
    <s v="Single"/>
    <n v="56628"/>
    <n v="0"/>
    <n v="1"/>
    <d v="2014-03-21T00:00:00"/>
    <n v="30"/>
    <n v="479"/>
    <n v="5"/>
    <n v="82"/>
    <n v="7"/>
    <n v="17"/>
    <n v="171"/>
    <n v="2"/>
    <n v="7"/>
    <n v="6"/>
    <n v="5"/>
    <n v="5"/>
    <x v="1"/>
    <x v="0"/>
    <x v="0"/>
    <x v="0"/>
    <x v="0"/>
    <x v="1"/>
    <n v="0"/>
    <x v="1"/>
    <n v="49"/>
    <n v="761"/>
    <n v="25"/>
    <x v="1"/>
    <x v="0"/>
    <x v="0"/>
    <x v="1"/>
    <n v="1"/>
  </r>
  <r>
    <n v="2186"/>
    <n v="1977"/>
    <s v="2n Cycle"/>
    <s v="Together"/>
    <n v="82326"/>
    <n v="0"/>
    <n v="0"/>
    <d v="2014-03-10T00:00:00"/>
    <n v="30"/>
    <n v="938"/>
    <n v="142"/>
    <n v="754"/>
    <n v="159"/>
    <n v="81"/>
    <n v="183"/>
    <n v="1"/>
    <n v="5"/>
    <n v="10"/>
    <n v="6"/>
    <n v="2"/>
    <x v="0"/>
    <x v="1"/>
    <x v="1"/>
    <x v="1"/>
    <x v="0"/>
    <x v="0"/>
    <n v="0"/>
    <x v="0"/>
    <n v="49"/>
    <n v="2257"/>
    <n v="24"/>
    <x v="0"/>
    <x v="0"/>
    <x v="0"/>
    <x v="0"/>
    <n v="4"/>
  </r>
  <r>
    <n v="10548"/>
    <n v="1995"/>
    <s v="Graduation"/>
    <s v="Single"/>
    <n v="71163"/>
    <n v="0"/>
    <n v="0"/>
    <d v="2014-03-09T00:00:00"/>
    <n v="30"/>
    <n v="283"/>
    <n v="17"/>
    <n v="372"/>
    <n v="138"/>
    <n v="106"/>
    <n v="44"/>
    <n v="1"/>
    <n v="3"/>
    <n v="8"/>
    <n v="12"/>
    <n v="1"/>
    <x v="0"/>
    <x v="0"/>
    <x v="0"/>
    <x v="0"/>
    <x v="0"/>
    <x v="1"/>
    <n v="0"/>
    <x v="4"/>
    <n v="31"/>
    <n v="960"/>
    <n v="25"/>
    <x v="0"/>
    <x v="2"/>
    <x v="0"/>
    <x v="1"/>
    <n v="0"/>
  </r>
  <r>
    <n v="6384"/>
    <n v="1978"/>
    <s v="Graduation"/>
    <s v="Divorced"/>
    <n v="71022"/>
    <n v="0"/>
    <n v="1"/>
    <d v="2014-02-11T00:00:00"/>
    <n v="30"/>
    <n v="909"/>
    <n v="12"/>
    <n v="278"/>
    <n v="0"/>
    <n v="12"/>
    <n v="242"/>
    <n v="3"/>
    <n v="5"/>
    <n v="2"/>
    <n v="11"/>
    <n v="8"/>
    <x v="1"/>
    <x v="0"/>
    <x v="0"/>
    <x v="0"/>
    <x v="0"/>
    <x v="1"/>
    <n v="0"/>
    <x v="2"/>
    <n v="48"/>
    <n v="1453"/>
    <n v="29"/>
    <x v="0"/>
    <x v="0"/>
    <x v="0"/>
    <x v="0"/>
    <n v="1"/>
  </r>
  <r>
    <n v="2625"/>
    <n v="1954"/>
    <s v="2n Cycle"/>
    <s v="Single"/>
    <n v="42607"/>
    <n v="0"/>
    <n v="1"/>
    <d v="2013-11-17T00:00:00"/>
    <n v="30"/>
    <n v="156"/>
    <n v="29"/>
    <n v="56"/>
    <n v="30"/>
    <n v="32"/>
    <n v="47"/>
    <n v="2"/>
    <n v="3"/>
    <n v="2"/>
    <n v="7"/>
    <n v="3"/>
    <x v="0"/>
    <x v="0"/>
    <x v="0"/>
    <x v="0"/>
    <x v="0"/>
    <x v="1"/>
    <n v="0"/>
    <x v="6"/>
    <n v="72"/>
    <n v="350"/>
    <n v="17"/>
    <x v="1"/>
    <x v="1"/>
    <x v="0"/>
    <x v="2"/>
    <n v="0"/>
  </r>
  <r>
    <n v="1676"/>
    <n v="1975"/>
    <s v="Graduation"/>
    <s v="Married"/>
    <n v="43057"/>
    <n v="0"/>
    <n v="1"/>
    <d v="2013-10-30T00:00:00"/>
    <n v="30"/>
    <n v="213"/>
    <n v="2"/>
    <n v="44"/>
    <n v="0"/>
    <n v="2"/>
    <n v="5"/>
    <n v="4"/>
    <n v="4"/>
    <n v="2"/>
    <n v="5"/>
    <n v="5"/>
    <x v="0"/>
    <x v="0"/>
    <x v="0"/>
    <x v="0"/>
    <x v="0"/>
    <x v="1"/>
    <n v="0"/>
    <x v="0"/>
    <n v="51"/>
    <n v="266"/>
    <n v="20"/>
    <x v="1"/>
    <x v="0"/>
    <x v="0"/>
    <x v="2"/>
    <n v="0"/>
  </r>
  <r>
    <n v="5534"/>
    <n v="1975"/>
    <s v="Master"/>
    <s v="Married"/>
    <n v="47808"/>
    <n v="0"/>
    <n v="1"/>
    <d v="2013-10-20T00:00:00"/>
    <n v="30"/>
    <n v="123"/>
    <n v="1"/>
    <n v="26"/>
    <n v="2"/>
    <n v="0"/>
    <n v="72"/>
    <n v="2"/>
    <n v="3"/>
    <n v="2"/>
    <n v="3"/>
    <n v="7"/>
    <x v="1"/>
    <x v="0"/>
    <x v="0"/>
    <x v="0"/>
    <x v="0"/>
    <x v="1"/>
    <n v="0"/>
    <x v="0"/>
    <n v="51"/>
    <n v="224"/>
    <n v="17"/>
    <x v="1"/>
    <x v="0"/>
    <x v="0"/>
    <x v="2"/>
    <n v="1"/>
  </r>
  <r>
    <n v="6859"/>
    <n v="1987"/>
    <s v="Graduation"/>
    <s v="Single"/>
    <n v="29236"/>
    <n v="1"/>
    <n v="0"/>
    <d v="2013-10-08T00:00:00"/>
    <n v="30"/>
    <n v="37"/>
    <n v="4"/>
    <n v="24"/>
    <n v="16"/>
    <n v="9"/>
    <n v="9"/>
    <n v="2"/>
    <n v="4"/>
    <n v="0"/>
    <n v="3"/>
    <n v="9"/>
    <x v="0"/>
    <x v="0"/>
    <x v="0"/>
    <x v="0"/>
    <x v="0"/>
    <x v="1"/>
    <n v="0"/>
    <x v="0"/>
    <n v="39"/>
    <n v="99"/>
    <n v="18"/>
    <x v="2"/>
    <x v="2"/>
    <x v="0"/>
    <x v="2"/>
    <n v="0"/>
  </r>
  <r>
    <n v="271"/>
    <n v="1969"/>
    <s v="Graduation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x v="1"/>
    <x v="0"/>
    <x v="0"/>
    <x v="0"/>
    <x v="0"/>
    <x v="1"/>
    <n v="0"/>
    <x v="1"/>
    <n v="57"/>
    <n v="258"/>
    <n v="21"/>
    <x v="1"/>
    <x v="0"/>
    <x v="0"/>
    <x v="2"/>
    <n v="1"/>
  </r>
  <r>
    <n v="7699"/>
    <n v="1969"/>
    <s v="Graduation"/>
    <s v="Widow"/>
    <n v="40590"/>
    <n v="1"/>
    <n v="1"/>
    <d v="2013-10-02T00:00:00"/>
    <n v="30"/>
    <n v="154"/>
    <n v="0"/>
    <n v="50"/>
    <n v="6"/>
    <n v="11"/>
    <n v="37"/>
    <n v="5"/>
    <n v="3"/>
    <n v="4"/>
    <n v="3"/>
    <n v="6"/>
    <x v="1"/>
    <x v="0"/>
    <x v="0"/>
    <x v="0"/>
    <x v="0"/>
    <x v="1"/>
    <n v="0"/>
    <x v="1"/>
    <n v="57"/>
    <n v="258"/>
    <n v="21"/>
    <x v="1"/>
    <x v="0"/>
    <x v="0"/>
    <x v="2"/>
    <n v="1"/>
  </r>
  <r>
    <n v="7832"/>
    <n v="1959"/>
    <s v="Master"/>
    <s v="Married"/>
    <n v="77520"/>
    <n v="0"/>
    <n v="1"/>
    <d v="2013-08-28T00:00:00"/>
    <n v="30"/>
    <n v="940"/>
    <n v="44"/>
    <n v="396"/>
    <n v="0"/>
    <n v="88"/>
    <n v="58"/>
    <n v="1"/>
    <n v="8"/>
    <n v="7"/>
    <n v="7"/>
    <n v="4"/>
    <x v="1"/>
    <x v="0"/>
    <x v="1"/>
    <x v="1"/>
    <x v="0"/>
    <x v="0"/>
    <n v="0"/>
    <x v="0"/>
    <n v="67"/>
    <n v="1526"/>
    <n v="27"/>
    <x v="0"/>
    <x v="1"/>
    <x v="0"/>
    <x v="0"/>
    <n v="4"/>
  </r>
  <r>
    <n v="938"/>
    <n v="1981"/>
    <s v="Graduation"/>
    <s v="Married"/>
    <n v="40211"/>
    <n v="1"/>
    <n v="1"/>
    <d v="2013-07-30T00:00:00"/>
    <n v="30"/>
    <n v="51"/>
    <n v="1"/>
    <n v="7"/>
    <n v="2"/>
    <n v="1"/>
    <n v="25"/>
    <n v="2"/>
    <n v="2"/>
    <n v="1"/>
    <n v="2"/>
    <n v="8"/>
    <x v="1"/>
    <x v="0"/>
    <x v="0"/>
    <x v="0"/>
    <x v="0"/>
    <x v="1"/>
    <n v="0"/>
    <x v="0"/>
    <n v="45"/>
    <n v="87"/>
    <n v="15"/>
    <x v="1"/>
    <x v="0"/>
    <x v="0"/>
    <x v="2"/>
    <n v="1"/>
  </r>
  <r>
    <n v="7873"/>
    <n v="1973"/>
    <s v="PhD"/>
    <s v="Together"/>
    <n v="63516"/>
    <n v="1"/>
    <n v="1"/>
    <d v="2013-07-06T00:00:00"/>
    <n v="30"/>
    <n v="141"/>
    <n v="11"/>
    <n v="114"/>
    <n v="15"/>
    <n v="14"/>
    <n v="5"/>
    <n v="4"/>
    <n v="4"/>
    <n v="1"/>
    <n v="7"/>
    <n v="5"/>
    <x v="0"/>
    <x v="0"/>
    <x v="0"/>
    <x v="0"/>
    <x v="0"/>
    <x v="1"/>
    <n v="0"/>
    <x v="1"/>
    <n v="53"/>
    <n v="300"/>
    <n v="21"/>
    <x v="0"/>
    <x v="0"/>
    <x v="0"/>
    <x v="2"/>
    <n v="0"/>
  </r>
  <r>
    <n v="9967"/>
    <n v="1974"/>
    <s v="Graduation"/>
    <s v="Divorced"/>
    <n v="53034"/>
    <n v="1"/>
    <n v="1"/>
    <d v="2013-05-30T00:00:00"/>
    <n v="30"/>
    <n v="160"/>
    <n v="15"/>
    <n v="196"/>
    <n v="15"/>
    <n v="11"/>
    <n v="50"/>
    <n v="8"/>
    <n v="6"/>
    <n v="1"/>
    <n v="7"/>
    <n v="8"/>
    <x v="0"/>
    <x v="0"/>
    <x v="0"/>
    <x v="0"/>
    <x v="0"/>
    <x v="1"/>
    <n v="0"/>
    <x v="2"/>
    <n v="52"/>
    <n v="447"/>
    <n v="30"/>
    <x v="1"/>
    <x v="0"/>
    <x v="0"/>
    <x v="1"/>
    <n v="0"/>
  </r>
  <r>
    <n v="1087"/>
    <n v="1975"/>
    <s v="Master"/>
    <s v="Together"/>
    <n v="22669"/>
    <n v="1"/>
    <n v="0"/>
    <d v="2013-05-22T00:00:00"/>
    <n v="30"/>
    <n v="16"/>
    <n v="14"/>
    <n v="36"/>
    <n v="37"/>
    <n v="22"/>
    <n v="48"/>
    <n v="3"/>
    <n v="4"/>
    <n v="1"/>
    <n v="2"/>
    <n v="9"/>
    <x v="0"/>
    <x v="0"/>
    <x v="0"/>
    <x v="0"/>
    <x v="0"/>
    <x v="0"/>
    <n v="0"/>
    <x v="0"/>
    <n v="51"/>
    <n v="173"/>
    <n v="19"/>
    <x v="2"/>
    <x v="0"/>
    <x v="0"/>
    <x v="2"/>
    <n v="1"/>
  </r>
  <r>
    <n v="8314"/>
    <n v="1982"/>
    <s v="Graduation"/>
    <s v="Married"/>
    <n v="79908"/>
    <n v="0"/>
    <n v="0"/>
    <d v="2013-04-05T00:00:00"/>
    <n v="30"/>
    <n v="557"/>
    <n v="129"/>
    <n v="761"/>
    <n v="29"/>
    <n v="185"/>
    <n v="111"/>
    <n v="1"/>
    <n v="5"/>
    <n v="6"/>
    <n v="7"/>
    <n v="2"/>
    <x v="0"/>
    <x v="0"/>
    <x v="1"/>
    <x v="0"/>
    <x v="0"/>
    <x v="1"/>
    <n v="0"/>
    <x v="0"/>
    <n v="44"/>
    <n v="1772"/>
    <n v="21"/>
    <x v="0"/>
    <x v="2"/>
    <x v="0"/>
    <x v="0"/>
    <n v="1"/>
  </r>
  <r>
    <n v="3762"/>
    <n v="1986"/>
    <s v="PhD"/>
    <s v="Single"/>
    <n v="69867"/>
    <n v="0"/>
    <n v="0"/>
    <d v="2013-04-02T00:00:00"/>
    <n v="30"/>
    <n v="196"/>
    <n v="0"/>
    <n v="512"/>
    <n v="33"/>
    <n v="130"/>
    <n v="54"/>
    <n v="1"/>
    <n v="3"/>
    <n v="5"/>
    <n v="8"/>
    <n v="1"/>
    <x v="0"/>
    <x v="0"/>
    <x v="0"/>
    <x v="1"/>
    <x v="0"/>
    <x v="0"/>
    <n v="0"/>
    <x v="6"/>
    <n v="40"/>
    <n v="925"/>
    <n v="18"/>
    <x v="0"/>
    <x v="2"/>
    <x v="0"/>
    <x v="1"/>
    <n v="2"/>
  </r>
  <r>
    <n v="10383"/>
    <n v="1966"/>
    <s v="Graduation"/>
    <s v="Divorced"/>
    <n v="70287"/>
    <n v="0"/>
    <n v="0"/>
    <d v="2013-04-02T00:00:00"/>
    <n v="30"/>
    <n v="295"/>
    <n v="35"/>
    <n v="482"/>
    <n v="121"/>
    <n v="120"/>
    <n v="40"/>
    <n v="1"/>
    <n v="5"/>
    <n v="5"/>
    <n v="10"/>
    <n v="3"/>
    <x v="0"/>
    <x v="0"/>
    <x v="0"/>
    <x v="0"/>
    <x v="0"/>
    <x v="0"/>
    <n v="0"/>
    <x v="3"/>
    <n v="60"/>
    <n v="1093"/>
    <n v="24"/>
    <x v="0"/>
    <x v="1"/>
    <x v="0"/>
    <x v="0"/>
    <n v="1"/>
  </r>
  <r>
    <n v="6798"/>
    <n v="1966"/>
    <s v="Graduation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x v="0"/>
    <x v="0"/>
    <x v="0"/>
    <x v="0"/>
    <x v="0"/>
    <x v="0"/>
    <n v="0"/>
    <x v="6"/>
    <n v="60"/>
    <n v="433"/>
    <n v="30"/>
    <x v="1"/>
    <x v="1"/>
    <x v="0"/>
    <x v="1"/>
    <n v="1"/>
  </r>
  <r>
    <n v="4168"/>
    <n v="1966"/>
    <s v="Graduation"/>
    <s v="Single"/>
    <n v="37070"/>
    <n v="1"/>
    <n v="1"/>
    <d v="2013-03-20T00:00:00"/>
    <n v="30"/>
    <n v="231"/>
    <n v="7"/>
    <n v="137"/>
    <n v="4"/>
    <n v="15"/>
    <n v="39"/>
    <n v="9"/>
    <n v="5"/>
    <n v="1"/>
    <n v="8"/>
    <n v="7"/>
    <x v="0"/>
    <x v="0"/>
    <x v="0"/>
    <x v="0"/>
    <x v="0"/>
    <x v="0"/>
    <n v="0"/>
    <x v="0"/>
    <n v="60"/>
    <n v="433"/>
    <n v="30"/>
    <x v="1"/>
    <x v="1"/>
    <x v="0"/>
    <x v="1"/>
    <n v="1"/>
  </r>
  <r>
    <n v="6690"/>
    <n v="1966"/>
    <s v="Master"/>
    <s v="Married"/>
    <n v="38179"/>
    <n v="1"/>
    <n v="1"/>
    <d v="2013-03-14T00:00:00"/>
    <n v="30"/>
    <n v="38"/>
    <n v="4"/>
    <n v="22"/>
    <n v="4"/>
    <n v="2"/>
    <n v="20"/>
    <n v="4"/>
    <n v="3"/>
    <n v="1"/>
    <n v="3"/>
    <n v="7"/>
    <x v="0"/>
    <x v="0"/>
    <x v="0"/>
    <x v="0"/>
    <x v="0"/>
    <x v="1"/>
    <n v="0"/>
    <x v="6"/>
    <n v="60"/>
    <n v="90"/>
    <n v="18"/>
    <x v="1"/>
    <x v="1"/>
    <x v="0"/>
    <x v="2"/>
    <n v="0"/>
  </r>
  <r>
    <n v="10602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x v="0"/>
    <x v="0"/>
    <x v="0"/>
    <x v="0"/>
    <x v="0"/>
    <x v="1"/>
    <n v="0"/>
    <x v="5"/>
    <n v="43"/>
    <n v="156"/>
    <n v="17"/>
    <x v="1"/>
    <x v="2"/>
    <x v="0"/>
    <x v="2"/>
    <n v="0"/>
  </r>
  <r>
    <n v="3220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x v="0"/>
    <x v="0"/>
    <x v="0"/>
    <x v="0"/>
    <x v="0"/>
    <x v="1"/>
    <n v="0"/>
    <x v="4"/>
    <n v="43"/>
    <n v="156"/>
    <n v="17"/>
    <x v="1"/>
    <x v="2"/>
    <x v="0"/>
    <x v="2"/>
    <n v="0"/>
  </r>
  <r>
    <n v="5424"/>
    <n v="1983"/>
    <s v="Graduation"/>
    <s v="Married"/>
    <n v="39922"/>
    <n v="1"/>
    <n v="0"/>
    <d v="2013-02-14T00:00:00"/>
    <n v="30"/>
    <n v="29"/>
    <n v="12"/>
    <n v="59"/>
    <n v="19"/>
    <n v="1"/>
    <n v="36"/>
    <n v="2"/>
    <n v="3"/>
    <n v="0"/>
    <n v="4"/>
    <n v="8"/>
    <x v="0"/>
    <x v="0"/>
    <x v="0"/>
    <x v="0"/>
    <x v="0"/>
    <x v="1"/>
    <n v="0"/>
    <x v="6"/>
    <n v="43"/>
    <n v="156"/>
    <n v="17"/>
    <x v="1"/>
    <x v="2"/>
    <x v="0"/>
    <x v="2"/>
    <n v="0"/>
  </r>
  <r>
    <n v="7488"/>
    <n v="1963"/>
    <s v="Master"/>
    <s v="Single"/>
    <n v="64191"/>
    <n v="0"/>
    <n v="1"/>
    <d v="2013-01-22T00:00:00"/>
    <n v="30"/>
    <n v="420"/>
    <n v="15"/>
    <n v="186"/>
    <n v="151"/>
    <n v="38"/>
    <n v="15"/>
    <n v="3"/>
    <n v="5"/>
    <n v="3"/>
    <n v="13"/>
    <n v="3"/>
    <x v="0"/>
    <x v="0"/>
    <x v="0"/>
    <x v="0"/>
    <x v="0"/>
    <x v="1"/>
    <n v="0"/>
    <x v="0"/>
    <n v="63"/>
    <n v="825"/>
    <n v="27"/>
    <x v="0"/>
    <x v="1"/>
    <x v="0"/>
    <x v="1"/>
    <n v="0"/>
  </r>
  <r>
    <n v="5289"/>
    <n v="1975"/>
    <s v="2n Cycle"/>
    <s v="Single"/>
    <n v="41658"/>
    <n v="1"/>
    <n v="1"/>
    <d v="2012-11-09T00:00:00"/>
    <n v="30"/>
    <n v="8"/>
    <n v="4"/>
    <n v="12"/>
    <n v="15"/>
    <n v="4"/>
    <n v="29"/>
    <n v="2"/>
    <n v="1"/>
    <n v="1"/>
    <n v="2"/>
    <n v="4"/>
    <x v="0"/>
    <x v="0"/>
    <x v="0"/>
    <x v="0"/>
    <x v="0"/>
    <x v="1"/>
    <n v="0"/>
    <x v="3"/>
    <n v="51"/>
    <n v="72"/>
    <n v="10"/>
    <x v="1"/>
    <x v="0"/>
    <x v="0"/>
    <x v="2"/>
    <n v="0"/>
  </r>
  <r>
    <n v="347"/>
    <n v="1976"/>
    <s v="Graduation"/>
    <s v="Divorced"/>
    <n v="40780"/>
    <n v="0"/>
    <n v="1"/>
    <d v="2012-09-08T00:00:00"/>
    <n v="30"/>
    <n v="229"/>
    <n v="27"/>
    <n v="71"/>
    <n v="13"/>
    <n v="3"/>
    <n v="34"/>
    <n v="4"/>
    <n v="7"/>
    <n v="1"/>
    <n v="5"/>
    <n v="9"/>
    <x v="0"/>
    <x v="0"/>
    <x v="0"/>
    <x v="0"/>
    <x v="0"/>
    <x v="1"/>
    <n v="0"/>
    <x v="1"/>
    <n v="50"/>
    <n v="377"/>
    <n v="26"/>
    <x v="1"/>
    <x v="0"/>
    <x v="0"/>
    <x v="1"/>
    <n v="0"/>
  </r>
  <r>
    <n v="5236"/>
    <n v="1979"/>
    <s v="Graduation"/>
    <s v="Together"/>
    <n v="77568"/>
    <n v="0"/>
    <n v="1"/>
    <d v="2012-08-25T00:00:00"/>
    <n v="30"/>
    <n v="1230"/>
    <n v="0"/>
    <n v="396"/>
    <n v="232"/>
    <n v="178"/>
    <n v="158"/>
    <n v="1"/>
    <n v="10"/>
    <n v="2"/>
    <n v="8"/>
    <n v="5"/>
    <x v="0"/>
    <x v="1"/>
    <x v="1"/>
    <x v="1"/>
    <x v="0"/>
    <x v="1"/>
    <n v="0"/>
    <x v="0"/>
    <n v="47"/>
    <n v="2194"/>
    <n v="26"/>
    <x v="0"/>
    <x v="0"/>
    <x v="0"/>
    <x v="0"/>
    <n v="3"/>
  </r>
  <r>
    <n v="9478"/>
    <n v="1985"/>
    <s v="Graduation"/>
    <s v="Single"/>
    <n v="66503"/>
    <n v="1"/>
    <n v="0"/>
    <d v="2012-08-14T00:00:00"/>
    <n v="30"/>
    <n v="91"/>
    <n v="64"/>
    <n v="128"/>
    <n v="65"/>
    <n v="3"/>
    <n v="50"/>
    <n v="2"/>
    <n v="4"/>
    <n v="3"/>
    <n v="6"/>
    <n v="3"/>
    <x v="0"/>
    <x v="0"/>
    <x v="0"/>
    <x v="0"/>
    <x v="0"/>
    <x v="1"/>
    <n v="0"/>
    <x v="0"/>
    <n v="41"/>
    <n v="401"/>
    <n v="18"/>
    <x v="0"/>
    <x v="2"/>
    <x v="0"/>
    <x v="1"/>
    <n v="0"/>
  </r>
  <r>
    <n v="477"/>
    <n v="1986"/>
    <s v="Graduation"/>
    <s v="Married"/>
    <n v="83512"/>
    <n v="0"/>
    <n v="0"/>
    <d v="2014-06-17T00:00:00"/>
    <n v="31"/>
    <n v="1060"/>
    <n v="61"/>
    <n v="835"/>
    <n v="80"/>
    <n v="20"/>
    <n v="101"/>
    <n v="1"/>
    <n v="4"/>
    <n v="7"/>
    <n v="10"/>
    <n v="1"/>
    <x v="1"/>
    <x v="0"/>
    <x v="1"/>
    <x v="1"/>
    <x v="1"/>
    <x v="0"/>
    <n v="0"/>
    <x v="0"/>
    <n v="40"/>
    <n v="2157"/>
    <n v="23"/>
    <x v="0"/>
    <x v="2"/>
    <x v="1"/>
    <x v="0"/>
    <n v="5"/>
  </r>
  <r>
    <n v="7411"/>
    <n v="1964"/>
    <s v="PhD"/>
    <s v="Married"/>
    <n v="31686"/>
    <n v="1"/>
    <n v="1"/>
    <d v="2014-06-05T00:00:00"/>
    <n v="31"/>
    <n v="11"/>
    <n v="0"/>
    <n v="5"/>
    <n v="0"/>
    <n v="0"/>
    <n v="1"/>
    <n v="2"/>
    <n v="1"/>
    <n v="0"/>
    <n v="3"/>
    <n v="6"/>
    <x v="0"/>
    <x v="0"/>
    <x v="0"/>
    <x v="0"/>
    <x v="0"/>
    <x v="1"/>
    <n v="0"/>
    <x v="6"/>
    <n v="62"/>
    <n v="17"/>
    <n v="12"/>
    <x v="1"/>
    <x v="1"/>
    <x v="1"/>
    <x v="3"/>
    <n v="0"/>
  </r>
  <r>
    <n v="3107"/>
    <n v="1976"/>
    <s v="Graduation"/>
    <s v="Together"/>
    <n v="71322"/>
    <n v="0"/>
    <n v="1"/>
    <d v="2014-05-02T00:00:00"/>
    <n v="31"/>
    <n v="121"/>
    <n v="24"/>
    <n v="124"/>
    <n v="24"/>
    <n v="15"/>
    <n v="42"/>
    <n v="1"/>
    <n v="4"/>
    <n v="1"/>
    <n v="7"/>
    <n v="2"/>
    <x v="0"/>
    <x v="0"/>
    <x v="0"/>
    <x v="0"/>
    <x v="0"/>
    <x v="1"/>
    <n v="0"/>
    <x v="3"/>
    <n v="50"/>
    <n v="350"/>
    <n v="15"/>
    <x v="0"/>
    <x v="0"/>
    <x v="1"/>
    <x v="2"/>
    <n v="0"/>
  </r>
  <r>
    <n v="7437"/>
    <n v="1988"/>
    <s v="Graduation"/>
    <s v="Single"/>
    <n v="27938"/>
    <n v="1"/>
    <n v="0"/>
    <d v="2014-04-28T00:00:00"/>
    <n v="31"/>
    <n v="13"/>
    <n v="0"/>
    <n v="8"/>
    <n v="2"/>
    <n v="1"/>
    <n v="5"/>
    <n v="1"/>
    <n v="1"/>
    <n v="0"/>
    <n v="4"/>
    <n v="3"/>
    <x v="0"/>
    <x v="0"/>
    <x v="0"/>
    <x v="0"/>
    <x v="0"/>
    <x v="1"/>
    <n v="0"/>
    <x v="3"/>
    <n v="38"/>
    <n v="29"/>
    <n v="9"/>
    <x v="2"/>
    <x v="2"/>
    <x v="1"/>
    <x v="3"/>
    <n v="0"/>
  </r>
  <r>
    <n v="255"/>
    <n v="1951"/>
    <s v="Graduation"/>
    <s v="Divorced"/>
    <n v="22263"/>
    <n v="1"/>
    <n v="1"/>
    <d v="2014-03-30T00:00:00"/>
    <n v="31"/>
    <n v="17"/>
    <n v="0"/>
    <n v="2"/>
    <n v="0"/>
    <n v="0"/>
    <n v="2"/>
    <n v="2"/>
    <n v="1"/>
    <n v="0"/>
    <n v="3"/>
    <n v="6"/>
    <x v="0"/>
    <x v="0"/>
    <x v="0"/>
    <x v="0"/>
    <x v="0"/>
    <x v="1"/>
    <n v="1"/>
    <x v="0"/>
    <n v="75"/>
    <n v="21"/>
    <n v="12"/>
    <x v="2"/>
    <x v="1"/>
    <x v="1"/>
    <x v="3"/>
    <n v="0"/>
  </r>
  <r>
    <n v="3790"/>
    <n v="1956"/>
    <s v="Graduation"/>
    <s v="Together"/>
    <n v="34633"/>
    <n v="2"/>
    <n v="1"/>
    <d v="2014-01-23T00:00:00"/>
    <n v="31"/>
    <n v="8"/>
    <n v="1"/>
    <n v="5"/>
    <n v="0"/>
    <n v="0"/>
    <n v="1"/>
    <n v="1"/>
    <n v="1"/>
    <n v="0"/>
    <n v="2"/>
    <n v="6"/>
    <x v="0"/>
    <x v="0"/>
    <x v="0"/>
    <x v="0"/>
    <x v="0"/>
    <x v="1"/>
    <n v="0"/>
    <x v="6"/>
    <n v="70"/>
    <n v="15"/>
    <n v="10"/>
    <x v="1"/>
    <x v="1"/>
    <x v="1"/>
    <x v="3"/>
    <n v="0"/>
  </r>
  <r>
    <n v="749"/>
    <n v="1981"/>
    <s v="Graduation"/>
    <s v="Together"/>
    <n v="42162"/>
    <n v="1"/>
    <n v="0"/>
    <d v="2013-11-19T00:00:00"/>
    <n v="31"/>
    <n v="46"/>
    <n v="7"/>
    <n v="59"/>
    <n v="2"/>
    <n v="4"/>
    <n v="27"/>
    <n v="2"/>
    <n v="3"/>
    <n v="1"/>
    <n v="3"/>
    <n v="6"/>
    <x v="1"/>
    <x v="0"/>
    <x v="0"/>
    <x v="0"/>
    <x v="0"/>
    <x v="0"/>
    <n v="0"/>
    <x v="0"/>
    <n v="45"/>
    <n v="145"/>
    <n v="15"/>
    <x v="1"/>
    <x v="0"/>
    <x v="1"/>
    <x v="2"/>
    <n v="2"/>
  </r>
  <r>
    <n v="1503"/>
    <n v="1976"/>
    <s v="PhD"/>
    <s v="Together"/>
    <n v="162397"/>
    <n v="1"/>
    <n v="1"/>
    <d v="2013-06-03T00:00:00"/>
    <n v="31"/>
    <n v="85"/>
    <n v="1"/>
    <n v="16"/>
    <n v="2"/>
    <n v="1"/>
    <n v="2"/>
    <n v="0"/>
    <n v="0"/>
    <n v="0"/>
    <n v="1"/>
    <n v="1"/>
    <x v="0"/>
    <x v="0"/>
    <x v="0"/>
    <x v="0"/>
    <x v="0"/>
    <x v="1"/>
    <n v="0"/>
    <x v="0"/>
    <n v="50"/>
    <n v="107"/>
    <n v="2"/>
    <x v="3"/>
    <x v="0"/>
    <x v="1"/>
    <x v="2"/>
    <n v="0"/>
  </r>
  <r>
    <n v="8650"/>
    <n v="1978"/>
    <s v="Graduation"/>
    <s v="Widow"/>
    <n v="54162"/>
    <n v="1"/>
    <n v="1"/>
    <d v="2013-03-18T00:00:00"/>
    <n v="31"/>
    <n v="5"/>
    <n v="6"/>
    <n v="10"/>
    <n v="6"/>
    <n v="5"/>
    <n v="10"/>
    <n v="1"/>
    <n v="1"/>
    <n v="0"/>
    <n v="3"/>
    <n v="4"/>
    <x v="0"/>
    <x v="0"/>
    <x v="0"/>
    <x v="0"/>
    <x v="0"/>
    <x v="1"/>
    <n v="0"/>
    <x v="0"/>
    <n v="48"/>
    <n v="42"/>
    <n v="9"/>
    <x v="1"/>
    <x v="0"/>
    <x v="1"/>
    <x v="3"/>
    <n v="0"/>
  </r>
  <r>
    <n v="607"/>
    <n v="1955"/>
    <s v="2n Cycle"/>
    <s v="Divorced"/>
    <n v="41769"/>
    <n v="0"/>
    <n v="1"/>
    <d v="2013-02-13T00:00:00"/>
    <n v="31"/>
    <n v="302"/>
    <n v="29"/>
    <n v="131"/>
    <n v="32"/>
    <n v="0"/>
    <n v="27"/>
    <n v="6"/>
    <n v="8"/>
    <n v="1"/>
    <n v="7"/>
    <n v="8"/>
    <x v="0"/>
    <x v="0"/>
    <x v="0"/>
    <x v="0"/>
    <x v="0"/>
    <x v="1"/>
    <n v="0"/>
    <x v="5"/>
    <n v="71"/>
    <n v="521"/>
    <n v="30"/>
    <x v="1"/>
    <x v="1"/>
    <x v="1"/>
    <x v="1"/>
    <n v="0"/>
  </r>
  <r>
    <n v="1008"/>
    <n v="1981"/>
    <s v="PhD"/>
    <s v="Together"/>
    <n v="44953"/>
    <n v="0"/>
    <n v="0"/>
    <d v="2012-12-21T00:00:00"/>
    <n v="31"/>
    <n v="728"/>
    <n v="17"/>
    <n v="133"/>
    <n v="11"/>
    <n v="8"/>
    <n v="124"/>
    <n v="1"/>
    <n v="7"/>
    <n v="3"/>
    <n v="13"/>
    <n v="6"/>
    <x v="1"/>
    <x v="0"/>
    <x v="0"/>
    <x v="0"/>
    <x v="0"/>
    <x v="1"/>
    <n v="0"/>
    <x v="4"/>
    <n v="45"/>
    <n v="1021"/>
    <n v="30"/>
    <x v="1"/>
    <x v="0"/>
    <x v="1"/>
    <x v="1"/>
    <n v="1"/>
  </r>
  <r>
    <n v="9396"/>
    <n v="1978"/>
    <s v="PhD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x v="0"/>
    <x v="0"/>
    <x v="0"/>
    <x v="0"/>
    <x v="0"/>
    <x v="1"/>
    <n v="0"/>
    <x v="6"/>
    <n v="48"/>
    <n v="25"/>
    <n v="13"/>
    <x v="1"/>
    <x v="0"/>
    <x v="1"/>
    <x v="3"/>
    <n v="0"/>
  </r>
  <r>
    <n v="933"/>
    <n v="1978"/>
    <s v="PhD"/>
    <s v="Married"/>
    <n v="37717"/>
    <n v="1"/>
    <n v="0"/>
    <d v="2012-11-23T00:00:00"/>
    <n v="31"/>
    <n v="9"/>
    <n v="0"/>
    <n v="6"/>
    <n v="4"/>
    <n v="1"/>
    <n v="5"/>
    <n v="1"/>
    <n v="1"/>
    <n v="0"/>
    <n v="2"/>
    <n v="9"/>
    <x v="0"/>
    <x v="0"/>
    <x v="0"/>
    <x v="0"/>
    <x v="0"/>
    <x v="1"/>
    <n v="0"/>
    <x v="0"/>
    <n v="48"/>
    <n v="25"/>
    <n v="13"/>
    <x v="1"/>
    <x v="0"/>
    <x v="1"/>
    <x v="3"/>
    <n v="0"/>
  </r>
  <r>
    <n v="5710"/>
    <n v="1970"/>
    <s v="Graduation"/>
    <s v="Together"/>
    <n v="40548"/>
    <n v="0"/>
    <n v="1"/>
    <d v="2012-10-10T00:00:00"/>
    <n v="31"/>
    <n v="110"/>
    <n v="0"/>
    <n v="5"/>
    <n v="2"/>
    <n v="0"/>
    <n v="3"/>
    <n v="2"/>
    <n v="2"/>
    <n v="1"/>
    <n v="4"/>
    <n v="5"/>
    <x v="0"/>
    <x v="1"/>
    <x v="0"/>
    <x v="0"/>
    <x v="0"/>
    <x v="1"/>
    <n v="0"/>
    <x v="3"/>
    <n v="56"/>
    <n v="120"/>
    <n v="14"/>
    <x v="1"/>
    <x v="0"/>
    <x v="1"/>
    <x v="2"/>
    <n v="1"/>
  </r>
  <r>
    <n v="2882"/>
    <n v="1975"/>
    <s v="2n Cycle"/>
    <s v="Divorced"/>
    <n v="67893"/>
    <n v="0"/>
    <n v="1"/>
    <d v="2012-10-01T00:00:00"/>
    <n v="31"/>
    <n v="711"/>
    <n v="28"/>
    <n v="142"/>
    <n v="49"/>
    <n v="18"/>
    <n v="47"/>
    <n v="2"/>
    <n v="3"/>
    <n v="2"/>
    <n v="9"/>
    <n v="8"/>
    <x v="0"/>
    <x v="0"/>
    <x v="0"/>
    <x v="0"/>
    <x v="0"/>
    <x v="1"/>
    <n v="0"/>
    <x v="6"/>
    <n v="51"/>
    <n v="995"/>
    <n v="24"/>
    <x v="0"/>
    <x v="0"/>
    <x v="1"/>
    <x v="1"/>
    <n v="0"/>
  </r>
  <r>
    <n v="2379"/>
    <n v="1953"/>
    <s v="Graduation"/>
    <s v="Single"/>
    <n v="69267"/>
    <n v="0"/>
    <n v="0"/>
    <d v="2012-09-22T00:00:00"/>
    <n v="31"/>
    <n v="778"/>
    <n v="44"/>
    <n v="499"/>
    <n v="95"/>
    <n v="73"/>
    <n v="146"/>
    <n v="2"/>
    <n v="3"/>
    <n v="4"/>
    <n v="5"/>
    <n v="7"/>
    <x v="0"/>
    <x v="0"/>
    <x v="0"/>
    <x v="0"/>
    <x v="0"/>
    <x v="0"/>
    <n v="0"/>
    <x v="6"/>
    <n v="73"/>
    <n v="1635"/>
    <n v="21"/>
    <x v="0"/>
    <x v="1"/>
    <x v="1"/>
    <x v="0"/>
    <n v="1"/>
  </r>
  <r>
    <n v="5342"/>
    <n v="1976"/>
    <s v="Basic"/>
    <s v="Divorced"/>
    <n v="9548"/>
    <n v="1"/>
    <n v="0"/>
    <d v="2012-08-08T00:00:00"/>
    <n v="31"/>
    <n v="0"/>
    <n v="1"/>
    <n v="3"/>
    <n v="10"/>
    <n v="6"/>
    <n v="9"/>
    <n v="2"/>
    <n v="1"/>
    <n v="0"/>
    <n v="3"/>
    <n v="8"/>
    <x v="0"/>
    <x v="0"/>
    <x v="0"/>
    <x v="0"/>
    <x v="0"/>
    <x v="1"/>
    <n v="0"/>
    <x v="1"/>
    <n v="50"/>
    <n v="29"/>
    <n v="14"/>
    <x v="2"/>
    <x v="0"/>
    <x v="1"/>
    <x v="3"/>
    <n v="0"/>
  </r>
  <r>
    <n v="3262"/>
    <n v="1958"/>
    <s v="Graduation"/>
    <s v="Single"/>
    <n v="68281"/>
    <n v="0"/>
    <n v="0"/>
    <d v="2012-08-07T00:00:00"/>
    <n v="31"/>
    <n v="995"/>
    <n v="112"/>
    <n v="417"/>
    <n v="42"/>
    <n v="48"/>
    <n v="41"/>
    <n v="1"/>
    <n v="2"/>
    <n v="9"/>
    <n v="13"/>
    <n v="5"/>
    <x v="0"/>
    <x v="0"/>
    <x v="0"/>
    <x v="0"/>
    <x v="0"/>
    <x v="0"/>
    <n v="0"/>
    <x v="0"/>
    <n v="68"/>
    <n v="1655"/>
    <n v="30"/>
    <x v="0"/>
    <x v="1"/>
    <x v="1"/>
    <x v="0"/>
    <n v="1"/>
  </r>
  <r>
    <n v="5832"/>
    <n v="1960"/>
    <s v="2n Cycle"/>
    <s v="Together"/>
    <n v="92556"/>
    <n v="0"/>
    <n v="0"/>
    <d v="2014-04-20T00:00:00"/>
    <n v="32"/>
    <n v="493"/>
    <n v="183"/>
    <n v="352"/>
    <n v="184"/>
    <n v="23"/>
    <n v="28"/>
    <n v="0"/>
    <n v="3"/>
    <n v="5"/>
    <n v="13"/>
    <n v="0"/>
    <x v="0"/>
    <x v="0"/>
    <x v="0"/>
    <x v="0"/>
    <x v="0"/>
    <x v="1"/>
    <n v="0"/>
    <x v="0"/>
    <n v="66"/>
    <n v="1263"/>
    <n v="21"/>
    <x v="3"/>
    <x v="1"/>
    <x v="1"/>
    <x v="0"/>
    <n v="0"/>
  </r>
  <r>
    <n v="5025"/>
    <n v="1979"/>
    <s v="Graduation"/>
    <s v="Single"/>
    <n v="48526"/>
    <n v="1"/>
    <n v="0"/>
    <d v="2013-12-24T00:00:00"/>
    <n v="32"/>
    <n v="23"/>
    <n v="17"/>
    <n v="23"/>
    <n v="43"/>
    <n v="20"/>
    <n v="9"/>
    <n v="1"/>
    <n v="2"/>
    <n v="1"/>
    <n v="4"/>
    <n v="3"/>
    <x v="0"/>
    <x v="0"/>
    <x v="0"/>
    <x v="0"/>
    <x v="0"/>
    <x v="1"/>
    <n v="0"/>
    <x v="0"/>
    <n v="47"/>
    <n v="135"/>
    <n v="11"/>
    <x v="1"/>
    <x v="0"/>
    <x v="1"/>
    <x v="2"/>
    <n v="0"/>
  </r>
  <r>
    <n v="569"/>
    <n v="1991"/>
    <s v="Graduation"/>
    <s v="Single"/>
    <n v="90273"/>
    <n v="0"/>
    <n v="0"/>
    <d v="2013-12-14T00:00:00"/>
    <n v="32"/>
    <n v="704"/>
    <n v="129"/>
    <n v="853"/>
    <n v="120"/>
    <n v="74"/>
    <n v="111"/>
    <n v="1"/>
    <n v="5"/>
    <n v="6"/>
    <n v="7"/>
    <n v="2"/>
    <x v="0"/>
    <x v="1"/>
    <x v="1"/>
    <x v="1"/>
    <x v="0"/>
    <x v="0"/>
    <n v="0"/>
    <x v="0"/>
    <n v="35"/>
    <n v="1991"/>
    <n v="21"/>
    <x v="3"/>
    <x v="2"/>
    <x v="1"/>
    <x v="0"/>
    <n v="4"/>
  </r>
  <r>
    <n v="3102"/>
    <n v="1981"/>
    <s v="2n Cycle"/>
    <s v="Together"/>
    <n v="19414"/>
    <n v="1"/>
    <n v="0"/>
    <d v="2013-10-16T00:00:00"/>
    <n v="32"/>
    <n v="2"/>
    <n v="3"/>
    <n v="12"/>
    <n v="3"/>
    <n v="5"/>
    <n v="7"/>
    <n v="1"/>
    <n v="1"/>
    <n v="0"/>
    <n v="3"/>
    <n v="8"/>
    <x v="0"/>
    <x v="0"/>
    <x v="0"/>
    <x v="0"/>
    <x v="0"/>
    <x v="1"/>
    <n v="0"/>
    <x v="1"/>
    <n v="45"/>
    <n v="32"/>
    <n v="13"/>
    <x v="2"/>
    <x v="0"/>
    <x v="1"/>
    <x v="3"/>
    <n v="0"/>
  </r>
  <r>
    <n v="9449"/>
    <n v="1958"/>
    <s v="PhD"/>
    <s v="Single"/>
    <n v="79761"/>
    <n v="0"/>
    <n v="1"/>
    <d v="2013-10-04T00:00:00"/>
    <n v="32"/>
    <n v="415"/>
    <n v="5"/>
    <n v="124"/>
    <n v="15"/>
    <n v="35"/>
    <n v="11"/>
    <n v="1"/>
    <n v="5"/>
    <n v="2"/>
    <n v="11"/>
    <n v="3"/>
    <x v="0"/>
    <x v="0"/>
    <x v="0"/>
    <x v="0"/>
    <x v="0"/>
    <x v="1"/>
    <n v="0"/>
    <x v="6"/>
    <n v="68"/>
    <n v="605"/>
    <n v="22"/>
    <x v="0"/>
    <x v="1"/>
    <x v="1"/>
    <x v="1"/>
    <n v="0"/>
  </r>
  <r>
    <n v="8104"/>
    <n v="1951"/>
    <s v="PhD"/>
    <s v="Married"/>
    <n v="53312"/>
    <n v="0"/>
    <n v="0"/>
    <d v="2013-08-09T00:00:00"/>
    <n v="32"/>
    <n v="241"/>
    <n v="0"/>
    <n v="12"/>
    <n v="0"/>
    <n v="0"/>
    <n v="25"/>
    <n v="1"/>
    <n v="5"/>
    <n v="1"/>
    <n v="5"/>
    <n v="7"/>
    <x v="0"/>
    <x v="0"/>
    <x v="0"/>
    <x v="0"/>
    <x v="0"/>
    <x v="1"/>
    <n v="0"/>
    <x v="0"/>
    <n v="75"/>
    <n v="278"/>
    <n v="19"/>
    <x v="1"/>
    <x v="1"/>
    <x v="1"/>
    <x v="2"/>
    <n v="0"/>
  </r>
  <r>
    <n v="75"/>
    <n v="1982"/>
    <s v="2n Cycle"/>
    <s v="Together"/>
    <n v="41039"/>
    <n v="0"/>
    <n v="0"/>
    <d v="2013-07-25T00:00:00"/>
    <n v="32"/>
    <n v="34"/>
    <n v="11"/>
    <n v="137"/>
    <n v="179"/>
    <n v="61"/>
    <n v="45"/>
    <n v="1"/>
    <n v="8"/>
    <n v="1"/>
    <n v="5"/>
    <n v="8"/>
    <x v="0"/>
    <x v="0"/>
    <x v="0"/>
    <x v="0"/>
    <x v="0"/>
    <x v="1"/>
    <n v="0"/>
    <x v="2"/>
    <n v="44"/>
    <n v="467"/>
    <n v="23"/>
    <x v="1"/>
    <x v="2"/>
    <x v="1"/>
    <x v="1"/>
    <n v="0"/>
  </r>
  <r>
    <n v="6421"/>
    <n v="1961"/>
    <s v="Graduation"/>
    <s v="Together"/>
    <n v="88347"/>
    <n v="0"/>
    <n v="0"/>
    <d v="2013-07-03T00:00:00"/>
    <n v="32"/>
    <n v="1050"/>
    <n v="178"/>
    <n v="555"/>
    <n v="77"/>
    <n v="138"/>
    <n v="118"/>
    <n v="1"/>
    <n v="4"/>
    <n v="7"/>
    <n v="9"/>
    <n v="1"/>
    <x v="0"/>
    <x v="0"/>
    <x v="0"/>
    <x v="1"/>
    <x v="0"/>
    <x v="1"/>
    <n v="0"/>
    <x v="0"/>
    <n v="65"/>
    <n v="2116"/>
    <n v="22"/>
    <x v="0"/>
    <x v="1"/>
    <x v="1"/>
    <x v="0"/>
    <n v="1"/>
  </r>
  <r>
    <n v="3037"/>
    <n v="1983"/>
    <s v="PhD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x v="0"/>
    <x v="0"/>
    <x v="0"/>
    <x v="0"/>
    <x v="0"/>
    <x v="1"/>
    <n v="0"/>
    <x v="1"/>
    <n v="43"/>
    <n v="410"/>
    <n v="21"/>
    <x v="1"/>
    <x v="2"/>
    <x v="1"/>
    <x v="1"/>
    <n v="0"/>
  </r>
  <r>
    <n v="4698"/>
    <n v="1983"/>
    <s v="PhD"/>
    <s v="Married"/>
    <n v="50150"/>
    <n v="0"/>
    <n v="0"/>
    <d v="2013-06-20T00:00:00"/>
    <n v="32"/>
    <n v="135"/>
    <n v="46"/>
    <n v="92"/>
    <n v="65"/>
    <n v="61"/>
    <n v="11"/>
    <n v="2"/>
    <n v="5"/>
    <n v="2"/>
    <n v="7"/>
    <n v="5"/>
    <x v="0"/>
    <x v="0"/>
    <x v="0"/>
    <x v="0"/>
    <x v="0"/>
    <x v="1"/>
    <n v="0"/>
    <x v="0"/>
    <n v="43"/>
    <n v="410"/>
    <n v="21"/>
    <x v="1"/>
    <x v="2"/>
    <x v="1"/>
    <x v="1"/>
    <n v="0"/>
  </r>
  <r>
    <n v="948"/>
    <n v="1971"/>
    <s v="Graduation"/>
    <s v="Single"/>
    <n v="10245"/>
    <n v="1"/>
    <n v="0"/>
    <d v="2013-05-15T00:00:00"/>
    <n v="32"/>
    <n v="4"/>
    <n v="7"/>
    <n v="7"/>
    <n v="6"/>
    <n v="4"/>
    <n v="13"/>
    <n v="3"/>
    <n v="1"/>
    <n v="2"/>
    <n v="2"/>
    <n v="5"/>
    <x v="0"/>
    <x v="0"/>
    <x v="0"/>
    <x v="0"/>
    <x v="0"/>
    <x v="1"/>
    <n v="0"/>
    <x v="0"/>
    <n v="55"/>
    <n v="41"/>
    <n v="13"/>
    <x v="2"/>
    <x v="0"/>
    <x v="1"/>
    <x v="3"/>
    <n v="0"/>
  </r>
  <r>
    <n v="6177"/>
    <n v="1985"/>
    <s v="PhD"/>
    <s v="Married"/>
    <n v="33454"/>
    <n v="1"/>
    <n v="0"/>
    <d v="2013-05-08T00:00:00"/>
    <n v="32"/>
    <n v="76"/>
    <n v="10"/>
    <n v="56"/>
    <n v="3"/>
    <n v="1"/>
    <n v="23"/>
    <n v="2"/>
    <n v="4"/>
    <n v="0"/>
    <n v="4"/>
    <n v="8"/>
    <x v="0"/>
    <x v="0"/>
    <x v="0"/>
    <x v="0"/>
    <x v="0"/>
    <x v="1"/>
    <n v="0"/>
    <x v="2"/>
    <n v="41"/>
    <n v="169"/>
    <n v="18"/>
    <x v="1"/>
    <x v="2"/>
    <x v="1"/>
    <x v="2"/>
    <n v="0"/>
  </r>
  <r>
    <n v="3517"/>
    <n v="1952"/>
    <s v="Graduation"/>
    <s v="Single"/>
    <n v="40887"/>
    <n v="1"/>
    <n v="1"/>
    <d v="2013-05-06T00:00:00"/>
    <n v="32"/>
    <n v="50"/>
    <n v="4"/>
    <n v="44"/>
    <n v="10"/>
    <n v="10"/>
    <n v="43"/>
    <n v="3"/>
    <n v="3"/>
    <n v="1"/>
    <n v="3"/>
    <n v="9"/>
    <x v="0"/>
    <x v="0"/>
    <x v="0"/>
    <x v="0"/>
    <x v="0"/>
    <x v="0"/>
    <n v="0"/>
    <x v="0"/>
    <n v="74"/>
    <n v="161"/>
    <n v="19"/>
    <x v="1"/>
    <x v="1"/>
    <x v="1"/>
    <x v="2"/>
    <n v="1"/>
  </r>
  <r>
    <n v="3491"/>
    <n v="1975"/>
    <s v="Graduation"/>
    <s v="Together"/>
    <n v="55914"/>
    <n v="0"/>
    <n v="1"/>
    <d v="2013-04-29T00:00:00"/>
    <n v="32"/>
    <n v="384"/>
    <n v="60"/>
    <n v="364"/>
    <n v="119"/>
    <n v="101"/>
    <n v="232"/>
    <n v="4"/>
    <n v="11"/>
    <n v="6"/>
    <n v="8"/>
    <n v="7"/>
    <x v="0"/>
    <x v="0"/>
    <x v="0"/>
    <x v="0"/>
    <x v="0"/>
    <x v="1"/>
    <n v="0"/>
    <x v="2"/>
    <n v="51"/>
    <n v="1260"/>
    <n v="36"/>
    <x v="1"/>
    <x v="0"/>
    <x v="1"/>
    <x v="0"/>
    <n v="0"/>
  </r>
  <r>
    <n v="7610"/>
    <n v="1983"/>
    <s v="Graduation"/>
    <s v="Together"/>
    <n v="37292"/>
    <n v="1"/>
    <n v="0"/>
    <d v="2013-04-18T00:00:00"/>
    <n v="32"/>
    <n v="275"/>
    <n v="0"/>
    <n v="86"/>
    <n v="10"/>
    <n v="23"/>
    <n v="66"/>
    <n v="5"/>
    <n v="6"/>
    <n v="3"/>
    <n v="5"/>
    <n v="8"/>
    <x v="0"/>
    <x v="0"/>
    <x v="0"/>
    <x v="0"/>
    <x v="0"/>
    <x v="1"/>
    <n v="0"/>
    <x v="0"/>
    <n v="43"/>
    <n v="460"/>
    <n v="27"/>
    <x v="1"/>
    <x v="2"/>
    <x v="1"/>
    <x v="1"/>
    <n v="0"/>
  </r>
  <r>
    <n v="4377"/>
    <n v="1971"/>
    <s v="Graduation"/>
    <s v="Married"/>
    <n v="52914"/>
    <n v="0"/>
    <n v="1"/>
    <d v="2013-01-07T00:00:00"/>
    <n v="32"/>
    <n v="254"/>
    <n v="10"/>
    <n v="44"/>
    <n v="30"/>
    <n v="10"/>
    <n v="227"/>
    <n v="2"/>
    <n v="7"/>
    <n v="3"/>
    <n v="3"/>
    <n v="7"/>
    <x v="1"/>
    <x v="0"/>
    <x v="0"/>
    <x v="0"/>
    <x v="0"/>
    <x v="1"/>
    <n v="0"/>
    <x v="1"/>
    <n v="55"/>
    <n v="575"/>
    <n v="22"/>
    <x v="1"/>
    <x v="0"/>
    <x v="1"/>
    <x v="1"/>
    <n v="1"/>
  </r>
  <r>
    <n v="9850"/>
    <n v="1972"/>
    <s v="2n Cycle"/>
    <s v="Married"/>
    <n v="24884"/>
    <n v="1"/>
    <n v="0"/>
    <d v="2012-11-29T00:00:00"/>
    <n v="32"/>
    <n v="3"/>
    <n v="6"/>
    <n v="7"/>
    <n v="0"/>
    <n v="0"/>
    <n v="3"/>
    <n v="1"/>
    <n v="0"/>
    <n v="0"/>
    <n v="3"/>
    <n v="7"/>
    <x v="0"/>
    <x v="0"/>
    <x v="0"/>
    <x v="0"/>
    <x v="0"/>
    <x v="1"/>
    <n v="0"/>
    <x v="0"/>
    <n v="54"/>
    <n v="19"/>
    <n v="11"/>
    <x v="2"/>
    <x v="0"/>
    <x v="1"/>
    <x v="3"/>
    <n v="0"/>
  </r>
  <r>
    <n v="5544"/>
    <n v="1970"/>
    <s v="Graduation"/>
    <s v="Single"/>
    <n v="67384"/>
    <n v="0"/>
    <n v="1"/>
    <d v="2012-11-10T00:00:00"/>
    <n v="32"/>
    <n v="957"/>
    <n v="40"/>
    <n v="175"/>
    <n v="158"/>
    <n v="53"/>
    <n v="107"/>
    <n v="2"/>
    <n v="7"/>
    <n v="8"/>
    <n v="5"/>
    <n v="5"/>
    <x v="0"/>
    <x v="1"/>
    <x v="0"/>
    <x v="0"/>
    <x v="0"/>
    <x v="1"/>
    <n v="0"/>
    <x v="0"/>
    <n v="56"/>
    <n v="1490"/>
    <n v="27"/>
    <x v="0"/>
    <x v="0"/>
    <x v="1"/>
    <x v="0"/>
    <n v="1"/>
  </r>
  <r>
    <n v="6497"/>
    <n v="1960"/>
    <s v="Graduation"/>
    <s v="Married"/>
    <n v="51651"/>
    <n v="0"/>
    <n v="1"/>
    <d v="2012-11-07T00:00:00"/>
    <n v="32"/>
    <n v="293"/>
    <n v="6"/>
    <n v="23"/>
    <n v="13"/>
    <n v="6"/>
    <n v="92"/>
    <n v="4"/>
    <n v="6"/>
    <n v="2"/>
    <n v="5"/>
    <n v="8"/>
    <x v="0"/>
    <x v="0"/>
    <x v="0"/>
    <x v="0"/>
    <x v="0"/>
    <x v="1"/>
    <n v="0"/>
    <x v="3"/>
    <n v="66"/>
    <n v="433"/>
    <n v="25"/>
    <x v="1"/>
    <x v="1"/>
    <x v="1"/>
    <x v="1"/>
    <n v="0"/>
  </r>
  <r>
    <n v="4543"/>
    <n v="1980"/>
    <s v="Graduation"/>
    <s v="Married"/>
    <n v="82497"/>
    <n v="0"/>
    <n v="0"/>
    <d v="2012-10-31T00:00:00"/>
    <n v="32"/>
    <n v="777"/>
    <n v="129"/>
    <n v="573"/>
    <n v="216"/>
    <n v="21"/>
    <n v="203"/>
    <n v="1"/>
    <n v="2"/>
    <n v="7"/>
    <n v="9"/>
    <n v="4"/>
    <x v="0"/>
    <x v="0"/>
    <x v="1"/>
    <x v="0"/>
    <x v="0"/>
    <x v="1"/>
    <n v="0"/>
    <x v="6"/>
    <n v="46"/>
    <n v="1919"/>
    <n v="23"/>
    <x v="0"/>
    <x v="0"/>
    <x v="1"/>
    <x v="0"/>
    <n v="1"/>
  </r>
  <r>
    <n v="5117"/>
    <n v="1963"/>
    <s v="2n Cycle"/>
    <s v="Married"/>
    <n v="32632"/>
    <n v="0"/>
    <n v="0"/>
    <d v="2012-08-02T00:00:00"/>
    <n v="32"/>
    <n v="63"/>
    <n v="151"/>
    <n v="137"/>
    <n v="153"/>
    <n v="19"/>
    <n v="53"/>
    <n v="2"/>
    <n v="4"/>
    <n v="4"/>
    <n v="8"/>
    <n v="5"/>
    <x v="0"/>
    <x v="0"/>
    <x v="0"/>
    <x v="0"/>
    <x v="0"/>
    <x v="1"/>
    <n v="0"/>
    <x v="0"/>
    <n v="63"/>
    <n v="576"/>
    <n v="23"/>
    <x v="1"/>
    <x v="1"/>
    <x v="1"/>
    <x v="1"/>
    <n v="0"/>
  </r>
  <r>
    <n v="1448"/>
    <n v="1963"/>
    <s v="Master"/>
    <s v="Married"/>
    <n v="33562"/>
    <n v="1"/>
    <n v="2"/>
    <d v="2014-06-25T00:00:00"/>
    <n v="33"/>
    <n v="21"/>
    <n v="12"/>
    <n v="12"/>
    <n v="0"/>
    <n v="3"/>
    <n v="3"/>
    <n v="3"/>
    <n v="2"/>
    <n v="0"/>
    <n v="4"/>
    <n v="4"/>
    <x v="0"/>
    <x v="0"/>
    <x v="0"/>
    <x v="0"/>
    <x v="0"/>
    <x v="1"/>
    <n v="0"/>
    <x v="5"/>
    <n v="63"/>
    <n v="51"/>
    <n v="13"/>
    <x v="1"/>
    <x v="1"/>
    <x v="1"/>
    <x v="3"/>
    <n v="0"/>
  </r>
  <r>
    <n v="6887"/>
    <n v="1967"/>
    <s v="Graduation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x v="0"/>
    <x v="0"/>
    <x v="0"/>
    <x v="0"/>
    <x v="0"/>
    <x v="1"/>
    <n v="0"/>
    <x v="4"/>
    <n v="59"/>
    <n v="564"/>
    <n v="25"/>
    <x v="0"/>
    <x v="0"/>
    <x v="1"/>
    <x v="1"/>
    <n v="0"/>
  </r>
  <r>
    <n v="7500"/>
    <n v="1967"/>
    <s v="Graduation"/>
    <s v="Single"/>
    <n v="79146"/>
    <n v="1"/>
    <n v="1"/>
    <d v="2014-04-24T00:00:00"/>
    <n v="33"/>
    <n v="245"/>
    <n v="16"/>
    <n v="223"/>
    <n v="21"/>
    <n v="43"/>
    <n v="16"/>
    <n v="2"/>
    <n v="8"/>
    <n v="1"/>
    <n v="8"/>
    <n v="6"/>
    <x v="0"/>
    <x v="0"/>
    <x v="0"/>
    <x v="0"/>
    <x v="0"/>
    <x v="1"/>
    <n v="0"/>
    <x v="0"/>
    <n v="59"/>
    <n v="564"/>
    <n v="25"/>
    <x v="0"/>
    <x v="0"/>
    <x v="1"/>
    <x v="1"/>
    <n v="0"/>
  </r>
  <r>
    <n v="2724"/>
    <n v="1981"/>
    <s v="Master"/>
    <s v="Single"/>
    <n v="36143"/>
    <n v="1"/>
    <n v="0"/>
    <d v="2014-03-30T00:00:00"/>
    <n v="33"/>
    <n v="12"/>
    <n v="0"/>
    <n v="1"/>
    <n v="0"/>
    <n v="0"/>
    <n v="6"/>
    <n v="1"/>
    <n v="0"/>
    <n v="1"/>
    <n v="2"/>
    <n v="3"/>
    <x v="0"/>
    <x v="0"/>
    <x v="0"/>
    <x v="0"/>
    <x v="0"/>
    <x v="1"/>
    <n v="0"/>
    <x v="0"/>
    <n v="45"/>
    <n v="19"/>
    <n v="7"/>
    <x v="1"/>
    <x v="0"/>
    <x v="1"/>
    <x v="3"/>
    <n v="0"/>
  </r>
  <r>
    <n v="2256"/>
    <n v="1973"/>
    <s v="Master"/>
    <s v="Married"/>
    <n v="27159"/>
    <n v="1"/>
    <n v="1"/>
    <d v="2014-03-29T00:00:00"/>
    <n v="33"/>
    <n v="17"/>
    <n v="0"/>
    <n v="3"/>
    <n v="0"/>
    <n v="0"/>
    <n v="1"/>
    <n v="2"/>
    <n v="1"/>
    <n v="0"/>
    <n v="3"/>
    <n v="6"/>
    <x v="0"/>
    <x v="0"/>
    <x v="0"/>
    <x v="0"/>
    <x v="0"/>
    <x v="1"/>
    <n v="0"/>
    <x v="0"/>
    <n v="53"/>
    <n v="21"/>
    <n v="12"/>
    <x v="2"/>
    <x v="0"/>
    <x v="1"/>
    <x v="3"/>
    <n v="0"/>
  </r>
  <r>
    <n v="1100"/>
    <n v="1960"/>
    <s v="Master"/>
    <s v="Together"/>
    <n v="41275"/>
    <n v="1"/>
    <n v="2"/>
    <d v="2014-03-24T00:00:00"/>
    <n v="33"/>
    <n v="24"/>
    <n v="4"/>
    <n v="22"/>
    <n v="0"/>
    <n v="2"/>
    <n v="9"/>
    <n v="4"/>
    <n v="3"/>
    <n v="1"/>
    <n v="3"/>
    <n v="5"/>
    <x v="0"/>
    <x v="0"/>
    <x v="0"/>
    <x v="0"/>
    <x v="0"/>
    <x v="1"/>
    <n v="0"/>
    <x v="1"/>
    <n v="66"/>
    <n v="61"/>
    <n v="16"/>
    <x v="1"/>
    <x v="1"/>
    <x v="1"/>
    <x v="3"/>
    <n v="0"/>
  </r>
  <r>
    <n v="7725"/>
    <n v="1965"/>
    <s v="2n Cycle"/>
    <s v="Married"/>
    <n v="76800"/>
    <n v="0"/>
    <n v="0"/>
    <d v="2014-03-08T00:00:00"/>
    <n v="33"/>
    <n v="173"/>
    <n v="26"/>
    <n v="255"/>
    <n v="35"/>
    <n v="71"/>
    <n v="81"/>
    <n v="1"/>
    <n v="4"/>
    <n v="4"/>
    <n v="7"/>
    <n v="1"/>
    <x v="0"/>
    <x v="0"/>
    <x v="0"/>
    <x v="0"/>
    <x v="0"/>
    <x v="1"/>
    <n v="0"/>
    <x v="5"/>
    <n v="61"/>
    <n v="641"/>
    <n v="17"/>
    <x v="0"/>
    <x v="1"/>
    <x v="1"/>
    <x v="1"/>
    <n v="0"/>
  </r>
  <r>
    <n v="2612"/>
    <n v="1987"/>
    <s v="Graduation"/>
    <s v="Married"/>
    <n v="75794"/>
    <n v="0"/>
    <n v="0"/>
    <d v="2013-12-24T00:00:00"/>
    <n v="33"/>
    <n v="754"/>
    <n v="160"/>
    <n v="625"/>
    <n v="63"/>
    <n v="32"/>
    <n v="48"/>
    <n v="1"/>
    <n v="7"/>
    <n v="5"/>
    <n v="12"/>
    <n v="3"/>
    <x v="0"/>
    <x v="0"/>
    <x v="0"/>
    <x v="1"/>
    <x v="0"/>
    <x v="1"/>
    <n v="0"/>
    <x v="6"/>
    <n v="39"/>
    <n v="1682"/>
    <n v="28"/>
    <x v="0"/>
    <x v="2"/>
    <x v="1"/>
    <x v="0"/>
    <n v="1"/>
  </r>
  <r>
    <n v="113"/>
    <n v="1951"/>
    <s v="Graduation"/>
    <s v="Married"/>
    <n v="30833"/>
    <n v="1"/>
    <n v="1"/>
    <d v="2013-07-16T00:00:00"/>
    <n v="33"/>
    <n v="11"/>
    <n v="0"/>
    <n v="7"/>
    <n v="3"/>
    <n v="1"/>
    <n v="6"/>
    <n v="2"/>
    <n v="1"/>
    <n v="0"/>
    <n v="3"/>
    <n v="5"/>
    <x v="0"/>
    <x v="0"/>
    <x v="0"/>
    <x v="0"/>
    <x v="0"/>
    <x v="1"/>
    <n v="0"/>
    <x v="0"/>
    <n v="75"/>
    <n v="28"/>
    <n v="11"/>
    <x v="1"/>
    <x v="1"/>
    <x v="1"/>
    <x v="3"/>
    <n v="0"/>
  </r>
  <r>
    <n v="2868"/>
    <n v="1949"/>
    <s v="PhD"/>
    <s v="Single"/>
    <n v="26518"/>
    <n v="1"/>
    <n v="1"/>
    <d v="2013-04-08T00:00:00"/>
    <n v="33"/>
    <n v="20"/>
    <n v="1"/>
    <n v="28"/>
    <n v="3"/>
    <n v="3"/>
    <n v="2"/>
    <n v="3"/>
    <n v="2"/>
    <n v="0"/>
    <n v="3"/>
    <n v="8"/>
    <x v="0"/>
    <x v="0"/>
    <x v="0"/>
    <x v="0"/>
    <x v="0"/>
    <x v="0"/>
    <n v="0"/>
    <x v="2"/>
    <n v="77"/>
    <n v="57"/>
    <n v="16"/>
    <x v="2"/>
    <x v="1"/>
    <x v="1"/>
    <x v="3"/>
    <n v="1"/>
  </r>
  <r>
    <n v="4216"/>
    <n v="1981"/>
    <s v="Graduation"/>
    <s v="Single"/>
    <n v="91065"/>
    <n v="0"/>
    <n v="0"/>
    <d v="2013-02-22T00:00:00"/>
    <n v="33"/>
    <n v="822"/>
    <n v="114"/>
    <n v="108"/>
    <n v="179"/>
    <n v="137"/>
    <n v="114"/>
    <n v="1"/>
    <n v="7"/>
    <n v="9"/>
    <n v="9"/>
    <n v="3"/>
    <x v="0"/>
    <x v="0"/>
    <x v="1"/>
    <x v="1"/>
    <x v="0"/>
    <x v="0"/>
    <n v="0"/>
    <x v="0"/>
    <n v="45"/>
    <n v="1474"/>
    <n v="29"/>
    <x v="3"/>
    <x v="0"/>
    <x v="1"/>
    <x v="0"/>
    <n v="3"/>
  </r>
  <r>
    <n v="199"/>
    <n v="1962"/>
    <s v="Master"/>
    <s v="Single"/>
    <n v="45183"/>
    <n v="0"/>
    <n v="0"/>
    <d v="2013-01-20T00:00:00"/>
    <n v="33"/>
    <n v="219"/>
    <n v="3"/>
    <n v="60"/>
    <n v="12"/>
    <n v="9"/>
    <n v="12"/>
    <n v="1"/>
    <n v="4"/>
    <n v="1"/>
    <n v="7"/>
    <n v="7"/>
    <x v="0"/>
    <x v="1"/>
    <x v="0"/>
    <x v="0"/>
    <x v="0"/>
    <x v="1"/>
    <n v="0"/>
    <x v="1"/>
    <n v="64"/>
    <n v="315"/>
    <n v="20"/>
    <x v="1"/>
    <x v="1"/>
    <x v="1"/>
    <x v="2"/>
    <n v="1"/>
  </r>
  <r>
    <n v="359"/>
    <n v="1950"/>
    <s v="Graduation"/>
    <s v="Together"/>
    <n v="48070"/>
    <n v="0"/>
    <n v="1"/>
    <d v="2013-01-13T00:00:00"/>
    <n v="33"/>
    <n v="373"/>
    <n v="14"/>
    <n v="83"/>
    <n v="6"/>
    <n v="9"/>
    <n v="19"/>
    <n v="3"/>
    <n v="8"/>
    <n v="2"/>
    <n v="6"/>
    <n v="7"/>
    <x v="0"/>
    <x v="0"/>
    <x v="0"/>
    <x v="0"/>
    <x v="0"/>
    <x v="1"/>
    <n v="1"/>
    <x v="0"/>
    <n v="76"/>
    <n v="504"/>
    <n v="26"/>
    <x v="1"/>
    <x v="1"/>
    <x v="1"/>
    <x v="1"/>
    <n v="0"/>
  </r>
  <r>
    <n v="8842"/>
    <n v="1971"/>
    <s v="Graduation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x v="0"/>
    <x v="0"/>
    <x v="0"/>
    <x v="0"/>
    <x v="0"/>
    <x v="1"/>
    <n v="0"/>
    <x v="0"/>
    <n v="55"/>
    <n v="44"/>
    <n v="15"/>
    <x v="1"/>
    <x v="0"/>
    <x v="1"/>
    <x v="3"/>
    <n v="0"/>
  </r>
  <r>
    <n v="2154"/>
    <n v="1971"/>
    <s v="Graduation"/>
    <s v="Widow"/>
    <n v="30372"/>
    <n v="1"/>
    <n v="1"/>
    <d v="2012-12-25T00:00:00"/>
    <n v="33"/>
    <n v="15"/>
    <n v="0"/>
    <n v="12"/>
    <n v="7"/>
    <n v="3"/>
    <n v="7"/>
    <n v="3"/>
    <n v="2"/>
    <n v="0"/>
    <n v="3"/>
    <n v="7"/>
    <x v="0"/>
    <x v="0"/>
    <x v="0"/>
    <x v="0"/>
    <x v="0"/>
    <x v="1"/>
    <n v="0"/>
    <x v="0"/>
    <n v="55"/>
    <n v="44"/>
    <n v="15"/>
    <x v="1"/>
    <x v="0"/>
    <x v="1"/>
    <x v="3"/>
    <n v="0"/>
  </r>
  <r>
    <n v="6050"/>
    <n v="1975"/>
    <s v="2n Cycle"/>
    <s v="Married"/>
    <n v="57036"/>
    <n v="0"/>
    <n v="1"/>
    <d v="2012-12-11T00:00:00"/>
    <n v="33"/>
    <n v="1171"/>
    <n v="43"/>
    <n v="219"/>
    <n v="19"/>
    <n v="14"/>
    <n v="47"/>
    <n v="4"/>
    <n v="6"/>
    <n v="3"/>
    <n v="13"/>
    <n v="9"/>
    <x v="1"/>
    <x v="0"/>
    <x v="0"/>
    <x v="0"/>
    <x v="0"/>
    <x v="1"/>
    <n v="0"/>
    <x v="5"/>
    <n v="51"/>
    <n v="1513"/>
    <n v="35"/>
    <x v="1"/>
    <x v="0"/>
    <x v="1"/>
    <x v="0"/>
    <n v="1"/>
  </r>
  <r>
    <n v="9204"/>
    <n v="1970"/>
    <s v="Graduation"/>
    <s v="Widow"/>
    <n v="66731"/>
    <n v="0"/>
    <n v="1"/>
    <d v="2012-09-12T00:00:00"/>
    <n v="33"/>
    <n v="371"/>
    <n v="159"/>
    <n v="194"/>
    <n v="58"/>
    <n v="106"/>
    <n v="141"/>
    <n v="4"/>
    <n v="4"/>
    <n v="3"/>
    <n v="6"/>
    <n v="3"/>
    <x v="0"/>
    <x v="0"/>
    <x v="0"/>
    <x v="0"/>
    <x v="0"/>
    <x v="1"/>
    <n v="0"/>
    <x v="0"/>
    <n v="56"/>
    <n v="1029"/>
    <n v="20"/>
    <x v="0"/>
    <x v="0"/>
    <x v="1"/>
    <x v="1"/>
    <n v="0"/>
  </r>
  <r>
    <n v="4472"/>
    <n v="1970"/>
    <s v="PhD"/>
    <s v="Divorced"/>
    <n v="35682"/>
    <n v="1"/>
    <n v="0"/>
    <d v="2014-06-27T00:00:00"/>
    <n v="34"/>
    <n v="23"/>
    <n v="0"/>
    <n v="8"/>
    <n v="6"/>
    <n v="2"/>
    <n v="18"/>
    <n v="1"/>
    <n v="1"/>
    <n v="1"/>
    <n v="3"/>
    <n v="2"/>
    <x v="0"/>
    <x v="0"/>
    <x v="0"/>
    <x v="0"/>
    <x v="0"/>
    <x v="1"/>
    <n v="0"/>
    <x v="3"/>
    <n v="56"/>
    <n v="57"/>
    <n v="8"/>
    <x v="1"/>
    <x v="0"/>
    <x v="1"/>
    <x v="3"/>
    <n v="0"/>
  </r>
  <r>
    <n v="6864"/>
    <n v="1989"/>
    <s v="Master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x v="0"/>
    <x v="0"/>
    <x v="0"/>
    <x v="0"/>
    <x v="0"/>
    <x v="1"/>
    <n v="0"/>
    <x v="3"/>
    <n v="37"/>
    <n v="30"/>
    <n v="13"/>
    <x v="2"/>
    <x v="2"/>
    <x v="1"/>
    <x v="3"/>
    <n v="0"/>
  </r>
  <r>
    <n v="10617"/>
    <n v="1989"/>
    <s v="Master"/>
    <s v="Divorced"/>
    <n v="10979"/>
    <n v="0"/>
    <n v="0"/>
    <d v="2014-05-22T00:00:00"/>
    <n v="34"/>
    <n v="8"/>
    <n v="4"/>
    <n v="10"/>
    <n v="2"/>
    <n v="2"/>
    <n v="4"/>
    <n v="2"/>
    <n v="3"/>
    <n v="0"/>
    <n v="3"/>
    <n v="5"/>
    <x v="0"/>
    <x v="0"/>
    <x v="0"/>
    <x v="0"/>
    <x v="0"/>
    <x v="1"/>
    <n v="0"/>
    <x v="0"/>
    <n v="37"/>
    <n v="30"/>
    <n v="13"/>
    <x v="2"/>
    <x v="2"/>
    <x v="1"/>
    <x v="3"/>
    <n v="0"/>
  </r>
  <r>
    <n v="3924"/>
    <n v="1965"/>
    <s v="PhD"/>
    <s v="Divorced"/>
    <n v="57912"/>
    <n v="0"/>
    <n v="1"/>
    <d v="2014-03-17T00:00:00"/>
    <n v="34"/>
    <n v="801"/>
    <n v="0"/>
    <n v="80"/>
    <n v="0"/>
    <n v="0"/>
    <n v="35"/>
    <n v="5"/>
    <n v="8"/>
    <n v="3"/>
    <n v="12"/>
    <n v="5"/>
    <x v="0"/>
    <x v="1"/>
    <x v="0"/>
    <x v="0"/>
    <x v="0"/>
    <x v="1"/>
    <n v="0"/>
    <x v="6"/>
    <n v="61"/>
    <n v="916"/>
    <n v="33"/>
    <x v="1"/>
    <x v="1"/>
    <x v="1"/>
    <x v="1"/>
    <n v="1"/>
  </r>
  <r>
    <n v="5654"/>
    <n v="1972"/>
    <s v="Graduation"/>
    <s v="Married"/>
    <n v="36026"/>
    <n v="2"/>
    <n v="1"/>
    <d v="2014-03-16T00:00:00"/>
    <n v="34"/>
    <n v="20"/>
    <n v="4"/>
    <n v="10"/>
    <n v="6"/>
    <n v="4"/>
    <n v="17"/>
    <n v="2"/>
    <n v="2"/>
    <n v="0"/>
    <n v="3"/>
    <n v="6"/>
    <x v="0"/>
    <x v="0"/>
    <x v="0"/>
    <x v="0"/>
    <x v="0"/>
    <x v="1"/>
    <n v="0"/>
    <x v="3"/>
    <n v="54"/>
    <n v="61"/>
    <n v="13"/>
    <x v="1"/>
    <x v="0"/>
    <x v="1"/>
    <x v="3"/>
    <n v="0"/>
  </r>
  <r>
    <n v="9216"/>
    <n v="1971"/>
    <s v="Graduation"/>
    <s v="Married"/>
    <n v="35788"/>
    <n v="1"/>
    <n v="1"/>
    <d v="2014-01-23T00:00:00"/>
    <n v="34"/>
    <n v="23"/>
    <n v="2"/>
    <n v="11"/>
    <n v="3"/>
    <n v="1"/>
    <n v="4"/>
    <n v="2"/>
    <n v="2"/>
    <n v="0"/>
    <n v="3"/>
    <n v="6"/>
    <x v="0"/>
    <x v="0"/>
    <x v="0"/>
    <x v="0"/>
    <x v="0"/>
    <x v="1"/>
    <n v="0"/>
    <x v="1"/>
    <n v="55"/>
    <n v="44"/>
    <n v="13"/>
    <x v="1"/>
    <x v="0"/>
    <x v="1"/>
    <x v="3"/>
    <n v="0"/>
  </r>
  <r>
    <n v="8086"/>
    <n v="1959"/>
    <s v="Graduation"/>
    <s v="Married"/>
    <n v="42243"/>
    <n v="1"/>
    <n v="1"/>
    <d v="2013-12-11T00:00:00"/>
    <n v="34"/>
    <n v="48"/>
    <n v="0"/>
    <n v="2"/>
    <n v="0"/>
    <n v="0"/>
    <n v="5"/>
    <n v="2"/>
    <n v="2"/>
    <n v="0"/>
    <n v="3"/>
    <n v="7"/>
    <x v="0"/>
    <x v="0"/>
    <x v="0"/>
    <x v="0"/>
    <x v="0"/>
    <x v="1"/>
    <n v="0"/>
    <x v="6"/>
    <n v="67"/>
    <n v="55"/>
    <n v="14"/>
    <x v="1"/>
    <x v="1"/>
    <x v="1"/>
    <x v="3"/>
    <n v="0"/>
  </r>
  <r>
    <n v="9097"/>
    <n v="1956"/>
    <s v="Graduation"/>
    <s v="Divorced"/>
    <n v="46086"/>
    <n v="0"/>
    <n v="1"/>
    <d v="2013-11-03T00:00:00"/>
    <n v="34"/>
    <n v="244"/>
    <n v="8"/>
    <n v="32"/>
    <n v="7"/>
    <n v="2"/>
    <n v="50"/>
    <n v="4"/>
    <n v="3"/>
    <n v="1"/>
    <n v="8"/>
    <n v="4"/>
    <x v="0"/>
    <x v="0"/>
    <x v="0"/>
    <x v="0"/>
    <x v="0"/>
    <x v="1"/>
    <n v="0"/>
    <x v="0"/>
    <n v="70"/>
    <n v="343"/>
    <n v="20"/>
    <x v="1"/>
    <x v="1"/>
    <x v="1"/>
    <x v="2"/>
    <n v="0"/>
  </r>
  <r>
    <n v="7631"/>
    <n v="1978"/>
    <s v="Master"/>
    <s v="Together"/>
    <n v="61346"/>
    <n v="1"/>
    <n v="0"/>
    <d v="2013-10-06T00:00:00"/>
    <n v="34"/>
    <n v="562"/>
    <n v="58"/>
    <n v="168"/>
    <n v="43"/>
    <n v="16"/>
    <n v="142"/>
    <n v="1"/>
    <n v="5"/>
    <n v="7"/>
    <n v="10"/>
    <n v="3"/>
    <x v="0"/>
    <x v="0"/>
    <x v="0"/>
    <x v="0"/>
    <x v="0"/>
    <x v="1"/>
    <n v="0"/>
    <x v="5"/>
    <n v="48"/>
    <n v="989"/>
    <n v="26"/>
    <x v="0"/>
    <x v="0"/>
    <x v="1"/>
    <x v="1"/>
    <n v="0"/>
  </r>
  <r>
    <n v="7275"/>
    <n v="1971"/>
    <s v="Master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x v="0"/>
    <x v="0"/>
    <x v="0"/>
    <x v="0"/>
    <x v="0"/>
    <x v="1"/>
    <n v="0"/>
    <x v="2"/>
    <n v="55"/>
    <n v="131"/>
    <n v="16"/>
    <x v="1"/>
    <x v="0"/>
    <x v="1"/>
    <x v="2"/>
    <n v="0"/>
  </r>
  <r>
    <n v="8334"/>
    <n v="1971"/>
    <s v="Master"/>
    <s v="Single"/>
    <n v="33316"/>
    <n v="1"/>
    <n v="1"/>
    <d v="2013-10-04T00:00:00"/>
    <n v="34"/>
    <n v="79"/>
    <n v="1"/>
    <n v="31"/>
    <n v="4"/>
    <n v="4"/>
    <n v="12"/>
    <n v="3"/>
    <n v="2"/>
    <n v="1"/>
    <n v="4"/>
    <n v="6"/>
    <x v="0"/>
    <x v="0"/>
    <x v="0"/>
    <x v="0"/>
    <x v="0"/>
    <x v="1"/>
    <n v="0"/>
    <x v="0"/>
    <n v="55"/>
    <n v="131"/>
    <n v="16"/>
    <x v="1"/>
    <x v="0"/>
    <x v="1"/>
    <x v="2"/>
    <n v="0"/>
  </r>
  <r>
    <n v="1987"/>
    <n v="1987"/>
    <s v="Basic"/>
    <s v="Single"/>
    <n v="21063"/>
    <n v="1"/>
    <n v="0"/>
    <d v="2013-09-25T00:00:00"/>
    <n v="34"/>
    <n v="1"/>
    <n v="10"/>
    <n v="11"/>
    <n v="19"/>
    <n v="3"/>
    <n v="15"/>
    <n v="2"/>
    <n v="2"/>
    <n v="0"/>
    <n v="3"/>
    <n v="6"/>
    <x v="0"/>
    <x v="0"/>
    <x v="0"/>
    <x v="0"/>
    <x v="0"/>
    <x v="1"/>
    <n v="0"/>
    <x v="0"/>
    <n v="39"/>
    <n v="59"/>
    <n v="13"/>
    <x v="2"/>
    <x v="2"/>
    <x v="1"/>
    <x v="3"/>
    <n v="0"/>
  </r>
  <r>
    <n v="2281"/>
    <n v="1970"/>
    <s v="Graduation"/>
    <s v="Single"/>
    <n v="33697"/>
    <n v="1"/>
    <n v="0"/>
    <d v="2013-09-15T00:00:00"/>
    <n v="34"/>
    <n v="4"/>
    <n v="3"/>
    <n v="7"/>
    <n v="0"/>
    <n v="3"/>
    <n v="11"/>
    <n v="1"/>
    <n v="1"/>
    <n v="0"/>
    <n v="2"/>
    <n v="7"/>
    <x v="1"/>
    <x v="0"/>
    <x v="0"/>
    <x v="0"/>
    <x v="0"/>
    <x v="1"/>
    <n v="0"/>
    <x v="4"/>
    <n v="56"/>
    <n v="28"/>
    <n v="11"/>
    <x v="1"/>
    <x v="0"/>
    <x v="1"/>
    <x v="3"/>
    <n v="1"/>
  </r>
  <r>
    <n v="7034"/>
    <n v="1978"/>
    <s v="2n Cycle"/>
    <s v="Married"/>
    <n v="25804"/>
    <n v="1"/>
    <n v="0"/>
    <d v="2013-09-01T00:00:00"/>
    <n v="34"/>
    <n v="8"/>
    <n v="7"/>
    <n v="9"/>
    <n v="13"/>
    <n v="6"/>
    <n v="12"/>
    <n v="2"/>
    <n v="2"/>
    <n v="0"/>
    <n v="3"/>
    <n v="8"/>
    <x v="0"/>
    <x v="0"/>
    <x v="0"/>
    <x v="0"/>
    <x v="0"/>
    <x v="1"/>
    <n v="0"/>
    <x v="1"/>
    <n v="48"/>
    <n v="55"/>
    <n v="15"/>
    <x v="2"/>
    <x v="0"/>
    <x v="1"/>
    <x v="3"/>
    <n v="0"/>
  </r>
  <r>
    <n v="2797"/>
    <n v="1977"/>
    <s v="Graduation"/>
    <s v="Married"/>
    <n v="72117"/>
    <n v="0"/>
    <n v="1"/>
    <d v="2013-08-20T00:00:00"/>
    <n v="34"/>
    <n v="707"/>
    <n v="20"/>
    <n v="171"/>
    <n v="65"/>
    <n v="60"/>
    <n v="50"/>
    <n v="1"/>
    <n v="9"/>
    <n v="7"/>
    <n v="9"/>
    <n v="5"/>
    <x v="0"/>
    <x v="0"/>
    <x v="0"/>
    <x v="0"/>
    <x v="0"/>
    <x v="1"/>
    <n v="0"/>
    <x v="0"/>
    <n v="49"/>
    <n v="1073"/>
    <n v="31"/>
    <x v="0"/>
    <x v="0"/>
    <x v="1"/>
    <x v="0"/>
    <n v="0"/>
  </r>
  <r>
    <n v="3934"/>
    <n v="1966"/>
    <s v="Graduation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x v="0"/>
    <x v="0"/>
    <x v="0"/>
    <x v="0"/>
    <x v="0"/>
    <x v="1"/>
    <n v="0"/>
    <x v="5"/>
    <n v="60"/>
    <n v="608"/>
    <n v="23"/>
    <x v="0"/>
    <x v="1"/>
    <x v="1"/>
    <x v="1"/>
    <n v="0"/>
  </r>
  <r>
    <n v="2493"/>
    <n v="1966"/>
    <s v="Graduation"/>
    <s v="Married"/>
    <n v="61286"/>
    <n v="0"/>
    <n v="1"/>
    <d v="2013-08-02T00:00:00"/>
    <n v="34"/>
    <n v="356"/>
    <n v="0"/>
    <n v="107"/>
    <n v="19"/>
    <n v="9"/>
    <n v="117"/>
    <n v="2"/>
    <n v="7"/>
    <n v="1"/>
    <n v="8"/>
    <n v="5"/>
    <x v="0"/>
    <x v="0"/>
    <x v="0"/>
    <x v="0"/>
    <x v="0"/>
    <x v="1"/>
    <n v="0"/>
    <x v="4"/>
    <n v="60"/>
    <n v="608"/>
    <n v="23"/>
    <x v="0"/>
    <x v="1"/>
    <x v="1"/>
    <x v="1"/>
    <n v="0"/>
  </r>
  <r>
    <n v="3759"/>
    <n v="1958"/>
    <s v="Graduation"/>
    <s v="Together"/>
    <n v="65196"/>
    <n v="0"/>
    <n v="2"/>
    <d v="2013-07-25T00:00:00"/>
    <n v="34"/>
    <n v="743"/>
    <n v="19"/>
    <n v="181"/>
    <n v="12"/>
    <n v="0"/>
    <n v="200"/>
    <n v="2"/>
    <n v="7"/>
    <n v="6"/>
    <n v="11"/>
    <n v="5"/>
    <x v="1"/>
    <x v="0"/>
    <x v="0"/>
    <x v="0"/>
    <x v="0"/>
    <x v="1"/>
    <n v="0"/>
    <x v="0"/>
    <n v="68"/>
    <n v="1155"/>
    <n v="31"/>
    <x v="0"/>
    <x v="1"/>
    <x v="1"/>
    <x v="0"/>
    <n v="1"/>
  </r>
  <r>
    <n v="965"/>
    <n v="1971"/>
    <s v="Graduation"/>
    <s v="Divorced"/>
    <n v="55635"/>
    <n v="0"/>
    <n v="1"/>
    <d v="2012-11-13T00:00:00"/>
    <n v="34"/>
    <n v="235"/>
    <n v="65"/>
    <n v="164"/>
    <n v="50"/>
    <n v="49"/>
    <n v="27"/>
    <n v="4"/>
    <n v="7"/>
    <n v="3"/>
    <n v="7"/>
    <n v="6"/>
    <x v="0"/>
    <x v="0"/>
    <x v="0"/>
    <x v="0"/>
    <x v="0"/>
    <x v="1"/>
    <n v="0"/>
    <x v="2"/>
    <n v="55"/>
    <n v="590"/>
    <n v="27"/>
    <x v="1"/>
    <x v="0"/>
    <x v="1"/>
    <x v="1"/>
    <n v="0"/>
  </r>
  <r>
    <n v="7378"/>
    <n v="1981"/>
    <s v="Master"/>
    <s v="Together"/>
    <n v="42021"/>
    <n v="1"/>
    <n v="0"/>
    <d v="2012-08-31T00:00:00"/>
    <n v="34"/>
    <n v="393"/>
    <n v="5"/>
    <n v="136"/>
    <n v="7"/>
    <n v="5"/>
    <n v="27"/>
    <n v="5"/>
    <n v="10"/>
    <n v="1"/>
    <n v="6"/>
    <n v="9"/>
    <x v="1"/>
    <x v="0"/>
    <x v="0"/>
    <x v="0"/>
    <x v="0"/>
    <x v="1"/>
    <n v="0"/>
    <x v="0"/>
    <n v="45"/>
    <n v="573"/>
    <n v="31"/>
    <x v="1"/>
    <x v="0"/>
    <x v="1"/>
    <x v="1"/>
    <n v="1"/>
  </r>
  <r>
    <n v="1859"/>
    <n v="1972"/>
    <s v="Master"/>
    <s v="Married"/>
    <n v="75251"/>
    <n v="0"/>
    <n v="0"/>
    <d v="2012-08-27T00:00:00"/>
    <n v="34"/>
    <n v="721"/>
    <n v="111"/>
    <n v="925"/>
    <n v="97"/>
    <n v="18"/>
    <n v="18"/>
    <n v="1"/>
    <n v="7"/>
    <n v="6"/>
    <n v="5"/>
    <n v="5"/>
    <x v="0"/>
    <x v="0"/>
    <x v="0"/>
    <x v="0"/>
    <x v="0"/>
    <x v="0"/>
    <n v="0"/>
    <x v="4"/>
    <n v="54"/>
    <n v="1890"/>
    <n v="24"/>
    <x v="0"/>
    <x v="0"/>
    <x v="1"/>
    <x v="0"/>
    <n v="1"/>
  </r>
  <r>
    <n v="6263"/>
    <n v="1968"/>
    <s v="Graduation"/>
    <s v="Together"/>
    <n v="35322"/>
    <n v="1"/>
    <n v="2"/>
    <d v="2012-08-22T00:00:00"/>
    <n v="34"/>
    <n v="28"/>
    <n v="9"/>
    <n v="37"/>
    <n v="12"/>
    <n v="7"/>
    <n v="13"/>
    <n v="3"/>
    <n v="2"/>
    <n v="0"/>
    <n v="4"/>
    <n v="8"/>
    <x v="0"/>
    <x v="0"/>
    <x v="0"/>
    <x v="0"/>
    <x v="0"/>
    <x v="1"/>
    <n v="0"/>
    <x v="0"/>
    <n v="58"/>
    <n v="106"/>
    <n v="17"/>
    <x v="1"/>
    <x v="0"/>
    <x v="1"/>
    <x v="2"/>
    <n v="0"/>
  </r>
  <r>
    <n v="2072"/>
    <n v="1969"/>
    <s v="PhD"/>
    <s v="Together"/>
    <n v="53374"/>
    <n v="0"/>
    <n v="1"/>
    <d v="2012-08-16T00:00:00"/>
    <n v="34"/>
    <n v="896"/>
    <n v="10"/>
    <n v="101"/>
    <n v="13"/>
    <n v="10"/>
    <n v="34"/>
    <n v="6"/>
    <n v="4"/>
    <n v="2"/>
    <n v="9"/>
    <n v="9"/>
    <x v="1"/>
    <x v="0"/>
    <x v="0"/>
    <x v="0"/>
    <x v="0"/>
    <x v="0"/>
    <n v="0"/>
    <x v="1"/>
    <n v="57"/>
    <n v="1064"/>
    <n v="30"/>
    <x v="1"/>
    <x v="0"/>
    <x v="1"/>
    <x v="0"/>
    <n v="2"/>
  </r>
  <r>
    <n v="8908"/>
    <n v="1959"/>
    <s v="Graduation"/>
    <s v="Married"/>
    <n v="87195"/>
    <n v="0"/>
    <n v="0"/>
    <d v="2014-05-08T00:00:00"/>
    <n v="35"/>
    <n v="217"/>
    <n v="76"/>
    <n v="690"/>
    <n v="50"/>
    <n v="26"/>
    <n v="38"/>
    <n v="1"/>
    <n v="3"/>
    <n v="11"/>
    <n v="5"/>
    <n v="1"/>
    <x v="0"/>
    <x v="0"/>
    <x v="0"/>
    <x v="0"/>
    <x v="0"/>
    <x v="0"/>
    <n v="0"/>
    <x v="1"/>
    <n v="67"/>
    <n v="1097"/>
    <n v="21"/>
    <x v="0"/>
    <x v="1"/>
    <x v="1"/>
    <x v="0"/>
    <n v="1"/>
  </r>
  <r>
    <n v="738"/>
    <n v="1981"/>
    <s v="2n Cycle"/>
    <s v="Single"/>
    <n v="42395"/>
    <n v="1"/>
    <n v="1"/>
    <d v="2014-04-04T00:00:00"/>
    <n v="35"/>
    <n v="48"/>
    <n v="13"/>
    <n v="57"/>
    <n v="24"/>
    <n v="15"/>
    <n v="25"/>
    <n v="4"/>
    <n v="3"/>
    <n v="1"/>
    <n v="4"/>
    <n v="7"/>
    <x v="0"/>
    <x v="0"/>
    <x v="0"/>
    <x v="0"/>
    <x v="0"/>
    <x v="1"/>
    <n v="0"/>
    <x v="5"/>
    <n v="45"/>
    <n v="182"/>
    <n v="19"/>
    <x v="1"/>
    <x v="0"/>
    <x v="1"/>
    <x v="2"/>
    <n v="0"/>
  </r>
  <r>
    <n v="10129"/>
    <n v="1966"/>
    <s v="Graduation"/>
    <s v="Together"/>
    <n v="82427"/>
    <n v="0"/>
    <n v="0"/>
    <d v="2014-03-12T00:00:00"/>
    <n v="35"/>
    <n v="482"/>
    <n v="147"/>
    <n v="509"/>
    <n v="104"/>
    <n v="107"/>
    <n v="107"/>
    <n v="1"/>
    <n v="3"/>
    <n v="5"/>
    <n v="12"/>
    <n v="1"/>
    <x v="0"/>
    <x v="0"/>
    <x v="1"/>
    <x v="0"/>
    <x v="0"/>
    <x v="1"/>
    <n v="0"/>
    <x v="0"/>
    <n v="60"/>
    <n v="1456"/>
    <n v="22"/>
    <x v="0"/>
    <x v="1"/>
    <x v="1"/>
    <x v="0"/>
    <n v="1"/>
  </r>
  <r>
    <n v="807"/>
    <n v="1969"/>
    <s v="Master"/>
    <s v="Together"/>
    <n v="44602"/>
    <n v="1"/>
    <n v="1"/>
    <d v="2014-02-15T00:00:00"/>
    <n v="35"/>
    <n v="167"/>
    <n v="2"/>
    <n v="89"/>
    <n v="0"/>
    <n v="0"/>
    <n v="34"/>
    <n v="6"/>
    <n v="6"/>
    <n v="1"/>
    <n v="4"/>
    <n v="8"/>
    <x v="0"/>
    <x v="0"/>
    <x v="0"/>
    <x v="0"/>
    <x v="0"/>
    <x v="1"/>
    <n v="0"/>
    <x v="5"/>
    <n v="57"/>
    <n v="292"/>
    <n v="25"/>
    <x v="1"/>
    <x v="0"/>
    <x v="1"/>
    <x v="2"/>
    <n v="0"/>
  </r>
  <r>
    <n v="3334"/>
    <n v="1951"/>
    <s v="Graduation"/>
    <s v="Married"/>
    <n v="94642"/>
    <n v="0"/>
    <n v="0"/>
    <d v="2014-02-12T00:00:00"/>
    <n v="35"/>
    <n v="879"/>
    <n v="143"/>
    <n v="797"/>
    <n v="106"/>
    <n v="143"/>
    <n v="143"/>
    <n v="0"/>
    <n v="5"/>
    <n v="7"/>
    <n v="9"/>
    <n v="1"/>
    <x v="0"/>
    <x v="0"/>
    <x v="1"/>
    <x v="1"/>
    <x v="0"/>
    <x v="1"/>
    <n v="0"/>
    <x v="0"/>
    <n v="75"/>
    <n v="2211"/>
    <n v="22"/>
    <x v="3"/>
    <x v="1"/>
    <x v="1"/>
    <x v="0"/>
    <n v="2"/>
  </r>
  <r>
    <n v="5423"/>
    <n v="1983"/>
    <s v="Graduation"/>
    <s v="Together"/>
    <n v="28359"/>
    <n v="1"/>
    <n v="0"/>
    <d v="2013-10-27T00:00:00"/>
    <n v="35"/>
    <n v="6"/>
    <n v="0"/>
    <n v="5"/>
    <n v="2"/>
    <n v="1"/>
    <n v="2"/>
    <n v="1"/>
    <n v="1"/>
    <n v="0"/>
    <n v="2"/>
    <n v="7"/>
    <x v="0"/>
    <x v="0"/>
    <x v="0"/>
    <x v="0"/>
    <x v="0"/>
    <x v="1"/>
    <n v="0"/>
    <x v="6"/>
    <n v="43"/>
    <n v="16"/>
    <n v="11"/>
    <x v="2"/>
    <x v="2"/>
    <x v="1"/>
    <x v="3"/>
    <n v="0"/>
  </r>
  <r>
    <n v="4426"/>
    <n v="1975"/>
    <s v="Graduation"/>
    <s v="Single"/>
    <n v="55801"/>
    <n v="1"/>
    <n v="1"/>
    <d v="2013-09-22T00:00:00"/>
    <n v="35"/>
    <n v="367"/>
    <n v="4"/>
    <n v="51"/>
    <n v="6"/>
    <n v="4"/>
    <n v="95"/>
    <n v="6"/>
    <n v="7"/>
    <n v="2"/>
    <n v="6"/>
    <n v="7"/>
    <x v="0"/>
    <x v="0"/>
    <x v="0"/>
    <x v="1"/>
    <x v="0"/>
    <x v="1"/>
    <n v="0"/>
    <x v="2"/>
    <n v="51"/>
    <n v="527"/>
    <n v="28"/>
    <x v="1"/>
    <x v="0"/>
    <x v="1"/>
    <x v="1"/>
    <n v="1"/>
  </r>
  <r>
    <n v="10489"/>
    <n v="1973"/>
    <s v="Graduation"/>
    <s v="Married"/>
    <n v="92955"/>
    <n v="0"/>
    <n v="0"/>
    <d v="2013-08-19T00:00:00"/>
    <n v="35"/>
    <n v="693"/>
    <n v="21"/>
    <n v="925"/>
    <n v="31"/>
    <n v="24"/>
    <n v="84"/>
    <n v="1"/>
    <n v="6"/>
    <n v="7"/>
    <n v="9"/>
    <n v="2"/>
    <x v="0"/>
    <x v="0"/>
    <x v="1"/>
    <x v="1"/>
    <x v="0"/>
    <x v="0"/>
    <n v="0"/>
    <x v="6"/>
    <n v="53"/>
    <n v="1778"/>
    <n v="25"/>
    <x v="3"/>
    <x v="0"/>
    <x v="1"/>
    <x v="0"/>
    <n v="3"/>
  </r>
  <r>
    <n v="2570"/>
    <n v="1968"/>
    <s v="Graduation"/>
    <s v="Together"/>
    <n v="56534"/>
    <n v="0"/>
    <n v="1"/>
    <d v="2013-07-23T00:00:00"/>
    <n v="35"/>
    <n v="691"/>
    <n v="7"/>
    <n v="61"/>
    <n v="10"/>
    <n v="0"/>
    <n v="46"/>
    <n v="4"/>
    <n v="10"/>
    <n v="4"/>
    <n v="7"/>
    <n v="8"/>
    <x v="0"/>
    <x v="1"/>
    <x v="0"/>
    <x v="0"/>
    <x v="1"/>
    <x v="0"/>
    <n v="0"/>
    <x v="0"/>
    <n v="58"/>
    <n v="815"/>
    <n v="33"/>
    <x v="1"/>
    <x v="0"/>
    <x v="1"/>
    <x v="1"/>
    <n v="3"/>
  </r>
  <r>
    <n v="3834"/>
    <n v="1962"/>
    <s v="Graduation"/>
    <s v="Single"/>
    <n v="69627"/>
    <n v="0"/>
    <n v="1"/>
    <d v="2013-03-17T00:00:00"/>
    <n v="35"/>
    <n v="231"/>
    <n v="161"/>
    <n v="215"/>
    <n v="171"/>
    <n v="30"/>
    <n v="53"/>
    <n v="2"/>
    <n v="8"/>
    <n v="2"/>
    <n v="11"/>
    <n v="5"/>
    <x v="0"/>
    <x v="0"/>
    <x v="0"/>
    <x v="0"/>
    <x v="0"/>
    <x v="1"/>
    <n v="0"/>
    <x v="2"/>
    <n v="64"/>
    <n v="861"/>
    <n v="28"/>
    <x v="0"/>
    <x v="1"/>
    <x v="1"/>
    <x v="1"/>
    <n v="0"/>
  </r>
  <r>
    <n v="590"/>
    <n v="1970"/>
    <s v="Master"/>
    <s v="Divorced"/>
    <n v="78579"/>
    <n v="0"/>
    <n v="0"/>
    <d v="2012-12-22T00:00:00"/>
    <n v="35"/>
    <n v="816"/>
    <n v="66"/>
    <n v="549"/>
    <n v="216"/>
    <n v="66"/>
    <n v="99"/>
    <n v="1"/>
    <n v="5"/>
    <n v="6"/>
    <n v="4"/>
    <n v="3"/>
    <x v="0"/>
    <x v="0"/>
    <x v="0"/>
    <x v="0"/>
    <x v="0"/>
    <x v="0"/>
    <n v="0"/>
    <x v="0"/>
    <n v="56"/>
    <n v="1812"/>
    <n v="19"/>
    <x v="0"/>
    <x v="0"/>
    <x v="1"/>
    <x v="0"/>
    <n v="1"/>
  </r>
  <r>
    <n v="4791"/>
    <n v="1980"/>
    <s v="Graduation"/>
    <s v="Together"/>
    <n v="44964"/>
    <n v="1"/>
    <n v="1"/>
    <d v="2012-12-16T00:00:00"/>
    <n v="35"/>
    <n v="19"/>
    <n v="1"/>
    <n v="17"/>
    <n v="2"/>
    <n v="0"/>
    <n v="2"/>
    <n v="1"/>
    <n v="1"/>
    <n v="0"/>
    <n v="3"/>
    <n v="8"/>
    <x v="0"/>
    <x v="0"/>
    <x v="0"/>
    <x v="0"/>
    <x v="0"/>
    <x v="1"/>
    <n v="0"/>
    <x v="3"/>
    <n v="46"/>
    <n v="41"/>
    <n v="13"/>
    <x v="1"/>
    <x v="0"/>
    <x v="1"/>
    <x v="3"/>
    <n v="0"/>
  </r>
  <r>
    <n v="5304"/>
    <n v="1974"/>
    <s v="PhD"/>
    <s v="Single"/>
    <n v="30899"/>
    <n v="1"/>
    <n v="0"/>
    <d v="2012-10-13T00:00:00"/>
    <n v="35"/>
    <n v="24"/>
    <n v="0"/>
    <n v="8"/>
    <n v="0"/>
    <n v="0"/>
    <n v="1"/>
    <n v="2"/>
    <n v="1"/>
    <n v="0"/>
    <n v="3"/>
    <n v="6"/>
    <x v="0"/>
    <x v="0"/>
    <x v="0"/>
    <x v="0"/>
    <x v="0"/>
    <x v="1"/>
    <n v="0"/>
    <x v="6"/>
    <n v="52"/>
    <n v="33"/>
    <n v="12"/>
    <x v="1"/>
    <x v="0"/>
    <x v="1"/>
    <x v="3"/>
    <n v="0"/>
  </r>
  <r>
    <n v="2426"/>
    <n v="1964"/>
    <s v="PhD"/>
    <s v="Divorced"/>
    <n v="78825"/>
    <n v="0"/>
    <n v="0"/>
    <d v="2012-09-14T00:00:00"/>
    <n v="35"/>
    <n v="483"/>
    <n v="74"/>
    <n v="114"/>
    <n v="169"/>
    <n v="37"/>
    <n v="18"/>
    <n v="1"/>
    <n v="5"/>
    <n v="10"/>
    <n v="13"/>
    <n v="3"/>
    <x v="0"/>
    <x v="0"/>
    <x v="0"/>
    <x v="0"/>
    <x v="0"/>
    <x v="0"/>
    <n v="0"/>
    <x v="0"/>
    <n v="62"/>
    <n v="895"/>
    <n v="32"/>
    <x v="0"/>
    <x v="1"/>
    <x v="1"/>
    <x v="1"/>
    <n v="1"/>
  </r>
  <r>
    <n v="35"/>
    <n v="1987"/>
    <s v="Graduation"/>
    <s v="Married"/>
    <n v="25545"/>
    <n v="1"/>
    <n v="0"/>
    <d v="2012-09-08T00:00:00"/>
    <n v="35"/>
    <n v="32"/>
    <n v="1"/>
    <n v="64"/>
    <n v="16"/>
    <n v="12"/>
    <n v="85"/>
    <n v="3"/>
    <n v="2"/>
    <n v="2"/>
    <n v="3"/>
    <n v="6"/>
    <x v="0"/>
    <x v="0"/>
    <x v="0"/>
    <x v="0"/>
    <x v="0"/>
    <x v="0"/>
    <n v="0"/>
    <x v="0"/>
    <n v="39"/>
    <n v="210"/>
    <n v="16"/>
    <x v="2"/>
    <x v="2"/>
    <x v="1"/>
    <x v="2"/>
    <n v="1"/>
  </r>
  <r>
    <n v="8041"/>
    <n v="1971"/>
    <s v="PhD"/>
    <s v="Widow"/>
    <n v="47111"/>
    <n v="0"/>
    <n v="1"/>
    <d v="2012-09-08T00:00:00"/>
    <n v="35"/>
    <n v="595"/>
    <n v="71"/>
    <n v="153"/>
    <n v="120"/>
    <n v="112"/>
    <n v="41"/>
    <n v="6"/>
    <n v="3"/>
    <n v="2"/>
    <n v="10"/>
    <n v="9"/>
    <x v="0"/>
    <x v="0"/>
    <x v="0"/>
    <x v="0"/>
    <x v="0"/>
    <x v="1"/>
    <n v="0"/>
    <x v="6"/>
    <n v="55"/>
    <n v="1092"/>
    <n v="30"/>
    <x v="1"/>
    <x v="0"/>
    <x v="1"/>
    <x v="0"/>
    <n v="0"/>
  </r>
  <r>
    <n v="3584"/>
    <n v="1955"/>
    <s v="PhD"/>
    <s v="Single"/>
    <n v="49667"/>
    <n v="0"/>
    <n v="0"/>
    <d v="2012-08-20T00:00:00"/>
    <n v="35"/>
    <n v="1181"/>
    <n v="26"/>
    <n v="120"/>
    <n v="17"/>
    <n v="13"/>
    <n v="39"/>
    <n v="2"/>
    <n v="5"/>
    <n v="10"/>
    <n v="5"/>
    <n v="8"/>
    <x v="1"/>
    <x v="0"/>
    <x v="0"/>
    <x v="0"/>
    <x v="0"/>
    <x v="0"/>
    <n v="0"/>
    <x v="1"/>
    <n v="71"/>
    <n v="1396"/>
    <n v="30"/>
    <x v="1"/>
    <x v="1"/>
    <x v="1"/>
    <x v="0"/>
    <n v="2"/>
  </r>
  <r>
    <n v="7718"/>
    <n v="1947"/>
    <s v="Master"/>
    <s v="Together"/>
    <n v="66000"/>
    <n v="0"/>
    <n v="0"/>
    <d v="2014-04-20T00:00:00"/>
    <n v="36"/>
    <n v="244"/>
    <n v="51"/>
    <n v="270"/>
    <n v="101"/>
    <n v="0"/>
    <n v="45"/>
    <n v="1"/>
    <n v="1"/>
    <n v="3"/>
    <n v="5"/>
    <n v="1"/>
    <x v="0"/>
    <x v="0"/>
    <x v="0"/>
    <x v="0"/>
    <x v="0"/>
    <x v="1"/>
    <n v="0"/>
    <x v="0"/>
    <n v="79"/>
    <n v="711"/>
    <n v="11"/>
    <x v="0"/>
    <x v="1"/>
    <x v="1"/>
    <x v="1"/>
    <n v="0"/>
  </r>
  <r>
    <n v="8605"/>
    <n v="1964"/>
    <s v="PhD"/>
    <s v="Together"/>
    <n v="46910"/>
    <n v="1"/>
    <n v="1"/>
    <d v="2014-03-23T00:00:00"/>
    <n v="36"/>
    <n v="48"/>
    <n v="0"/>
    <n v="14"/>
    <n v="0"/>
    <n v="0"/>
    <n v="6"/>
    <n v="2"/>
    <n v="2"/>
    <n v="0"/>
    <n v="3"/>
    <n v="6"/>
    <x v="0"/>
    <x v="0"/>
    <x v="0"/>
    <x v="0"/>
    <x v="0"/>
    <x v="1"/>
    <n v="0"/>
    <x v="0"/>
    <n v="62"/>
    <n v="68"/>
    <n v="13"/>
    <x v="1"/>
    <x v="1"/>
    <x v="1"/>
    <x v="3"/>
    <n v="0"/>
  </r>
  <r>
    <n v="1646"/>
    <n v="1972"/>
    <s v="Basic"/>
    <s v="Married"/>
    <n v="25224"/>
    <n v="1"/>
    <n v="0"/>
    <d v="2014-03-16T00:00:00"/>
    <n v="36"/>
    <n v="4"/>
    <n v="9"/>
    <n v="12"/>
    <n v="11"/>
    <n v="2"/>
    <n v="8"/>
    <n v="2"/>
    <n v="1"/>
    <n v="1"/>
    <n v="3"/>
    <n v="3"/>
    <x v="0"/>
    <x v="0"/>
    <x v="0"/>
    <x v="0"/>
    <x v="0"/>
    <x v="1"/>
    <n v="0"/>
    <x v="1"/>
    <n v="54"/>
    <n v="46"/>
    <n v="10"/>
    <x v="2"/>
    <x v="0"/>
    <x v="1"/>
    <x v="3"/>
    <n v="0"/>
  </r>
  <r>
    <n v="9206"/>
    <n v="1968"/>
    <s v="Graduation"/>
    <s v="Together"/>
    <n v="77382"/>
    <n v="0"/>
    <n v="1"/>
    <d v="2014-01-07T00:00:00"/>
    <n v="36"/>
    <n v="491"/>
    <n v="48"/>
    <n v="231"/>
    <n v="112"/>
    <n v="105"/>
    <n v="134"/>
    <n v="2"/>
    <n v="5"/>
    <n v="7"/>
    <n v="12"/>
    <n v="1"/>
    <x v="0"/>
    <x v="0"/>
    <x v="1"/>
    <x v="0"/>
    <x v="0"/>
    <x v="1"/>
    <n v="0"/>
    <x v="0"/>
    <n v="58"/>
    <n v="1121"/>
    <n v="27"/>
    <x v="0"/>
    <x v="0"/>
    <x v="1"/>
    <x v="0"/>
    <n v="1"/>
  </r>
  <r>
    <n v="10757"/>
    <n v="1967"/>
    <s v="PhD"/>
    <s v="Divorced"/>
    <n v="28420"/>
    <n v="1"/>
    <n v="0"/>
    <d v="2013-12-24T00:00:00"/>
    <n v="36"/>
    <n v="4"/>
    <n v="2"/>
    <n v="5"/>
    <n v="2"/>
    <n v="0"/>
    <n v="0"/>
    <n v="1"/>
    <n v="1"/>
    <n v="0"/>
    <n v="2"/>
    <n v="6"/>
    <x v="0"/>
    <x v="0"/>
    <x v="0"/>
    <x v="0"/>
    <x v="0"/>
    <x v="1"/>
    <n v="0"/>
    <x v="0"/>
    <n v="59"/>
    <n v="13"/>
    <n v="10"/>
    <x v="2"/>
    <x v="0"/>
    <x v="1"/>
    <x v="3"/>
    <n v="0"/>
  </r>
  <r>
    <n v="6885"/>
    <n v="1977"/>
    <s v="Graduation"/>
    <s v="Divorced"/>
    <n v="32952"/>
    <n v="1"/>
    <n v="0"/>
    <d v="2013-12-01T00:00:00"/>
    <n v="36"/>
    <n v="38"/>
    <n v="0"/>
    <n v="12"/>
    <n v="3"/>
    <n v="1"/>
    <n v="1"/>
    <n v="1"/>
    <n v="2"/>
    <n v="0"/>
    <n v="3"/>
    <n v="7"/>
    <x v="0"/>
    <x v="0"/>
    <x v="0"/>
    <x v="0"/>
    <x v="0"/>
    <x v="1"/>
    <n v="0"/>
    <x v="1"/>
    <n v="49"/>
    <n v="55"/>
    <n v="13"/>
    <x v="1"/>
    <x v="0"/>
    <x v="1"/>
    <x v="3"/>
    <n v="0"/>
  </r>
  <r>
    <n v="907"/>
    <n v="1975"/>
    <s v="Graduation"/>
    <s v="Married"/>
    <n v="46149"/>
    <n v="0"/>
    <n v="1"/>
    <d v="2013-11-29T00:00:00"/>
    <n v="36"/>
    <n v="254"/>
    <n v="6"/>
    <n v="71"/>
    <n v="4"/>
    <n v="0"/>
    <n v="27"/>
    <n v="5"/>
    <n v="5"/>
    <n v="1"/>
    <n v="7"/>
    <n v="5"/>
    <x v="0"/>
    <x v="0"/>
    <x v="0"/>
    <x v="0"/>
    <x v="0"/>
    <x v="1"/>
    <n v="0"/>
    <x v="0"/>
    <n v="51"/>
    <n v="362"/>
    <n v="23"/>
    <x v="1"/>
    <x v="0"/>
    <x v="1"/>
    <x v="2"/>
    <n v="0"/>
  </r>
  <r>
    <n v="1150"/>
    <n v="1899"/>
    <s v="PhD"/>
    <s v="Together"/>
    <n v="83532"/>
    <n v="0"/>
    <n v="0"/>
    <d v="2013-09-26T00:00:00"/>
    <n v="36"/>
    <n v="755"/>
    <n v="144"/>
    <n v="562"/>
    <n v="104"/>
    <n v="64"/>
    <n v="224"/>
    <n v="1"/>
    <n v="4"/>
    <n v="6"/>
    <n v="4"/>
    <n v="1"/>
    <x v="0"/>
    <x v="0"/>
    <x v="1"/>
    <x v="0"/>
    <x v="0"/>
    <x v="1"/>
    <n v="0"/>
    <x v="0"/>
    <n v="127"/>
    <n v="1853"/>
    <n v="16"/>
    <x v="0"/>
    <x v="1"/>
    <x v="1"/>
    <x v="0"/>
    <n v="1"/>
  </r>
  <r>
    <n v="3867"/>
    <n v="1947"/>
    <s v="PhD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x v="0"/>
    <x v="0"/>
    <x v="0"/>
    <x v="0"/>
    <x v="0"/>
    <x v="1"/>
    <n v="0"/>
    <x v="0"/>
    <n v="79"/>
    <n v="1095"/>
    <n v="30"/>
    <x v="0"/>
    <x v="1"/>
    <x v="1"/>
    <x v="0"/>
    <n v="0"/>
  </r>
  <r>
    <n v="3859"/>
    <n v="1947"/>
    <s v="PhD"/>
    <s v="Together"/>
    <n v="73059"/>
    <n v="0"/>
    <n v="1"/>
    <d v="2013-08-31T00:00:00"/>
    <n v="36"/>
    <n v="410"/>
    <n v="112"/>
    <n v="420"/>
    <n v="0"/>
    <n v="82"/>
    <n v="71"/>
    <n v="1"/>
    <n v="9"/>
    <n v="3"/>
    <n v="13"/>
    <n v="4"/>
    <x v="0"/>
    <x v="0"/>
    <x v="0"/>
    <x v="0"/>
    <x v="0"/>
    <x v="1"/>
    <n v="0"/>
    <x v="6"/>
    <n v="79"/>
    <n v="1095"/>
    <n v="30"/>
    <x v="0"/>
    <x v="1"/>
    <x v="1"/>
    <x v="0"/>
    <n v="0"/>
  </r>
  <r>
    <n v="3265"/>
    <n v="1959"/>
    <s v="Graduation"/>
    <s v="Married"/>
    <n v="35701"/>
    <n v="0"/>
    <n v="0"/>
    <d v="2013-03-19T00:00:00"/>
    <n v="36"/>
    <n v="21"/>
    <n v="1"/>
    <n v="9"/>
    <n v="7"/>
    <n v="3"/>
    <n v="5"/>
    <n v="1"/>
    <n v="1"/>
    <n v="0"/>
    <n v="3"/>
    <n v="6"/>
    <x v="0"/>
    <x v="0"/>
    <x v="0"/>
    <x v="0"/>
    <x v="0"/>
    <x v="1"/>
    <n v="0"/>
    <x v="0"/>
    <n v="67"/>
    <n v="46"/>
    <n v="11"/>
    <x v="1"/>
    <x v="1"/>
    <x v="1"/>
    <x v="3"/>
    <n v="0"/>
  </r>
  <r>
    <n v="4418"/>
    <n v="1983"/>
    <s v="Master"/>
    <s v="Single"/>
    <n v="89616"/>
    <n v="0"/>
    <n v="0"/>
    <d v="2013-02-25T00:00:00"/>
    <n v="36"/>
    <n v="671"/>
    <n v="47"/>
    <n v="655"/>
    <n v="145"/>
    <n v="111"/>
    <n v="15"/>
    <n v="1"/>
    <n v="7"/>
    <n v="5"/>
    <n v="12"/>
    <n v="2"/>
    <x v="0"/>
    <x v="0"/>
    <x v="0"/>
    <x v="0"/>
    <x v="0"/>
    <x v="0"/>
    <n v="0"/>
    <x v="1"/>
    <n v="43"/>
    <n v="1644"/>
    <n v="27"/>
    <x v="0"/>
    <x v="2"/>
    <x v="1"/>
    <x v="0"/>
    <n v="1"/>
  </r>
  <r>
    <n v="4611"/>
    <n v="1970"/>
    <s v="Graduation"/>
    <s v="Together"/>
    <n v="105471"/>
    <n v="0"/>
    <n v="0"/>
    <d v="2013-01-21T00:00:00"/>
    <n v="36"/>
    <n v="1009"/>
    <n v="181"/>
    <n v="104"/>
    <n v="202"/>
    <n v="21"/>
    <n v="207"/>
    <n v="0"/>
    <n v="9"/>
    <n v="8"/>
    <n v="13"/>
    <n v="3"/>
    <x v="0"/>
    <x v="0"/>
    <x v="1"/>
    <x v="1"/>
    <x v="0"/>
    <x v="0"/>
    <n v="0"/>
    <x v="0"/>
    <n v="56"/>
    <n v="1724"/>
    <n v="33"/>
    <x v="3"/>
    <x v="0"/>
    <x v="1"/>
    <x v="0"/>
    <n v="3"/>
  </r>
  <r>
    <n v="4530"/>
    <n v="1948"/>
    <s v="Master"/>
    <s v="Widow"/>
    <n v="78427"/>
    <n v="0"/>
    <n v="0"/>
    <d v="2012-10-24T00:00:00"/>
    <n v="36"/>
    <n v="972"/>
    <n v="19"/>
    <n v="595"/>
    <n v="180"/>
    <n v="26"/>
    <n v="138"/>
    <n v="3"/>
    <n v="3"/>
    <n v="7"/>
    <n v="10"/>
    <n v="3"/>
    <x v="0"/>
    <x v="0"/>
    <x v="0"/>
    <x v="1"/>
    <x v="0"/>
    <x v="0"/>
    <n v="0"/>
    <x v="4"/>
    <n v="78"/>
    <n v="1930"/>
    <n v="26"/>
    <x v="0"/>
    <x v="1"/>
    <x v="1"/>
    <x v="0"/>
    <n v="2"/>
  </r>
  <r>
    <n v="7736"/>
    <n v="1986"/>
    <s v="Graduation"/>
    <s v="Married"/>
    <n v="22518"/>
    <n v="1"/>
    <n v="0"/>
    <d v="2012-10-22T00:00:00"/>
    <n v="36"/>
    <n v="11"/>
    <n v="7"/>
    <n v="12"/>
    <n v="2"/>
    <n v="2"/>
    <n v="27"/>
    <n v="2"/>
    <n v="2"/>
    <n v="1"/>
    <n v="2"/>
    <n v="5"/>
    <x v="1"/>
    <x v="0"/>
    <x v="0"/>
    <x v="0"/>
    <x v="0"/>
    <x v="0"/>
    <n v="0"/>
    <x v="0"/>
    <n v="40"/>
    <n v="61"/>
    <n v="12"/>
    <x v="2"/>
    <x v="2"/>
    <x v="1"/>
    <x v="3"/>
    <n v="2"/>
  </r>
  <r>
    <n v="9949"/>
    <n v="1976"/>
    <s v="Graduation"/>
    <s v="Married"/>
    <n v="59809"/>
    <n v="0"/>
    <n v="2"/>
    <d v="2012-10-18T00:00:00"/>
    <n v="36"/>
    <n v="598"/>
    <n v="16"/>
    <n v="141"/>
    <n v="32"/>
    <n v="41"/>
    <n v="49"/>
    <n v="3"/>
    <n v="3"/>
    <n v="3"/>
    <n v="6"/>
    <n v="8"/>
    <x v="0"/>
    <x v="0"/>
    <x v="0"/>
    <x v="0"/>
    <x v="0"/>
    <x v="1"/>
    <n v="0"/>
    <x v="1"/>
    <n v="50"/>
    <n v="877"/>
    <n v="23"/>
    <x v="1"/>
    <x v="0"/>
    <x v="1"/>
    <x v="1"/>
    <n v="0"/>
  </r>
  <r>
    <n v="942"/>
    <n v="1982"/>
    <s v="Graduation"/>
    <s v="Single"/>
    <n v="39660"/>
    <n v="1"/>
    <n v="0"/>
    <d v="2012-08-08T00:00:00"/>
    <n v="36"/>
    <n v="139"/>
    <n v="13"/>
    <n v="78"/>
    <n v="20"/>
    <n v="13"/>
    <n v="36"/>
    <n v="3"/>
    <n v="7"/>
    <n v="1"/>
    <n v="3"/>
    <n v="9"/>
    <x v="0"/>
    <x v="0"/>
    <x v="0"/>
    <x v="0"/>
    <x v="0"/>
    <x v="0"/>
    <n v="0"/>
    <x v="0"/>
    <n v="44"/>
    <n v="299"/>
    <n v="23"/>
    <x v="1"/>
    <x v="2"/>
    <x v="1"/>
    <x v="2"/>
    <n v="1"/>
  </r>
  <r>
    <n v="6181"/>
    <n v="1950"/>
    <s v="2n Cycle"/>
    <s v="Together"/>
    <n v="52203"/>
    <n v="0"/>
    <n v="0"/>
    <d v="2012-07-31T00:00:00"/>
    <n v="36"/>
    <n v="488"/>
    <n v="21"/>
    <n v="238"/>
    <n v="56"/>
    <n v="108"/>
    <n v="28"/>
    <n v="1"/>
    <n v="8"/>
    <n v="7"/>
    <n v="11"/>
    <n v="6"/>
    <x v="0"/>
    <x v="0"/>
    <x v="0"/>
    <x v="0"/>
    <x v="0"/>
    <x v="1"/>
    <n v="0"/>
    <x v="2"/>
    <n v="76"/>
    <n v="939"/>
    <n v="33"/>
    <x v="1"/>
    <x v="1"/>
    <x v="1"/>
    <x v="1"/>
    <n v="0"/>
  </r>
  <r>
    <n v="7660"/>
    <n v="1973"/>
    <s v="PhD"/>
    <s v="Alone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x v="0"/>
    <n v="0"/>
    <x v="1"/>
    <n v="53"/>
    <n v="49"/>
    <n v="11"/>
    <x v="1"/>
    <x v="0"/>
    <x v="1"/>
    <x v="3"/>
    <n v="2"/>
  </r>
  <r>
    <n v="2055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x v="1"/>
    <n v="0"/>
    <x v="0"/>
    <n v="53"/>
    <n v="49"/>
    <n v="11"/>
    <x v="1"/>
    <x v="0"/>
    <x v="1"/>
    <x v="3"/>
    <n v="1"/>
  </r>
  <r>
    <n v="5107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x v="1"/>
    <n v="0"/>
    <x v="0"/>
    <n v="53"/>
    <n v="49"/>
    <n v="11"/>
    <x v="1"/>
    <x v="0"/>
    <x v="1"/>
    <x v="3"/>
    <n v="1"/>
  </r>
  <r>
    <n v="1626"/>
    <n v="1973"/>
    <s v="PhD"/>
    <s v="Divorced"/>
    <n v="35860"/>
    <n v="1"/>
    <n v="1"/>
    <d v="2014-05-19T00:00:00"/>
    <n v="37"/>
    <n v="15"/>
    <n v="0"/>
    <n v="8"/>
    <n v="4"/>
    <n v="2"/>
    <n v="20"/>
    <n v="2"/>
    <n v="1"/>
    <n v="1"/>
    <n v="2"/>
    <n v="5"/>
    <x v="1"/>
    <x v="0"/>
    <x v="0"/>
    <x v="0"/>
    <x v="0"/>
    <x v="0"/>
    <n v="0"/>
    <x v="6"/>
    <n v="53"/>
    <n v="49"/>
    <n v="11"/>
    <x v="1"/>
    <x v="0"/>
    <x v="1"/>
    <x v="3"/>
    <n v="2"/>
  </r>
  <r>
    <n v="6428"/>
    <n v="1950"/>
    <s v="PhD"/>
    <s v="Widow"/>
    <n v="76842"/>
    <n v="0"/>
    <n v="0"/>
    <d v="2014-05-03T00:00:00"/>
    <n v="37"/>
    <n v="605"/>
    <n v="10"/>
    <n v="345"/>
    <n v="84"/>
    <n v="54"/>
    <n v="32"/>
    <n v="1"/>
    <n v="1"/>
    <n v="8"/>
    <n v="7"/>
    <n v="0"/>
    <x v="0"/>
    <x v="0"/>
    <x v="0"/>
    <x v="0"/>
    <x v="0"/>
    <x v="1"/>
    <n v="0"/>
    <x v="0"/>
    <n v="76"/>
    <n v="1130"/>
    <n v="17"/>
    <x v="0"/>
    <x v="1"/>
    <x v="1"/>
    <x v="0"/>
    <n v="0"/>
  </r>
  <r>
    <n v="9617"/>
    <n v="1951"/>
    <s v="Graduation"/>
    <s v="Single"/>
    <n v="15033"/>
    <n v="0"/>
    <n v="0"/>
    <d v="2014-04-16T00:00:00"/>
    <n v="37"/>
    <n v="0"/>
    <n v="4"/>
    <n v="5"/>
    <n v="6"/>
    <n v="0"/>
    <n v="4"/>
    <n v="1"/>
    <n v="1"/>
    <n v="0"/>
    <n v="3"/>
    <n v="3"/>
    <x v="0"/>
    <x v="0"/>
    <x v="0"/>
    <x v="0"/>
    <x v="0"/>
    <x v="1"/>
    <n v="0"/>
    <x v="6"/>
    <n v="75"/>
    <n v="19"/>
    <n v="8"/>
    <x v="2"/>
    <x v="1"/>
    <x v="1"/>
    <x v="3"/>
    <n v="0"/>
  </r>
  <r>
    <n v="4339"/>
    <n v="1970"/>
    <s v="PhD"/>
    <s v="Married"/>
    <n v="67353"/>
    <n v="0"/>
    <n v="1"/>
    <d v="2013-12-31T00:00:00"/>
    <n v="37"/>
    <n v="702"/>
    <n v="17"/>
    <n v="151"/>
    <n v="0"/>
    <n v="8"/>
    <n v="35"/>
    <n v="5"/>
    <n v="5"/>
    <n v="6"/>
    <n v="12"/>
    <n v="2"/>
    <x v="0"/>
    <x v="0"/>
    <x v="0"/>
    <x v="0"/>
    <x v="0"/>
    <x v="1"/>
    <n v="0"/>
    <x v="3"/>
    <n v="56"/>
    <n v="913"/>
    <n v="30"/>
    <x v="0"/>
    <x v="0"/>
    <x v="1"/>
    <x v="1"/>
    <n v="0"/>
  </r>
  <r>
    <n v="7235"/>
    <n v="1975"/>
    <s v="2n Cycle"/>
    <s v="Married"/>
    <n v="17003"/>
    <n v="1"/>
    <n v="0"/>
    <d v="2013-12-09T00:00:00"/>
    <n v="37"/>
    <n v="2"/>
    <n v="5"/>
    <n v="12"/>
    <n v="4"/>
    <n v="8"/>
    <n v="7"/>
    <n v="3"/>
    <n v="2"/>
    <n v="0"/>
    <n v="4"/>
    <n v="5"/>
    <x v="0"/>
    <x v="0"/>
    <x v="0"/>
    <x v="0"/>
    <x v="0"/>
    <x v="1"/>
    <n v="0"/>
    <x v="4"/>
    <n v="51"/>
    <n v="38"/>
    <n v="14"/>
    <x v="2"/>
    <x v="0"/>
    <x v="1"/>
    <x v="3"/>
    <n v="0"/>
  </r>
  <r>
    <n v="8527"/>
    <n v="1965"/>
    <s v="Master"/>
    <s v="Together"/>
    <n v="65735"/>
    <n v="1"/>
    <n v="1"/>
    <d v="2013-12-07T00:00:00"/>
    <n v="37"/>
    <n v="239"/>
    <n v="7"/>
    <n v="119"/>
    <n v="4"/>
    <n v="15"/>
    <n v="11"/>
    <n v="5"/>
    <n v="6"/>
    <n v="2"/>
    <n v="6"/>
    <n v="7"/>
    <x v="0"/>
    <x v="0"/>
    <x v="0"/>
    <x v="0"/>
    <x v="0"/>
    <x v="1"/>
    <n v="0"/>
    <x v="0"/>
    <n v="61"/>
    <n v="395"/>
    <n v="26"/>
    <x v="0"/>
    <x v="1"/>
    <x v="1"/>
    <x v="1"/>
    <n v="0"/>
  </r>
  <r>
    <n v="1968"/>
    <n v="1971"/>
    <s v="Graduation"/>
    <s v="Widow"/>
    <n v="45684"/>
    <n v="1"/>
    <n v="0"/>
    <d v="2013-12-02T00:00:00"/>
    <n v="37"/>
    <n v="5"/>
    <n v="1"/>
    <n v="5"/>
    <n v="10"/>
    <n v="0"/>
    <n v="7"/>
    <n v="1"/>
    <n v="1"/>
    <n v="0"/>
    <n v="2"/>
    <n v="7"/>
    <x v="0"/>
    <x v="0"/>
    <x v="0"/>
    <x v="0"/>
    <x v="0"/>
    <x v="1"/>
    <n v="0"/>
    <x v="6"/>
    <n v="55"/>
    <n v="28"/>
    <n v="11"/>
    <x v="1"/>
    <x v="0"/>
    <x v="1"/>
    <x v="3"/>
    <n v="0"/>
  </r>
  <r>
    <n v="9862"/>
    <n v="1969"/>
    <s v="Graduation"/>
    <s v="Together"/>
    <n v="21918"/>
    <n v="1"/>
    <n v="0"/>
    <d v="2013-11-14T00:00:00"/>
    <n v="37"/>
    <n v="1"/>
    <n v="6"/>
    <n v="7"/>
    <n v="11"/>
    <n v="5"/>
    <n v="3"/>
    <n v="2"/>
    <n v="2"/>
    <n v="0"/>
    <n v="3"/>
    <n v="6"/>
    <x v="0"/>
    <x v="0"/>
    <x v="0"/>
    <x v="0"/>
    <x v="0"/>
    <x v="1"/>
    <n v="0"/>
    <x v="1"/>
    <n v="57"/>
    <n v="33"/>
    <n v="13"/>
    <x v="2"/>
    <x v="0"/>
    <x v="1"/>
    <x v="3"/>
    <n v="0"/>
  </r>
  <r>
    <n v="11075"/>
    <n v="1978"/>
    <s v="Graduation"/>
    <s v="Married"/>
    <n v="51267"/>
    <n v="1"/>
    <n v="1"/>
    <d v="2013-10-29T00:00:00"/>
    <n v="37"/>
    <n v="183"/>
    <n v="2"/>
    <n v="64"/>
    <n v="7"/>
    <n v="2"/>
    <n v="12"/>
    <n v="4"/>
    <n v="3"/>
    <n v="3"/>
    <n v="5"/>
    <n v="4"/>
    <x v="0"/>
    <x v="0"/>
    <x v="0"/>
    <x v="0"/>
    <x v="0"/>
    <x v="1"/>
    <n v="0"/>
    <x v="1"/>
    <n v="48"/>
    <n v="270"/>
    <n v="19"/>
    <x v="1"/>
    <x v="0"/>
    <x v="1"/>
    <x v="2"/>
    <n v="0"/>
  </r>
  <r>
    <n v="6658"/>
    <n v="1972"/>
    <s v="Graduation"/>
    <s v="Together"/>
    <n v="59868"/>
    <n v="0"/>
    <n v="1"/>
    <d v="2013-07-22T00:00:00"/>
    <n v="37"/>
    <n v="771"/>
    <n v="51"/>
    <n v="154"/>
    <n v="54"/>
    <n v="10"/>
    <n v="154"/>
    <n v="7"/>
    <n v="11"/>
    <n v="2"/>
    <n v="12"/>
    <n v="6"/>
    <x v="0"/>
    <x v="0"/>
    <x v="0"/>
    <x v="0"/>
    <x v="0"/>
    <x v="1"/>
    <n v="0"/>
    <x v="0"/>
    <n v="54"/>
    <n v="1194"/>
    <n v="38"/>
    <x v="1"/>
    <x v="0"/>
    <x v="1"/>
    <x v="0"/>
    <n v="0"/>
  </r>
  <r>
    <n v="4552"/>
    <n v="1991"/>
    <s v="Graduation"/>
    <s v="Married"/>
    <n v="51373"/>
    <n v="0"/>
    <n v="0"/>
    <d v="2013-06-22T00:00:00"/>
    <n v="37"/>
    <n v="83"/>
    <n v="2"/>
    <n v="101"/>
    <n v="64"/>
    <n v="26"/>
    <n v="117"/>
    <n v="1"/>
    <n v="3"/>
    <n v="5"/>
    <n v="3"/>
    <n v="4"/>
    <x v="0"/>
    <x v="0"/>
    <x v="0"/>
    <x v="0"/>
    <x v="0"/>
    <x v="1"/>
    <n v="0"/>
    <x v="0"/>
    <n v="35"/>
    <n v="393"/>
    <n v="16"/>
    <x v="1"/>
    <x v="2"/>
    <x v="1"/>
    <x v="1"/>
    <n v="0"/>
  </r>
  <r>
    <n v="10377"/>
    <n v="1958"/>
    <s v="Master"/>
    <s v="Together"/>
    <n v="46692"/>
    <n v="0"/>
    <n v="1"/>
    <d v="2013-06-06T00:00:00"/>
    <n v="37"/>
    <n v="170"/>
    <n v="6"/>
    <n v="97"/>
    <n v="24"/>
    <n v="12"/>
    <n v="88"/>
    <n v="3"/>
    <n v="6"/>
    <n v="1"/>
    <n v="5"/>
    <n v="6"/>
    <x v="0"/>
    <x v="0"/>
    <x v="0"/>
    <x v="0"/>
    <x v="0"/>
    <x v="1"/>
    <n v="0"/>
    <x v="0"/>
    <n v="68"/>
    <n v="397"/>
    <n v="21"/>
    <x v="1"/>
    <x v="1"/>
    <x v="1"/>
    <x v="1"/>
    <n v="0"/>
  </r>
  <r>
    <n v="5336"/>
    <n v="1971"/>
    <s v="Master"/>
    <s v="Together"/>
    <n v="157733"/>
    <n v="1"/>
    <n v="0"/>
    <d v="2013-06-04T00:00:00"/>
    <n v="37"/>
    <n v="39"/>
    <n v="1"/>
    <n v="9"/>
    <n v="2"/>
    <n v="0"/>
    <n v="8"/>
    <n v="0"/>
    <n v="1"/>
    <n v="0"/>
    <n v="1"/>
    <n v="1"/>
    <x v="0"/>
    <x v="0"/>
    <x v="0"/>
    <x v="0"/>
    <x v="0"/>
    <x v="1"/>
    <n v="0"/>
    <x v="0"/>
    <n v="55"/>
    <n v="59"/>
    <n v="3"/>
    <x v="3"/>
    <x v="0"/>
    <x v="1"/>
    <x v="3"/>
    <n v="0"/>
  </r>
  <r>
    <n v="10350"/>
    <n v="1950"/>
    <s v="PhD"/>
    <s v="Married"/>
    <n v="54432"/>
    <n v="2"/>
    <n v="1"/>
    <d v="2013-05-09T00:00:00"/>
    <n v="37"/>
    <n v="33"/>
    <n v="0"/>
    <n v="5"/>
    <n v="0"/>
    <n v="0"/>
    <n v="0"/>
    <n v="1"/>
    <n v="1"/>
    <n v="0"/>
    <n v="3"/>
    <n v="4"/>
    <x v="0"/>
    <x v="0"/>
    <x v="0"/>
    <x v="0"/>
    <x v="0"/>
    <x v="1"/>
    <n v="0"/>
    <x v="0"/>
    <n v="76"/>
    <n v="38"/>
    <n v="9"/>
    <x v="1"/>
    <x v="1"/>
    <x v="1"/>
    <x v="3"/>
    <n v="0"/>
  </r>
  <r>
    <n v="11071"/>
    <n v="1984"/>
    <s v="Graduation"/>
    <s v="Single"/>
    <n v="79607"/>
    <n v="0"/>
    <n v="0"/>
    <d v="2013-04-21T00:00:00"/>
    <n v="37"/>
    <n v="450"/>
    <n v="133"/>
    <n v="951"/>
    <n v="173"/>
    <n v="0"/>
    <n v="216"/>
    <n v="1"/>
    <n v="3"/>
    <n v="6"/>
    <n v="6"/>
    <n v="1"/>
    <x v="0"/>
    <x v="0"/>
    <x v="0"/>
    <x v="0"/>
    <x v="0"/>
    <x v="0"/>
    <n v="0"/>
    <x v="1"/>
    <n v="42"/>
    <n v="1923"/>
    <n v="17"/>
    <x v="0"/>
    <x v="2"/>
    <x v="1"/>
    <x v="0"/>
    <n v="1"/>
  </r>
  <r>
    <n v="11100"/>
    <n v="1972"/>
    <s v="Graduation"/>
    <s v="Divorced"/>
    <n v="51813"/>
    <n v="1"/>
    <n v="1"/>
    <d v="2013-04-11T00:00:00"/>
    <n v="37"/>
    <n v="51"/>
    <n v="2"/>
    <n v="7"/>
    <n v="0"/>
    <n v="1"/>
    <n v="2"/>
    <n v="2"/>
    <n v="2"/>
    <n v="0"/>
    <n v="3"/>
    <n v="7"/>
    <x v="0"/>
    <x v="0"/>
    <x v="0"/>
    <x v="0"/>
    <x v="0"/>
    <x v="1"/>
    <n v="0"/>
    <x v="1"/>
    <n v="54"/>
    <n v="63"/>
    <n v="14"/>
    <x v="1"/>
    <x v="0"/>
    <x v="1"/>
    <x v="3"/>
    <n v="0"/>
  </r>
  <r>
    <n v="6516"/>
    <n v="1989"/>
    <s v="Basic"/>
    <s v="Married"/>
    <n v="17487"/>
    <n v="1"/>
    <n v="0"/>
    <d v="2013-03-18T00:00:00"/>
    <n v="37"/>
    <n v="0"/>
    <n v="0"/>
    <n v="1"/>
    <n v="7"/>
    <n v="4"/>
    <n v="6"/>
    <n v="1"/>
    <n v="1"/>
    <n v="0"/>
    <n v="2"/>
    <n v="7"/>
    <x v="0"/>
    <x v="0"/>
    <x v="0"/>
    <x v="0"/>
    <x v="0"/>
    <x v="1"/>
    <n v="0"/>
    <x v="3"/>
    <n v="37"/>
    <n v="18"/>
    <n v="11"/>
    <x v="2"/>
    <x v="2"/>
    <x v="1"/>
    <x v="3"/>
    <n v="0"/>
  </r>
  <r>
    <n v="1734"/>
    <n v="1968"/>
    <s v="PhD"/>
    <s v="Together"/>
    <n v="40706"/>
    <n v="2"/>
    <n v="1"/>
    <d v="2013-01-17T00:00:00"/>
    <n v="37"/>
    <n v="59"/>
    <n v="0"/>
    <n v="11"/>
    <n v="4"/>
    <n v="2"/>
    <n v="5"/>
    <n v="4"/>
    <n v="3"/>
    <n v="0"/>
    <n v="4"/>
    <n v="7"/>
    <x v="0"/>
    <x v="0"/>
    <x v="0"/>
    <x v="0"/>
    <x v="0"/>
    <x v="1"/>
    <n v="0"/>
    <x v="6"/>
    <n v="58"/>
    <n v="81"/>
    <n v="18"/>
    <x v="1"/>
    <x v="0"/>
    <x v="1"/>
    <x v="2"/>
    <n v="0"/>
  </r>
  <r>
    <n v="2131"/>
    <n v="1959"/>
    <s v="PhD"/>
    <s v="Divorced"/>
    <n v="62859"/>
    <n v="0"/>
    <n v="1"/>
    <d v="2012-12-30T00:00:00"/>
    <n v="37"/>
    <n v="1063"/>
    <n v="89"/>
    <n v="102"/>
    <n v="16"/>
    <n v="12"/>
    <n v="25"/>
    <n v="4"/>
    <n v="9"/>
    <n v="4"/>
    <n v="6"/>
    <n v="6"/>
    <x v="0"/>
    <x v="0"/>
    <x v="0"/>
    <x v="0"/>
    <x v="0"/>
    <x v="1"/>
    <n v="0"/>
    <x v="0"/>
    <n v="67"/>
    <n v="1307"/>
    <n v="29"/>
    <x v="0"/>
    <x v="1"/>
    <x v="1"/>
    <x v="0"/>
    <n v="0"/>
  </r>
  <r>
    <n v="6439"/>
    <n v="1958"/>
    <s v="Graduation"/>
    <s v="Married"/>
    <n v="61074"/>
    <n v="0"/>
    <n v="1"/>
    <d v="2012-08-17T00:00:00"/>
    <n v="37"/>
    <n v="789"/>
    <n v="0"/>
    <n v="133"/>
    <n v="0"/>
    <n v="28"/>
    <n v="152"/>
    <n v="7"/>
    <n v="11"/>
    <n v="5"/>
    <n v="8"/>
    <n v="7"/>
    <x v="0"/>
    <x v="0"/>
    <x v="0"/>
    <x v="0"/>
    <x v="0"/>
    <x v="1"/>
    <n v="0"/>
    <x v="6"/>
    <n v="68"/>
    <n v="1102"/>
    <n v="38"/>
    <x v="0"/>
    <x v="1"/>
    <x v="1"/>
    <x v="0"/>
    <n v="0"/>
  </r>
  <r>
    <n v="10591"/>
    <n v="1969"/>
    <s v="Graduation"/>
    <s v="Widow"/>
    <n v="43638"/>
    <n v="0"/>
    <n v="1"/>
    <d v="2012-08-06T00:00:00"/>
    <n v="37"/>
    <n v="63"/>
    <n v="10"/>
    <n v="83"/>
    <n v="7"/>
    <n v="19"/>
    <n v="19"/>
    <n v="2"/>
    <n v="4"/>
    <n v="1"/>
    <n v="4"/>
    <n v="7"/>
    <x v="0"/>
    <x v="0"/>
    <x v="0"/>
    <x v="0"/>
    <x v="0"/>
    <x v="1"/>
    <n v="0"/>
    <x v="0"/>
    <n v="57"/>
    <n v="201"/>
    <n v="18"/>
    <x v="1"/>
    <x v="0"/>
    <x v="1"/>
    <x v="2"/>
    <n v="0"/>
  </r>
  <r>
    <n v="9797"/>
    <n v="1956"/>
    <s v="Graduation"/>
    <s v="Married"/>
    <n v="58116"/>
    <n v="0"/>
    <n v="1"/>
    <d v="2014-04-13T00:00:00"/>
    <n v="38"/>
    <n v="228"/>
    <n v="19"/>
    <n v="130"/>
    <n v="4"/>
    <n v="11"/>
    <n v="51"/>
    <n v="2"/>
    <n v="3"/>
    <n v="3"/>
    <n v="8"/>
    <n v="2"/>
    <x v="0"/>
    <x v="0"/>
    <x v="0"/>
    <x v="0"/>
    <x v="0"/>
    <x v="1"/>
    <n v="0"/>
    <x v="0"/>
    <n v="70"/>
    <n v="443"/>
    <n v="18"/>
    <x v="1"/>
    <x v="1"/>
    <x v="1"/>
    <x v="1"/>
    <n v="0"/>
  </r>
  <r>
    <n v="9336"/>
    <n v="1969"/>
    <s v="PhD"/>
    <s v="Widow"/>
    <n v="62187"/>
    <n v="0"/>
    <n v="1"/>
    <d v="2014-03-22T00:00:00"/>
    <n v="38"/>
    <n v="512"/>
    <n v="0"/>
    <n v="83"/>
    <n v="0"/>
    <n v="0"/>
    <n v="41"/>
    <n v="3"/>
    <n v="6"/>
    <n v="2"/>
    <n v="10"/>
    <n v="4"/>
    <x v="0"/>
    <x v="0"/>
    <x v="0"/>
    <x v="0"/>
    <x v="0"/>
    <x v="1"/>
    <n v="0"/>
    <x v="0"/>
    <n v="57"/>
    <n v="636"/>
    <n v="25"/>
    <x v="0"/>
    <x v="0"/>
    <x v="1"/>
    <x v="1"/>
    <n v="0"/>
  </r>
  <r>
    <n v="2174"/>
    <n v="1954"/>
    <s v="Graduation"/>
    <s v="Single"/>
    <n v="46344"/>
    <n v="1"/>
    <n v="1"/>
    <d v="2014-03-08T00:00:00"/>
    <n v="38"/>
    <n v="11"/>
    <n v="1"/>
    <n v="6"/>
    <n v="2"/>
    <n v="1"/>
    <n v="6"/>
    <n v="2"/>
    <n v="1"/>
    <n v="1"/>
    <n v="2"/>
    <n v="5"/>
    <x v="0"/>
    <x v="0"/>
    <x v="0"/>
    <x v="0"/>
    <x v="0"/>
    <x v="1"/>
    <n v="0"/>
    <x v="2"/>
    <n v="72"/>
    <n v="27"/>
    <n v="11"/>
    <x v="1"/>
    <x v="1"/>
    <x v="1"/>
    <x v="3"/>
    <n v="0"/>
  </r>
  <r>
    <n v="3197"/>
    <n v="1980"/>
    <s v="Graduation"/>
    <s v="Married"/>
    <n v="77353"/>
    <n v="0"/>
    <n v="1"/>
    <d v="2013-12-16T00:00:00"/>
    <n v="38"/>
    <n v="275"/>
    <n v="59"/>
    <n v="107"/>
    <n v="69"/>
    <n v="101"/>
    <n v="59"/>
    <n v="2"/>
    <n v="6"/>
    <n v="4"/>
    <n v="8"/>
    <n v="4"/>
    <x v="0"/>
    <x v="0"/>
    <x v="0"/>
    <x v="0"/>
    <x v="0"/>
    <x v="1"/>
    <n v="0"/>
    <x v="0"/>
    <n v="46"/>
    <n v="670"/>
    <n v="24"/>
    <x v="0"/>
    <x v="0"/>
    <x v="1"/>
    <x v="1"/>
    <n v="0"/>
  </r>
  <r>
    <n v="9185"/>
    <n v="1966"/>
    <s v="PhD"/>
    <s v="Single"/>
    <n v="69759"/>
    <n v="0"/>
    <n v="0"/>
    <d v="2013-10-28T00:00:00"/>
    <n v="38"/>
    <n v="452"/>
    <n v="20"/>
    <n v="514"/>
    <n v="13"/>
    <n v="30"/>
    <n v="0"/>
    <n v="3"/>
    <n v="4"/>
    <n v="6"/>
    <n v="5"/>
    <n v="3"/>
    <x v="0"/>
    <x v="0"/>
    <x v="0"/>
    <x v="0"/>
    <x v="0"/>
    <x v="0"/>
    <n v="0"/>
    <x v="0"/>
    <n v="60"/>
    <n v="1029"/>
    <n v="21"/>
    <x v="0"/>
    <x v="1"/>
    <x v="1"/>
    <x v="1"/>
    <n v="1"/>
  </r>
  <r>
    <n v="905"/>
    <n v="1986"/>
    <s v="Graduation"/>
    <s v="Divorced"/>
    <n v="21846"/>
    <n v="1"/>
    <n v="0"/>
    <d v="2013-10-22T00:00:00"/>
    <n v="38"/>
    <n v="7"/>
    <n v="17"/>
    <n v="18"/>
    <n v="6"/>
    <n v="10"/>
    <n v="26"/>
    <n v="4"/>
    <n v="4"/>
    <n v="0"/>
    <n v="3"/>
    <n v="8"/>
    <x v="0"/>
    <x v="0"/>
    <x v="0"/>
    <x v="0"/>
    <x v="0"/>
    <x v="1"/>
    <n v="0"/>
    <x v="6"/>
    <n v="40"/>
    <n v="84"/>
    <n v="19"/>
    <x v="2"/>
    <x v="2"/>
    <x v="1"/>
    <x v="2"/>
    <n v="0"/>
  </r>
  <r>
    <n v="10858"/>
    <n v="1975"/>
    <s v="Graduation"/>
    <s v="Together"/>
    <n v="76532"/>
    <n v="1"/>
    <n v="1"/>
    <d v="2013-09-09T00:00:00"/>
    <n v="38"/>
    <n v="355"/>
    <n v="30"/>
    <n v="177"/>
    <n v="90"/>
    <n v="138"/>
    <n v="30"/>
    <n v="4"/>
    <n v="9"/>
    <n v="5"/>
    <n v="7"/>
    <n v="5"/>
    <x v="0"/>
    <x v="0"/>
    <x v="0"/>
    <x v="0"/>
    <x v="0"/>
    <x v="1"/>
    <n v="0"/>
    <x v="0"/>
    <n v="51"/>
    <n v="820"/>
    <n v="30"/>
    <x v="0"/>
    <x v="0"/>
    <x v="1"/>
    <x v="1"/>
    <n v="0"/>
  </r>
  <r>
    <n v="8925"/>
    <n v="1965"/>
    <s v="Master"/>
    <s v="Married"/>
    <n v="70053"/>
    <n v="0"/>
    <n v="1"/>
    <d v="2013-07-03T00:00:00"/>
    <n v="38"/>
    <n v="512"/>
    <n v="53"/>
    <n v="98"/>
    <n v="81"/>
    <n v="179"/>
    <n v="89"/>
    <n v="3"/>
    <n v="8"/>
    <n v="5"/>
    <n v="10"/>
    <n v="5"/>
    <x v="0"/>
    <x v="0"/>
    <x v="0"/>
    <x v="0"/>
    <x v="0"/>
    <x v="1"/>
    <n v="0"/>
    <x v="0"/>
    <n v="61"/>
    <n v="1012"/>
    <n v="31"/>
    <x v="0"/>
    <x v="1"/>
    <x v="1"/>
    <x v="1"/>
    <n v="0"/>
  </r>
  <r>
    <n v="2499"/>
    <n v="1958"/>
    <s v="2n Cycle"/>
    <s v="Single"/>
    <n v="75342"/>
    <n v="0"/>
    <n v="1"/>
    <d v="2013-05-06T00:00:00"/>
    <n v="38"/>
    <n v="204"/>
    <n v="97"/>
    <n v="97"/>
    <n v="21"/>
    <n v="118"/>
    <n v="26"/>
    <n v="1"/>
    <n v="5"/>
    <n v="2"/>
    <n v="10"/>
    <n v="4"/>
    <x v="0"/>
    <x v="0"/>
    <x v="0"/>
    <x v="0"/>
    <x v="0"/>
    <x v="1"/>
    <n v="0"/>
    <x v="0"/>
    <n v="68"/>
    <n v="563"/>
    <n v="22"/>
    <x v="0"/>
    <x v="1"/>
    <x v="1"/>
    <x v="1"/>
    <n v="0"/>
  </r>
  <r>
    <n v="1109"/>
    <n v="1982"/>
    <s v="Master"/>
    <s v="Together"/>
    <n v="27590"/>
    <n v="1"/>
    <n v="0"/>
    <d v="2013-04-23T00:00:00"/>
    <n v="38"/>
    <n v="6"/>
    <n v="0"/>
    <n v="5"/>
    <n v="0"/>
    <n v="0"/>
    <n v="1"/>
    <n v="1"/>
    <n v="1"/>
    <n v="0"/>
    <n v="2"/>
    <n v="7"/>
    <x v="0"/>
    <x v="0"/>
    <x v="0"/>
    <x v="0"/>
    <x v="0"/>
    <x v="1"/>
    <n v="0"/>
    <x v="0"/>
    <n v="44"/>
    <n v="12"/>
    <n v="11"/>
    <x v="2"/>
    <x v="2"/>
    <x v="1"/>
    <x v="3"/>
    <n v="0"/>
  </r>
  <r>
    <n v="326"/>
    <n v="1973"/>
    <s v="Graduation"/>
    <s v="Married"/>
    <n v="51148"/>
    <n v="1"/>
    <n v="1"/>
    <d v="2013-02-18T00:00:00"/>
    <n v="38"/>
    <n v="235"/>
    <n v="6"/>
    <n v="45"/>
    <n v="8"/>
    <n v="9"/>
    <n v="12"/>
    <n v="4"/>
    <n v="5"/>
    <n v="1"/>
    <n v="6"/>
    <n v="6"/>
    <x v="0"/>
    <x v="0"/>
    <x v="0"/>
    <x v="0"/>
    <x v="0"/>
    <x v="1"/>
    <n v="0"/>
    <x v="5"/>
    <n v="53"/>
    <n v="315"/>
    <n v="22"/>
    <x v="1"/>
    <x v="0"/>
    <x v="1"/>
    <x v="2"/>
    <n v="0"/>
  </r>
  <r>
    <n v="10967"/>
    <n v="1963"/>
    <s v="Graduation"/>
    <s v="Divorced"/>
    <n v="33378"/>
    <n v="1"/>
    <n v="1"/>
    <d v="2013-02-06T00:00:00"/>
    <n v="38"/>
    <n v="33"/>
    <n v="6"/>
    <n v="40"/>
    <n v="3"/>
    <n v="7"/>
    <n v="10"/>
    <n v="3"/>
    <n v="2"/>
    <n v="0"/>
    <n v="4"/>
    <n v="7"/>
    <x v="0"/>
    <x v="0"/>
    <x v="0"/>
    <x v="0"/>
    <x v="0"/>
    <x v="1"/>
    <n v="0"/>
    <x v="6"/>
    <n v="63"/>
    <n v="99"/>
    <n v="16"/>
    <x v="1"/>
    <x v="1"/>
    <x v="1"/>
    <x v="2"/>
    <n v="0"/>
  </r>
  <r>
    <n v="5370"/>
    <n v="1973"/>
    <s v="PhD"/>
    <s v="Married"/>
    <n v="32644"/>
    <n v="1"/>
    <n v="0"/>
    <d v="2013-01-16T00:00:00"/>
    <n v="38"/>
    <n v="239"/>
    <n v="3"/>
    <n v="141"/>
    <n v="0"/>
    <n v="7"/>
    <n v="23"/>
    <n v="4"/>
    <n v="7"/>
    <n v="1"/>
    <n v="6"/>
    <n v="8"/>
    <x v="1"/>
    <x v="0"/>
    <x v="0"/>
    <x v="0"/>
    <x v="0"/>
    <x v="1"/>
    <n v="0"/>
    <x v="0"/>
    <n v="53"/>
    <n v="413"/>
    <n v="26"/>
    <x v="1"/>
    <x v="0"/>
    <x v="1"/>
    <x v="1"/>
    <n v="1"/>
  </r>
  <r>
    <n v="2098"/>
    <n v="1969"/>
    <s v="PhD"/>
    <s v="Married"/>
    <n v="33581"/>
    <n v="2"/>
    <n v="0"/>
    <d v="2013-01-08T00:00:00"/>
    <n v="38"/>
    <n v="11"/>
    <n v="0"/>
    <n v="5"/>
    <n v="0"/>
    <n v="0"/>
    <n v="1"/>
    <n v="1"/>
    <n v="1"/>
    <n v="0"/>
    <n v="2"/>
    <n v="8"/>
    <x v="0"/>
    <x v="0"/>
    <x v="0"/>
    <x v="0"/>
    <x v="0"/>
    <x v="1"/>
    <n v="0"/>
    <x v="0"/>
    <n v="57"/>
    <n v="17"/>
    <n v="12"/>
    <x v="1"/>
    <x v="0"/>
    <x v="1"/>
    <x v="3"/>
    <n v="0"/>
  </r>
  <r>
    <n v="1773"/>
    <n v="1978"/>
    <s v="2n Cycle"/>
    <s v="Married"/>
    <n v="12393"/>
    <n v="0"/>
    <n v="0"/>
    <d v="2012-12-04T00:00:00"/>
    <n v="38"/>
    <n v="5"/>
    <n v="6"/>
    <n v="15"/>
    <n v="11"/>
    <n v="7"/>
    <n v="13"/>
    <n v="1"/>
    <n v="2"/>
    <n v="0"/>
    <n v="3"/>
    <n v="9"/>
    <x v="0"/>
    <x v="0"/>
    <x v="0"/>
    <x v="0"/>
    <x v="0"/>
    <x v="1"/>
    <n v="0"/>
    <x v="6"/>
    <n v="48"/>
    <n v="57"/>
    <n v="15"/>
    <x v="2"/>
    <x v="0"/>
    <x v="1"/>
    <x v="3"/>
    <n v="0"/>
  </r>
  <r>
    <n v="5036"/>
    <n v="1984"/>
    <s v="PhD"/>
    <s v="Single"/>
    <n v="42710"/>
    <n v="1"/>
    <n v="0"/>
    <d v="2012-11-28T00:00:00"/>
    <n v="38"/>
    <n v="252"/>
    <n v="3"/>
    <n v="42"/>
    <n v="4"/>
    <n v="3"/>
    <n v="102"/>
    <n v="2"/>
    <n v="4"/>
    <n v="5"/>
    <n v="3"/>
    <n v="6"/>
    <x v="0"/>
    <x v="0"/>
    <x v="0"/>
    <x v="0"/>
    <x v="0"/>
    <x v="1"/>
    <n v="0"/>
    <x v="0"/>
    <n v="42"/>
    <n v="406"/>
    <n v="20"/>
    <x v="1"/>
    <x v="2"/>
    <x v="1"/>
    <x v="1"/>
    <n v="0"/>
  </r>
  <r>
    <n v="4856"/>
    <n v="1957"/>
    <s v="2n Cycle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x v="1"/>
    <x v="0"/>
    <x v="0"/>
    <x v="1"/>
    <x v="0"/>
    <x v="1"/>
    <n v="0"/>
    <x v="5"/>
    <n v="69"/>
    <n v="1853"/>
    <n v="28"/>
    <x v="0"/>
    <x v="1"/>
    <x v="1"/>
    <x v="0"/>
    <n v="2"/>
  </r>
  <r>
    <n v="8722"/>
    <n v="1957"/>
    <s v="2n Cycle"/>
    <s v="Married"/>
    <n v="82347"/>
    <n v="0"/>
    <n v="0"/>
    <d v="2012-11-06T00:00:00"/>
    <n v="38"/>
    <n v="556"/>
    <n v="54"/>
    <n v="845"/>
    <n v="202"/>
    <n v="133"/>
    <n v="63"/>
    <n v="1"/>
    <n v="7"/>
    <n v="7"/>
    <n v="10"/>
    <n v="3"/>
    <x v="1"/>
    <x v="0"/>
    <x v="0"/>
    <x v="1"/>
    <x v="0"/>
    <x v="0"/>
    <n v="0"/>
    <x v="1"/>
    <n v="69"/>
    <n v="1853"/>
    <n v="28"/>
    <x v="0"/>
    <x v="1"/>
    <x v="1"/>
    <x v="0"/>
    <n v="3"/>
  </r>
  <r>
    <n v="2156"/>
    <n v="1955"/>
    <s v="PhD"/>
    <s v="Married"/>
    <n v="22554"/>
    <n v="1"/>
    <n v="1"/>
    <d v="2012-11-03T00:00:00"/>
    <n v="38"/>
    <n v="27"/>
    <n v="0"/>
    <n v="10"/>
    <n v="0"/>
    <n v="0"/>
    <n v="4"/>
    <n v="4"/>
    <n v="2"/>
    <n v="0"/>
    <n v="4"/>
    <n v="5"/>
    <x v="0"/>
    <x v="0"/>
    <x v="0"/>
    <x v="0"/>
    <x v="0"/>
    <x v="1"/>
    <n v="0"/>
    <x v="0"/>
    <n v="71"/>
    <n v="41"/>
    <n v="15"/>
    <x v="2"/>
    <x v="1"/>
    <x v="1"/>
    <x v="3"/>
    <n v="0"/>
  </r>
  <r>
    <n v="2569"/>
    <n v="1987"/>
    <s v="Graduation"/>
    <s v="Married"/>
    <n v="17323"/>
    <n v="0"/>
    <n v="0"/>
    <d v="2012-10-10T00:00:00"/>
    <n v="38"/>
    <n v="3"/>
    <n v="14"/>
    <n v="17"/>
    <n v="6"/>
    <n v="1"/>
    <n v="5"/>
    <n v="1"/>
    <n v="1"/>
    <n v="0"/>
    <n v="3"/>
    <n v="8"/>
    <x v="0"/>
    <x v="0"/>
    <x v="0"/>
    <x v="0"/>
    <x v="0"/>
    <x v="1"/>
    <n v="0"/>
    <x v="2"/>
    <n v="39"/>
    <n v="46"/>
    <n v="13"/>
    <x v="2"/>
    <x v="2"/>
    <x v="1"/>
    <x v="3"/>
    <n v="0"/>
  </r>
  <r>
    <n v="10151"/>
    <n v="1960"/>
    <s v="Graduation"/>
    <s v="Divorced"/>
    <n v="62204"/>
    <n v="0"/>
    <n v="2"/>
    <d v="2012-09-12T00:00:00"/>
    <n v="38"/>
    <n v="317"/>
    <n v="46"/>
    <n v="247"/>
    <n v="151"/>
    <n v="46"/>
    <n v="139"/>
    <n v="1"/>
    <n v="4"/>
    <n v="5"/>
    <n v="12"/>
    <n v="3"/>
    <x v="0"/>
    <x v="0"/>
    <x v="0"/>
    <x v="0"/>
    <x v="0"/>
    <x v="1"/>
    <n v="0"/>
    <x v="0"/>
    <n v="66"/>
    <n v="946"/>
    <n v="25"/>
    <x v="0"/>
    <x v="1"/>
    <x v="1"/>
    <x v="1"/>
    <n v="0"/>
  </r>
  <r>
    <n v="10473"/>
    <n v="1956"/>
    <s v="PhD"/>
    <s v="Widow"/>
    <n v="78028"/>
    <n v="0"/>
    <n v="1"/>
    <d v="2012-09-10T00:00:00"/>
    <n v="38"/>
    <n v="158"/>
    <n v="19"/>
    <n v="288"/>
    <n v="25"/>
    <n v="0"/>
    <n v="38"/>
    <n v="1"/>
    <n v="6"/>
    <n v="4"/>
    <n v="9"/>
    <n v="7"/>
    <x v="0"/>
    <x v="1"/>
    <x v="1"/>
    <x v="0"/>
    <x v="0"/>
    <x v="0"/>
    <n v="0"/>
    <x v="0"/>
    <n v="70"/>
    <n v="528"/>
    <n v="27"/>
    <x v="0"/>
    <x v="1"/>
    <x v="1"/>
    <x v="1"/>
    <n v="3"/>
  </r>
  <r>
    <n v="7079"/>
    <n v="1962"/>
    <s v="Graduation"/>
    <s v="Divorced"/>
    <n v="63887"/>
    <n v="0"/>
    <n v="1"/>
    <d v="2012-09-08T00:00:00"/>
    <n v="38"/>
    <n v="897"/>
    <n v="23"/>
    <n v="207"/>
    <n v="15"/>
    <n v="11"/>
    <n v="92"/>
    <n v="5"/>
    <n v="9"/>
    <n v="6"/>
    <n v="12"/>
    <n v="6"/>
    <x v="0"/>
    <x v="0"/>
    <x v="0"/>
    <x v="0"/>
    <x v="0"/>
    <x v="1"/>
    <n v="0"/>
    <x v="6"/>
    <n v="64"/>
    <n v="1245"/>
    <n v="38"/>
    <x v="0"/>
    <x v="1"/>
    <x v="1"/>
    <x v="0"/>
    <n v="0"/>
  </r>
  <r>
    <n v="6875"/>
    <n v="1965"/>
    <s v="PhD"/>
    <s v="Together"/>
    <n v="32727"/>
    <n v="0"/>
    <n v="0"/>
    <d v="2012-08-28T00:00:00"/>
    <n v="38"/>
    <n v="167"/>
    <n v="13"/>
    <n v="180"/>
    <n v="86"/>
    <n v="13"/>
    <n v="70"/>
    <n v="2"/>
    <n v="7"/>
    <n v="3"/>
    <n v="5"/>
    <n v="8"/>
    <x v="0"/>
    <x v="0"/>
    <x v="0"/>
    <x v="0"/>
    <x v="0"/>
    <x v="1"/>
    <n v="0"/>
    <x v="1"/>
    <n v="61"/>
    <n v="529"/>
    <n v="25"/>
    <x v="1"/>
    <x v="1"/>
    <x v="1"/>
    <x v="1"/>
    <n v="0"/>
  </r>
  <r>
    <n v="6728"/>
    <n v="1985"/>
    <s v="Graduation"/>
    <s v="Together"/>
    <n v="29103"/>
    <n v="1"/>
    <n v="0"/>
    <d v="2012-08-27T00:00:00"/>
    <n v="38"/>
    <n v="16"/>
    <n v="0"/>
    <n v="17"/>
    <n v="6"/>
    <n v="3"/>
    <n v="6"/>
    <n v="2"/>
    <n v="1"/>
    <n v="0"/>
    <n v="3"/>
    <n v="9"/>
    <x v="0"/>
    <x v="0"/>
    <x v="0"/>
    <x v="0"/>
    <x v="0"/>
    <x v="1"/>
    <n v="0"/>
    <x v="0"/>
    <n v="41"/>
    <n v="48"/>
    <n v="15"/>
    <x v="2"/>
    <x v="2"/>
    <x v="1"/>
    <x v="3"/>
    <n v="0"/>
  </r>
  <r>
    <n v="2471"/>
    <n v="1965"/>
    <s v="Graduation"/>
    <s v="Married"/>
    <n v="61482"/>
    <n v="0"/>
    <n v="0"/>
    <d v="2014-06-27T00:00:00"/>
    <n v="39"/>
    <n v="48"/>
    <n v="58"/>
    <n v="68"/>
    <n v="16"/>
    <n v="66"/>
    <n v="43"/>
    <n v="1"/>
    <n v="3"/>
    <n v="2"/>
    <n v="6"/>
    <n v="2"/>
    <x v="0"/>
    <x v="0"/>
    <x v="0"/>
    <x v="0"/>
    <x v="0"/>
    <x v="1"/>
    <n v="0"/>
    <x v="6"/>
    <n v="61"/>
    <n v="299"/>
    <n v="14"/>
    <x v="0"/>
    <x v="1"/>
    <x v="1"/>
    <x v="2"/>
    <n v="0"/>
  </r>
  <r>
    <n v="49"/>
    <n v="1970"/>
    <s v="Graduation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x v="0"/>
    <x v="0"/>
    <x v="0"/>
    <x v="0"/>
    <x v="0"/>
    <x v="1"/>
    <n v="0"/>
    <x v="1"/>
    <n v="56"/>
    <n v="25"/>
    <n v="12"/>
    <x v="2"/>
    <x v="0"/>
    <x v="1"/>
    <x v="3"/>
    <n v="0"/>
  </r>
  <r>
    <n v="4973"/>
    <n v="1970"/>
    <s v="Graduation"/>
    <s v="Single"/>
    <n v="20587"/>
    <n v="1"/>
    <n v="0"/>
    <d v="2014-05-11T00:00:00"/>
    <n v="39"/>
    <n v="2"/>
    <n v="3"/>
    <n v="6"/>
    <n v="4"/>
    <n v="1"/>
    <n v="9"/>
    <n v="1"/>
    <n v="1"/>
    <n v="1"/>
    <n v="2"/>
    <n v="7"/>
    <x v="0"/>
    <x v="0"/>
    <x v="0"/>
    <x v="0"/>
    <x v="0"/>
    <x v="1"/>
    <n v="0"/>
    <x v="1"/>
    <n v="56"/>
    <n v="25"/>
    <n v="12"/>
    <x v="2"/>
    <x v="0"/>
    <x v="1"/>
    <x v="3"/>
    <n v="0"/>
  </r>
  <r>
    <n v="6387"/>
    <n v="1976"/>
    <s v="PhD"/>
    <s v="Together"/>
    <n v="52190"/>
    <n v="1"/>
    <n v="1"/>
    <d v="2014-05-08T00:00:00"/>
    <n v="39"/>
    <n v="42"/>
    <n v="0"/>
    <n v="17"/>
    <n v="0"/>
    <n v="0"/>
    <n v="18"/>
    <n v="3"/>
    <n v="2"/>
    <n v="1"/>
    <n v="3"/>
    <n v="5"/>
    <x v="1"/>
    <x v="0"/>
    <x v="0"/>
    <x v="0"/>
    <x v="0"/>
    <x v="1"/>
    <n v="0"/>
    <x v="6"/>
    <n v="50"/>
    <n v="77"/>
    <n v="14"/>
    <x v="1"/>
    <x v="0"/>
    <x v="1"/>
    <x v="2"/>
    <n v="1"/>
  </r>
  <r>
    <n v="5866"/>
    <n v="1974"/>
    <s v="Graduation"/>
    <s v="Together"/>
    <n v="48186"/>
    <n v="1"/>
    <n v="0"/>
    <d v="2014-03-20T00:00:00"/>
    <n v="39"/>
    <n v="97"/>
    <n v="3"/>
    <n v="66"/>
    <n v="12"/>
    <n v="7"/>
    <n v="34"/>
    <n v="3"/>
    <n v="4"/>
    <n v="1"/>
    <n v="4"/>
    <n v="7"/>
    <x v="0"/>
    <x v="0"/>
    <x v="0"/>
    <x v="0"/>
    <x v="0"/>
    <x v="1"/>
    <n v="0"/>
    <x v="0"/>
    <n v="52"/>
    <n v="219"/>
    <n v="19"/>
    <x v="1"/>
    <x v="0"/>
    <x v="1"/>
    <x v="2"/>
    <n v="0"/>
  </r>
  <r>
    <n v="8523"/>
    <n v="1968"/>
    <s v="Graduation"/>
    <s v="Married"/>
    <n v="19329"/>
    <n v="1"/>
    <n v="0"/>
    <d v="2013-12-14T00:00:00"/>
    <n v="39"/>
    <n v="24"/>
    <n v="1"/>
    <n v="16"/>
    <n v="12"/>
    <n v="2"/>
    <n v="5"/>
    <n v="3"/>
    <n v="4"/>
    <n v="0"/>
    <n v="3"/>
    <n v="8"/>
    <x v="0"/>
    <x v="0"/>
    <x v="0"/>
    <x v="0"/>
    <x v="0"/>
    <x v="1"/>
    <n v="0"/>
    <x v="1"/>
    <n v="58"/>
    <n v="60"/>
    <n v="18"/>
    <x v="2"/>
    <x v="0"/>
    <x v="1"/>
    <x v="3"/>
    <n v="0"/>
  </r>
  <r>
    <n v="7901"/>
    <n v="1971"/>
    <s v="Master"/>
    <s v="Married"/>
    <n v="34109"/>
    <n v="0"/>
    <n v="1"/>
    <d v="2013-11-06T00:00:00"/>
    <n v="39"/>
    <n v="9"/>
    <n v="1"/>
    <n v="5"/>
    <n v="2"/>
    <n v="1"/>
    <n v="4"/>
    <n v="1"/>
    <n v="0"/>
    <n v="0"/>
    <n v="3"/>
    <n v="4"/>
    <x v="0"/>
    <x v="0"/>
    <x v="0"/>
    <x v="0"/>
    <x v="0"/>
    <x v="1"/>
    <n v="0"/>
    <x v="3"/>
    <n v="55"/>
    <n v="22"/>
    <n v="8"/>
    <x v="1"/>
    <x v="0"/>
    <x v="1"/>
    <x v="3"/>
    <n v="0"/>
  </r>
  <r>
    <n v="898"/>
    <n v="1986"/>
    <s v="Graduation"/>
    <s v="Married"/>
    <n v="23477"/>
    <n v="1"/>
    <n v="0"/>
    <d v="2013-10-21T00:00:00"/>
    <n v="39"/>
    <n v="38"/>
    <n v="15"/>
    <n v="54"/>
    <n v="3"/>
    <n v="8"/>
    <n v="29"/>
    <n v="3"/>
    <n v="3"/>
    <n v="0"/>
    <n v="4"/>
    <n v="8"/>
    <x v="0"/>
    <x v="0"/>
    <x v="0"/>
    <x v="0"/>
    <x v="0"/>
    <x v="1"/>
    <n v="0"/>
    <x v="0"/>
    <n v="40"/>
    <n v="147"/>
    <n v="18"/>
    <x v="2"/>
    <x v="2"/>
    <x v="1"/>
    <x v="2"/>
    <n v="0"/>
  </r>
  <r>
    <n v="10242"/>
    <n v="1966"/>
    <s v="PhD"/>
    <s v="Together"/>
    <n v="47472"/>
    <n v="1"/>
    <n v="1"/>
    <d v="2013-09-16T00:00:00"/>
    <n v="39"/>
    <n v="56"/>
    <n v="0"/>
    <n v="11"/>
    <n v="0"/>
    <n v="0"/>
    <n v="8"/>
    <n v="2"/>
    <n v="2"/>
    <n v="0"/>
    <n v="4"/>
    <n v="5"/>
    <x v="0"/>
    <x v="0"/>
    <x v="0"/>
    <x v="0"/>
    <x v="0"/>
    <x v="1"/>
    <n v="0"/>
    <x v="0"/>
    <n v="60"/>
    <n v="75"/>
    <n v="13"/>
    <x v="1"/>
    <x v="1"/>
    <x v="1"/>
    <x v="2"/>
    <n v="0"/>
  </r>
  <r>
    <n v="5835"/>
    <n v="1976"/>
    <s v="PhD"/>
    <s v="Divorced"/>
    <n v="14849"/>
    <n v="1"/>
    <n v="0"/>
    <d v="2013-07-02T00:00:00"/>
    <n v="39"/>
    <n v="21"/>
    <n v="2"/>
    <n v="28"/>
    <n v="3"/>
    <n v="2"/>
    <n v="9"/>
    <n v="3"/>
    <n v="2"/>
    <n v="0"/>
    <n v="4"/>
    <n v="8"/>
    <x v="0"/>
    <x v="0"/>
    <x v="0"/>
    <x v="0"/>
    <x v="0"/>
    <x v="1"/>
    <n v="0"/>
    <x v="0"/>
    <n v="50"/>
    <n v="65"/>
    <n v="17"/>
    <x v="2"/>
    <x v="0"/>
    <x v="1"/>
    <x v="3"/>
    <n v="0"/>
  </r>
  <r>
    <n v="6919"/>
    <n v="1978"/>
    <s v="2n Cycle"/>
    <s v="Married"/>
    <n v="26224"/>
    <n v="1"/>
    <n v="0"/>
    <d v="2013-06-04T00:00:00"/>
    <n v="39"/>
    <n v="4"/>
    <n v="7"/>
    <n v="15"/>
    <n v="13"/>
    <n v="9"/>
    <n v="15"/>
    <n v="3"/>
    <n v="2"/>
    <n v="1"/>
    <n v="3"/>
    <n v="6"/>
    <x v="0"/>
    <x v="0"/>
    <x v="0"/>
    <x v="0"/>
    <x v="0"/>
    <x v="1"/>
    <n v="0"/>
    <x v="0"/>
    <n v="48"/>
    <n v="63"/>
    <n v="15"/>
    <x v="2"/>
    <x v="0"/>
    <x v="1"/>
    <x v="3"/>
    <n v="0"/>
  </r>
  <r>
    <n v="6197"/>
    <n v="1962"/>
    <s v="PhD"/>
    <s v="Single"/>
    <n v="27238"/>
    <n v="1"/>
    <n v="1"/>
    <d v="2013-04-20T00:00:00"/>
    <n v="39"/>
    <n v="37"/>
    <n v="0"/>
    <n v="17"/>
    <n v="0"/>
    <n v="0"/>
    <n v="3"/>
    <n v="3"/>
    <n v="3"/>
    <n v="0"/>
    <n v="3"/>
    <n v="9"/>
    <x v="0"/>
    <x v="0"/>
    <x v="0"/>
    <x v="0"/>
    <x v="0"/>
    <x v="1"/>
    <n v="0"/>
    <x v="0"/>
    <n v="64"/>
    <n v="57"/>
    <n v="18"/>
    <x v="2"/>
    <x v="1"/>
    <x v="1"/>
    <x v="3"/>
    <n v="0"/>
  </r>
  <r>
    <n v="10475"/>
    <n v="1970"/>
    <s v="Master"/>
    <s v="Together"/>
    <m/>
    <n v="0"/>
    <n v="1"/>
    <d v="2013-04-01T00:00:00"/>
    <n v="39"/>
    <n v="187"/>
    <n v="5"/>
    <n v="65"/>
    <n v="26"/>
    <n v="20"/>
    <n v="14"/>
    <n v="2"/>
    <n v="4"/>
    <n v="2"/>
    <n v="6"/>
    <n v="5"/>
    <x v="0"/>
    <x v="0"/>
    <x v="0"/>
    <x v="0"/>
    <x v="0"/>
    <x v="1"/>
    <n v="0"/>
    <x v="2"/>
    <n v="56"/>
    <n v="317"/>
    <n v="19"/>
    <x v="2"/>
    <x v="0"/>
    <x v="1"/>
    <x v="2"/>
    <n v="0"/>
  </r>
  <r>
    <n v="4201"/>
    <n v="1962"/>
    <s v="Graduation"/>
    <s v="Single"/>
    <n v="57967"/>
    <n v="0"/>
    <n v="1"/>
    <d v="2013-03-03T00:00:00"/>
    <n v="39"/>
    <n v="229"/>
    <n v="7"/>
    <n v="137"/>
    <n v="4"/>
    <n v="0"/>
    <n v="91"/>
    <n v="5"/>
    <n v="4"/>
    <n v="2"/>
    <n v="8"/>
    <n v="5"/>
    <x v="0"/>
    <x v="0"/>
    <x v="0"/>
    <x v="0"/>
    <x v="0"/>
    <x v="1"/>
    <n v="0"/>
    <x v="5"/>
    <n v="64"/>
    <n v="468"/>
    <n v="24"/>
    <x v="1"/>
    <x v="1"/>
    <x v="1"/>
    <x v="1"/>
    <n v="0"/>
  </r>
  <r>
    <n v="5092"/>
    <n v="1949"/>
    <s v="PhD"/>
    <s v="Widow"/>
    <n v="51569"/>
    <n v="0"/>
    <n v="1"/>
    <d v="2013-02-12T00:00:00"/>
    <n v="39"/>
    <n v="380"/>
    <n v="0"/>
    <n v="47"/>
    <n v="6"/>
    <n v="0"/>
    <n v="34"/>
    <n v="4"/>
    <n v="7"/>
    <n v="1"/>
    <n v="7"/>
    <n v="8"/>
    <x v="0"/>
    <x v="1"/>
    <x v="0"/>
    <x v="0"/>
    <x v="0"/>
    <x v="0"/>
    <n v="0"/>
    <x v="0"/>
    <n v="77"/>
    <n v="467"/>
    <n v="27"/>
    <x v="1"/>
    <x v="1"/>
    <x v="1"/>
    <x v="1"/>
    <n v="2"/>
  </r>
  <r>
    <n v="6566"/>
    <n v="1954"/>
    <s v="PhD"/>
    <s v="Married"/>
    <n v="72550"/>
    <n v="1"/>
    <n v="1"/>
    <d v="2012-11-08T00:00:00"/>
    <n v="39"/>
    <n v="826"/>
    <n v="50"/>
    <n v="317"/>
    <n v="50"/>
    <n v="38"/>
    <n v="38"/>
    <n v="9"/>
    <n v="5"/>
    <n v="2"/>
    <n v="12"/>
    <n v="8"/>
    <x v="0"/>
    <x v="0"/>
    <x v="0"/>
    <x v="0"/>
    <x v="0"/>
    <x v="1"/>
    <n v="0"/>
    <x v="3"/>
    <n v="72"/>
    <n v="1319"/>
    <n v="36"/>
    <x v="0"/>
    <x v="1"/>
    <x v="1"/>
    <x v="0"/>
    <n v="0"/>
  </r>
  <r>
    <n v="6613"/>
    <n v="1970"/>
    <s v="Master"/>
    <s v="Married"/>
    <n v="44511"/>
    <n v="1"/>
    <n v="0"/>
    <d v="2012-10-12T00:00:00"/>
    <n v="39"/>
    <n v="513"/>
    <n v="7"/>
    <n v="133"/>
    <n v="46"/>
    <n v="14"/>
    <n v="14"/>
    <n v="6"/>
    <n v="8"/>
    <n v="4"/>
    <n v="8"/>
    <n v="8"/>
    <x v="0"/>
    <x v="0"/>
    <x v="0"/>
    <x v="0"/>
    <x v="0"/>
    <x v="1"/>
    <n v="0"/>
    <x v="3"/>
    <n v="56"/>
    <n v="727"/>
    <n v="34"/>
    <x v="1"/>
    <x v="0"/>
    <x v="1"/>
    <x v="1"/>
    <n v="0"/>
  </r>
  <r>
    <n v="9094"/>
    <n v="1955"/>
    <s v="2n Cycle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x v="0"/>
    <x v="0"/>
    <x v="0"/>
    <x v="0"/>
    <x v="0"/>
    <x v="0"/>
    <n v="0"/>
    <x v="0"/>
    <n v="71"/>
    <n v="587"/>
    <n v="22"/>
    <x v="0"/>
    <x v="1"/>
    <x v="1"/>
    <x v="1"/>
    <n v="1"/>
  </r>
  <r>
    <n v="9847"/>
    <n v="1955"/>
    <s v="2n Cycle"/>
    <s v="Married"/>
    <n v="62972"/>
    <n v="0"/>
    <n v="1"/>
    <d v="2012-08-03T00:00:00"/>
    <n v="39"/>
    <n v="313"/>
    <n v="15"/>
    <n v="47"/>
    <n v="20"/>
    <n v="0"/>
    <n v="192"/>
    <n v="2"/>
    <n v="7"/>
    <n v="4"/>
    <n v="3"/>
    <n v="6"/>
    <x v="0"/>
    <x v="0"/>
    <x v="0"/>
    <x v="0"/>
    <x v="0"/>
    <x v="1"/>
    <n v="0"/>
    <x v="0"/>
    <n v="71"/>
    <n v="587"/>
    <n v="22"/>
    <x v="0"/>
    <x v="1"/>
    <x v="1"/>
    <x v="1"/>
    <n v="0"/>
  </r>
  <r>
    <n v="10767"/>
    <n v="1989"/>
    <s v="PhD"/>
    <s v="Together"/>
    <n v="77845"/>
    <n v="0"/>
    <n v="0"/>
    <d v="2014-05-16T00:00:00"/>
    <n v="40"/>
    <n v="760"/>
    <n v="40"/>
    <n v="480"/>
    <n v="0"/>
    <n v="40"/>
    <n v="26"/>
    <n v="1"/>
    <n v="3"/>
    <n v="5"/>
    <n v="12"/>
    <n v="1"/>
    <x v="0"/>
    <x v="0"/>
    <x v="1"/>
    <x v="1"/>
    <x v="0"/>
    <x v="1"/>
    <n v="0"/>
    <x v="2"/>
    <n v="37"/>
    <n v="1346"/>
    <n v="22"/>
    <x v="0"/>
    <x v="2"/>
    <x v="1"/>
    <x v="0"/>
    <n v="2"/>
  </r>
  <r>
    <n v="7943"/>
    <n v="1975"/>
    <s v="PhD"/>
    <s v="Married"/>
    <n v="36663"/>
    <n v="1"/>
    <n v="0"/>
    <d v="2014-04-25T00:00:00"/>
    <n v="40"/>
    <n v="18"/>
    <n v="0"/>
    <n v="6"/>
    <n v="3"/>
    <n v="3"/>
    <n v="5"/>
    <n v="1"/>
    <n v="1"/>
    <n v="1"/>
    <n v="3"/>
    <n v="2"/>
    <x v="0"/>
    <x v="0"/>
    <x v="0"/>
    <x v="0"/>
    <x v="0"/>
    <x v="1"/>
    <n v="0"/>
    <x v="6"/>
    <n v="51"/>
    <n v="35"/>
    <n v="8"/>
    <x v="1"/>
    <x v="0"/>
    <x v="1"/>
    <x v="3"/>
    <n v="0"/>
  </r>
  <r>
    <n v="1055"/>
    <n v="1976"/>
    <s v="Master"/>
    <s v="Married"/>
    <n v="53204"/>
    <n v="1"/>
    <n v="1"/>
    <d v="2014-03-20T00:00:00"/>
    <n v="40"/>
    <n v="29"/>
    <n v="0"/>
    <n v="8"/>
    <n v="2"/>
    <n v="0"/>
    <n v="6"/>
    <n v="1"/>
    <n v="1"/>
    <n v="0"/>
    <n v="3"/>
    <n v="4"/>
    <x v="0"/>
    <x v="0"/>
    <x v="0"/>
    <x v="0"/>
    <x v="0"/>
    <x v="1"/>
    <n v="0"/>
    <x v="4"/>
    <n v="50"/>
    <n v="45"/>
    <n v="9"/>
    <x v="1"/>
    <x v="0"/>
    <x v="1"/>
    <x v="3"/>
    <n v="0"/>
  </r>
  <r>
    <n v="1458"/>
    <n v="1982"/>
    <s v="Master"/>
    <s v="Married"/>
    <n v="21059"/>
    <n v="1"/>
    <n v="0"/>
    <d v="2014-01-07T00:00:00"/>
    <n v="40"/>
    <n v="8"/>
    <n v="3"/>
    <n v="19"/>
    <n v="3"/>
    <n v="3"/>
    <n v="8"/>
    <n v="3"/>
    <n v="3"/>
    <n v="0"/>
    <n v="3"/>
    <n v="6"/>
    <x v="0"/>
    <x v="0"/>
    <x v="0"/>
    <x v="0"/>
    <x v="0"/>
    <x v="1"/>
    <n v="0"/>
    <x v="0"/>
    <n v="44"/>
    <n v="44"/>
    <n v="15"/>
    <x v="2"/>
    <x v="2"/>
    <x v="1"/>
    <x v="3"/>
    <n v="0"/>
  </r>
  <r>
    <n v="8402"/>
    <n v="1953"/>
    <s v="Master"/>
    <s v="Married"/>
    <n v="67087"/>
    <n v="0"/>
    <n v="1"/>
    <d v="2013-12-17T00:00:00"/>
    <n v="40"/>
    <n v="329"/>
    <n v="35"/>
    <n v="222"/>
    <n v="130"/>
    <n v="35"/>
    <n v="43"/>
    <n v="2"/>
    <n v="7"/>
    <n v="5"/>
    <n v="8"/>
    <n v="4"/>
    <x v="0"/>
    <x v="0"/>
    <x v="0"/>
    <x v="0"/>
    <x v="0"/>
    <x v="1"/>
    <n v="0"/>
    <x v="3"/>
    <n v="73"/>
    <n v="794"/>
    <n v="26"/>
    <x v="0"/>
    <x v="1"/>
    <x v="1"/>
    <x v="1"/>
    <n v="0"/>
  </r>
  <r>
    <n v="6246"/>
    <n v="1953"/>
    <s v="Graduation"/>
    <s v="Single"/>
    <n v="73892"/>
    <n v="0"/>
    <n v="0"/>
    <d v="2013-11-13T00:00:00"/>
    <n v="40"/>
    <n v="703"/>
    <n v="102"/>
    <n v="601"/>
    <n v="0"/>
    <n v="58"/>
    <n v="43"/>
    <n v="1"/>
    <n v="3"/>
    <n v="11"/>
    <n v="8"/>
    <n v="1"/>
    <x v="0"/>
    <x v="0"/>
    <x v="0"/>
    <x v="0"/>
    <x v="0"/>
    <x v="0"/>
    <n v="0"/>
    <x v="1"/>
    <n v="73"/>
    <n v="1507"/>
    <n v="24"/>
    <x v="0"/>
    <x v="1"/>
    <x v="1"/>
    <x v="0"/>
    <n v="1"/>
  </r>
  <r>
    <n v="4654"/>
    <n v="1992"/>
    <s v="Graduation"/>
    <s v="Together"/>
    <n v="75114"/>
    <n v="0"/>
    <n v="0"/>
    <d v="2013-11-07T00:00:00"/>
    <n v="40"/>
    <n v="571"/>
    <n v="12"/>
    <n v="523"/>
    <n v="63"/>
    <n v="60"/>
    <n v="24"/>
    <n v="1"/>
    <n v="3"/>
    <n v="10"/>
    <n v="5"/>
    <n v="2"/>
    <x v="0"/>
    <x v="0"/>
    <x v="0"/>
    <x v="0"/>
    <x v="0"/>
    <x v="1"/>
    <n v="0"/>
    <x v="6"/>
    <n v="34"/>
    <n v="1253"/>
    <n v="21"/>
    <x v="0"/>
    <x v="2"/>
    <x v="1"/>
    <x v="0"/>
    <n v="0"/>
  </r>
  <r>
    <n v="6103"/>
    <n v="1948"/>
    <s v="Graduation"/>
    <s v="Married"/>
    <n v="42192"/>
    <n v="0"/>
    <n v="0"/>
    <d v="2013-09-06T00:00:00"/>
    <n v="40"/>
    <n v="40"/>
    <n v="15"/>
    <n v="15"/>
    <n v="17"/>
    <n v="6"/>
    <n v="7"/>
    <n v="1"/>
    <n v="2"/>
    <n v="1"/>
    <n v="3"/>
    <n v="4"/>
    <x v="0"/>
    <x v="0"/>
    <x v="0"/>
    <x v="0"/>
    <x v="0"/>
    <x v="1"/>
    <n v="0"/>
    <x v="3"/>
    <n v="78"/>
    <n v="100"/>
    <n v="11"/>
    <x v="1"/>
    <x v="1"/>
    <x v="1"/>
    <x v="2"/>
    <n v="0"/>
  </r>
  <r>
    <n v="8147"/>
    <n v="1960"/>
    <s v="Graduation"/>
    <s v="Married"/>
    <n v="31454"/>
    <n v="1"/>
    <n v="1"/>
    <d v="2013-07-06T00:00:00"/>
    <n v="40"/>
    <n v="28"/>
    <n v="0"/>
    <n v="11"/>
    <n v="0"/>
    <n v="0"/>
    <n v="9"/>
    <n v="3"/>
    <n v="2"/>
    <n v="0"/>
    <n v="3"/>
    <n v="8"/>
    <x v="0"/>
    <x v="0"/>
    <x v="0"/>
    <x v="0"/>
    <x v="0"/>
    <x v="1"/>
    <n v="0"/>
    <x v="0"/>
    <n v="66"/>
    <n v="48"/>
    <n v="16"/>
    <x v="1"/>
    <x v="1"/>
    <x v="1"/>
    <x v="3"/>
    <n v="0"/>
  </r>
  <r>
    <n v="10207"/>
    <n v="1978"/>
    <s v="Graduation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x v="0"/>
    <x v="0"/>
    <x v="0"/>
    <x v="0"/>
    <x v="0"/>
    <x v="1"/>
    <n v="0"/>
    <x v="6"/>
    <n v="48"/>
    <n v="15"/>
    <n v="12"/>
    <x v="2"/>
    <x v="0"/>
    <x v="1"/>
    <x v="3"/>
    <n v="0"/>
  </r>
  <r>
    <n v="4838"/>
    <n v="1978"/>
    <s v="Graduation"/>
    <s v="Together"/>
    <n v="22775"/>
    <n v="1"/>
    <n v="0"/>
    <d v="2013-06-19T00:00:00"/>
    <n v="40"/>
    <n v="5"/>
    <n v="1"/>
    <n v="8"/>
    <n v="0"/>
    <n v="0"/>
    <n v="1"/>
    <n v="1"/>
    <n v="1"/>
    <n v="0"/>
    <n v="2"/>
    <n v="8"/>
    <x v="0"/>
    <x v="0"/>
    <x v="0"/>
    <x v="0"/>
    <x v="0"/>
    <x v="1"/>
    <n v="0"/>
    <x v="5"/>
    <n v="48"/>
    <n v="15"/>
    <n v="12"/>
    <x v="2"/>
    <x v="0"/>
    <x v="1"/>
    <x v="3"/>
    <n v="0"/>
  </r>
  <r>
    <n v="10219"/>
    <n v="1972"/>
    <s v="Graduation"/>
    <s v="Together"/>
    <n v="31590"/>
    <n v="1"/>
    <n v="0"/>
    <d v="2013-06-18T00:00:00"/>
    <n v="40"/>
    <n v="6"/>
    <n v="2"/>
    <n v="15"/>
    <n v="6"/>
    <n v="6"/>
    <n v="3"/>
    <n v="1"/>
    <n v="1"/>
    <n v="0"/>
    <n v="3"/>
    <n v="8"/>
    <x v="0"/>
    <x v="0"/>
    <x v="0"/>
    <x v="0"/>
    <x v="0"/>
    <x v="1"/>
    <n v="0"/>
    <x v="1"/>
    <n v="54"/>
    <n v="38"/>
    <n v="13"/>
    <x v="1"/>
    <x v="0"/>
    <x v="1"/>
    <x v="3"/>
    <n v="0"/>
  </r>
  <r>
    <n v="2176"/>
    <n v="1972"/>
    <s v="Graduation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x v="0"/>
    <x v="1"/>
    <x v="1"/>
    <x v="1"/>
    <x v="0"/>
    <x v="0"/>
    <n v="0"/>
    <x v="6"/>
    <n v="54"/>
    <n v="1690"/>
    <n v="22"/>
    <x v="0"/>
    <x v="0"/>
    <x v="1"/>
    <x v="0"/>
    <n v="4"/>
  </r>
  <r>
    <n v="9121"/>
    <n v="1972"/>
    <s v="Graduation"/>
    <s v="Married"/>
    <n v="80134"/>
    <n v="1"/>
    <n v="0"/>
    <d v="2013-05-20T00:00:00"/>
    <n v="40"/>
    <n v="1218"/>
    <n v="16"/>
    <n v="272"/>
    <n v="104"/>
    <n v="0"/>
    <n v="80"/>
    <n v="2"/>
    <n v="5"/>
    <n v="3"/>
    <n v="6"/>
    <n v="6"/>
    <x v="0"/>
    <x v="1"/>
    <x v="1"/>
    <x v="1"/>
    <x v="0"/>
    <x v="0"/>
    <n v="0"/>
    <x v="3"/>
    <n v="54"/>
    <n v="1690"/>
    <n v="22"/>
    <x v="0"/>
    <x v="0"/>
    <x v="1"/>
    <x v="0"/>
    <n v="4"/>
  </r>
  <r>
    <n v="5802"/>
    <n v="1972"/>
    <s v="Basic"/>
    <s v="Married"/>
    <n v="14188"/>
    <n v="0"/>
    <n v="0"/>
    <d v="2013-02-28T00:00:00"/>
    <n v="40"/>
    <n v="2"/>
    <n v="7"/>
    <n v="11"/>
    <n v="16"/>
    <n v="12"/>
    <n v="27"/>
    <n v="1"/>
    <n v="2"/>
    <n v="0"/>
    <n v="4"/>
    <n v="6"/>
    <x v="0"/>
    <x v="0"/>
    <x v="0"/>
    <x v="0"/>
    <x v="0"/>
    <x v="1"/>
    <n v="0"/>
    <x v="4"/>
    <n v="54"/>
    <n v="75"/>
    <n v="13"/>
    <x v="2"/>
    <x v="0"/>
    <x v="1"/>
    <x v="2"/>
    <n v="0"/>
  </r>
  <r>
    <n v="10790"/>
    <n v="1985"/>
    <s v="PhD"/>
    <s v="Married"/>
    <n v="18169"/>
    <n v="1"/>
    <n v="0"/>
    <d v="2013-02-19T00:00:00"/>
    <n v="40"/>
    <n v="9"/>
    <n v="0"/>
    <n v="5"/>
    <n v="0"/>
    <n v="0"/>
    <n v="7"/>
    <n v="1"/>
    <n v="1"/>
    <n v="0"/>
    <n v="2"/>
    <n v="8"/>
    <x v="0"/>
    <x v="0"/>
    <x v="0"/>
    <x v="0"/>
    <x v="0"/>
    <x v="1"/>
    <n v="0"/>
    <x v="0"/>
    <n v="41"/>
    <n v="21"/>
    <n v="12"/>
    <x v="2"/>
    <x v="2"/>
    <x v="1"/>
    <x v="3"/>
    <n v="0"/>
  </r>
  <r>
    <n v="178"/>
    <n v="1956"/>
    <s v="Graduation"/>
    <s v="Married"/>
    <n v="62503"/>
    <n v="0"/>
    <n v="1"/>
    <d v="2013-02-18T00:00:00"/>
    <n v="40"/>
    <n v="478"/>
    <n v="0"/>
    <n v="193"/>
    <n v="110"/>
    <n v="75"/>
    <n v="117"/>
    <n v="4"/>
    <n v="8"/>
    <n v="3"/>
    <n v="11"/>
    <n v="5"/>
    <x v="0"/>
    <x v="0"/>
    <x v="0"/>
    <x v="0"/>
    <x v="0"/>
    <x v="1"/>
    <n v="0"/>
    <x v="0"/>
    <n v="70"/>
    <n v="973"/>
    <n v="31"/>
    <x v="0"/>
    <x v="1"/>
    <x v="1"/>
    <x v="1"/>
    <n v="0"/>
  </r>
  <r>
    <n v="2308"/>
    <n v="1954"/>
    <s v="Graduation"/>
    <s v="Married"/>
    <n v="46734"/>
    <n v="0"/>
    <n v="1"/>
    <d v="2012-11-18T00:00:00"/>
    <n v="40"/>
    <n v="110"/>
    <n v="5"/>
    <n v="137"/>
    <n v="26"/>
    <n v="23"/>
    <n v="29"/>
    <n v="2"/>
    <n v="6"/>
    <n v="1"/>
    <n v="5"/>
    <n v="7"/>
    <x v="0"/>
    <x v="0"/>
    <x v="0"/>
    <x v="0"/>
    <x v="0"/>
    <x v="1"/>
    <n v="0"/>
    <x v="0"/>
    <n v="72"/>
    <n v="330"/>
    <n v="21"/>
    <x v="1"/>
    <x v="1"/>
    <x v="1"/>
    <x v="2"/>
    <n v="0"/>
  </r>
  <r>
    <n v="7431"/>
    <n v="1991"/>
    <s v="PhD"/>
    <s v="Single"/>
    <n v="68126"/>
    <n v="0"/>
    <n v="0"/>
    <d v="2012-11-10T00:00:00"/>
    <n v="40"/>
    <n v="1332"/>
    <n v="17"/>
    <n v="311"/>
    <n v="23"/>
    <n v="51"/>
    <n v="86"/>
    <n v="1"/>
    <n v="7"/>
    <n v="4"/>
    <n v="5"/>
    <n v="9"/>
    <x v="0"/>
    <x v="1"/>
    <x v="0"/>
    <x v="0"/>
    <x v="0"/>
    <x v="0"/>
    <n v="0"/>
    <x v="1"/>
    <n v="35"/>
    <n v="1820"/>
    <n v="26"/>
    <x v="0"/>
    <x v="2"/>
    <x v="1"/>
    <x v="0"/>
    <n v="2"/>
  </r>
  <r>
    <n v="9405"/>
    <n v="1954"/>
    <s v="PhD"/>
    <s v="Married"/>
    <n v="52869"/>
    <n v="1"/>
    <n v="1"/>
    <d v="2012-10-15T00:00:00"/>
    <n v="40"/>
    <n v="84"/>
    <n v="3"/>
    <n v="61"/>
    <n v="2"/>
    <n v="1"/>
    <n v="21"/>
    <n v="3"/>
    <n v="3"/>
    <n v="1"/>
    <n v="4"/>
    <n v="7"/>
    <x v="0"/>
    <x v="0"/>
    <x v="0"/>
    <x v="0"/>
    <x v="0"/>
    <x v="0"/>
    <n v="0"/>
    <x v="6"/>
    <n v="72"/>
    <n v="172"/>
    <n v="18"/>
    <x v="1"/>
    <x v="1"/>
    <x v="1"/>
    <x v="2"/>
    <n v="1"/>
  </r>
  <r>
    <n v="10525"/>
    <n v="1986"/>
    <s v="Graduation"/>
    <s v="Single"/>
    <n v="26576"/>
    <n v="1"/>
    <n v="0"/>
    <d v="2012-10-13T00:00:00"/>
    <n v="40"/>
    <n v="10"/>
    <n v="0"/>
    <n v="8"/>
    <n v="0"/>
    <n v="0"/>
    <n v="9"/>
    <n v="1"/>
    <n v="1"/>
    <n v="0"/>
    <n v="2"/>
    <n v="9"/>
    <x v="1"/>
    <x v="0"/>
    <x v="0"/>
    <x v="0"/>
    <x v="0"/>
    <x v="0"/>
    <n v="0"/>
    <x v="0"/>
    <n v="40"/>
    <n v="27"/>
    <n v="13"/>
    <x v="2"/>
    <x v="2"/>
    <x v="1"/>
    <x v="3"/>
    <n v="2"/>
  </r>
  <r>
    <n v="7503"/>
    <n v="1976"/>
    <s v="Graduation"/>
    <s v="Single"/>
    <n v="75825"/>
    <n v="0"/>
    <n v="0"/>
    <d v="2012-10-12T00:00:00"/>
    <n v="40"/>
    <n v="1032"/>
    <n v="105"/>
    <n v="779"/>
    <n v="137"/>
    <n v="105"/>
    <n v="51"/>
    <n v="0"/>
    <n v="5"/>
    <n v="8"/>
    <n v="9"/>
    <n v="4"/>
    <x v="1"/>
    <x v="0"/>
    <x v="0"/>
    <x v="0"/>
    <x v="0"/>
    <x v="0"/>
    <n v="0"/>
    <x v="4"/>
    <n v="50"/>
    <n v="2209"/>
    <n v="26"/>
    <x v="0"/>
    <x v="0"/>
    <x v="1"/>
    <x v="0"/>
    <n v="2"/>
  </r>
  <r>
    <n v="8783"/>
    <n v="1950"/>
    <s v="Graduation"/>
    <s v="Married"/>
    <n v="57045"/>
    <n v="0"/>
    <n v="1"/>
    <d v="2012-09-08T00:00:00"/>
    <n v="40"/>
    <n v="296"/>
    <n v="13"/>
    <n v="104"/>
    <n v="11"/>
    <n v="13"/>
    <n v="17"/>
    <n v="3"/>
    <n v="4"/>
    <n v="2"/>
    <n v="9"/>
    <n v="3"/>
    <x v="0"/>
    <x v="0"/>
    <x v="0"/>
    <x v="0"/>
    <x v="0"/>
    <x v="1"/>
    <n v="0"/>
    <x v="3"/>
    <n v="76"/>
    <n v="454"/>
    <n v="21"/>
    <x v="1"/>
    <x v="1"/>
    <x v="1"/>
    <x v="1"/>
    <n v="0"/>
  </r>
  <r>
    <n v="1403"/>
    <n v="1975"/>
    <s v="2n Cycle"/>
    <s v="Together"/>
    <n v="34984"/>
    <n v="1"/>
    <n v="1"/>
    <d v="2012-09-06T00:00:00"/>
    <n v="40"/>
    <n v="8"/>
    <n v="4"/>
    <n v="15"/>
    <n v="3"/>
    <n v="5"/>
    <n v="3"/>
    <n v="2"/>
    <n v="1"/>
    <n v="0"/>
    <n v="3"/>
    <n v="7"/>
    <x v="0"/>
    <x v="0"/>
    <x v="0"/>
    <x v="0"/>
    <x v="0"/>
    <x v="1"/>
    <n v="0"/>
    <x v="0"/>
    <n v="51"/>
    <n v="38"/>
    <n v="13"/>
    <x v="1"/>
    <x v="0"/>
    <x v="1"/>
    <x v="3"/>
    <n v="0"/>
  </r>
  <r>
    <n v="4643"/>
    <n v="1973"/>
    <s v="Graduation"/>
    <s v="Married"/>
    <n v="27803"/>
    <n v="1"/>
    <n v="0"/>
    <d v="2012-08-26T00:00:00"/>
    <n v="40"/>
    <n v="8"/>
    <n v="26"/>
    <n v="46"/>
    <n v="38"/>
    <n v="9"/>
    <n v="49"/>
    <n v="2"/>
    <n v="3"/>
    <n v="0"/>
    <n v="4"/>
    <n v="8"/>
    <x v="0"/>
    <x v="0"/>
    <x v="0"/>
    <x v="0"/>
    <x v="0"/>
    <x v="1"/>
    <n v="0"/>
    <x v="3"/>
    <n v="53"/>
    <n v="176"/>
    <n v="17"/>
    <x v="2"/>
    <x v="0"/>
    <x v="1"/>
    <x v="2"/>
    <n v="0"/>
  </r>
  <r>
    <n v="3463"/>
    <n v="1975"/>
    <s v="PhD"/>
    <s v="Married"/>
    <n v="69283"/>
    <n v="0"/>
    <n v="1"/>
    <d v="2014-06-14T00:00:00"/>
    <n v="41"/>
    <n v="674"/>
    <n v="62"/>
    <n v="134"/>
    <n v="0"/>
    <n v="26"/>
    <n v="8"/>
    <n v="4"/>
    <n v="7"/>
    <n v="3"/>
    <n v="13"/>
    <n v="5"/>
    <x v="0"/>
    <x v="0"/>
    <x v="0"/>
    <x v="0"/>
    <x v="0"/>
    <x v="1"/>
    <n v="0"/>
    <x v="5"/>
    <n v="51"/>
    <n v="904"/>
    <n v="32"/>
    <x v="0"/>
    <x v="0"/>
    <x v="1"/>
    <x v="1"/>
    <n v="0"/>
  </r>
  <r>
    <n v="4055"/>
    <n v="1992"/>
    <s v="Basic"/>
    <s v="Single"/>
    <n v="18746"/>
    <n v="1"/>
    <n v="0"/>
    <d v="2014-05-29T00:00:00"/>
    <n v="41"/>
    <n v="2"/>
    <n v="10"/>
    <n v="11"/>
    <n v="12"/>
    <n v="9"/>
    <n v="20"/>
    <n v="2"/>
    <n v="3"/>
    <n v="0"/>
    <n v="3"/>
    <n v="6"/>
    <x v="0"/>
    <x v="0"/>
    <x v="0"/>
    <x v="0"/>
    <x v="0"/>
    <x v="1"/>
    <n v="0"/>
    <x v="0"/>
    <n v="34"/>
    <n v="64"/>
    <n v="14"/>
    <x v="2"/>
    <x v="2"/>
    <x v="1"/>
    <x v="3"/>
    <n v="0"/>
  </r>
  <r>
    <n v="7010"/>
    <n v="1965"/>
    <s v="2n Cycle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x v="0"/>
    <x v="0"/>
    <x v="1"/>
    <x v="0"/>
    <x v="0"/>
    <x v="1"/>
    <n v="0"/>
    <x v="0"/>
    <n v="61"/>
    <n v="1363"/>
    <n v="23"/>
    <x v="0"/>
    <x v="1"/>
    <x v="1"/>
    <x v="0"/>
    <n v="1"/>
  </r>
  <r>
    <n v="4767"/>
    <n v="1965"/>
    <s v="2n Cycle"/>
    <s v="Married"/>
    <n v="70924"/>
    <n v="0"/>
    <n v="0"/>
    <d v="2014-04-07T00:00:00"/>
    <n v="41"/>
    <n v="635"/>
    <n v="114"/>
    <n v="254"/>
    <n v="132"/>
    <n v="152"/>
    <n v="76"/>
    <n v="1"/>
    <n v="6"/>
    <n v="6"/>
    <n v="7"/>
    <n v="3"/>
    <x v="0"/>
    <x v="0"/>
    <x v="1"/>
    <x v="0"/>
    <x v="0"/>
    <x v="1"/>
    <n v="0"/>
    <x v="0"/>
    <n v="61"/>
    <n v="1363"/>
    <n v="23"/>
    <x v="0"/>
    <x v="1"/>
    <x v="1"/>
    <x v="0"/>
    <n v="1"/>
  </r>
  <r>
    <n v="1927"/>
    <n v="1973"/>
    <s v="2n Cycle"/>
    <s v="Together"/>
    <n v="69401"/>
    <n v="0"/>
    <n v="1"/>
    <d v="2014-03-23T00:00:00"/>
    <n v="41"/>
    <n v="399"/>
    <n v="27"/>
    <n v="159"/>
    <n v="58"/>
    <n v="8"/>
    <n v="39"/>
    <n v="4"/>
    <n v="4"/>
    <n v="4"/>
    <n v="5"/>
    <n v="2"/>
    <x v="0"/>
    <x v="0"/>
    <x v="0"/>
    <x v="0"/>
    <x v="0"/>
    <x v="1"/>
    <n v="0"/>
    <x v="4"/>
    <n v="53"/>
    <n v="690"/>
    <n v="19"/>
    <x v="0"/>
    <x v="0"/>
    <x v="1"/>
    <x v="1"/>
    <n v="0"/>
  </r>
  <r>
    <n v="437"/>
    <n v="1976"/>
    <s v="Master"/>
    <s v="Divorced"/>
    <n v="75012"/>
    <n v="0"/>
    <n v="0"/>
    <d v="2014-01-25T00:00:00"/>
    <n v="41"/>
    <n v="294"/>
    <n v="142"/>
    <n v="218"/>
    <n v="164"/>
    <n v="58"/>
    <n v="151"/>
    <n v="1"/>
    <n v="3"/>
    <n v="8"/>
    <n v="11"/>
    <n v="1"/>
    <x v="0"/>
    <x v="0"/>
    <x v="0"/>
    <x v="0"/>
    <x v="0"/>
    <x v="1"/>
    <n v="0"/>
    <x v="3"/>
    <n v="50"/>
    <n v="1027"/>
    <n v="24"/>
    <x v="0"/>
    <x v="0"/>
    <x v="1"/>
    <x v="1"/>
    <n v="0"/>
  </r>
  <r>
    <n v="4331"/>
    <n v="1978"/>
    <s v="Master"/>
    <s v="Together"/>
    <n v="85738"/>
    <n v="0"/>
    <n v="0"/>
    <d v="2014-01-23T00:00:00"/>
    <n v="41"/>
    <n v="913"/>
    <n v="26"/>
    <n v="376"/>
    <n v="17"/>
    <n v="26"/>
    <n v="13"/>
    <n v="1"/>
    <n v="3"/>
    <n v="6"/>
    <n v="11"/>
    <n v="1"/>
    <x v="0"/>
    <x v="1"/>
    <x v="1"/>
    <x v="0"/>
    <x v="0"/>
    <x v="1"/>
    <n v="0"/>
    <x v="0"/>
    <n v="48"/>
    <n v="1371"/>
    <n v="22"/>
    <x v="0"/>
    <x v="0"/>
    <x v="1"/>
    <x v="0"/>
    <n v="2"/>
  </r>
  <r>
    <n v="4084"/>
    <n v="1975"/>
    <s v="Graduation"/>
    <s v="Together"/>
    <n v="60934"/>
    <n v="0"/>
    <n v="1"/>
    <d v="2014-01-17T00:00:00"/>
    <n v="41"/>
    <n v="224"/>
    <n v="155"/>
    <n v="155"/>
    <n v="192"/>
    <n v="93"/>
    <n v="54"/>
    <n v="2"/>
    <n v="6"/>
    <n v="4"/>
    <n v="11"/>
    <n v="4"/>
    <x v="0"/>
    <x v="0"/>
    <x v="0"/>
    <x v="0"/>
    <x v="0"/>
    <x v="1"/>
    <n v="0"/>
    <x v="1"/>
    <n v="51"/>
    <n v="873"/>
    <n v="27"/>
    <x v="0"/>
    <x v="0"/>
    <x v="1"/>
    <x v="1"/>
    <n v="0"/>
  </r>
  <r>
    <n v="8135"/>
    <n v="1986"/>
    <s v="Master"/>
    <s v="Married"/>
    <n v="27161"/>
    <n v="1"/>
    <n v="0"/>
    <d v="2013-10-28T00:00:00"/>
    <n v="41"/>
    <n v="7"/>
    <n v="4"/>
    <n v="23"/>
    <n v="7"/>
    <n v="0"/>
    <n v="11"/>
    <n v="1"/>
    <n v="1"/>
    <n v="0"/>
    <n v="3"/>
    <n v="7"/>
    <x v="0"/>
    <x v="0"/>
    <x v="0"/>
    <x v="0"/>
    <x v="0"/>
    <x v="1"/>
    <n v="0"/>
    <x v="6"/>
    <n v="40"/>
    <n v="52"/>
    <n v="12"/>
    <x v="2"/>
    <x v="2"/>
    <x v="1"/>
    <x v="3"/>
    <n v="0"/>
  </r>
  <r>
    <n v="9750"/>
    <n v="1961"/>
    <s v="PhD"/>
    <s v="Divorced"/>
    <n v="64325"/>
    <n v="0"/>
    <n v="1"/>
    <d v="2013-02-07T00:00:00"/>
    <n v="41"/>
    <n v="731"/>
    <n v="60"/>
    <n v="353"/>
    <n v="78"/>
    <n v="12"/>
    <n v="73"/>
    <n v="5"/>
    <n v="10"/>
    <n v="3"/>
    <n v="5"/>
    <n v="7"/>
    <x v="0"/>
    <x v="0"/>
    <x v="0"/>
    <x v="0"/>
    <x v="0"/>
    <x v="1"/>
    <n v="0"/>
    <x v="0"/>
    <n v="65"/>
    <n v="1307"/>
    <n v="30"/>
    <x v="0"/>
    <x v="1"/>
    <x v="1"/>
    <x v="0"/>
    <n v="0"/>
  </r>
  <r>
    <n v="6682"/>
    <n v="1973"/>
    <s v="Basic"/>
    <s v="Married"/>
    <n v="18978"/>
    <n v="1"/>
    <n v="0"/>
    <d v="2012-12-11T00:00:00"/>
    <n v="41"/>
    <n v="2"/>
    <n v="8"/>
    <n v="1"/>
    <n v="4"/>
    <n v="7"/>
    <n v="15"/>
    <n v="1"/>
    <n v="1"/>
    <n v="0"/>
    <n v="3"/>
    <n v="8"/>
    <x v="0"/>
    <x v="0"/>
    <x v="0"/>
    <x v="0"/>
    <x v="0"/>
    <x v="1"/>
    <n v="0"/>
    <x v="0"/>
    <n v="53"/>
    <n v="37"/>
    <n v="13"/>
    <x v="2"/>
    <x v="0"/>
    <x v="1"/>
    <x v="3"/>
    <n v="0"/>
  </r>
  <r>
    <n v="10581"/>
    <n v="1977"/>
    <s v="Graduation"/>
    <s v="Married"/>
    <n v="41124"/>
    <n v="1"/>
    <n v="0"/>
    <d v="2012-10-31T00:00:00"/>
    <n v="41"/>
    <n v="281"/>
    <n v="7"/>
    <n v="84"/>
    <n v="15"/>
    <n v="0"/>
    <n v="119"/>
    <n v="7"/>
    <n v="7"/>
    <n v="3"/>
    <n v="4"/>
    <n v="8"/>
    <x v="0"/>
    <x v="0"/>
    <x v="0"/>
    <x v="0"/>
    <x v="0"/>
    <x v="1"/>
    <n v="0"/>
    <x v="0"/>
    <n v="49"/>
    <n v="506"/>
    <n v="29"/>
    <x v="1"/>
    <x v="0"/>
    <x v="1"/>
    <x v="1"/>
    <n v="0"/>
  </r>
  <r>
    <n v="3710"/>
    <n v="1984"/>
    <s v="PhD"/>
    <s v="Single"/>
    <n v="39684"/>
    <n v="1"/>
    <n v="0"/>
    <d v="2012-10-12T00:00:00"/>
    <n v="41"/>
    <n v="19"/>
    <n v="0"/>
    <n v="35"/>
    <n v="6"/>
    <n v="4"/>
    <n v="17"/>
    <n v="2"/>
    <n v="2"/>
    <n v="1"/>
    <n v="2"/>
    <n v="7"/>
    <x v="0"/>
    <x v="0"/>
    <x v="0"/>
    <x v="0"/>
    <x v="0"/>
    <x v="0"/>
    <n v="1"/>
    <x v="0"/>
    <n v="42"/>
    <n v="81"/>
    <n v="14"/>
    <x v="1"/>
    <x v="2"/>
    <x v="1"/>
    <x v="2"/>
    <n v="1"/>
  </r>
  <r>
    <n v="5207"/>
    <n v="1963"/>
    <s v="PhD"/>
    <s v="Married"/>
    <n v="53378"/>
    <n v="1"/>
    <n v="1"/>
    <d v="2012-09-24T00:00:00"/>
    <n v="41"/>
    <n v="489"/>
    <n v="6"/>
    <n v="152"/>
    <n v="8"/>
    <n v="6"/>
    <n v="132"/>
    <n v="10"/>
    <n v="9"/>
    <n v="4"/>
    <n v="6"/>
    <n v="8"/>
    <x v="0"/>
    <x v="0"/>
    <x v="0"/>
    <x v="0"/>
    <x v="0"/>
    <x v="0"/>
    <n v="0"/>
    <x v="0"/>
    <n v="63"/>
    <n v="793"/>
    <n v="37"/>
    <x v="1"/>
    <x v="1"/>
    <x v="1"/>
    <x v="1"/>
    <n v="1"/>
  </r>
  <r>
    <n v="9360"/>
    <n v="1982"/>
    <s v="Graduation"/>
    <s v="Married"/>
    <n v="37040"/>
    <n v="0"/>
    <n v="0"/>
    <d v="2012-08-08T00:00:00"/>
    <n v="41"/>
    <n v="86"/>
    <n v="2"/>
    <n v="73"/>
    <n v="69"/>
    <n v="38"/>
    <n v="48"/>
    <n v="1"/>
    <n v="4"/>
    <n v="2"/>
    <n v="5"/>
    <n v="8"/>
    <x v="0"/>
    <x v="0"/>
    <x v="0"/>
    <x v="0"/>
    <x v="0"/>
    <x v="1"/>
    <n v="0"/>
    <x v="2"/>
    <n v="44"/>
    <n v="316"/>
    <n v="20"/>
    <x v="1"/>
    <x v="2"/>
    <x v="1"/>
    <x v="2"/>
    <n v="0"/>
  </r>
  <r>
    <n v="4679"/>
    <n v="1977"/>
    <s v="Master"/>
    <s v="Married"/>
    <n v="78710"/>
    <n v="0"/>
    <n v="1"/>
    <d v="2014-05-23T00:00:00"/>
    <n v="42"/>
    <n v="721"/>
    <n v="0"/>
    <n v="152"/>
    <n v="119"/>
    <n v="50"/>
    <n v="50"/>
    <n v="3"/>
    <n v="7"/>
    <n v="6"/>
    <n v="12"/>
    <n v="4"/>
    <x v="0"/>
    <x v="0"/>
    <x v="0"/>
    <x v="0"/>
    <x v="0"/>
    <x v="1"/>
    <n v="0"/>
    <x v="0"/>
    <n v="49"/>
    <n v="1092"/>
    <n v="32"/>
    <x v="0"/>
    <x v="0"/>
    <x v="1"/>
    <x v="0"/>
    <n v="0"/>
  </r>
  <r>
    <n v="1340"/>
    <n v="1986"/>
    <s v="Graduation"/>
    <s v="Married"/>
    <n v="92910"/>
    <n v="0"/>
    <n v="0"/>
    <d v="2014-04-24T00:00:00"/>
    <n v="42"/>
    <n v="551"/>
    <n v="137"/>
    <n v="792"/>
    <n v="179"/>
    <n v="103"/>
    <n v="33"/>
    <n v="1"/>
    <n v="6"/>
    <n v="7"/>
    <n v="13"/>
    <n v="1"/>
    <x v="0"/>
    <x v="1"/>
    <x v="1"/>
    <x v="1"/>
    <x v="0"/>
    <x v="1"/>
    <n v="0"/>
    <x v="0"/>
    <n v="40"/>
    <n v="1795"/>
    <n v="28"/>
    <x v="3"/>
    <x v="2"/>
    <x v="1"/>
    <x v="0"/>
    <n v="3"/>
  </r>
  <r>
    <n v="10839"/>
    <n v="1976"/>
    <s v="Graduation"/>
    <s v="Together"/>
    <n v="36283"/>
    <n v="1"/>
    <n v="1"/>
    <d v="2014-04-14T00:00:00"/>
    <n v="42"/>
    <n v="6"/>
    <n v="5"/>
    <n v="5"/>
    <n v="8"/>
    <n v="0"/>
    <n v="5"/>
    <n v="2"/>
    <n v="1"/>
    <n v="0"/>
    <n v="3"/>
    <n v="4"/>
    <x v="0"/>
    <x v="0"/>
    <x v="0"/>
    <x v="0"/>
    <x v="0"/>
    <x v="1"/>
    <n v="0"/>
    <x v="1"/>
    <n v="50"/>
    <n v="29"/>
    <n v="10"/>
    <x v="1"/>
    <x v="0"/>
    <x v="1"/>
    <x v="3"/>
    <n v="0"/>
  </r>
  <r>
    <n v="5303"/>
    <n v="1974"/>
    <s v="PhD"/>
    <s v="Together"/>
    <n v="79632"/>
    <n v="0"/>
    <n v="0"/>
    <d v="2014-04-08T00:00:00"/>
    <n v="42"/>
    <n v="471"/>
    <n v="0"/>
    <n v="510"/>
    <n v="99"/>
    <n v="21"/>
    <n v="12"/>
    <n v="1"/>
    <n v="6"/>
    <n v="4"/>
    <n v="9"/>
    <n v="2"/>
    <x v="0"/>
    <x v="0"/>
    <x v="0"/>
    <x v="0"/>
    <x v="0"/>
    <x v="1"/>
    <n v="0"/>
    <x v="6"/>
    <n v="52"/>
    <n v="1113"/>
    <n v="22"/>
    <x v="0"/>
    <x v="0"/>
    <x v="1"/>
    <x v="0"/>
    <n v="0"/>
  </r>
  <r>
    <n v="9829"/>
    <n v="1978"/>
    <s v="Graduation"/>
    <s v="Together"/>
    <n v="28587"/>
    <n v="1"/>
    <n v="0"/>
    <d v="2014-02-12T00:00:00"/>
    <n v="42"/>
    <n v="22"/>
    <n v="4"/>
    <n v="17"/>
    <n v="12"/>
    <n v="10"/>
    <n v="13"/>
    <n v="3"/>
    <n v="2"/>
    <n v="0"/>
    <n v="4"/>
    <n v="6"/>
    <x v="0"/>
    <x v="0"/>
    <x v="0"/>
    <x v="0"/>
    <x v="0"/>
    <x v="1"/>
    <n v="0"/>
    <x v="0"/>
    <n v="48"/>
    <n v="78"/>
    <n v="15"/>
    <x v="2"/>
    <x v="0"/>
    <x v="1"/>
    <x v="2"/>
    <n v="0"/>
  </r>
  <r>
    <n v="10469"/>
    <n v="1981"/>
    <s v="Graduation"/>
    <s v="Together"/>
    <n v="88325"/>
    <n v="0"/>
    <n v="0"/>
    <d v="2014-02-05T00:00:00"/>
    <n v="42"/>
    <n v="519"/>
    <n v="71"/>
    <n v="860"/>
    <n v="93"/>
    <n v="27"/>
    <n v="53"/>
    <n v="1"/>
    <n v="6"/>
    <n v="2"/>
    <n v="9"/>
    <n v="2"/>
    <x v="0"/>
    <x v="0"/>
    <x v="0"/>
    <x v="0"/>
    <x v="0"/>
    <x v="1"/>
    <n v="0"/>
    <x v="5"/>
    <n v="45"/>
    <n v="1623"/>
    <n v="20"/>
    <x v="0"/>
    <x v="0"/>
    <x v="1"/>
    <x v="0"/>
    <n v="0"/>
  </r>
  <r>
    <n v="3602"/>
    <n v="1958"/>
    <s v="Master"/>
    <s v="Married"/>
    <n v="51412"/>
    <n v="0"/>
    <n v="1"/>
    <d v="2013-12-31T00:00:00"/>
    <n v="42"/>
    <n v="140"/>
    <n v="3"/>
    <n v="29"/>
    <n v="4"/>
    <n v="5"/>
    <n v="14"/>
    <n v="2"/>
    <n v="3"/>
    <n v="2"/>
    <n v="4"/>
    <n v="4"/>
    <x v="0"/>
    <x v="0"/>
    <x v="0"/>
    <x v="0"/>
    <x v="0"/>
    <x v="1"/>
    <n v="0"/>
    <x v="0"/>
    <n v="68"/>
    <n v="195"/>
    <n v="15"/>
    <x v="1"/>
    <x v="1"/>
    <x v="1"/>
    <x v="2"/>
    <n v="0"/>
  </r>
  <r>
    <n v="4756"/>
    <n v="1952"/>
    <s v="2n Cycle"/>
    <s v="Divorced"/>
    <n v="63998"/>
    <n v="0"/>
    <n v="0"/>
    <d v="2013-12-20T00:00:00"/>
    <n v="42"/>
    <n v="176"/>
    <n v="29"/>
    <n v="818"/>
    <n v="0"/>
    <n v="33"/>
    <n v="112"/>
    <n v="1"/>
    <n v="7"/>
    <n v="6"/>
    <n v="11"/>
    <n v="4"/>
    <x v="0"/>
    <x v="0"/>
    <x v="0"/>
    <x v="0"/>
    <x v="0"/>
    <x v="0"/>
    <n v="0"/>
    <x v="0"/>
    <n v="74"/>
    <n v="1168"/>
    <n v="29"/>
    <x v="0"/>
    <x v="1"/>
    <x v="1"/>
    <x v="0"/>
    <n v="1"/>
  </r>
  <r>
    <n v="8181"/>
    <n v="1978"/>
    <s v="2n Cycle"/>
    <s v="Single"/>
    <n v="38593"/>
    <n v="1"/>
    <n v="0"/>
    <d v="2013-09-13T00:00:00"/>
    <n v="42"/>
    <n v="51"/>
    <n v="12"/>
    <n v="49"/>
    <n v="17"/>
    <n v="24"/>
    <n v="24"/>
    <n v="3"/>
    <n v="4"/>
    <n v="1"/>
    <n v="3"/>
    <n v="8"/>
    <x v="0"/>
    <x v="0"/>
    <x v="0"/>
    <x v="0"/>
    <x v="0"/>
    <x v="1"/>
    <n v="0"/>
    <x v="0"/>
    <n v="48"/>
    <n v="177"/>
    <n v="19"/>
    <x v="1"/>
    <x v="0"/>
    <x v="1"/>
    <x v="2"/>
    <n v="0"/>
  </r>
  <r>
    <n v="6958"/>
    <n v="1977"/>
    <s v="Master"/>
    <s v="Married"/>
    <n v="27889"/>
    <n v="1"/>
    <n v="0"/>
    <d v="2013-07-05T00:00:00"/>
    <n v="42"/>
    <n v="14"/>
    <n v="0"/>
    <n v="4"/>
    <n v="0"/>
    <n v="0"/>
    <n v="8"/>
    <n v="1"/>
    <n v="1"/>
    <n v="1"/>
    <n v="2"/>
    <n v="6"/>
    <x v="0"/>
    <x v="0"/>
    <x v="0"/>
    <x v="0"/>
    <x v="0"/>
    <x v="1"/>
    <n v="0"/>
    <x v="3"/>
    <n v="49"/>
    <n v="26"/>
    <n v="11"/>
    <x v="2"/>
    <x v="0"/>
    <x v="1"/>
    <x v="3"/>
    <n v="0"/>
  </r>
  <r>
    <n v="10856"/>
    <n v="1980"/>
    <s v="2n Cycle"/>
    <s v="Single"/>
    <n v="45889"/>
    <n v="0"/>
    <n v="1"/>
    <d v="2013-07-02T00:00:00"/>
    <n v="42"/>
    <n v="31"/>
    <n v="0"/>
    <n v="6"/>
    <n v="0"/>
    <n v="1"/>
    <n v="8"/>
    <n v="1"/>
    <n v="1"/>
    <n v="0"/>
    <n v="3"/>
    <n v="6"/>
    <x v="0"/>
    <x v="0"/>
    <x v="0"/>
    <x v="0"/>
    <x v="0"/>
    <x v="1"/>
    <n v="0"/>
    <x v="1"/>
    <n v="46"/>
    <n v="46"/>
    <n v="11"/>
    <x v="1"/>
    <x v="0"/>
    <x v="1"/>
    <x v="3"/>
    <n v="0"/>
  </r>
  <r>
    <n v="3321"/>
    <n v="1967"/>
    <s v="PhD"/>
    <s v="Together"/>
    <n v="56575"/>
    <n v="0"/>
    <n v="2"/>
    <d v="2013-05-05T00:00:00"/>
    <n v="42"/>
    <n v="421"/>
    <n v="5"/>
    <n v="90"/>
    <n v="0"/>
    <n v="16"/>
    <n v="10"/>
    <n v="3"/>
    <n v="7"/>
    <n v="3"/>
    <n v="7"/>
    <n v="5"/>
    <x v="0"/>
    <x v="0"/>
    <x v="0"/>
    <x v="0"/>
    <x v="0"/>
    <x v="1"/>
    <n v="0"/>
    <x v="1"/>
    <n v="59"/>
    <n v="542"/>
    <n v="25"/>
    <x v="1"/>
    <x v="0"/>
    <x v="1"/>
    <x v="1"/>
    <n v="0"/>
  </r>
  <r>
    <n v="5394"/>
    <n v="1979"/>
    <s v="Basic"/>
    <s v="Single"/>
    <n v="16014"/>
    <n v="1"/>
    <n v="1"/>
    <d v="2013-03-17T00:00:00"/>
    <n v="42"/>
    <n v="3"/>
    <n v="9"/>
    <n v="4"/>
    <n v="7"/>
    <n v="8"/>
    <n v="7"/>
    <n v="4"/>
    <n v="1"/>
    <n v="1"/>
    <n v="4"/>
    <n v="3"/>
    <x v="0"/>
    <x v="0"/>
    <x v="0"/>
    <x v="0"/>
    <x v="0"/>
    <x v="1"/>
    <n v="0"/>
    <x v="0"/>
    <n v="47"/>
    <n v="38"/>
    <n v="13"/>
    <x v="2"/>
    <x v="0"/>
    <x v="1"/>
    <x v="3"/>
    <n v="0"/>
  </r>
  <r>
    <n v="433"/>
    <n v="1958"/>
    <s v="Master"/>
    <s v="Alone"/>
    <n v="61331"/>
    <n v="1"/>
    <n v="1"/>
    <d v="2013-03-10T00:00:00"/>
    <n v="42"/>
    <n v="534"/>
    <n v="5"/>
    <n v="47"/>
    <n v="0"/>
    <n v="5"/>
    <n v="41"/>
    <n v="5"/>
    <n v="11"/>
    <n v="1"/>
    <n v="6"/>
    <n v="8"/>
    <x v="0"/>
    <x v="0"/>
    <x v="0"/>
    <x v="0"/>
    <x v="0"/>
    <x v="1"/>
    <n v="0"/>
    <x v="1"/>
    <n v="68"/>
    <n v="632"/>
    <n v="31"/>
    <x v="0"/>
    <x v="1"/>
    <x v="1"/>
    <x v="1"/>
    <n v="0"/>
  </r>
  <r>
    <n v="6320"/>
    <n v="1976"/>
    <s v="Master"/>
    <s v="Single"/>
    <n v="70893"/>
    <n v="0"/>
    <n v="0"/>
    <d v="2013-02-06T00:00:00"/>
    <n v="42"/>
    <n v="768"/>
    <n v="44"/>
    <n v="561"/>
    <n v="77"/>
    <n v="44"/>
    <n v="14"/>
    <n v="1"/>
    <n v="6"/>
    <n v="6"/>
    <n v="10"/>
    <n v="3"/>
    <x v="0"/>
    <x v="0"/>
    <x v="0"/>
    <x v="0"/>
    <x v="0"/>
    <x v="1"/>
    <n v="0"/>
    <x v="0"/>
    <n v="50"/>
    <n v="1508"/>
    <n v="26"/>
    <x v="0"/>
    <x v="0"/>
    <x v="1"/>
    <x v="0"/>
    <n v="0"/>
  </r>
  <r>
    <n v="5376"/>
    <n v="1979"/>
    <s v="Graduation"/>
    <s v="Married"/>
    <n v="2447"/>
    <n v="1"/>
    <n v="0"/>
    <d v="2013-01-06T00:00:00"/>
    <n v="42"/>
    <n v="1"/>
    <n v="1"/>
    <n v="1725"/>
    <n v="1"/>
    <n v="1"/>
    <n v="1"/>
    <n v="15"/>
    <n v="0"/>
    <n v="28"/>
    <n v="0"/>
    <n v="1"/>
    <x v="0"/>
    <x v="0"/>
    <x v="0"/>
    <x v="0"/>
    <x v="0"/>
    <x v="1"/>
    <n v="0"/>
    <x v="2"/>
    <n v="47"/>
    <n v="1730"/>
    <n v="44"/>
    <x v="2"/>
    <x v="0"/>
    <x v="1"/>
    <x v="0"/>
    <n v="0"/>
  </r>
  <r>
    <n v="1867"/>
    <n v="1957"/>
    <s v="Graduation"/>
    <s v="Single"/>
    <n v="64849"/>
    <n v="0"/>
    <n v="0"/>
    <d v="2012-11-13T00:00:00"/>
    <n v="42"/>
    <n v="652"/>
    <n v="48"/>
    <n v="350"/>
    <n v="94"/>
    <n v="84"/>
    <n v="108"/>
    <n v="1"/>
    <n v="9"/>
    <n v="3"/>
    <n v="6"/>
    <n v="5"/>
    <x v="0"/>
    <x v="0"/>
    <x v="0"/>
    <x v="0"/>
    <x v="0"/>
    <x v="0"/>
    <n v="0"/>
    <x v="0"/>
    <n v="69"/>
    <n v="1336"/>
    <n v="24"/>
    <x v="0"/>
    <x v="1"/>
    <x v="1"/>
    <x v="0"/>
    <n v="1"/>
  </r>
  <r>
    <n v="4324"/>
    <n v="1989"/>
    <s v="Graduation"/>
    <s v="Married"/>
    <n v="42387"/>
    <n v="1"/>
    <n v="0"/>
    <d v="2012-10-29T00:00:00"/>
    <n v="42"/>
    <n v="235"/>
    <n v="0"/>
    <n v="235"/>
    <n v="19"/>
    <n v="4"/>
    <n v="191"/>
    <n v="5"/>
    <n v="8"/>
    <n v="1"/>
    <n v="7"/>
    <n v="8"/>
    <x v="0"/>
    <x v="0"/>
    <x v="0"/>
    <x v="0"/>
    <x v="0"/>
    <x v="1"/>
    <n v="0"/>
    <x v="0"/>
    <n v="37"/>
    <n v="684"/>
    <n v="29"/>
    <x v="1"/>
    <x v="2"/>
    <x v="1"/>
    <x v="1"/>
    <n v="0"/>
  </r>
  <r>
    <n v="3661"/>
    <n v="1995"/>
    <s v="2n Cycle"/>
    <s v="Single"/>
    <n v="80617"/>
    <n v="0"/>
    <n v="0"/>
    <d v="2012-10-12T00:00:00"/>
    <n v="42"/>
    <n v="594"/>
    <n v="51"/>
    <n v="631"/>
    <n v="72"/>
    <n v="55"/>
    <n v="32"/>
    <n v="1"/>
    <n v="4"/>
    <n v="6"/>
    <n v="8"/>
    <n v="2"/>
    <x v="0"/>
    <x v="0"/>
    <x v="0"/>
    <x v="0"/>
    <x v="0"/>
    <x v="1"/>
    <n v="0"/>
    <x v="5"/>
    <n v="31"/>
    <n v="1435"/>
    <n v="21"/>
    <x v="0"/>
    <x v="2"/>
    <x v="1"/>
    <x v="0"/>
    <n v="0"/>
  </r>
  <r>
    <n v="521"/>
    <n v="1985"/>
    <s v="Graduation"/>
    <s v="Together"/>
    <n v="54006"/>
    <n v="1"/>
    <n v="0"/>
    <d v="2012-09-18T00:00:00"/>
    <n v="42"/>
    <n v="174"/>
    <n v="77"/>
    <n v="203"/>
    <n v="6"/>
    <n v="24"/>
    <n v="97"/>
    <n v="2"/>
    <n v="8"/>
    <n v="1"/>
    <n v="7"/>
    <n v="7"/>
    <x v="0"/>
    <x v="0"/>
    <x v="0"/>
    <x v="0"/>
    <x v="0"/>
    <x v="1"/>
    <n v="0"/>
    <x v="0"/>
    <n v="41"/>
    <n v="581"/>
    <n v="25"/>
    <x v="1"/>
    <x v="2"/>
    <x v="1"/>
    <x v="1"/>
    <n v="0"/>
  </r>
  <r>
    <n v="10403"/>
    <n v="1978"/>
    <s v="Graduation"/>
    <s v="Together"/>
    <n v="16531"/>
    <n v="1"/>
    <n v="0"/>
    <d v="2014-06-18T00:00:00"/>
    <n v="43"/>
    <n v="2"/>
    <n v="13"/>
    <n v="6"/>
    <n v="7"/>
    <n v="5"/>
    <n v="11"/>
    <n v="3"/>
    <n v="3"/>
    <n v="0"/>
    <n v="3"/>
    <n v="7"/>
    <x v="0"/>
    <x v="0"/>
    <x v="0"/>
    <x v="0"/>
    <x v="0"/>
    <x v="1"/>
    <n v="0"/>
    <x v="1"/>
    <n v="48"/>
    <n v="44"/>
    <n v="16"/>
    <x v="2"/>
    <x v="0"/>
    <x v="1"/>
    <x v="3"/>
    <n v="0"/>
  </r>
  <r>
    <n v="7186"/>
    <n v="1966"/>
    <s v="PhD"/>
    <s v="Together"/>
    <n v="30843"/>
    <n v="1"/>
    <n v="1"/>
    <d v="2014-05-26T00:00:00"/>
    <n v="43"/>
    <n v="24"/>
    <n v="0"/>
    <n v="2"/>
    <n v="0"/>
    <n v="0"/>
    <n v="9"/>
    <n v="2"/>
    <n v="1"/>
    <n v="1"/>
    <n v="2"/>
    <n v="5"/>
    <x v="1"/>
    <x v="0"/>
    <x v="0"/>
    <x v="0"/>
    <x v="0"/>
    <x v="1"/>
    <n v="0"/>
    <x v="5"/>
    <n v="60"/>
    <n v="35"/>
    <n v="11"/>
    <x v="1"/>
    <x v="1"/>
    <x v="1"/>
    <x v="3"/>
    <n v="1"/>
  </r>
  <r>
    <n v="4329"/>
    <n v="1984"/>
    <s v="PhD"/>
    <s v="Married"/>
    <n v="18988"/>
    <n v="1"/>
    <n v="0"/>
    <d v="2014-05-23T00:00:00"/>
    <n v="43"/>
    <n v="6"/>
    <n v="0"/>
    <n v="6"/>
    <n v="2"/>
    <n v="1"/>
    <n v="1"/>
    <n v="2"/>
    <n v="1"/>
    <n v="0"/>
    <n v="3"/>
    <n v="7"/>
    <x v="0"/>
    <x v="0"/>
    <x v="0"/>
    <x v="0"/>
    <x v="0"/>
    <x v="1"/>
    <n v="0"/>
    <x v="3"/>
    <n v="42"/>
    <n v="16"/>
    <n v="13"/>
    <x v="2"/>
    <x v="2"/>
    <x v="1"/>
    <x v="3"/>
    <n v="0"/>
  </r>
  <r>
    <n v="4394"/>
    <n v="1965"/>
    <s v="PhD"/>
    <s v="Married"/>
    <n v="81051"/>
    <n v="0"/>
    <n v="0"/>
    <d v="2014-05-23T00:00:00"/>
    <n v="43"/>
    <n v="1142"/>
    <n v="29"/>
    <n v="249"/>
    <n v="38"/>
    <n v="29"/>
    <n v="14"/>
    <n v="1"/>
    <n v="5"/>
    <n v="5"/>
    <n v="12"/>
    <n v="2"/>
    <x v="0"/>
    <x v="1"/>
    <x v="1"/>
    <x v="0"/>
    <x v="0"/>
    <x v="1"/>
    <n v="0"/>
    <x v="0"/>
    <n v="61"/>
    <n v="1501"/>
    <n v="25"/>
    <x v="0"/>
    <x v="1"/>
    <x v="1"/>
    <x v="0"/>
    <n v="2"/>
  </r>
  <r>
    <n v="1717"/>
    <n v="1988"/>
    <s v="Graduation"/>
    <s v="Single"/>
    <n v="39747"/>
    <n v="1"/>
    <n v="0"/>
    <d v="2014-04-13T00:00:00"/>
    <n v="43"/>
    <n v="80"/>
    <n v="15"/>
    <n v="93"/>
    <n v="20"/>
    <n v="13"/>
    <n v="52"/>
    <n v="3"/>
    <n v="5"/>
    <n v="1"/>
    <n v="4"/>
    <n v="8"/>
    <x v="0"/>
    <x v="0"/>
    <x v="0"/>
    <x v="0"/>
    <x v="0"/>
    <x v="1"/>
    <n v="0"/>
    <x v="6"/>
    <n v="38"/>
    <n v="273"/>
    <n v="21"/>
    <x v="1"/>
    <x v="2"/>
    <x v="1"/>
    <x v="2"/>
    <n v="0"/>
  </r>
  <r>
    <n v="1016"/>
    <n v="1959"/>
    <s v="PhD"/>
    <s v="Single"/>
    <n v="34554"/>
    <n v="0"/>
    <n v="1"/>
    <d v="2014-03-30T00:00:00"/>
    <n v="43"/>
    <n v="41"/>
    <n v="1"/>
    <n v="6"/>
    <n v="2"/>
    <n v="0"/>
    <n v="5"/>
    <n v="2"/>
    <n v="2"/>
    <n v="0"/>
    <n v="3"/>
    <n v="6"/>
    <x v="0"/>
    <x v="0"/>
    <x v="0"/>
    <x v="0"/>
    <x v="0"/>
    <x v="1"/>
    <n v="0"/>
    <x v="1"/>
    <n v="67"/>
    <n v="55"/>
    <n v="13"/>
    <x v="1"/>
    <x v="1"/>
    <x v="1"/>
    <x v="3"/>
    <n v="0"/>
  </r>
  <r>
    <n v="3783"/>
    <n v="1959"/>
    <s v="PhD"/>
    <s v="Married"/>
    <n v="52854"/>
    <n v="1"/>
    <n v="1"/>
    <d v="2014-03-24T00:00:00"/>
    <n v="43"/>
    <n v="105"/>
    <n v="0"/>
    <n v="10"/>
    <n v="0"/>
    <n v="1"/>
    <n v="0"/>
    <n v="2"/>
    <n v="2"/>
    <n v="1"/>
    <n v="4"/>
    <n v="5"/>
    <x v="0"/>
    <x v="0"/>
    <x v="0"/>
    <x v="0"/>
    <x v="0"/>
    <x v="1"/>
    <n v="0"/>
    <x v="6"/>
    <n v="67"/>
    <n v="116"/>
    <n v="14"/>
    <x v="1"/>
    <x v="1"/>
    <x v="1"/>
    <x v="2"/>
    <n v="0"/>
  </r>
  <r>
    <n v="5848"/>
    <n v="1970"/>
    <s v="Graduation"/>
    <s v="Together"/>
    <n v="81205"/>
    <n v="0"/>
    <n v="0"/>
    <d v="2014-01-13T00:00:00"/>
    <n v="43"/>
    <n v="724"/>
    <n v="74"/>
    <n v="929"/>
    <n v="97"/>
    <n v="55"/>
    <n v="130"/>
    <n v="1"/>
    <n v="5"/>
    <n v="6"/>
    <n v="7"/>
    <n v="2"/>
    <x v="1"/>
    <x v="0"/>
    <x v="1"/>
    <x v="0"/>
    <x v="1"/>
    <x v="0"/>
    <n v="0"/>
    <x v="5"/>
    <n v="56"/>
    <n v="2009"/>
    <n v="21"/>
    <x v="0"/>
    <x v="0"/>
    <x v="1"/>
    <x v="0"/>
    <n v="4"/>
  </r>
  <r>
    <n v="10727"/>
    <n v="1970"/>
    <s v="PhD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x v="0"/>
    <x v="0"/>
    <x v="0"/>
    <x v="0"/>
    <x v="0"/>
    <x v="1"/>
    <n v="0"/>
    <x v="0"/>
    <n v="56"/>
    <n v="1586"/>
    <n v="33"/>
    <x v="0"/>
    <x v="0"/>
    <x v="1"/>
    <x v="0"/>
    <n v="0"/>
  </r>
  <r>
    <n v="5299"/>
    <n v="1970"/>
    <s v="PhD"/>
    <s v="Married"/>
    <n v="69084"/>
    <n v="1"/>
    <n v="0"/>
    <d v="2013-11-19T00:00:00"/>
    <n v="43"/>
    <n v="1181"/>
    <n v="107"/>
    <n v="199"/>
    <n v="39"/>
    <n v="30"/>
    <n v="30"/>
    <n v="2"/>
    <n v="7"/>
    <n v="3"/>
    <n v="13"/>
    <n v="8"/>
    <x v="0"/>
    <x v="0"/>
    <x v="0"/>
    <x v="0"/>
    <x v="0"/>
    <x v="1"/>
    <n v="0"/>
    <x v="0"/>
    <n v="56"/>
    <n v="1586"/>
    <n v="33"/>
    <x v="0"/>
    <x v="0"/>
    <x v="1"/>
    <x v="0"/>
    <n v="0"/>
  </r>
  <r>
    <n v="6872"/>
    <n v="1974"/>
    <s v="PhD"/>
    <s v="Married"/>
    <n v="65352"/>
    <n v="0"/>
    <n v="1"/>
    <d v="2013-08-21T00:00:00"/>
    <n v="43"/>
    <n v="284"/>
    <n v="3"/>
    <n v="84"/>
    <n v="4"/>
    <n v="7"/>
    <n v="23"/>
    <n v="2"/>
    <n v="4"/>
    <n v="2"/>
    <n v="8"/>
    <n v="4"/>
    <x v="0"/>
    <x v="0"/>
    <x v="0"/>
    <x v="0"/>
    <x v="0"/>
    <x v="1"/>
    <n v="0"/>
    <x v="6"/>
    <n v="52"/>
    <n v="405"/>
    <n v="20"/>
    <x v="0"/>
    <x v="0"/>
    <x v="1"/>
    <x v="1"/>
    <n v="0"/>
  </r>
  <r>
    <n v="1143"/>
    <n v="1972"/>
    <s v="Graduation"/>
    <s v="Married"/>
    <n v="22063"/>
    <n v="1"/>
    <n v="0"/>
    <d v="2013-08-08T00:00:00"/>
    <n v="43"/>
    <n v="7"/>
    <n v="10"/>
    <n v="13"/>
    <n v="3"/>
    <n v="11"/>
    <n v="11"/>
    <n v="2"/>
    <n v="2"/>
    <n v="0"/>
    <n v="3"/>
    <n v="7"/>
    <x v="0"/>
    <x v="0"/>
    <x v="0"/>
    <x v="0"/>
    <x v="0"/>
    <x v="1"/>
    <n v="0"/>
    <x v="1"/>
    <n v="54"/>
    <n v="55"/>
    <n v="14"/>
    <x v="2"/>
    <x v="0"/>
    <x v="1"/>
    <x v="3"/>
    <n v="0"/>
  </r>
  <r>
    <n v="10381"/>
    <n v="1979"/>
    <s v="Graduation"/>
    <s v="Single"/>
    <n v="47691"/>
    <n v="0"/>
    <n v="1"/>
    <d v="2013-07-05T00:00:00"/>
    <n v="43"/>
    <n v="14"/>
    <n v="0"/>
    <n v="3"/>
    <n v="0"/>
    <n v="0"/>
    <n v="4"/>
    <n v="1"/>
    <n v="1"/>
    <n v="0"/>
    <n v="2"/>
    <n v="6"/>
    <x v="0"/>
    <x v="0"/>
    <x v="0"/>
    <x v="0"/>
    <x v="0"/>
    <x v="1"/>
    <n v="0"/>
    <x v="0"/>
    <n v="47"/>
    <n v="21"/>
    <n v="10"/>
    <x v="1"/>
    <x v="0"/>
    <x v="1"/>
    <x v="3"/>
    <n v="0"/>
  </r>
  <r>
    <n v="11007"/>
    <n v="1968"/>
    <s v="PhD"/>
    <s v="Married"/>
    <n v="29187"/>
    <n v="1"/>
    <n v="0"/>
    <d v="2013-05-09T00:00:00"/>
    <n v="43"/>
    <n v="26"/>
    <n v="0"/>
    <n v="6"/>
    <n v="0"/>
    <n v="0"/>
    <n v="2"/>
    <n v="1"/>
    <n v="1"/>
    <n v="0"/>
    <n v="3"/>
    <n v="8"/>
    <x v="0"/>
    <x v="0"/>
    <x v="0"/>
    <x v="0"/>
    <x v="0"/>
    <x v="1"/>
    <n v="0"/>
    <x v="0"/>
    <n v="58"/>
    <n v="34"/>
    <n v="13"/>
    <x v="2"/>
    <x v="0"/>
    <x v="1"/>
    <x v="3"/>
    <n v="0"/>
  </r>
  <r>
    <n v="9145"/>
    <n v="1972"/>
    <s v="Graduation"/>
    <s v="Single"/>
    <n v="72504"/>
    <n v="0"/>
    <n v="1"/>
    <d v="2013-04-06T00:00:00"/>
    <n v="43"/>
    <n v="604"/>
    <n v="26"/>
    <n v="470"/>
    <n v="123"/>
    <n v="161"/>
    <n v="94"/>
    <n v="2"/>
    <n v="5"/>
    <n v="9"/>
    <n v="6"/>
    <n v="2"/>
    <x v="0"/>
    <x v="0"/>
    <x v="0"/>
    <x v="0"/>
    <x v="0"/>
    <x v="1"/>
    <n v="0"/>
    <x v="1"/>
    <n v="54"/>
    <n v="1478"/>
    <n v="24"/>
    <x v="0"/>
    <x v="0"/>
    <x v="1"/>
    <x v="0"/>
    <n v="0"/>
  </r>
  <r>
    <n v="5267"/>
    <n v="1970"/>
    <s v="Graduation"/>
    <s v="Divorced"/>
    <n v="33986"/>
    <n v="1"/>
    <n v="0"/>
    <d v="2013-03-14T00:00:00"/>
    <n v="43"/>
    <n v="16"/>
    <n v="2"/>
    <n v="18"/>
    <n v="2"/>
    <n v="1"/>
    <n v="5"/>
    <n v="1"/>
    <n v="1"/>
    <n v="0"/>
    <n v="3"/>
    <n v="7"/>
    <x v="0"/>
    <x v="0"/>
    <x v="0"/>
    <x v="0"/>
    <x v="0"/>
    <x v="1"/>
    <n v="0"/>
    <x v="0"/>
    <n v="56"/>
    <n v="44"/>
    <n v="12"/>
    <x v="1"/>
    <x v="0"/>
    <x v="1"/>
    <x v="3"/>
    <n v="0"/>
  </r>
  <r>
    <n v="9738"/>
    <n v="1986"/>
    <s v="Master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x v="0"/>
    <x v="0"/>
    <x v="0"/>
    <x v="0"/>
    <x v="0"/>
    <x v="1"/>
    <n v="0"/>
    <x v="6"/>
    <n v="40"/>
    <n v="100"/>
    <n v="15"/>
    <x v="1"/>
    <x v="2"/>
    <x v="1"/>
    <x v="2"/>
    <n v="0"/>
  </r>
  <r>
    <n v="10212"/>
    <n v="1986"/>
    <s v="Master"/>
    <s v="Together"/>
    <n v="42386"/>
    <n v="1"/>
    <n v="0"/>
    <d v="2013-01-13T00:00:00"/>
    <n v="43"/>
    <n v="65"/>
    <n v="4"/>
    <n v="16"/>
    <n v="0"/>
    <n v="4"/>
    <n v="11"/>
    <n v="1"/>
    <n v="3"/>
    <n v="0"/>
    <n v="3"/>
    <n v="8"/>
    <x v="0"/>
    <x v="0"/>
    <x v="0"/>
    <x v="0"/>
    <x v="0"/>
    <x v="1"/>
    <n v="0"/>
    <x v="5"/>
    <n v="40"/>
    <n v="100"/>
    <n v="15"/>
    <x v="1"/>
    <x v="2"/>
    <x v="1"/>
    <x v="2"/>
    <n v="0"/>
  </r>
  <r>
    <n v="10010"/>
    <n v="1953"/>
    <s v="PhD"/>
    <s v="Divorced"/>
    <n v="36957"/>
    <n v="1"/>
    <n v="1"/>
    <d v="2012-09-06T00:00:00"/>
    <n v="43"/>
    <n v="100"/>
    <n v="2"/>
    <n v="16"/>
    <n v="2"/>
    <n v="1"/>
    <n v="31"/>
    <n v="4"/>
    <n v="3"/>
    <n v="2"/>
    <n v="2"/>
    <n v="9"/>
    <x v="0"/>
    <x v="0"/>
    <x v="0"/>
    <x v="0"/>
    <x v="0"/>
    <x v="0"/>
    <n v="0"/>
    <x v="3"/>
    <n v="73"/>
    <n v="152"/>
    <n v="20"/>
    <x v="1"/>
    <x v="1"/>
    <x v="1"/>
    <x v="2"/>
    <n v="1"/>
  </r>
  <r>
    <n v="10069"/>
    <n v="1988"/>
    <s v="Basic"/>
    <s v="Together"/>
    <n v="13724"/>
    <n v="1"/>
    <n v="0"/>
    <d v="2012-08-31T00:00:00"/>
    <n v="43"/>
    <n v="2"/>
    <n v="7"/>
    <n v="5"/>
    <n v="2"/>
    <n v="15"/>
    <n v="27"/>
    <n v="1"/>
    <n v="2"/>
    <n v="0"/>
    <n v="2"/>
    <n v="9"/>
    <x v="1"/>
    <x v="0"/>
    <x v="0"/>
    <x v="0"/>
    <x v="0"/>
    <x v="1"/>
    <n v="0"/>
    <x v="6"/>
    <n v="38"/>
    <n v="58"/>
    <n v="14"/>
    <x v="2"/>
    <x v="2"/>
    <x v="1"/>
    <x v="3"/>
    <n v="1"/>
  </r>
  <r>
    <n v="2694"/>
    <n v="1967"/>
    <s v="Graduation"/>
    <s v="Married"/>
    <n v="42664"/>
    <n v="0"/>
    <n v="1"/>
    <d v="2014-03-18T00:00:00"/>
    <n v="44"/>
    <n v="21"/>
    <n v="0"/>
    <n v="3"/>
    <n v="0"/>
    <n v="0"/>
    <n v="0"/>
    <n v="1"/>
    <n v="1"/>
    <n v="0"/>
    <n v="3"/>
    <n v="6"/>
    <x v="0"/>
    <x v="0"/>
    <x v="0"/>
    <x v="0"/>
    <x v="0"/>
    <x v="1"/>
    <n v="0"/>
    <x v="0"/>
    <n v="59"/>
    <n v="24"/>
    <n v="11"/>
    <x v="1"/>
    <x v="0"/>
    <x v="1"/>
    <x v="3"/>
    <n v="0"/>
  </r>
  <r>
    <n v="10613"/>
    <n v="1958"/>
    <s v="PhD"/>
    <s v="Together"/>
    <n v="37334"/>
    <n v="1"/>
    <n v="1"/>
    <d v="2014-02-26T00:00:00"/>
    <n v="44"/>
    <n v="26"/>
    <n v="1"/>
    <n v="16"/>
    <n v="2"/>
    <n v="2"/>
    <n v="15"/>
    <n v="4"/>
    <n v="3"/>
    <n v="0"/>
    <n v="4"/>
    <n v="4"/>
    <x v="0"/>
    <x v="0"/>
    <x v="0"/>
    <x v="0"/>
    <x v="0"/>
    <x v="1"/>
    <n v="0"/>
    <x v="0"/>
    <n v="68"/>
    <n v="62"/>
    <n v="15"/>
    <x v="1"/>
    <x v="1"/>
    <x v="1"/>
    <x v="3"/>
    <n v="0"/>
  </r>
  <r>
    <n v="4646"/>
    <n v="1951"/>
    <s v="2n Cycle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x v="0"/>
    <x v="0"/>
    <x v="0"/>
    <x v="1"/>
    <x v="0"/>
    <x v="1"/>
    <n v="0"/>
    <x v="1"/>
    <n v="75"/>
    <n v="978"/>
    <n v="27"/>
    <x v="0"/>
    <x v="1"/>
    <x v="1"/>
    <x v="1"/>
    <n v="1"/>
  </r>
  <r>
    <n v="6935"/>
    <n v="1951"/>
    <s v="2n Cycle"/>
    <s v="Married"/>
    <n v="78497"/>
    <n v="0"/>
    <n v="0"/>
    <d v="2013-12-01T00:00:00"/>
    <n v="44"/>
    <n v="207"/>
    <n v="26"/>
    <n v="447"/>
    <n v="75"/>
    <n v="0"/>
    <n v="223"/>
    <n v="1"/>
    <n v="5"/>
    <n v="7"/>
    <n v="12"/>
    <n v="2"/>
    <x v="0"/>
    <x v="0"/>
    <x v="0"/>
    <x v="1"/>
    <x v="0"/>
    <x v="1"/>
    <n v="0"/>
    <x v="5"/>
    <n v="75"/>
    <n v="978"/>
    <n v="27"/>
    <x v="0"/>
    <x v="1"/>
    <x v="1"/>
    <x v="1"/>
    <n v="1"/>
  </r>
  <r>
    <n v="5596"/>
    <n v="1956"/>
    <s v="2n Cycle"/>
    <s v="Together"/>
    <n v="58821"/>
    <n v="0"/>
    <n v="1"/>
    <d v="2013-10-12T00:00:00"/>
    <n v="44"/>
    <n v="513"/>
    <n v="14"/>
    <n v="154"/>
    <n v="19"/>
    <n v="0"/>
    <n v="28"/>
    <n v="1"/>
    <n v="9"/>
    <n v="2"/>
    <n v="9"/>
    <n v="6"/>
    <x v="0"/>
    <x v="0"/>
    <x v="0"/>
    <x v="0"/>
    <x v="0"/>
    <x v="1"/>
    <n v="0"/>
    <x v="6"/>
    <n v="70"/>
    <n v="728"/>
    <n v="27"/>
    <x v="1"/>
    <x v="1"/>
    <x v="1"/>
    <x v="1"/>
    <n v="0"/>
  </r>
  <r>
    <n v="1044"/>
    <n v="1953"/>
    <s v="Graduation"/>
    <s v="Together"/>
    <n v="58398"/>
    <n v="0"/>
    <n v="0"/>
    <d v="2013-05-14T00:00:00"/>
    <n v="44"/>
    <n v="299"/>
    <n v="5"/>
    <n v="201"/>
    <n v="21"/>
    <n v="21"/>
    <n v="49"/>
    <n v="3"/>
    <n v="5"/>
    <n v="4"/>
    <n v="8"/>
    <n v="4"/>
    <x v="0"/>
    <x v="0"/>
    <x v="0"/>
    <x v="0"/>
    <x v="0"/>
    <x v="1"/>
    <n v="0"/>
    <x v="3"/>
    <n v="73"/>
    <n v="596"/>
    <n v="24"/>
    <x v="1"/>
    <x v="1"/>
    <x v="1"/>
    <x v="1"/>
    <n v="0"/>
  </r>
  <r>
    <n v="9274"/>
    <n v="1961"/>
    <s v="Master"/>
    <s v="Married"/>
    <n v="80950"/>
    <n v="0"/>
    <n v="0"/>
    <d v="2013-03-28T00:00:00"/>
    <n v="44"/>
    <n v="525"/>
    <n v="147"/>
    <n v="112"/>
    <n v="219"/>
    <n v="147"/>
    <n v="63"/>
    <n v="1"/>
    <n v="6"/>
    <n v="7"/>
    <n v="9"/>
    <n v="2"/>
    <x v="0"/>
    <x v="0"/>
    <x v="0"/>
    <x v="1"/>
    <x v="0"/>
    <x v="1"/>
    <n v="0"/>
    <x v="6"/>
    <n v="65"/>
    <n v="1213"/>
    <n v="25"/>
    <x v="0"/>
    <x v="1"/>
    <x v="1"/>
    <x v="0"/>
    <n v="1"/>
  </r>
  <r>
    <n v="9076"/>
    <n v="1980"/>
    <s v="PhD"/>
    <s v="Married"/>
    <n v="30732"/>
    <n v="1"/>
    <n v="0"/>
    <d v="2013-01-05T00:00:00"/>
    <n v="44"/>
    <n v="155"/>
    <n v="1"/>
    <n v="25"/>
    <n v="0"/>
    <n v="1"/>
    <n v="3"/>
    <n v="4"/>
    <n v="4"/>
    <n v="1"/>
    <n v="4"/>
    <n v="8"/>
    <x v="0"/>
    <x v="0"/>
    <x v="0"/>
    <x v="0"/>
    <x v="0"/>
    <x v="1"/>
    <n v="0"/>
    <x v="6"/>
    <n v="46"/>
    <n v="185"/>
    <n v="21"/>
    <x v="1"/>
    <x v="0"/>
    <x v="1"/>
    <x v="2"/>
    <n v="0"/>
  </r>
  <r>
    <n v="4947"/>
    <n v="1966"/>
    <s v="2n Cycle"/>
    <s v="Single"/>
    <n v="89572"/>
    <n v="0"/>
    <n v="0"/>
    <d v="2012-09-15T00:00:00"/>
    <n v="44"/>
    <n v="606"/>
    <n v="24"/>
    <n v="974"/>
    <n v="197"/>
    <n v="194"/>
    <n v="64"/>
    <n v="1"/>
    <n v="7"/>
    <n v="7"/>
    <n v="9"/>
    <n v="4"/>
    <x v="0"/>
    <x v="1"/>
    <x v="0"/>
    <x v="1"/>
    <x v="0"/>
    <x v="0"/>
    <n v="0"/>
    <x v="0"/>
    <n v="60"/>
    <n v="2059"/>
    <n v="28"/>
    <x v="0"/>
    <x v="1"/>
    <x v="1"/>
    <x v="0"/>
    <n v="3"/>
  </r>
  <r>
    <n v="10176"/>
    <n v="1968"/>
    <s v="Graduation"/>
    <s v="Single"/>
    <n v="57107"/>
    <n v="0"/>
    <n v="1"/>
    <d v="2012-08-24T00:00:00"/>
    <n v="44"/>
    <n v="159"/>
    <n v="0"/>
    <n v="120"/>
    <n v="0"/>
    <n v="0"/>
    <n v="137"/>
    <n v="7"/>
    <n v="4"/>
    <n v="4"/>
    <n v="8"/>
    <n v="8"/>
    <x v="0"/>
    <x v="1"/>
    <x v="0"/>
    <x v="0"/>
    <x v="1"/>
    <x v="0"/>
    <n v="0"/>
    <x v="0"/>
    <n v="58"/>
    <n v="416"/>
    <n v="31"/>
    <x v="1"/>
    <x v="0"/>
    <x v="1"/>
    <x v="1"/>
    <n v="3"/>
  </r>
  <r>
    <n v="3507"/>
    <n v="1970"/>
    <s v="Graduation"/>
    <s v="Single"/>
    <n v="76467"/>
    <n v="1"/>
    <n v="0"/>
    <d v="2012-08-17T00:00:00"/>
    <n v="44"/>
    <n v="676"/>
    <n v="161"/>
    <n v="426"/>
    <n v="210"/>
    <n v="44"/>
    <n v="58"/>
    <n v="2"/>
    <n v="2"/>
    <n v="5"/>
    <n v="5"/>
    <n v="6"/>
    <x v="0"/>
    <x v="0"/>
    <x v="0"/>
    <x v="0"/>
    <x v="0"/>
    <x v="0"/>
    <n v="0"/>
    <x v="2"/>
    <n v="56"/>
    <n v="1575"/>
    <n v="20"/>
    <x v="0"/>
    <x v="0"/>
    <x v="1"/>
    <x v="0"/>
    <n v="1"/>
  </r>
  <r>
    <n v="9235"/>
    <n v="1957"/>
    <s v="Graduation"/>
    <s v="Single"/>
    <m/>
    <n v="1"/>
    <n v="1"/>
    <d v="2014-05-27T00:00:00"/>
    <n v="45"/>
    <n v="7"/>
    <n v="0"/>
    <n v="8"/>
    <n v="2"/>
    <n v="0"/>
    <n v="1"/>
    <n v="1"/>
    <n v="1"/>
    <n v="0"/>
    <n v="2"/>
    <n v="7"/>
    <x v="0"/>
    <x v="0"/>
    <x v="0"/>
    <x v="0"/>
    <x v="0"/>
    <x v="1"/>
    <n v="0"/>
    <x v="4"/>
    <n v="69"/>
    <n v="18"/>
    <n v="11"/>
    <x v="2"/>
    <x v="1"/>
    <x v="1"/>
    <x v="3"/>
    <n v="0"/>
  </r>
  <r>
    <n v="10341"/>
    <n v="1948"/>
    <s v="Graduation"/>
    <s v="Together"/>
    <n v="51315"/>
    <n v="0"/>
    <n v="0"/>
    <d v="2014-02-23T00:00:00"/>
    <n v="45"/>
    <n v="68"/>
    <n v="28"/>
    <n v="39"/>
    <n v="16"/>
    <n v="30"/>
    <n v="41"/>
    <n v="1"/>
    <n v="2"/>
    <n v="2"/>
    <n v="5"/>
    <n v="2"/>
    <x v="0"/>
    <x v="0"/>
    <x v="0"/>
    <x v="0"/>
    <x v="0"/>
    <x v="1"/>
    <n v="0"/>
    <x v="3"/>
    <n v="78"/>
    <n v="222"/>
    <n v="12"/>
    <x v="1"/>
    <x v="1"/>
    <x v="1"/>
    <x v="2"/>
    <n v="0"/>
  </r>
  <r>
    <n v="2639"/>
    <n v="1966"/>
    <s v="Graduation"/>
    <s v="Single"/>
    <n v="43602"/>
    <n v="1"/>
    <n v="1"/>
    <d v="2014-01-10T00:00:00"/>
    <n v="45"/>
    <n v="19"/>
    <n v="5"/>
    <n v="12"/>
    <n v="10"/>
    <n v="3"/>
    <n v="19"/>
    <n v="3"/>
    <n v="3"/>
    <n v="1"/>
    <n v="2"/>
    <n v="6"/>
    <x v="0"/>
    <x v="0"/>
    <x v="0"/>
    <x v="0"/>
    <x v="0"/>
    <x v="1"/>
    <n v="0"/>
    <x v="6"/>
    <n v="60"/>
    <n v="68"/>
    <n v="15"/>
    <x v="1"/>
    <x v="1"/>
    <x v="1"/>
    <x v="3"/>
    <n v="0"/>
  </r>
  <r>
    <n v="6201"/>
    <n v="1978"/>
    <s v="Graduation"/>
    <s v="Single"/>
    <n v="38643"/>
    <n v="1"/>
    <n v="1"/>
    <d v="2013-11-29T00:00:00"/>
    <n v="45"/>
    <n v="22"/>
    <n v="2"/>
    <n v="14"/>
    <n v="0"/>
    <n v="1"/>
    <n v="10"/>
    <n v="2"/>
    <n v="2"/>
    <n v="0"/>
    <n v="3"/>
    <n v="7"/>
    <x v="0"/>
    <x v="0"/>
    <x v="0"/>
    <x v="0"/>
    <x v="0"/>
    <x v="1"/>
    <n v="1"/>
    <x v="0"/>
    <n v="48"/>
    <n v="49"/>
    <n v="14"/>
    <x v="1"/>
    <x v="0"/>
    <x v="1"/>
    <x v="3"/>
    <n v="0"/>
  </r>
  <r>
    <n v="7397"/>
    <n v="1951"/>
    <s v="Graduation"/>
    <s v="Single"/>
    <n v="49090"/>
    <n v="0"/>
    <n v="1"/>
    <d v="2013-07-19T00:00:00"/>
    <n v="45"/>
    <n v="494"/>
    <n v="5"/>
    <n v="82"/>
    <n v="7"/>
    <n v="0"/>
    <n v="100"/>
    <n v="3"/>
    <n v="7"/>
    <n v="2"/>
    <n v="9"/>
    <n v="7"/>
    <x v="0"/>
    <x v="0"/>
    <x v="0"/>
    <x v="0"/>
    <x v="0"/>
    <x v="1"/>
    <n v="0"/>
    <x v="0"/>
    <n v="75"/>
    <n v="688"/>
    <n v="28"/>
    <x v="1"/>
    <x v="1"/>
    <x v="1"/>
    <x v="1"/>
    <n v="0"/>
  </r>
  <r>
    <n v="2181"/>
    <n v="1970"/>
    <s v="Graduation"/>
    <s v="Married"/>
    <n v="70617"/>
    <n v="0"/>
    <n v="0"/>
    <d v="2013-06-23T00:00:00"/>
    <n v="45"/>
    <n v="353"/>
    <n v="61"/>
    <n v="753"/>
    <n v="40"/>
    <n v="46"/>
    <n v="27"/>
    <n v="1"/>
    <n v="3"/>
    <n v="3"/>
    <n v="7"/>
    <n v="2"/>
    <x v="0"/>
    <x v="0"/>
    <x v="0"/>
    <x v="0"/>
    <x v="0"/>
    <x v="1"/>
    <n v="0"/>
    <x v="0"/>
    <n v="56"/>
    <n v="1280"/>
    <n v="16"/>
    <x v="0"/>
    <x v="0"/>
    <x v="1"/>
    <x v="0"/>
    <n v="0"/>
  </r>
  <r>
    <n v="1204"/>
    <n v="1970"/>
    <s v="PhD"/>
    <s v="Married"/>
    <n v="67536"/>
    <n v="0"/>
    <n v="1"/>
    <d v="2013-05-22T00:00:00"/>
    <n v="45"/>
    <n v="1253"/>
    <n v="0"/>
    <n v="447"/>
    <n v="23"/>
    <n v="71"/>
    <n v="35"/>
    <n v="3"/>
    <n v="11"/>
    <n v="5"/>
    <n v="11"/>
    <n v="8"/>
    <x v="0"/>
    <x v="0"/>
    <x v="0"/>
    <x v="1"/>
    <x v="0"/>
    <x v="1"/>
    <n v="0"/>
    <x v="6"/>
    <n v="56"/>
    <n v="1829"/>
    <n v="38"/>
    <x v="0"/>
    <x v="0"/>
    <x v="1"/>
    <x v="0"/>
    <n v="1"/>
  </r>
  <r>
    <n v="1170"/>
    <n v="1975"/>
    <s v="Graduation"/>
    <s v="Married"/>
    <n v="27573"/>
    <n v="1"/>
    <n v="0"/>
    <d v="2013-03-25T00:00:00"/>
    <n v="45"/>
    <n v="50"/>
    <n v="15"/>
    <n v="110"/>
    <n v="39"/>
    <n v="15"/>
    <n v="15"/>
    <n v="4"/>
    <n v="5"/>
    <n v="1"/>
    <n v="4"/>
    <n v="8"/>
    <x v="0"/>
    <x v="0"/>
    <x v="0"/>
    <x v="0"/>
    <x v="0"/>
    <x v="1"/>
    <n v="0"/>
    <x v="0"/>
    <n v="51"/>
    <n v="244"/>
    <n v="22"/>
    <x v="2"/>
    <x v="0"/>
    <x v="1"/>
    <x v="2"/>
    <n v="0"/>
  </r>
  <r>
    <n v="8812"/>
    <n v="1979"/>
    <s v="2n Cycle"/>
    <s v="Divorced"/>
    <n v="13533"/>
    <n v="1"/>
    <n v="0"/>
    <d v="2013-03-10T00:00:00"/>
    <n v="45"/>
    <n v="12"/>
    <n v="3"/>
    <n v="8"/>
    <n v="8"/>
    <n v="0"/>
    <n v="17"/>
    <n v="2"/>
    <n v="2"/>
    <n v="0"/>
    <n v="3"/>
    <n v="7"/>
    <x v="0"/>
    <x v="0"/>
    <x v="0"/>
    <x v="0"/>
    <x v="0"/>
    <x v="1"/>
    <n v="0"/>
    <x v="0"/>
    <n v="47"/>
    <n v="48"/>
    <n v="14"/>
    <x v="2"/>
    <x v="0"/>
    <x v="1"/>
    <x v="3"/>
    <n v="0"/>
  </r>
  <r>
    <n v="4690"/>
    <n v="1953"/>
    <s v="Graduation"/>
    <s v="Married"/>
    <n v="50725"/>
    <n v="0"/>
    <n v="1"/>
    <d v="2013-02-13T00:00:00"/>
    <n v="45"/>
    <n v="443"/>
    <n v="10"/>
    <n v="75"/>
    <n v="0"/>
    <n v="10"/>
    <n v="48"/>
    <n v="4"/>
    <n v="8"/>
    <n v="1"/>
    <n v="8"/>
    <n v="8"/>
    <x v="0"/>
    <x v="0"/>
    <x v="0"/>
    <x v="0"/>
    <x v="0"/>
    <x v="1"/>
    <n v="0"/>
    <x v="1"/>
    <n v="73"/>
    <n v="586"/>
    <n v="29"/>
    <x v="1"/>
    <x v="1"/>
    <x v="1"/>
    <x v="1"/>
    <n v="0"/>
  </r>
  <r>
    <n v="1715"/>
    <n v="1978"/>
    <s v="Graduation"/>
    <s v="Together"/>
    <n v="25851"/>
    <n v="1"/>
    <n v="0"/>
    <d v="2013-02-11T00:00:00"/>
    <n v="45"/>
    <n v="9"/>
    <n v="4"/>
    <n v="18"/>
    <n v="7"/>
    <n v="5"/>
    <n v="5"/>
    <n v="2"/>
    <n v="2"/>
    <n v="0"/>
    <n v="3"/>
    <n v="7"/>
    <x v="0"/>
    <x v="0"/>
    <x v="0"/>
    <x v="0"/>
    <x v="0"/>
    <x v="1"/>
    <n v="0"/>
    <x v="3"/>
    <n v="48"/>
    <n v="48"/>
    <n v="14"/>
    <x v="2"/>
    <x v="0"/>
    <x v="1"/>
    <x v="3"/>
    <n v="0"/>
  </r>
  <r>
    <n v="10821"/>
    <n v="1978"/>
    <s v="Graduation"/>
    <s v="Married"/>
    <n v="57113"/>
    <n v="1"/>
    <n v="1"/>
    <d v="2013-02-06T00:00:00"/>
    <n v="45"/>
    <n v="182"/>
    <n v="4"/>
    <n v="33"/>
    <n v="0"/>
    <n v="2"/>
    <n v="42"/>
    <n v="6"/>
    <n v="4"/>
    <n v="1"/>
    <n v="5"/>
    <n v="7"/>
    <x v="0"/>
    <x v="0"/>
    <x v="0"/>
    <x v="0"/>
    <x v="0"/>
    <x v="1"/>
    <n v="0"/>
    <x v="0"/>
    <n v="48"/>
    <n v="263"/>
    <n v="23"/>
    <x v="1"/>
    <x v="0"/>
    <x v="1"/>
    <x v="2"/>
    <n v="0"/>
  </r>
  <r>
    <n v="6543"/>
    <n v="1945"/>
    <s v="Master"/>
    <s v="Together"/>
    <n v="62847"/>
    <n v="0"/>
    <n v="0"/>
    <d v="2013-01-15T00:00:00"/>
    <n v="45"/>
    <n v="521"/>
    <n v="168"/>
    <n v="706"/>
    <n v="80"/>
    <n v="76"/>
    <n v="61"/>
    <n v="1"/>
    <n v="3"/>
    <n v="6"/>
    <n v="4"/>
    <n v="2"/>
    <x v="0"/>
    <x v="0"/>
    <x v="0"/>
    <x v="0"/>
    <x v="0"/>
    <x v="1"/>
    <n v="0"/>
    <x v="1"/>
    <n v="81"/>
    <n v="1612"/>
    <n v="16"/>
    <x v="0"/>
    <x v="1"/>
    <x v="1"/>
    <x v="0"/>
    <n v="0"/>
  </r>
  <r>
    <n v="7119"/>
    <n v="1982"/>
    <s v="Graduation"/>
    <s v="Single"/>
    <n v="68627"/>
    <n v="0"/>
    <n v="0"/>
    <d v="2013-01-12T00:00:00"/>
    <n v="45"/>
    <n v="395"/>
    <n v="15"/>
    <n v="263"/>
    <n v="60"/>
    <n v="54"/>
    <n v="38"/>
    <n v="1"/>
    <n v="2"/>
    <n v="3"/>
    <n v="6"/>
    <n v="1"/>
    <x v="0"/>
    <x v="0"/>
    <x v="0"/>
    <x v="0"/>
    <x v="0"/>
    <x v="1"/>
    <n v="0"/>
    <x v="6"/>
    <n v="44"/>
    <n v="825"/>
    <n v="13"/>
    <x v="0"/>
    <x v="2"/>
    <x v="1"/>
    <x v="1"/>
    <n v="0"/>
  </r>
  <r>
    <n v="3518"/>
    <n v="1983"/>
    <s v="Graduation"/>
    <s v="Married"/>
    <n v="25271"/>
    <n v="1"/>
    <n v="0"/>
    <d v="2012-12-05T00:00:00"/>
    <n v="45"/>
    <n v="10"/>
    <n v="1"/>
    <n v="18"/>
    <n v="10"/>
    <n v="4"/>
    <n v="7"/>
    <n v="1"/>
    <n v="1"/>
    <n v="1"/>
    <n v="2"/>
    <n v="9"/>
    <x v="0"/>
    <x v="0"/>
    <x v="0"/>
    <x v="0"/>
    <x v="0"/>
    <x v="1"/>
    <n v="0"/>
    <x v="5"/>
    <n v="43"/>
    <n v="50"/>
    <n v="14"/>
    <x v="2"/>
    <x v="2"/>
    <x v="1"/>
    <x v="3"/>
    <n v="0"/>
  </r>
  <r>
    <n v="1245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x v="0"/>
    <x v="0"/>
    <x v="0"/>
    <x v="1"/>
    <n v="0"/>
    <x v="0"/>
    <n v="60"/>
    <n v="1371"/>
    <n v="31"/>
    <x v="0"/>
    <x v="1"/>
    <x v="1"/>
    <x v="0"/>
    <n v="1"/>
  </r>
  <r>
    <n v="2561"/>
    <n v="1966"/>
    <s v="Graduation"/>
    <s v="Single"/>
    <n v="63810"/>
    <n v="0"/>
    <n v="1"/>
    <d v="2012-11-11T00:00:00"/>
    <n v="45"/>
    <n v="977"/>
    <n v="12"/>
    <n v="253"/>
    <n v="16"/>
    <n v="12"/>
    <n v="101"/>
    <n v="4"/>
    <n v="4"/>
    <n v="3"/>
    <n v="12"/>
    <n v="8"/>
    <x v="0"/>
    <x v="1"/>
    <x v="0"/>
    <x v="0"/>
    <x v="0"/>
    <x v="1"/>
    <n v="0"/>
    <x v="4"/>
    <n v="60"/>
    <n v="1371"/>
    <n v="31"/>
    <x v="0"/>
    <x v="1"/>
    <x v="1"/>
    <x v="0"/>
    <n v="1"/>
  </r>
  <r>
    <n v="9624"/>
    <n v="1958"/>
    <s v="PhD"/>
    <s v="Together"/>
    <n v="65488"/>
    <n v="0"/>
    <n v="0"/>
    <d v="2014-06-13T00:00:00"/>
    <n v="46"/>
    <n v="603"/>
    <n v="45"/>
    <n v="207"/>
    <n v="36"/>
    <n v="18"/>
    <n v="54"/>
    <n v="1"/>
    <n v="3"/>
    <n v="4"/>
    <n v="6"/>
    <n v="1"/>
    <x v="0"/>
    <x v="0"/>
    <x v="0"/>
    <x v="0"/>
    <x v="0"/>
    <x v="1"/>
    <n v="0"/>
    <x v="0"/>
    <n v="68"/>
    <n v="963"/>
    <n v="15"/>
    <x v="0"/>
    <x v="1"/>
    <x v="1"/>
    <x v="1"/>
    <n v="0"/>
  </r>
  <r>
    <n v="10509"/>
    <n v="1955"/>
    <s v="Master"/>
    <s v="Single"/>
    <n v="36927"/>
    <n v="1"/>
    <n v="1"/>
    <d v="2014-06-02T00:00:00"/>
    <n v="46"/>
    <n v="51"/>
    <n v="0"/>
    <n v="16"/>
    <n v="0"/>
    <n v="0"/>
    <n v="4"/>
    <n v="2"/>
    <n v="3"/>
    <n v="0"/>
    <n v="3"/>
    <n v="8"/>
    <x v="0"/>
    <x v="0"/>
    <x v="0"/>
    <x v="0"/>
    <x v="0"/>
    <x v="1"/>
    <n v="0"/>
    <x v="2"/>
    <n v="71"/>
    <n v="71"/>
    <n v="16"/>
    <x v="1"/>
    <x v="1"/>
    <x v="1"/>
    <x v="2"/>
    <n v="0"/>
  </r>
  <r>
    <n v="7629"/>
    <n v="1977"/>
    <s v="Graduation"/>
    <s v="Married"/>
    <n v="22108"/>
    <n v="1"/>
    <n v="1"/>
    <d v="2014-05-08T00:00:00"/>
    <n v="46"/>
    <n v="5"/>
    <n v="3"/>
    <n v="9"/>
    <n v="6"/>
    <n v="2"/>
    <n v="6"/>
    <n v="2"/>
    <n v="2"/>
    <n v="0"/>
    <n v="3"/>
    <n v="7"/>
    <x v="0"/>
    <x v="0"/>
    <x v="0"/>
    <x v="0"/>
    <x v="0"/>
    <x v="1"/>
    <n v="0"/>
    <x v="0"/>
    <n v="49"/>
    <n v="31"/>
    <n v="14"/>
    <x v="2"/>
    <x v="0"/>
    <x v="1"/>
    <x v="3"/>
    <n v="0"/>
  </r>
  <r>
    <n v="7875"/>
    <n v="1949"/>
    <s v="Graduation"/>
    <s v="Married"/>
    <n v="72025"/>
    <n v="0"/>
    <n v="0"/>
    <d v="2014-04-29T00:00:00"/>
    <n v="46"/>
    <n v="967"/>
    <n v="0"/>
    <n v="617"/>
    <n v="43"/>
    <n v="50"/>
    <n v="0"/>
    <n v="1"/>
    <n v="4"/>
    <n v="8"/>
    <n v="13"/>
    <n v="2"/>
    <x v="0"/>
    <x v="1"/>
    <x v="1"/>
    <x v="1"/>
    <x v="0"/>
    <x v="0"/>
    <n v="0"/>
    <x v="3"/>
    <n v="77"/>
    <n v="1677"/>
    <n v="28"/>
    <x v="0"/>
    <x v="1"/>
    <x v="1"/>
    <x v="0"/>
    <n v="4"/>
  </r>
  <r>
    <n v="2815"/>
    <n v="1975"/>
    <s v="Graduation"/>
    <s v="Married"/>
    <n v="33183"/>
    <n v="1"/>
    <n v="0"/>
    <d v="2014-02-24T00:00:00"/>
    <n v="46"/>
    <n v="7"/>
    <n v="5"/>
    <n v="39"/>
    <n v="17"/>
    <n v="15"/>
    <n v="37"/>
    <n v="2"/>
    <n v="4"/>
    <n v="0"/>
    <n v="3"/>
    <n v="7"/>
    <x v="0"/>
    <x v="0"/>
    <x v="0"/>
    <x v="0"/>
    <x v="0"/>
    <x v="1"/>
    <n v="0"/>
    <x v="0"/>
    <n v="51"/>
    <n v="120"/>
    <n v="16"/>
    <x v="1"/>
    <x v="0"/>
    <x v="1"/>
    <x v="2"/>
    <n v="0"/>
  </r>
  <r>
    <n v="2936"/>
    <n v="1982"/>
    <s v="Master"/>
    <s v="Together"/>
    <n v="23661"/>
    <n v="1"/>
    <n v="0"/>
    <d v="2013-12-04T00:00:00"/>
    <n v="46"/>
    <n v="18"/>
    <n v="0"/>
    <n v="4"/>
    <n v="0"/>
    <n v="0"/>
    <n v="1"/>
    <n v="1"/>
    <n v="1"/>
    <n v="0"/>
    <n v="3"/>
    <n v="7"/>
    <x v="0"/>
    <x v="0"/>
    <x v="0"/>
    <x v="0"/>
    <x v="0"/>
    <x v="1"/>
    <n v="0"/>
    <x v="6"/>
    <n v="44"/>
    <n v="23"/>
    <n v="12"/>
    <x v="2"/>
    <x v="2"/>
    <x v="1"/>
    <x v="3"/>
    <n v="0"/>
  </r>
  <r>
    <n v="3665"/>
    <n v="1977"/>
    <s v="2n Cycle"/>
    <s v="Together"/>
    <n v="25315"/>
    <n v="1"/>
    <n v="0"/>
    <d v="2013-11-07T00:00:00"/>
    <n v="46"/>
    <n v="1"/>
    <n v="9"/>
    <n v="8"/>
    <n v="11"/>
    <n v="3"/>
    <n v="22"/>
    <n v="3"/>
    <n v="3"/>
    <n v="0"/>
    <n v="3"/>
    <n v="8"/>
    <x v="0"/>
    <x v="0"/>
    <x v="0"/>
    <x v="0"/>
    <x v="0"/>
    <x v="1"/>
    <n v="0"/>
    <x v="0"/>
    <n v="49"/>
    <n v="54"/>
    <n v="17"/>
    <x v="2"/>
    <x v="0"/>
    <x v="1"/>
    <x v="3"/>
    <n v="0"/>
  </r>
  <r>
    <n v="10888"/>
    <n v="1961"/>
    <s v="Graduation"/>
    <s v="Single"/>
    <n v="45938"/>
    <n v="0"/>
    <n v="0"/>
    <d v="2013-11-03T00:00:00"/>
    <n v="46"/>
    <n v="273"/>
    <n v="11"/>
    <n v="178"/>
    <n v="62"/>
    <n v="83"/>
    <n v="29"/>
    <n v="2"/>
    <n v="8"/>
    <n v="4"/>
    <n v="6"/>
    <n v="6"/>
    <x v="0"/>
    <x v="0"/>
    <x v="0"/>
    <x v="0"/>
    <x v="0"/>
    <x v="1"/>
    <n v="0"/>
    <x v="2"/>
    <n v="65"/>
    <n v="636"/>
    <n v="26"/>
    <x v="1"/>
    <x v="1"/>
    <x v="1"/>
    <x v="1"/>
    <n v="0"/>
  </r>
  <r>
    <n v="6637"/>
    <n v="1988"/>
    <s v="Graduation"/>
    <s v="Single"/>
    <n v="66951"/>
    <n v="0"/>
    <n v="0"/>
    <d v="2013-11-02T00:00:00"/>
    <n v="46"/>
    <n v="277"/>
    <n v="162"/>
    <n v="305"/>
    <n v="173"/>
    <n v="76"/>
    <n v="124"/>
    <n v="1"/>
    <n v="3"/>
    <n v="4"/>
    <n v="7"/>
    <n v="1"/>
    <x v="0"/>
    <x v="0"/>
    <x v="0"/>
    <x v="0"/>
    <x v="0"/>
    <x v="1"/>
    <n v="0"/>
    <x v="5"/>
    <n v="38"/>
    <n v="1117"/>
    <n v="16"/>
    <x v="0"/>
    <x v="2"/>
    <x v="1"/>
    <x v="0"/>
    <n v="0"/>
  </r>
  <r>
    <n v="5077"/>
    <n v="1979"/>
    <s v="Graduation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x v="0"/>
    <x v="0"/>
    <x v="0"/>
    <x v="0"/>
    <x v="0"/>
    <x v="1"/>
    <n v="0"/>
    <x v="1"/>
    <n v="47"/>
    <n v="969"/>
    <n v="27"/>
    <x v="0"/>
    <x v="0"/>
    <x v="1"/>
    <x v="1"/>
    <n v="0"/>
  </r>
  <r>
    <n v="6173"/>
    <n v="1979"/>
    <s v="Graduation"/>
    <s v="Together"/>
    <n v="77298"/>
    <n v="0"/>
    <n v="1"/>
    <d v="2013-11-02T00:00:00"/>
    <n v="46"/>
    <n v="425"/>
    <n v="115"/>
    <n v="292"/>
    <n v="23"/>
    <n v="35"/>
    <n v="79"/>
    <n v="1"/>
    <n v="6"/>
    <n v="6"/>
    <n v="11"/>
    <n v="3"/>
    <x v="0"/>
    <x v="0"/>
    <x v="0"/>
    <x v="0"/>
    <x v="0"/>
    <x v="1"/>
    <n v="0"/>
    <x v="0"/>
    <n v="47"/>
    <n v="969"/>
    <n v="27"/>
    <x v="0"/>
    <x v="0"/>
    <x v="1"/>
    <x v="1"/>
    <n v="0"/>
  </r>
  <r>
    <n v="3969"/>
    <n v="1974"/>
    <s v="Master"/>
    <s v="Together"/>
    <n v="43018"/>
    <n v="0"/>
    <n v="1"/>
    <d v="2013-11-01T00:00:00"/>
    <n v="46"/>
    <n v="35"/>
    <n v="4"/>
    <n v="17"/>
    <n v="7"/>
    <n v="6"/>
    <n v="64"/>
    <n v="1"/>
    <n v="2"/>
    <n v="2"/>
    <n v="2"/>
    <n v="5"/>
    <x v="0"/>
    <x v="0"/>
    <x v="0"/>
    <x v="0"/>
    <x v="0"/>
    <x v="1"/>
    <n v="0"/>
    <x v="4"/>
    <n v="52"/>
    <n v="133"/>
    <n v="12"/>
    <x v="1"/>
    <x v="0"/>
    <x v="1"/>
    <x v="2"/>
    <n v="0"/>
  </r>
  <r>
    <n v="4580"/>
    <n v="1969"/>
    <s v="Graduation"/>
    <s v="Married"/>
    <n v="75759"/>
    <n v="0"/>
    <n v="0"/>
    <d v="2013-10-25T00:00:00"/>
    <n v="46"/>
    <n v="1394"/>
    <n v="22"/>
    <n v="708"/>
    <n v="89"/>
    <n v="91"/>
    <n v="182"/>
    <n v="1"/>
    <n v="9"/>
    <n v="7"/>
    <n v="9"/>
    <n v="5"/>
    <x v="1"/>
    <x v="0"/>
    <x v="1"/>
    <x v="1"/>
    <x v="0"/>
    <x v="0"/>
    <n v="0"/>
    <x v="6"/>
    <n v="57"/>
    <n v="2486"/>
    <n v="31"/>
    <x v="0"/>
    <x v="0"/>
    <x v="1"/>
    <x v="0"/>
    <n v="4"/>
  </r>
  <r>
    <n v="663"/>
    <n v="1989"/>
    <s v="PhD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x v="0"/>
    <x v="0"/>
    <x v="0"/>
    <x v="0"/>
    <x v="0"/>
    <x v="1"/>
    <n v="0"/>
    <x v="0"/>
    <n v="37"/>
    <n v="71"/>
    <n v="10"/>
    <x v="1"/>
    <x v="2"/>
    <x v="1"/>
    <x v="2"/>
    <n v="0"/>
  </r>
  <r>
    <n v="8299"/>
    <n v="1989"/>
    <s v="PhD"/>
    <s v="Single"/>
    <n v="33996"/>
    <n v="0"/>
    <n v="0"/>
    <d v="2013-09-11T00:00:00"/>
    <n v="46"/>
    <n v="40"/>
    <n v="2"/>
    <n v="15"/>
    <n v="8"/>
    <n v="0"/>
    <n v="6"/>
    <n v="1"/>
    <n v="1"/>
    <n v="1"/>
    <n v="3"/>
    <n v="4"/>
    <x v="0"/>
    <x v="0"/>
    <x v="0"/>
    <x v="0"/>
    <x v="0"/>
    <x v="1"/>
    <n v="0"/>
    <x v="6"/>
    <n v="37"/>
    <n v="71"/>
    <n v="10"/>
    <x v="1"/>
    <x v="2"/>
    <x v="1"/>
    <x v="2"/>
    <n v="0"/>
  </r>
  <r>
    <n v="8945"/>
    <n v="1970"/>
    <s v="Graduation"/>
    <s v="Divorced"/>
    <n v="54137"/>
    <n v="0"/>
    <n v="1"/>
    <d v="2013-08-16T00:00:00"/>
    <n v="46"/>
    <n v="171"/>
    <n v="0"/>
    <n v="11"/>
    <n v="0"/>
    <n v="1"/>
    <n v="20"/>
    <n v="2"/>
    <n v="4"/>
    <n v="1"/>
    <n v="4"/>
    <n v="6"/>
    <x v="0"/>
    <x v="0"/>
    <x v="0"/>
    <x v="0"/>
    <x v="0"/>
    <x v="1"/>
    <n v="0"/>
    <x v="6"/>
    <n v="56"/>
    <n v="203"/>
    <n v="17"/>
    <x v="1"/>
    <x v="0"/>
    <x v="1"/>
    <x v="2"/>
    <n v="0"/>
  </r>
  <r>
    <n v="10870"/>
    <n v="1967"/>
    <s v="Graduation"/>
    <s v="Married"/>
    <n v="61223"/>
    <n v="0"/>
    <n v="1"/>
    <d v="2013-06-13T00:00:00"/>
    <n v="46"/>
    <n v="709"/>
    <n v="43"/>
    <n v="182"/>
    <n v="42"/>
    <n v="118"/>
    <n v="247"/>
    <n v="2"/>
    <n v="9"/>
    <n v="3"/>
    <n v="4"/>
    <n v="5"/>
    <x v="0"/>
    <x v="0"/>
    <x v="0"/>
    <x v="0"/>
    <x v="0"/>
    <x v="1"/>
    <n v="0"/>
    <x v="6"/>
    <n v="59"/>
    <n v="1341"/>
    <n v="23"/>
    <x v="0"/>
    <x v="0"/>
    <x v="1"/>
    <x v="0"/>
    <n v="0"/>
  </r>
  <r>
    <n v="1184"/>
    <n v="1968"/>
    <s v="PhD"/>
    <s v="Divorced"/>
    <n v="69674"/>
    <n v="0"/>
    <n v="2"/>
    <d v="2013-05-22T00:00:00"/>
    <n v="46"/>
    <n v="554"/>
    <n v="41"/>
    <n v="215"/>
    <n v="11"/>
    <n v="0"/>
    <n v="24"/>
    <n v="3"/>
    <n v="10"/>
    <n v="2"/>
    <n v="10"/>
    <n v="5"/>
    <x v="0"/>
    <x v="0"/>
    <x v="0"/>
    <x v="0"/>
    <x v="0"/>
    <x v="1"/>
    <n v="0"/>
    <x v="6"/>
    <n v="58"/>
    <n v="845"/>
    <n v="30"/>
    <x v="0"/>
    <x v="0"/>
    <x v="1"/>
    <x v="1"/>
    <n v="0"/>
  </r>
  <r>
    <n v="6141"/>
    <n v="1972"/>
    <s v="Master"/>
    <s v="Single"/>
    <n v="49494"/>
    <n v="1"/>
    <n v="0"/>
    <d v="2013-04-25T00:00:00"/>
    <n v="46"/>
    <n v="191"/>
    <n v="9"/>
    <n v="97"/>
    <n v="0"/>
    <n v="6"/>
    <n v="82"/>
    <n v="2"/>
    <n v="6"/>
    <n v="1"/>
    <n v="5"/>
    <n v="7"/>
    <x v="0"/>
    <x v="0"/>
    <x v="0"/>
    <x v="0"/>
    <x v="0"/>
    <x v="1"/>
    <n v="0"/>
    <x v="1"/>
    <n v="54"/>
    <n v="385"/>
    <n v="21"/>
    <x v="1"/>
    <x v="0"/>
    <x v="1"/>
    <x v="1"/>
    <n v="0"/>
  </r>
  <r>
    <n v="8825"/>
    <n v="1962"/>
    <s v="Graduation"/>
    <s v="Together"/>
    <n v="51195"/>
    <n v="1"/>
    <n v="1"/>
    <d v="2013-04-01T00:00:00"/>
    <n v="46"/>
    <n v="230"/>
    <n v="14"/>
    <n v="156"/>
    <n v="82"/>
    <n v="24"/>
    <n v="58"/>
    <n v="8"/>
    <n v="9"/>
    <n v="2"/>
    <n v="5"/>
    <n v="8"/>
    <x v="0"/>
    <x v="0"/>
    <x v="0"/>
    <x v="0"/>
    <x v="0"/>
    <x v="1"/>
    <n v="0"/>
    <x v="6"/>
    <n v="64"/>
    <n v="564"/>
    <n v="32"/>
    <x v="1"/>
    <x v="1"/>
    <x v="1"/>
    <x v="1"/>
    <n v="0"/>
  </r>
  <r>
    <n v="2217"/>
    <n v="1975"/>
    <s v="2n Cycle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x v="0"/>
    <x v="0"/>
    <x v="0"/>
    <x v="0"/>
    <x v="0"/>
    <x v="1"/>
    <n v="0"/>
    <x v="5"/>
    <n v="51"/>
    <n v="23"/>
    <n v="10"/>
    <x v="1"/>
    <x v="0"/>
    <x v="1"/>
    <x v="3"/>
    <n v="0"/>
  </r>
  <r>
    <n v="4102"/>
    <n v="1975"/>
    <s v="2n Cycle"/>
    <s v="Married"/>
    <n v="37284"/>
    <n v="1"/>
    <n v="1"/>
    <d v="2013-03-29T00:00:00"/>
    <n v="46"/>
    <n v="11"/>
    <n v="1"/>
    <n v="2"/>
    <n v="2"/>
    <n v="1"/>
    <n v="6"/>
    <n v="1"/>
    <n v="0"/>
    <n v="0"/>
    <n v="3"/>
    <n v="6"/>
    <x v="0"/>
    <x v="0"/>
    <x v="0"/>
    <x v="0"/>
    <x v="0"/>
    <x v="1"/>
    <n v="0"/>
    <x v="0"/>
    <n v="51"/>
    <n v="23"/>
    <n v="10"/>
    <x v="1"/>
    <x v="0"/>
    <x v="1"/>
    <x v="3"/>
    <n v="0"/>
  </r>
  <r>
    <n v="4653"/>
    <n v="1978"/>
    <s v="Graduation"/>
    <s v="Together"/>
    <n v="42011"/>
    <n v="1"/>
    <n v="0"/>
    <d v="2013-03-26T00:00:00"/>
    <n v="46"/>
    <n v="131"/>
    <n v="0"/>
    <n v="16"/>
    <n v="2"/>
    <n v="1"/>
    <n v="39"/>
    <n v="4"/>
    <n v="3"/>
    <n v="1"/>
    <n v="4"/>
    <n v="8"/>
    <x v="0"/>
    <x v="0"/>
    <x v="0"/>
    <x v="0"/>
    <x v="0"/>
    <x v="1"/>
    <n v="0"/>
    <x v="6"/>
    <n v="48"/>
    <n v="189"/>
    <n v="20"/>
    <x v="1"/>
    <x v="0"/>
    <x v="1"/>
    <x v="2"/>
    <n v="0"/>
  </r>
  <r>
    <n v="10092"/>
    <n v="1954"/>
    <s v="Graduation"/>
    <s v="Divorced"/>
    <n v="70044"/>
    <n v="0"/>
    <n v="1"/>
    <d v="2013-02-18T00:00:00"/>
    <n v="46"/>
    <n v="1073"/>
    <n v="0"/>
    <n v="250"/>
    <n v="153"/>
    <n v="14"/>
    <n v="14"/>
    <n v="4"/>
    <n v="7"/>
    <n v="10"/>
    <n v="5"/>
    <n v="5"/>
    <x v="0"/>
    <x v="0"/>
    <x v="0"/>
    <x v="0"/>
    <x v="0"/>
    <x v="1"/>
    <n v="0"/>
    <x v="0"/>
    <n v="72"/>
    <n v="1504"/>
    <n v="31"/>
    <x v="0"/>
    <x v="1"/>
    <x v="1"/>
    <x v="0"/>
    <n v="0"/>
  </r>
  <r>
    <n v="5788"/>
    <n v="1972"/>
    <s v="Graduation"/>
    <s v="Together"/>
    <n v="46053"/>
    <n v="1"/>
    <n v="0"/>
    <d v="2013-02-17T00:00:00"/>
    <n v="46"/>
    <n v="56"/>
    <n v="10"/>
    <n v="92"/>
    <n v="19"/>
    <n v="7"/>
    <n v="25"/>
    <n v="3"/>
    <n v="3"/>
    <n v="2"/>
    <n v="4"/>
    <n v="5"/>
    <x v="0"/>
    <x v="0"/>
    <x v="0"/>
    <x v="0"/>
    <x v="0"/>
    <x v="1"/>
    <n v="0"/>
    <x v="4"/>
    <n v="54"/>
    <n v="209"/>
    <n v="17"/>
    <x v="1"/>
    <x v="0"/>
    <x v="1"/>
    <x v="2"/>
    <n v="0"/>
  </r>
  <r>
    <n v="4669"/>
    <n v="1981"/>
    <s v="Basic"/>
    <s v="Married"/>
    <n v="24480"/>
    <n v="1"/>
    <n v="0"/>
    <d v="2013-02-11T00:00:00"/>
    <n v="46"/>
    <n v="4"/>
    <n v="19"/>
    <n v="9"/>
    <n v="28"/>
    <n v="25"/>
    <n v="17"/>
    <n v="3"/>
    <n v="3"/>
    <n v="0"/>
    <n v="4"/>
    <n v="7"/>
    <x v="0"/>
    <x v="0"/>
    <x v="0"/>
    <x v="0"/>
    <x v="0"/>
    <x v="1"/>
    <n v="0"/>
    <x v="6"/>
    <n v="45"/>
    <n v="102"/>
    <n v="17"/>
    <x v="2"/>
    <x v="0"/>
    <x v="1"/>
    <x v="2"/>
    <n v="0"/>
  </r>
  <r>
    <n v="6295"/>
    <n v="1977"/>
    <s v="Graduation"/>
    <s v="Married"/>
    <n v="54233"/>
    <n v="0"/>
    <n v="1"/>
    <d v="2013-02-04T00:00:00"/>
    <n v="46"/>
    <n v="652"/>
    <n v="8"/>
    <n v="158"/>
    <n v="21"/>
    <n v="0"/>
    <n v="142"/>
    <n v="4"/>
    <n v="11"/>
    <n v="6"/>
    <n v="5"/>
    <n v="8"/>
    <x v="0"/>
    <x v="0"/>
    <x v="0"/>
    <x v="0"/>
    <x v="0"/>
    <x v="1"/>
    <n v="0"/>
    <x v="0"/>
    <n v="49"/>
    <n v="981"/>
    <n v="34"/>
    <x v="1"/>
    <x v="0"/>
    <x v="1"/>
    <x v="1"/>
    <n v="0"/>
  </r>
  <r>
    <n v="7453"/>
    <n v="1954"/>
    <s v="Graduation"/>
    <s v="Single"/>
    <n v="36130"/>
    <n v="0"/>
    <n v="1"/>
    <d v="2013-02-02T00:00:00"/>
    <n v="46"/>
    <n v="157"/>
    <n v="43"/>
    <n v="127"/>
    <n v="68"/>
    <n v="56"/>
    <n v="37"/>
    <n v="6"/>
    <n v="3"/>
    <n v="8"/>
    <n v="4"/>
    <n v="4"/>
    <x v="1"/>
    <x v="0"/>
    <x v="0"/>
    <x v="0"/>
    <x v="0"/>
    <x v="0"/>
    <n v="0"/>
    <x v="0"/>
    <n v="72"/>
    <n v="488"/>
    <n v="25"/>
    <x v="1"/>
    <x v="1"/>
    <x v="1"/>
    <x v="1"/>
    <n v="2"/>
  </r>
  <r>
    <n v="10841"/>
    <n v="1975"/>
    <s v="PhD"/>
    <s v="Together"/>
    <n v="56559"/>
    <n v="0"/>
    <n v="1"/>
    <d v="2012-12-25T00:00:00"/>
    <n v="46"/>
    <n v="226"/>
    <n v="22"/>
    <n v="133"/>
    <n v="41"/>
    <n v="31"/>
    <n v="31"/>
    <n v="3"/>
    <n v="4"/>
    <n v="3"/>
    <n v="8"/>
    <n v="4"/>
    <x v="0"/>
    <x v="0"/>
    <x v="0"/>
    <x v="0"/>
    <x v="0"/>
    <x v="1"/>
    <n v="0"/>
    <x v="0"/>
    <n v="51"/>
    <n v="484"/>
    <n v="22"/>
    <x v="1"/>
    <x v="0"/>
    <x v="1"/>
    <x v="1"/>
    <n v="0"/>
  </r>
  <r>
    <n v="821"/>
    <n v="1992"/>
    <s v="Master"/>
    <s v="Single"/>
    <n v="92859"/>
    <n v="0"/>
    <n v="0"/>
    <d v="2012-10-19T00:00:00"/>
    <n v="46"/>
    <n v="962"/>
    <n v="61"/>
    <n v="921"/>
    <n v="52"/>
    <n v="61"/>
    <n v="20"/>
    <n v="1"/>
    <n v="5"/>
    <n v="4"/>
    <n v="12"/>
    <n v="2"/>
    <x v="0"/>
    <x v="0"/>
    <x v="0"/>
    <x v="0"/>
    <x v="0"/>
    <x v="1"/>
    <n v="0"/>
    <x v="1"/>
    <n v="34"/>
    <n v="2077"/>
    <n v="24"/>
    <x v="3"/>
    <x v="2"/>
    <x v="1"/>
    <x v="0"/>
    <n v="0"/>
  </r>
  <r>
    <n v="3933"/>
    <n v="1980"/>
    <s v="Graduation"/>
    <s v="Together"/>
    <n v="44010"/>
    <n v="1"/>
    <n v="0"/>
    <d v="2012-10-13T00:00:00"/>
    <n v="46"/>
    <n v="186"/>
    <n v="36"/>
    <n v="234"/>
    <n v="86"/>
    <n v="72"/>
    <n v="48"/>
    <n v="6"/>
    <n v="10"/>
    <n v="2"/>
    <n v="6"/>
    <n v="9"/>
    <x v="0"/>
    <x v="0"/>
    <x v="0"/>
    <x v="0"/>
    <x v="0"/>
    <x v="1"/>
    <n v="0"/>
    <x v="6"/>
    <n v="46"/>
    <n v="662"/>
    <n v="33"/>
    <x v="1"/>
    <x v="0"/>
    <x v="1"/>
    <x v="1"/>
    <n v="0"/>
  </r>
  <r>
    <n v="1225"/>
    <n v="1963"/>
    <s v="Graduation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x v="1"/>
    <x v="0"/>
    <x v="0"/>
    <x v="0"/>
    <x v="0"/>
    <x v="1"/>
    <n v="0"/>
    <x v="6"/>
    <n v="63"/>
    <n v="1495"/>
    <n v="20"/>
    <x v="0"/>
    <x v="1"/>
    <x v="1"/>
    <x v="0"/>
    <n v="1"/>
  </r>
  <r>
    <n v="7059"/>
    <n v="1963"/>
    <s v="Graduation"/>
    <s v="Married"/>
    <n v="80124"/>
    <n v="0"/>
    <n v="0"/>
    <d v="2014-06-26T00:00:00"/>
    <n v="47"/>
    <n v="483"/>
    <n v="84"/>
    <n v="398"/>
    <n v="205"/>
    <n v="84"/>
    <n v="241"/>
    <n v="1"/>
    <n v="3"/>
    <n v="7"/>
    <n v="8"/>
    <n v="1"/>
    <x v="1"/>
    <x v="0"/>
    <x v="0"/>
    <x v="0"/>
    <x v="0"/>
    <x v="1"/>
    <n v="0"/>
    <x v="0"/>
    <n v="63"/>
    <n v="1495"/>
    <n v="20"/>
    <x v="0"/>
    <x v="1"/>
    <x v="1"/>
    <x v="0"/>
    <n v="1"/>
  </r>
  <r>
    <n v="5633"/>
    <n v="1980"/>
    <s v="Graduation"/>
    <s v="Married"/>
    <n v="50183"/>
    <n v="1"/>
    <n v="1"/>
    <d v="2014-06-25T00:00:00"/>
    <n v="47"/>
    <n v="97"/>
    <n v="12"/>
    <n v="84"/>
    <n v="13"/>
    <n v="10"/>
    <n v="15"/>
    <n v="7"/>
    <n v="3"/>
    <n v="1"/>
    <n v="6"/>
    <n v="5"/>
    <x v="0"/>
    <x v="0"/>
    <x v="0"/>
    <x v="0"/>
    <x v="0"/>
    <x v="1"/>
    <n v="0"/>
    <x v="6"/>
    <n v="46"/>
    <n v="231"/>
    <n v="22"/>
    <x v="1"/>
    <x v="0"/>
    <x v="1"/>
    <x v="2"/>
    <n v="0"/>
  </r>
  <r>
    <n v="843"/>
    <n v="1971"/>
    <s v="Graduation"/>
    <s v="Married"/>
    <n v="64722"/>
    <n v="1"/>
    <n v="0"/>
    <d v="2014-05-26T00:00:00"/>
    <n v="47"/>
    <n v="303"/>
    <n v="0"/>
    <n v="280"/>
    <n v="60"/>
    <n v="147"/>
    <n v="15"/>
    <n v="4"/>
    <n v="8"/>
    <n v="2"/>
    <n v="11"/>
    <n v="6"/>
    <x v="0"/>
    <x v="0"/>
    <x v="0"/>
    <x v="0"/>
    <x v="0"/>
    <x v="1"/>
    <n v="0"/>
    <x v="0"/>
    <n v="55"/>
    <n v="805"/>
    <n v="31"/>
    <x v="0"/>
    <x v="0"/>
    <x v="1"/>
    <x v="1"/>
    <n v="0"/>
  </r>
  <r>
    <n v="6211"/>
    <n v="1976"/>
    <s v="PhD"/>
    <s v="Together"/>
    <n v="37395"/>
    <n v="1"/>
    <n v="0"/>
    <d v="2014-05-02T00:00:00"/>
    <n v="47"/>
    <n v="18"/>
    <n v="0"/>
    <n v="9"/>
    <n v="0"/>
    <n v="1"/>
    <n v="11"/>
    <n v="1"/>
    <n v="1"/>
    <n v="0"/>
    <n v="3"/>
    <n v="6"/>
    <x v="0"/>
    <x v="0"/>
    <x v="0"/>
    <x v="0"/>
    <x v="0"/>
    <x v="1"/>
    <n v="0"/>
    <x v="0"/>
    <n v="50"/>
    <n v="39"/>
    <n v="11"/>
    <x v="1"/>
    <x v="0"/>
    <x v="1"/>
    <x v="3"/>
    <n v="0"/>
  </r>
  <r>
    <n v="7007"/>
    <n v="1968"/>
    <s v="Master"/>
    <s v="Married"/>
    <n v="29543"/>
    <n v="2"/>
    <n v="0"/>
    <d v="2014-04-01T00:00:00"/>
    <n v="47"/>
    <n v="17"/>
    <n v="3"/>
    <n v="18"/>
    <n v="3"/>
    <n v="4"/>
    <n v="18"/>
    <n v="2"/>
    <n v="3"/>
    <n v="1"/>
    <n v="2"/>
    <n v="7"/>
    <x v="0"/>
    <x v="0"/>
    <x v="0"/>
    <x v="0"/>
    <x v="0"/>
    <x v="1"/>
    <n v="0"/>
    <x v="0"/>
    <n v="58"/>
    <n v="63"/>
    <n v="15"/>
    <x v="2"/>
    <x v="0"/>
    <x v="1"/>
    <x v="3"/>
    <n v="0"/>
  </r>
  <r>
    <n v="9671"/>
    <n v="1968"/>
    <s v="Graduation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x v="1"/>
    <x v="0"/>
    <x v="0"/>
    <x v="0"/>
    <x v="0"/>
    <x v="0"/>
    <n v="0"/>
    <x v="0"/>
    <n v="58"/>
    <n v="69"/>
    <n v="18"/>
    <x v="2"/>
    <x v="0"/>
    <x v="1"/>
    <x v="3"/>
    <n v="2"/>
  </r>
  <r>
    <n v="8975"/>
    <n v="1968"/>
    <s v="Graduation"/>
    <s v="Married"/>
    <n v="19514"/>
    <n v="1"/>
    <n v="1"/>
    <d v="2014-01-26T00:00:00"/>
    <n v="47"/>
    <n v="14"/>
    <n v="3"/>
    <n v="21"/>
    <n v="2"/>
    <n v="1"/>
    <n v="28"/>
    <n v="4"/>
    <n v="3"/>
    <n v="1"/>
    <n v="2"/>
    <n v="8"/>
    <x v="1"/>
    <x v="0"/>
    <x v="0"/>
    <x v="0"/>
    <x v="0"/>
    <x v="1"/>
    <n v="0"/>
    <x v="0"/>
    <n v="58"/>
    <n v="69"/>
    <n v="18"/>
    <x v="2"/>
    <x v="0"/>
    <x v="1"/>
    <x v="3"/>
    <n v="1"/>
  </r>
  <r>
    <n v="6616"/>
    <n v="1975"/>
    <s v="Graduation"/>
    <s v="Together"/>
    <n v="59481"/>
    <n v="0"/>
    <n v="1"/>
    <d v="2013-10-23T00:00:00"/>
    <n v="47"/>
    <n v="178"/>
    <n v="3"/>
    <n v="85"/>
    <n v="71"/>
    <n v="66"/>
    <n v="58"/>
    <n v="2"/>
    <n v="3"/>
    <n v="3"/>
    <n v="8"/>
    <n v="2"/>
    <x v="0"/>
    <x v="0"/>
    <x v="0"/>
    <x v="0"/>
    <x v="0"/>
    <x v="1"/>
    <n v="0"/>
    <x v="0"/>
    <n v="51"/>
    <n v="461"/>
    <n v="18"/>
    <x v="1"/>
    <x v="0"/>
    <x v="1"/>
    <x v="1"/>
    <n v="0"/>
  </r>
  <r>
    <n v="6248"/>
    <n v="1947"/>
    <s v="Master"/>
    <s v="Single"/>
    <n v="91712"/>
    <n v="0"/>
    <n v="0"/>
    <d v="2013-10-17T00:00:00"/>
    <n v="47"/>
    <n v="1276"/>
    <n v="24"/>
    <n v="746"/>
    <n v="94"/>
    <n v="29"/>
    <n v="48"/>
    <n v="0"/>
    <n v="9"/>
    <n v="7"/>
    <n v="11"/>
    <n v="3"/>
    <x v="0"/>
    <x v="0"/>
    <x v="1"/>
    <x v="0"/>
    <x v="0"/>
    <x v="0"/>
    <n v="0"/>
    <x v="0"/>
    <n v="79"/>
    <n v="2217"/>
    <n v="30"/>
    <x v="3"/>
    <x v="1"/>
    <x v="1"/>
    <x v="0"/>
    <n v="2"/>
  </r>
  <r>
    <n v="7428"/>
    <n v="1975"/>
    <s v="Graduation"/>
    <s v="Together"/>
    <n v="80144"/>
    <n v="0"/>
    <n v="0"/>
    <d v="2013-09-30T00:00:00"/>
    <n v="47"/>
    <n v="240"/>
    <n v="132"/>
    <n v="445"/>
    <n v="250"/>
    <n v="192"/>
    <n v="108"/>
    <n v="1"/>
    <n v="3"/>
    <n v="7"/>
    <n v="8"/>
    <n v="1"/>
    <x v="0"/>
    <x v="0"/>
    <x v="0"/>
    <x v="0"/>
    <x v="0"/>
    <x v="1"/>
    <n v="0"/>
    <x v="3"/>
    <n v="51"/>
    <n v="1367"/>
    <n v="20"/>
    <x v="0"/>
    <x v="0"/>
    <x v="1"/>
    <x v="0"/>
    <n v="0"/>
  </r>
  <r>
    <n v="3075"/>
    <n v="1972"/>
    <s v="PhD"/>
    <s v="Married"/>
    <n v="59973"/>
    <n v="0"/>
    <n v="0"/>
    <d v="2013-09-11T00:00:00"/>
    <n v="47"/>
    <n v="130"/>
    <n v="30"/>
    <n v="168"/>
    <n v="20"/>
    <n v="34"/>
    <n v="0"/>
    <n v="1"/>
    <n v="3"/>
    <n v="4"/>
    <n v="7"/>
    <n v="1"/>
    <x v="0"/>
    <x v="0"/>
    <x v="0"/>
    <x v="0"/>
    <x v="0"/>
    <x v="1"/>
    <n v="0"/>
    <x v="0"/>
    <n v="54"/>
    <n v="382"/>
    <n v="16"/>
    <x v="1"/>
    <x v="0"/>
    <x v="1"/>
    <x v="1"/>
    <n v="0"/>
  </r>
  <r>
    <n v="2937"/>
    <n v="1974"/>
    <s v="PhD"/>
    <s v="Single"/>
    <n v="68352"/>
    <n v="0"/>
    <n v="1"/>
    <d v="2013-08-28T00:00:00"/>
    <n v="47"/>
    <n v="614"/>
    <n v="16"/>
    <n v="132"/>
    <n v="43"/>
    <n v="33"/>
    <n v="33"/>
    <n v="3"/>
    <n v="8"/>
    <n v="5"/>
    <n v="9"/>
    <n v="6"/>
    <x v="0"/>
    <x v="0"/>
    <x v="0"/>
    <x v="0"/>
    <x v="0"/>
    <x v="1"/>
    <n v="0"/>
    <x v="1"/>
    <n v="52"/>
    <n v="871"/>
    <n v="31"/>
    <x v="0"/>
    <x v="0"/>
    <x v="1"/>
    <x v="1"/>
    <n v="0"/>
  </r>
  <r>
    <n v="203"/>
    <n v="1975"/>
    <s v="Master"/>
    <s v="Single"/>
    <n v="81169"/>
    <n v="0"/>
    <n v="0"/>
    <d v="2013-04-14T00:00:00"/>
    <n v="47"/>
    <n v="1288"/>
    <n v="20"/>
    <n v="613"/>
    <n v="80"/>
    <n v="61"/>
    <n v="27"/>
    <n v="1"/>
    <n v="5"/>
    <n v="7"/>
    <n v="9"/>
    <n v="2"/>
    <x v="0"/>
    <x v="0"/>
    <x v="0"/>
    <x v="0"/>
    <x v="0"/>
    <x v="1"/>
    <n v="0"/>
    <x v="0"/>
    <n v="51"/>
    <n v="2089"/>
    <n v="24"/>
    <x v="0"/>
    <x v="0"/>
    <x v="1"/>
    <x v="0"/>
    <n v="0"/>
  </r>
  <r>
    <n v="2021"/>
    <n v="1975"/>
    <s v="Graduation"/>
    <s v="Married"/>
    <n v="61456"/>
    <n v="0"/>
    <n v="1"/>
    <d v="2013-03-27T00:00:00"/>
    <n v="47"/>
    <n v="563"/>
    <n v="76"/>
    <n v="384"/>
    <n v="84"/>
    <n v="192"/>
    <n v="89"/>
    <n v="4"/>
    <n v="6"/>
    <n v="10"/>
    <n v="13"/>
    <n v="4"/>
    <x v="0"/>
    <x v="0"/>
    <x v="0"/>
    <x v="0"/>
    <x v="0"/>
    <x v="1"/>
    <n v="0"/>
    <x v="0"/>
    <n v="51"/>
    <n v="1388"/>
    <n v="37"/>
    <x v="0"/>
    <x v="0"/>
    <x v="1"/>
    <x v="0"/>
    <n v="0"/>
  </r>
  <r>
    <n v="880"/>
    <n v="1966"/>
    <s v="Basic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x v="0"/>
    <x v="0"/>
    <x v="0"/>
    <x v="0"/>
    <x v="0"/>
    <x v="1"/>
    <n v="0"/>
    <x v="0"/>
    <n v="60"/>
    <n v="96"/>
    <n v="14"/>
    <x v="2"/>
    <x v="1"/>
    <x v="1"/>
    <x v="2"/>
    <n v="0"/>
  </r>
  <r>
    <n v="524"/>
    <n v="1966"/>
    <s v="Basic"/>
    <s v="Together"/>
    <n v="22634"/>
    <n v="0"/>
    <n v="0"/>
    <d v="2013-01-16T00:00:00"/>
    <n v="47"/>
    <n v="2"/>
    <n v="23"/>
    <n v="11"/>
    <n v="8"/>
    <n v="6"/>
    <n v="46"/>
    <n v="1"/>
    <n v="2"/>
    <n v="1"/>
    <n v="2"/>
    <n v="8"/>
    <x v="0"/>
    <x v="0"/>
    <x v="0"/>
    <x v="0"/>
    <x v="0"/>
    <x v="1"/>
    <n v="0"/>
    <x v="3"/>
    <n v="60"/>
    <n v="96"/>
    <n v="14"/>
    <x v="2"/>
    <x v="1"/>
    <x v="1"/>
    <x v="2"/>
    <n v="0"/>
  </r>
  <r>
    <n v="10837"/>
    <n v="1975"/>
    <s v="Graduation"/>
    <s v="Married"/>
    <n v="23957"/>
    <n v="1"/>
    <n v="0"/>
    <d v="2012-10-28T00:00:00"/>
    <n v="47"/>
    <n v="2"/>
    <n v="1"/>
    <n v="18"/>
    <n v="20"/>
    <n v="11"/>
    <n v="16"/>
    <n v="1"/>
    <n v="2"/>
    <n v="0"/>
    <n v="3"/>
    <n v="6"/>
    <x v="0"/>
    <x v="0"/>
    <x v="0"/>
    <x v="0"/>
    <x v="0"/>
    <x v="0"/>
    <n v="0"/>
    <x v="1"/>
    <n v="51"/>
    <n v="68"/>
    <n v="12"/>
    <x v="2"/>
    <x v="0"/>
    <x v="1"/>
    <x v="3"/>
    <n v="1"/>
  </r>
  <r>
    <n v="7011"/>
    <n v="1973"/>
    <s v="Graduation"/>
    <s v="Married"/>
    <n v="33471"/>
    <n v="1"/>
    <n v="0"/>
    <d v="2012-10-12T00:00:00"/>
    <n v="47"/>
    <n v="43"/>
    <n v="2"/>
    <n v="27"/>
    <n v="0"/>
    <n v="9"/>
    <n v="12"/>
    <n v="3"/>
    <n v="3"/>
    <n v="0"/>
    <n v="4"/>
    <n v="7"/>
    <x v="0"/>
    <x v="0"/>
    <x v="0"/>
    <x v="0"/>
    <x v="0"/>
    <x v="1"/>
    <n v="0"/>
    <x v="6"/>
    <n v="53"/>
    <n v="93"/>
    <n v="17"/>
    <x v="1"/>
    <x v="0"/>
    <x v="1"/>
    <x v="2"/>
    <n v="0"/>
  </r>
  <r>
    <n v="4184"/>
    <n v="1950"/>
    <s v="PhD"/>
    <s v="Together"/>
    <n v="52157"/>
    <n v="0"/>
    <n v="1"/>
    <d v="2014-06-07T00:00:00"/>
    <n v="48"/>
    <n v="189"/>
    <n v="2"/>
    <n v="29"/>
    <n v="3"/>
    <n v="2"/>
    <n v="40"/>
    <n v="2"/>
    <n v="3"/>
    <n v="2"/>
    <n v="5"/>
    <n v="4"/>
    <x v="0"/>
    <x v="0"/>
    <x v="0"/>
    <x v="0"/>
    <x v="0"/>
    <x v="1"/>
    <n v="0"/>
    <x v="0"/>
    <n v="76"/>
    <n v="265"/>
    <n v="16"/>
    <x v="1"/>
    <x v="1"/>
    <x v="1"/>
    <x v="2"/>
    <n v="0"/>
  </r>
  <r>
    <n v="7679"/>
    <n v="1985"/>
    <s v="PhD"/>
    <s v="Single"/>
    <n v="30298"/>
    <n v="0"/>
    <n v="0"/>
    <d v="2014-05-19T00:00:00"/>
    <n v="48"/>
    <n v="6"/>
    <n v="3"/>
    <n v="12"/>
    <n v="6"/>
    <n v="1"/>
    <n v="0"/>
    <n v="1"/>
    <n v="1"/>
    <n v="1"/>
    <n v="3"/>
    <n v="3"/>
    <x v="0"/>
    <x v="0"/>
    <x v="0"/>
    <x v="0"/>
    <x v="0"/>
    <x v="1"/>
    <n v="0"/>
    <x v="0"/>
    <n v="41"/>
    <n v="28"/>
    <n v="9"/>
    <x v="1"/>
    <x v="2"/>
    <x v="1"/>
    <x v="3"/>
    <n v="0"/>
  </r>
  <r>
    <n v="7485"/>
    <n v="1950"/>
    <s v="PhD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x v="0"/>
    <x v="0"/>
    <x v="0"/>
    <x v="0"/>
    <x v="0"/>
    <x v="1"/>
    <n v="0"/>
    <x v="6"/>
    <n v="76"/>
    <n v="138"/>
    <n v="14"/>
    <x v="1"/>
    <x v="1"/>
    <x v="1"/>
    <x v="2"/>
    <n v="0"/>
  </r>
  <r>
    <n v="7530"/>
    <n v="1950"/>
    <s v="PhD"/>
    <s v="Widow"/>
    <n v="56551"/>
    <n v="1"/>
    <n v="1"/>
    <d v="2014-05-07T00:00:00"/>
    <n v="48"/>
    <n v="67"/>
    <n v="4"/>
    <n v="32"/>
    <n v="17"/>
    <n v="2"/>
    <n v="16"/>
    <n v="3"/>
    <n v="2"/>
    <n v="1"/>
    <n v="4"/>
    <n v="4"/>
    <x v="0"/>
    <x v="0"/>
    <x v="0"/>
    <x v="0"/>
    <x v="0"/>
    <x v="1"/>
    <n v="0"/>
    <x v="0"/>
    <n v="76"/>
    <n v="138"/>
    <n v="14"/>
    <x v="1"/>
    <x v="1"/>
    <x v="1"/>
    <x v="2"/>
    <n v="0"/>
  </r>
  <r>
    <n v="4369"/>
    <n v="1957"/>
    <s v="Master"/>
    <s v="Absurd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x v="0"/>
    <x v="0"/>
    <x v="0"/>
    <x v="0"/>
    <x v="0"/>
    <x v="1"/>
    <n v="0"/>
    <x v="1"/>
    <n v="69"/>
    <n v="1169"/>
    <n v="19"/>
    <x v="0"/>
    <x v="1"/>
    <x v="1"/>
    <x v="0"/>
    <n v="0"/>
  </r>
  <r>
    <n v="10652"/>
    <n v="1957"/>
    <s v="Master"/>
    <s v="Together"/>
    <n v="65487"/>
    <n v="0"/>
    <n v="0"/>
    <d v="2014-01-10T00:00:00"/>
    <n v="48"/>
    <n v="240"/>
    <n v="67"/>
    <n v="500"/>
    <n v="199"/>
    <n v="0"/>
    <n v="163"/>
    <n v="3"/>
    <n v="3"/>
    <n v="5"/>
    <n v="6"/>
    <n v="2"/>
    <x v="0"/>
    <x v="0"/>
    <x v="0"/>
    <x v="0"/>
    <x v="0"/>
    <x v="1"/>
    <n v="0"/>
    <x v="1"/>
    <n v="69"/>
    <n v="1169"/>
    <n v="19"/>
    <x v="0"/>
    <x v="1"/>
    <x v="1"/>
    <x v="0"/>
    <n v="0"/>
  </r>
  <r>
    <n v="286"/>
    <n v="1952"/>
    <s v="Graduation"/>
    <s v="Single"/>
    <n v="44213"/>
    <n v="1"/>
    <n v="1"/>
    <d v="2013-11-29T00:00:00"/>
    <n v="48"/>
    <n v="95"/>
    <n v="11"/>
    <n v="35"/>
    <n v="0"/>
    <n v="4"/>
    <n v="7"/>
    <n v="4"/>
    <n v="2"/>
    <n v="1"/>
    <n v="5"/>
    <n v="6"/>
    <x v="0"/>
    <x v="0"/>
    <x v="0"/>
    <x v="0"/>
    <x v="0"/>
    <x v="1"/>
    <n v="0"/>
    <x v="0"/>
    <n v="74"/>
    <n v="152"/>
    <n v="18"/>
    <x v="1"/>
    <x v="1"/>
    <x v="1"/>
    <x v="2"/>
    <n v="0"/>
  </r>
  <r>
    <n v="5922"/>
    <n v="1974"/>
    <s v="PhD"/>
    <s v="Married"/>
    <n v="40344"/>
    <n v="0"/>
    <n v="1"/>
    <d v="2013-10-13T00:00:00"/>
    <n v="48"/>
    <n v="210"/>
    <n v="0"/>
    <n v="6"/>
    <n v="0"/>
    <n v="0"/>
    <n v="2"/>
    <n v="2"/>
    <n v="4"/>
    <n v="1"/>
    <n v="5"/>
    <n v="7"/>
    <x v="0"/>
    <x v="0"/>
    <x v="0"/>
    <x v="0"/>
    <x v="0"/>
    <x v="1"/>
    <n v="0"/>
    <x v="0"/>
    <n v="52"/>
    <n v="218"/>
    <n v="19"/>
    <x v="1"/>
    <x v="0"/>
    <x v="1"/>
    <x v="2"/>
    <n v="0"/>
  </r>
  <r>
    <n v="7250"/>
    <n v="1978"/>
    <s v="Graduation"/>
    <s v="Together"/>
    <n v="57867"/>
    <n v="1"/>
    <n v="0"/>
    <d v="2013-10-01T00:00:00"/>
    <n v="48"/>
    <n v="344"/>
    <n v="35"/>
    <n v="178"/>
    <n v="15"/>
    <n v="23"/>
    <n v="17"/>
    <n v="7"/>
    <n v="7"/>
    <n v="2"/>
    <n v="9"/>
    <n v="6"/>
    <x v="0"/>
    <x v="0"/>
    <x v="0"/>
    <x v="0"/>
    <x v="0"/>
    <x v="1"/>
    <n v="0"/>
    <x v="1"/>
    <n v="48"/>
    <n v="612"/>
    <n v="31"/>
    <x v="1"/>
    <x v="0"/>
    <x v="1"/>
    <x v="1"/>
    <n v="0"/>
  </r>
  <r>
    <n v="2478"/>
    <n v="1973"/>
    <s v="Graduation"/>
    <s v="Married"/>
    <n v="25410"/>
    <n v="1"/>
    <n v="0"/>
    <d v="2013-08-31T00:00:00"/>
    <n v="48"/>
    <n v="2"/>
    <n v="2"/>
    <n v="4"/>
    <n v="13"/>
    <n v="13"/>
    <n v="4"/>
    <n v="1"/>
    <n v="1"/>
    <n v="0"/>
    <n v="4"/>
    <n v="4"/>
    <x v="0"/>
    <x v="0"/>
    <x v="0"/>
    <x v="0"/>
    <x v="0"/>
    <x v="1"/>
    <n v="0"/>
    <x v="0"/>
    <n v="53"/>
    <n v="38"/>
    <n v="10"/>
    <x v="2"/>
    <x v="0"/>
    <x v="1"/>
    <x v="3"/>
    <n v="0"/>
  </r>
  <r>
    <n v="1160"/>
    <n v="1970"/>
    <s v="Graduation"/>
    <s v="Married"/>
    <n v="13260"/>
    <n v="1"/>
    <n v="1"/>
    <d v="2013-08-23T00:00:00"/>
    <n v="48"/>
    <n v="9"/>
    <n v="4"/>
    <n v="17"/>
    <n v="10"/>
    <n v="2"/>
    <n v="7"/>
    <n v="4"/>
    <n v="3"/>
    <n v="0"/>
    <n v="3"/>
    <n v="8"/>
    <x v="0"/>
    <x v="0"/>
    <x v="0"/>
    <x v="0"/>
    <x v="0"/>
    <x v="1"/>
    <n v="0"/>
    <x v="0"/>
    <n v="56"/>
    <n v="49"/>
    <n v="18"/>
    <x v="2"/>
    <x v="0"/>
    <x v="1"/>
    <x v="3"/>
    <n v="0"/>
  </r>
  <r>
    <n v="9214"/>
    <n v="1991"/>
    <s v="Graduation"/>
    <s v="Married"/>
    <n v="42691"/>
    <n v="0"/>
    <n v="0"/>
    <d v="2013-08-16T00:00:00"/>
    <n v="48"/>
    <n v="179"/>
    <n v="2"/>
    <n v="64"/>
    <n v="38"/>
    <n v="17"/>
    <n v="58"/>
    <n v="1"/>
    <n v="5"/>
    <n v="1"/>
    <n v="6"/>
    <n v="5"/>
    <x v="0"/>
    <x v="0"/>
    <x v="0"/>
    <x v="0"/>
    <x v="0"/>
    <x v="1"/>
    <n v="0"/>
    <x v="0"/>
    <n v="35"/>
    <n v="358"/>
    <n v="18"/>
    <x v="1"/>
    <x v="2"/>
    <x v="1"/>
    <x v="2"/>
    <n v="0"/>
  </r>
  <r>
    <n v="273"/>
    <n v="1970"/>
    <s v="Master"/>
    <s v="Married"/>
    <n v="36138"/>
    <n v="1"/>
    <n v="1"/>
    <d v="2013-07-16T00:00:00"/>
    <n v="48"/>
    <n v="130"/>
    <n v="0"/>
    <n v="16"/>
    <n v="0"/>
    <n v="0"/>
    <n v="5"/>
    <n v="5"/>
    <n v="3"/>
    <n v="1"/>
    <n v="4"/>
    <n v="7"/>
    <x v="0"/>
    <x v="1"/>
    <x v="0"/>
    <x v="0"/>
    <x v="0"/>
    <x v="1"/>
    <n v="0"/>
    <x v="4"/>
    <n v="56"/>
    <n v="151"/>
    <n v="20"/>
    <x v="1"/>
    <x v="0"/>
    <x v="1"/>
    <x v="2"/>
    <n v="1"/>
  </r>
  <r>
    <n v="851"/>
    <n v="1972"/>
    <s v="Master"/>
    <s v="Married"/>
    <n v="57136"/>
    <n v="1"/>
    <n v="1"/>
    <d v="2013-07-09T00:00:00"/>
    <n v="48"/>
    <n v="306"/>
    <n v="5"/>
    <n v="109"/>
    <n v="21"/>
    <n v="109"/>
    <n v="92"/>
    <n v="9"/>
    <n v="5"/>
    <n v="2"/>
    <n v="10"/>
    <n v="6"/>
    <x v="0"/>
    <x v="0"/>
    <x v="0"/>
    <x v="0"/>
    <x v="0"/>
    <x v="1"/>
    <n v="0"/>
    <x v="1"/>
    <n v="54"/>
    <n v="642"/>
    <n v="32"/>
    <x v="1"/>
    <x v="0"/>
    <x v="1"/>
    <x v="1"/>
    <n v="0"/>
  </r>
  <r>
    <n v="9729"/>
    <n v="1955"/>
    <s v="Graduation"/>
    <s v="Widow"/>
    <n v="58275"/>
    <n v="1"/>
    <n v="1"/>
    <d v="2013-06-02T00:00:00"/>
    <n v="48"/>
    <n v="189"/>
    <n v="10"/>
    <n v="253"/>
    <n v="56"/>
    <n v="43"/>
    <n v="64"/>
    <n v="6"/>
    <n v="8"/>
    <n v="2"/>
    <n v="7"/>
    <n v="7"/>
    <x v="0"/>
    <x v="0"/>
    <x v="0"/>
    <x v="0"/>
    <x v="0"/>
    <x v="1"/>
    <n v="0"/>
    <x v="4"/>
    <n v="71"/>
    <n v="615"/>
    <n v="30"/>
    <x v="1"/>
    <x v="1"/>
    <x v="1"/>
    <x v="1"/>
    <n v="0"/>
  </r>
  <r>
    <n v="9665"/>
    <n v="1957"/>
    <s v="PhD"/>
    <s v="Divorced"/>
    <n v="54237"/>
    <n v="0"/>
    <n v="1"/>
    <d v="2013-04-27T00:00:00"/>
    <n v="48"/>
    <n v="267"/>
    <n v="3"/>
    <n v="30"/>
    <n v="4"/>
    <n v="0"/>
    <n v="57"/>
    <n v="4"/>
    <n v="5"/>
    <n v="2"/>
    <n v="5"/>
    <n v="6"/>
    <x v="0"/>
    <x v="0"/>
    <x v="0"/>
    <x v="0"/>
    <x v="0"/>
    <x v="1"/>
    <n v="0"/>
    <x v="6"/>
    <n v="69"/>
    <n v="361"/>
    <n v="22"/>
    <x v="1"/>
    <x v="1"/>
    <x v="1"/>
    <x v="2"/>
    <n v="0"/>
  </r>
  <r>
    <n v="2620"/>
    <n v="1974"/>
    <s v="PhD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x v="0"/>
    <x v="0"/>
    <x v="0"/>
    <x v="0"/>
    <x v="0"/>
    <x v="0"/>
    <n v="0"/>
    <x v="6"/>
    <n v="52"/>
    <n v="23"/>
    <n v="12"/>
    <x v="1"/>
    <x v="0"/>
    <x v="1"/>
    <x v="3"/>
    <n v="1"/>
  </r>
  <r>
    <n v="8254"/>
    <n v="1974"/>
    <s v="PhD"/>
    <s v="Married"/>
    <n v="34596"/>
    <n v="1"/>
    <n v="0"/>
    <d v="2013-04-13T00:00:00"/>
    <n v="48"/>
    <n v="14"/>
    <n v="0"/>
    <n v="2"/>
    <n v="0"/>
    <n v="0"/>
    <n v="7"/>
    <n v="1"/>
    <n v="1"/>
    <n v="0"/>
    <n v="2"/>
    <n v="8"/>
    <x v="0"/>
    <x v="0"/>
    <x v="0"/>
    <x v="0"/>
    <x v="0"/>
    <x v="1"/>
    <n v="0"/>
    <x v="4"/>
    <n v="52"/>
    <n v="23"/>
    <n v="12"/>
    <x v="1"/>
    <x v="0"/>
    <x v="1"/>
    <x v="3"/>
    <n v="0"/>
  </r>
  <r>
    <n v="3852"/>
    <n v="1961"/>
    <s v="Master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x v="0"/>
    <x v="0"/>
    <x v="0"/>
    <x v="0"/>
    <x v="0"/>
    <x v="1"/>
    <n v="0"/>
    <x v="5"/>
    <n v="65"/>
    <n v="964"/>
    <n v="32"/>
    <x v="0"/>
    <x v="1"/>
    <x v="1"/>
    <x v="1"/>
    <n v="0"/>
  </r>
  <r>
    <n v="1000"/>
    <n v="1961"/>
    <s v="Master"/>
    <s v="Together"/>
    <n v="74881"/>
    <n v="1"/>
    <n v="1"/>
    <d v="2013-03-08T00:00:00"/>
    <n v="48"/>
    <n v="505"/>
    <n v="72"/>
    <n v="270"/>
    <n v="36"/>
    <n v="27"/>
    <n v="54"/>
    <n v="4"/>
    <n v="9"/>
    <n v="2"/>
    <n v="12"/>
    <n v="5"/>
    <x v="0"/>
    <x v="0"/>
    <x v="0"/>
    <x v="0"/>
    <x v="0"/>
    <x v="1"/>
    <n v="0"/>
    <x v="0"/>
    <n v="65"/>
    <n v="964"/>
    <n v="32"/>
    <x v="0"/>
    <x v="1"/>
    <x v="1"/>
    <x v="1"/>
    <n v="0"/>
  </r>
  <r>
    <n v="3099"/>
    <n v="1970"/>
    <s v="Graduation"/>
    <s v="Divorced"/>
    <n v="44267"/>
    <n v="1"/>
    <n v="1"/>
    <d v="2013-02-25T00:00:00"/>
    <n v="48"/>
    <n v="183"/>
    <n v="5"/>
    <n v="65"/>
    <n v="3"/>
    <n v="5"/>
    <n v="49"/>
    <n v="5"/>
    <n v="5"/>
    <n v="2"/>
    <n v="4"/>
    <n v="9"/>
    <x v="0"/>
    <x v="0"/>
    <x v="0"/>
    <x v="0"/>
    <x v="0"/>
    <x v="1"/>
    <n v="0"/>
    <x v="0"/>
    <n v="56"/>
    <n v="310"/>
    <n v="25"/>
    <x v="1"/>
    <x v="0"/>
    <x v="1"/>
    <x v="2"/>
    <n v="0"/>
  </r>
  <r>
    <n v="6318"/>
    <n v="1988"/>
    <s v="Graduation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x v="0"/>
    <x v="0"/>
    <x v="0"/>
    <x v="0"/>
    <x v="0"/>
    <x v="1"/>
    <n v="0"/>
    <x v="1"/>
    <n v="38"/>
    <n v="1366"/>
    <n v="34"/>
    <x v="0"/>
    <x v="2"/>
    <x v="1"/>
    <x v="0"/>
    <n v="0"/>
  </r>
  <r>
    <n v="5396"/>
    <n v="1988"/>
    <s v="Graduation"/>
    <s v="Married"/>
    <n v="68487"/>
    <n v="0"/>
    <n v="0"/>
    <d v="2013-01-13T00:00:00"/>
    <n v="48"/>
    <n v="758"/>
    <n v="12"/>
    <n v="385"/>
    <n v="33"/>
    <n v="89"/>
    <n v="89"/>
    <n v="1"/>
    <n v="9"/>
    <n v="7"/>
    <n v="13"/>
    <n v="4"/>
    <x v="0"/>
    <x v="0"/>
    <x v="0"/>
    <x v="0"/>
    <x v="0"/>
    <x v="1"/>
    <n v="0"/>
    <x v="3"/>
    <n v="38"/>
    <n v="1366"/>
    <n v="34"/>
    <x v="0"/>
    <x v="2"/>
    <x v="1"/>
    <x v="0"/>
    <n v="0"/>
  </r>
  <r>
    <n v="7966"/>
    <n v="1959"/>
    <s v="Graduation"/>
    <s v="Single"/>
    <n v="80982"/>
    <n v="1"/>
    <n v="1"/>
    <d v="2013-01-08T00:00:00"/>
    <n v="48"/>
    <n v="505"/>
    <n v="137"/>
    <n v="401"/>
    <n v="104"/>
    <n v="22"/>
    <n v="22"/>
    <n v="3"/>
    <n v="11"/>
    <n v="5"/>
    <n v="11"/>
    <n v="5"/>
    <x v="0"/>
    <x v="0"/>
    <x v="0"/>
    <x v="0"/>
    <x v="0"/>
    <x v="1"/>
    <n v="1"/>
    <x v="0"/>
    <n v="67"/>
    <n v="1191"/>
    <n v="35"/>
    <x v="0"/>
    <x v="1"/>
    <x v="1"/>
    <x v="0"/>
    <n v="0"/>
  </r>
  <r>
    <n v="454"/>
    <n v="1980"/>
    <s v="Graduation"/>
    <s v="Together"/>
    <n v="69508"/>
    <n v="1"/>
    <n v="0"/>
    <d v="2012-11-14T00:00:00"/>
    <n v="48"/>
    <n v="824"/>
    <n v="32"/>
    <n v="162"/>
    <n v="42"/>
    <n v="32"/>
    <n v="43"/>
    <n v="2"/>
    <n v="11"/>
    <n v="4"/>
    <n v="11"/>
    <n v="6"/>
    <x v="0"/>
    <x v="0"/>
    <x v="0"/>
    <x v="0"/>
    <x v="0"/>
    <x v="1"/>
    <n v="0"/>
    <x v="6"/>
    <n v="46"/>
    <n v="1135"/>
    <n v="34"/>
    <x v="0"/>
    <x v="0"/>
    <x v="1"/>
    <x v="0"/>
    <n v="0"/>
  </r>
  <r>
    <n v="309"/>
    <n v="1961"/>
    <s v="PhD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x v="0"/>
    <x v="1"/>
    <x v="0"/>
    <x v="0"/>
    <x v="0"/>
    <x v="1"/>
    <n v="0"/>
    <x v="6"/>
    <n v="65"/>
    <n v="1101"/>
    <n v="25"/>
    <x v="0"/>
    <x v="1"/>
    <x v="1"/>
    <x v="0"/>
    <n v="1"/>
  </r>
  <r>
    <n v="3571"/>
    <n v="1961"/>
    <s v="PhD"/>
    <s v="Together"/>
    <n v="63342"/>
    <n v="0"/>
    <n v="1"/>
    <d v="2012-10-16T00:00:00"/>
    <n v="48"/>
    <n v="918"/>
    <n v="21"/>
    <n v="118"/>
    <n v="13"/>
    <n v="10"/>
    <n v="21"/>
    <n v="3"/>
    <n v="8"/>
    <n v="3"/>
    <n v="5"/>
    <n v="6"/>
    <x v="0"/>
    <x v="1"/>
    <x v="0"/>
    <x v="0"/>
    <x v="0"/>
    <x v="0"/>
    <n v="0"/>
    <x v="0"/>
    <n v="65"/>
    <n v="1101"/>
    <n v="25"/>
    <x v="0"/>
    <x v="1"/>
    <x v="1"/>
    <x v="0"/>
    <n v="2"/>
  </r>
  <r>
    <n v="8395"/>
    <n v="1961"/>
    <s v="Graduation"/>
    <s v="Single"/>
    <n v="82014"/>
    <n v="0"/>
    <n v="0"/>
    <d v="2012-08-20T00:00:00"/>
    <n v="48"/>
    <n v="980"/>
    <n v="37"/>
    <n v="265"/>
    <n v="35"/>
    <n v="163"/>
    <n v="31"/>
    <n v="1"/>
    <n v="3"/>
    <n v="6"/>
    <n v="12"/>
    <n v="6"/>
    <x v="0"/>
    <x v="0"/>
    <x v="0"/>
    <x v="0"/>
    <x v="0"/>
    <x v="0"/>
    <n v="0"/>
    <x v="6"/>
    <n v="65"/>
    <n v="1511"/>
    <n v="28"/>
    <x v="0"/>
    <x v="1"/>
    <x v="1"/>
    <x v="0"/>
    <n v="1"/>
  </r>
  <r>
    <n v="2591"/>
    <n v="1959"/>
    <s v="Graduation"/>
    <s v="Widow"/>
    <n v="76320"/>
    <n v="0"/>
    <n v="1"/>
    <d v="2014-06-22T00:00:00"/>
    <n v="49"/>
    <n v="526"/>
    <n v="35"/>
    <n v="214"/>
    <n v="69"/>
    <n v="53"/>
    <n v="35"/>
    <n v="2"/>
    <n v="6"/>
    <n v="3"/>
    <n v="4"/>
    <n v="2"/>
    <x v="0"/>
    <x v="0"/>
    <x v="0"/>
    <x v="0"/>
    <x v="0"/>
    <x v="1"/>
    <n v="0"/>
    <x v="2"/>
    <n v="67"/>
    <n v="932"/>
    <n v="17"/>
    <x v="0"/>
    <x v="1"/>
    <x v="1"/>
    <x v="1"/>
    <n v="0"/>
  </r>
  <r>
    <n v="1640"/>
    <n v="1954"/>
    <s v="Graduation"/>
    <s v="Divorced"/>
    <n v="64587"/>
    <n v="1"/>
    <n v="1"/>
    <d v="2014-06-22T00:00:00"/>
    <n v="49"/>
    <n v="66"/>
    <n v="0"/>
    <n v="16"/>
    <n v="0"/>
    <n v="6"/>
    <n v="20"/>
    <n v="2"/>
    <n v="1"/>
    <n v="1"/>
    <n v="4"/>
    <n v="3"/>
    <x v="0"/>
    <x v="0"/>
    <x v="0"/>
    <x v="0"/>
    <x v="0"/>
    <x v="1"/>
    <n v="0"/>
    <x v="0"/>
    <n v="72"/>
    <n v="108"/>
    <n v="11"/>
    <x v="0"/>
    <x v="1"/>
    <x v="1"/>
    <x v="2"/>
    <n v="0"/>
  </r>
  <r>
    <n v="810"/>
    <n v="1975"/>
    <s v="Graduation"/>
    <s v="Married"/>
    <n v="74190"/>
    <n v="0"/>
    <n v="1"/>
    <d v="2014-05-12T00:00:00"/>
    <n v="49"/>
    <n v="151"/>
    <n v="81"/>
    <n v="86"/>
    <n v="168"/>
    <n v="91"/>
    <n v="64"/>
    <n v="2"/>
    <n v="4"/>
    <n v="2"/>
    <n v="11"/>
    <n v="2"/>
    <x v="0"/>
    <x v="0"/>
    <x v="0"/>
    <x v="0"/>
    <x v="0"/>
    <x v="1"/>
    <n v="0"/>
    <x v="0"/>
    <n v="51"/>
    <n v="641"/>
    <n v="21"/>
    <x v="0"/>
    <x v="0"/>
    <x v="1"/>
    <x v="1"/>
    <n v="0"/>
  </r>
  <r>
    <n v="9423"/>
    <n v="1979"/>
    <s v="Master"/>
    <s v="Married"/>
    <n v="32765"/>
    <n v="1"/>
    <n v="0"/>
    <d v="2014-02-23T00:00:00"/>
    <n v="49"/>
    <n v="13"/>
    <n v="3"/>
    <n v="17"/>
    <n v="7"/>
    <n v="3"/>
    <n v="3"/>
    <n v="2"/>
    <n v="2"/>
    <n v="0"/>
    <n v="4"/>
    <n v="5"/>
    <x v="0"/>
    <x v="0"/>
    <x v="0"/>
    <x v="0"/>
    <x v="0"/>
    <x v="1"/>
    <n v="0"/>
    <x v="0"/>
    <n v="47"/>
    <n v="46"/>
    <n v="13"/>
    <x v="1"/>
    <x v="0"/>
    <x v="1"/>
    <x v="3"/>
    <n v="0"/>
  </r>
  <r>
    <n v="4345"/>
    <n v="1964"/>
    <s v="2n Cycle"/>
    <s v="Single"/>
    <m/>
    <n v="1"/>
    <n v="1"/>
    <d v="2014-01-12T00:00:00"/>
    <n v="49"/>
    <n v="5"/>
    <n v="1"/>
    <n v="9"/>
    <n v="2"/>
    <n v="0"/>
    <n v="4"/>
    <n v="1"/>
    <n v="1"/>
    <n v="0"/>
    <n v="2"/>
    <n v="7"/>
    <x v="0"/>
    <x v="0"/>
    <x v="0"/>
    <x v="0"/>
    <x v="0"/>
    <x v="1"/>
    <n v="0"/>
    <x v="3"/>
    <n v="62"/>
    <n v="21"/>
    <n v="11"/>
    <x v="2"/>
    <x v="1"/>
    <x v="1"/>
    <x v="3"/>
    <n v="0"/>
  </r>
  <r>
    <n v="89"/>
    <n v="1975"/>
    <s v="2n Cycle"/>
    <s v="Married"/>
    <n v="22212"/>
    <n v="1"/>
    <n v="0"/>
    <d v="2013-12-09T00:00:00"/>
    <n v="49"/>
    <n v="5"/>
    <n v="9"/>
    <n v="20"/>
    <n v="6"/>
    <n v="8"/>
    <n v="21"/>
    <n v="2"/>
    <n v="2"/>
    <n v="0"/>
    <n v="4"/>
    <n v="6"/>
    <x v="0"/>
    <x v="0"/>
    <x v="0"/>
    <x v="0"/>
    <x v="0"/>
    <x v="1"/>
    <n v="0"/>
    <x v="6"/>
    <n v="51"/>
    <n v="69"/>
    <n v="14"/>
    <x v="2"/>
    <x v="0"/>
    <x v="1"/>
    <x v="3"/>
    <n v="0"/>
  </r>
  <r>
    <n v="5294"/>
    <n v="1989"/>
    <s v="Graduation"/>
    <s v="Single"/>
    <n v="18358"/>
    <n v="1"/>
    <n v="0"/>
    <d v="2013-11-20T00:00:00"/>
    <n v="49"/>
    <n v="6"/>
    <n v="8"/>
    <n v="19"/>
    <n v="16"/>
    <n v="4"/>
    <n v="4"/>
    <n v="3"/>
    <n v="3"/>
    <n v="0"/>
    <n v="4"/>
    <n v="7"/>
    <x v="0"/>
    <x v="0"/>
    <x v="0"/>
    <x v="0"/>
    <x v="0"/>
    <x v="1"/>
    <n v="0"/>
    <x v="0"/>
    <n v="37"/>
    <n v="57"/>
    <n v="17"/>
    <x v="2"/>
    <x v="2"/>
    <x v="1"/>
    <x v="3"/>
    <n v="0"/>
  </r>
  <r>
    <n v="1321"/>
    <n v="1974"/>
    <s v="Graduation"/>
    <s v="Married"/>
    <n v="26067"/>
    <n v="1"/>
    <n v="0"/>
    <d v="2013-11-04T00:00:00"/>
    <n v="49"/>
    <n v="22"/>
    <n v="2"/>
    <n v="18"/>
    <n v="0"/>
    <n v="2"/>
    <n v="12"/>
    <n v="3"/>
    <n v="3"/>
    <n v="0"/>
    <n v="3"/>
    <n v="8"/>
    <x v="0"/>
    <x v="0"/>
    <x v="0"/>
    <x v="0"/>
    <x v="0"/>
    <x v="1"/>
    <n v="0"/>
    <x v="1"/>
    <n v="52"/>
    <n v="56"/>
    <n v="17"/>
    <x v="2"/>
    <x v="0"/>
    <x v="1"/>
    <x v="3"/>
    <n v="0"/>
  </r>
  <r>
    <n v="2686"/>
    <n v="1969"/>
    <s v="Basic"/>
    <s v="Together"/>
    <n v="22390"/>
    <n v="0"/>
    <n v="0"/>
    <d v="2013-10-21T00:00:00"/>
    <n v="49"/>
    <n v="0"/>
    <n v="1"/>
    <n v="4"/>
    <n v="15"/>
    <n v="1"/>
    <n v="5"/>
    <n v="1"/>
    <n v="1"/>
    <n v="0"/>
    <n v="2"/>
    <n v="7"/>
    <x v="0"/>
    <x v="0"/>
    <x v="0"/>
    <x v="0"/>
    <x v="0"/>
    <x v="1"/>
    <n v="0"/>
    <x v="3"/>
    <n v="57"/>
    <n v="26"/>
    <n v="11"/>
    <x v="2"/>
    <x v="0"/>
    <x v="1"/>
    <x v="3"/>
    <n v="0"/>
  </r>
  <r>
    <n v="1215"/>
    <n v="1978"/>
    <s v="Graduation"/>
    <s v="Together"/>
    <n v="70440"/>
    <n v="0"/>
    <n v="0"/>
    <d v="2013-10-08T00:00:00"/>
    <n v="49"/>
    <n v="690"/>
    <n v="117"/>
    <n v="499"/>
    <n v="76"/>
    <n v="102"/>
    <n v="88"/>
    <n v="1"/>
    <n v="5"/>
    <n v="10"/>
    <n v="7"/>
    <n v="3"/>
    <x v="0"/>
    <x v="0"/>
    <x v="0"/>
    <x v="1"/>
    <x v="0"/>
    <x v="1"/>
    <n v="0"/>
    <x v="0"/>
    <n v="48"/>
    <n v="1572"/>
    <n v="26"/>
    <x v="0"/>
    <x v="0"/>
    <x v="1"/>
    <x v="0"/>
    <n v="1"/>
  </r>
  <r>
    <n v="9283"/>
    <n v="1978"/>
    <s v="Graduation"/>
    <s v="Single"/>
    <n v="60199"/>
    <n v="1"/>
    <n v="2"/>
    <d v="2013-09-12T00:00:00"/>
    <n v="49"/>
    <n v="8"/>
    <n v="1"/>
    <n v="7"/>
    <n v="2"/>
    <n v="0"/>
    <n v="0"/>
    <n v="1"/>
    <n v="0"/>
    <n v="0"/>
    <n v="3"/>
    <n v="4"/>
    <x v="0"/>
    <x v="0"/>
    <x v="0"/>
    <x v="0"/>
    <x v="0"/>
    <x v="1"/>
    <n v="0"/>
    <x v="1"/>
    <n v="48"/>
    <n v="18"/>
    <n v="8"/>
    <x v="0"/>
    <x v="0"/>
    <x v="1"/>
    <x v="3"/>
    <n v="0"/>
  </r>
  <r>
    <n v="3120"/>
    <n v="1981"/>
    <s v="Graduation"/>
    <s v="Together"/>
    <n v="38547"/>
    <n v="1"/>
    <n v="0"/>
    <d v="2013-08-28T00:00:00"/>
    <n v="49"/>
    <n v="6"/>
    <n v="1"/>
    <n v="10"/>
    <n v="0"/>
    <n v="1"/>
    <n v="4"/>
    <n v="1"/>
    <n v="1"/>
    <n v="0"/>
    <n v="2"/>
    <n v="8"/>
    <x v="0"/>
    <x v="0"/>
    <x v="0"/>
    <x v="0"/>
    <x v="0"/>
    <x v="1"/>
    <n v="1"/>
    <x v="1"/>
    <n v="45"/>
    <n v="22"/>
    <n v="12"/>
    <x v="1"/>
    <x v="0"/>
    <x v="1"/>
    <x v="3"/>
    <n v="0"/>
  </r>
  <r>
    <n v="5868"/>
    <n v="1980"/>
    <s v="Graduation"/>
    <s v="Married"/>
    <n v="19107"/>
    <n v="1"/>
    <n v="0"/>
    <d v="2013-08-22T00:00:00"/>
    <n v="49"/>
    <n v="2"/>
    <n v="4"/>
    <n v="9"/>
    <n v="10"/>
    <n v="5"/>
    <n v="16"/>
    <n v="2"/>
    <n v="1"/>
    <n v="0"/>
    <n v="3"/>
    <n v="7"/>
    <x v="0"/>
    <x v="0"/>
    <x v="0"/>
    <x v="0"/>
    <x v="0"/>
    <x v="1"/>
    <n v="0"/>
    <x v="1"/>
    <n v="46"/>
    <n v="46"/>
    <n v="13"/>
    <x v="2"/>
    <x v="0"/>
    <x v="1"/>
    <x v="3"/>
    <n v="0"/>
  </r>
  <r>
    <n v="8143"/>
    <n v="1985"/>
    <s v="PhD"/>
    <s v="Single"/>
    <n v="37929"/>
    <n v="0"/>
    <n v="0"/>
    <d v="2013-07-30T00:00:00"/>
    <n v="49"/>
    <n v="202"/>
    <n v="2"/>
    <n v="46"/>
    <n v="3"/>
    <n v="2"/>
    <n v="10"/>
    <n v="2"/>
    <n v="4"/>
    <n v="2"/>
    <n v="5"/>
    <n v="7"/>
    <x v="0"/>
    <x v="1"/>
    <x v="0"/>
    <x v="1"/>
    <x v="0"/>
    <x v="0"/>
    <n v="0"/>
    <x v="0"/>
    <n v="41"/>
    <n v="265"/>
    <n v="20"/>
    <x v="1"/>
    <x v="2"/>
    <x v="1"/>
    <x v="2"/>
    <n v="3"/>
  </r>
  <r>
    <n v="3479"/>
    <n v="1950"/>
    <s v="Graduation"/>
    <s v="Single"/>
    <n v="16813"/>
    <n v="0"/>
    <n v="0"/>
    <d v="2013-07-19T00:00:00"/>
    <n v="49"/>
    <n v="4"/>
    <n v="8"/>
    <n v="11"/>
    <n v="12"/>
    <n v="2"/>
    <n v="13"/>
    <n v="1"/>
    <n v="2"/>
    <n v="0"/>
    <n v="3"/>
    <n v="7"/>
    <x v="1"/>
    <x v="0"/>
    <x v="0"/>
    <x v="0"/>
    <x v="0"/>
    <x v="1"/>
    <n v="0"/>
    <x v="1"/>
    <n v="76"/>
    <n v="50"/>
    <n v="13"/>
    <x v="2"/>
    <x v="1"/>
    <x v="1"/>
    <x v="3"/>
    <n v="1"/>
  </r>
  <r>
    <n v="7214"/>
    <n v="1957"/>
    <s v="Graduation"/>
    <s v="Married"/>
    <n v="62187"/>
    <n v="0"/>
    <n v="0"/>
    <d v="2013-07-05T00:00:00"/>
    <n v="49"/>
    <n v="792"/>
    <n v="0"/>
    <n v="275"/>
    <n v="45"/>
    <n v="45"/>
    <n v="126"/>
    <n v="1"/>
    <n v="4"/>
    <n v="8"/>
    <n v="5"/>
    <n v="3"/>
    <x v="0"/>
    <x v="0"/>
    <x v="0"/>
    <x v="0"/>
    <x v="0"/>
    <x v="1"/>
    <n v="0"/>
    <x v="0"/>
    <n v="69"/>
    <n v="1283"/>
    <n v="21"/>
    <x v="0"/>
    <x v="1"/>
    <x v="1"/>
    <x v="0"/>
    <n v="0"/>
  </r>
  <r>
    <n v="5543"/>
    <n v="1966"/>
    <s v="Graduation"/>
    <s v="Together"/>
    <n v="57811"/>
    <n v="0"/>
    <n v="1"/>
    <d v="2013-06-24T00:00:00"/>
    <n v="49"/>
    <n v="545"/>
    <n v="7"/>
    <n v="114"/>
    <n v="37"/>
    <n v="21"/>
    <n v="78"/>
    <n v="5"/>
    <n v="7"/>
    <n v="2"/>
    <n v="11"/>
    <n v="5"/>
    <x v="0"/>
    <x v="1"/>
    <x v="0"/>
    <x v="0"/>
    <x v="0"/>
    <x v="1"/>
    <n v="0"/>
    <x v="0"/>
    <n v="60"/>
    <n v="802"/>
    <n v="30"/>
    <x v="1"/>
    <x v="1"/>
    <x v="1"/>
    <x v="1"/>
    <n v="1"/>
  </r>
  <r>
    <n v="9347"/>
    <n v="1956"/>
    <s v="Master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x v="0"/>
    <x v="0"/>
    <x v="0"/>
    <x v="0"/>
    <x v="0"/>
    <x v="1"/>
    <n v="0"/>
    <x v="0"/>
    <n v="70"/>
    <n v="46"/>
    <n v="10"/>
    <x v="1"/>
    <x v="1"/>
    <x v="1"/>
    <x v="3"/>
    <n v="0"/>
  </r>
  <r>
    <n v="10160"/>
    <n v="1956"/>
    <s v="Master"/>
    <s v="Together"/>
    <n v="50943"/>
    <n v="0"/>
    <n v="1"/>
    <d v="2013-06-21T00:00:00"/>
    <n v="49"/>
    <n v="31"/>
    <n v="0"/>
    <n v="7"/>
    <n v="2"/>
    <n v="0"/>
    <n v="6"/>
    <n v="1"/>
    <n v="1"/>
    <n v="0"/>
    <n v="3"/>
    <n v="5"/>
    <x v="0"/>
    <x v="0"/>
    <x v="0"/>
    <x v="0"/>
    <x v="0"/>
    <x v="1"/>
    <n v="0"/>
    <x v="0"/>
    <n v="70"/>
    <n v="46"/>
    <n v="10"/>
    <x v="1"/>
    <x v="1"/>
    <x v="1"/>
    <x v="3"/>
    <n v="0"/>
  </r>
  <r>
    <n v="1406"/>
    <n v="1975"/>
    <s v="Graduation"/>
    <s v="Single"/>
    <n v="53201"/>
    <n v="1"/>
    <n v="1"/>
    <d v="2013-02-12T00:00:00"/>
    <n v="49"/>
    <n v="280"/>
    <n v="7"/>
    <n v="81"/>
    <n v="20"/>
    <n v="0"/>
    <n v="27"/>
    <n v="8"/>
    <n v="6"/>
    <n v="3"/>
    <n v="5"/>
    <n v="7"/>
    <x v="0"/>
    <x v="0"/>
    <x v="0"/>
    <x v="0"/>
    <x v="0"/>
    <x v="1"/>
    <n v="0"/>
    <x v="0"/>
    <n v="51"/>
    <n v="415"/>
    <n v="29"/>
    <x v="1"/>
    <x v="0"/>
    <x v="1"/>
    <x v="1"/>
    <n v="0"/>
  </r>
  <r>
    <n v="7019"/>
    <n v="1963"/>
    <s v="Graduation"/>
    <s v="Together"/>
    <n v="54414"/>
    <n v="1"/>
    <n v="1"/>
    <d v="2013-01-23T00:00:00"/>
    <n v="49"/>
    <n v="109"/>
    <n v="18"/>
    <n v="16"/>
    <n v="24"/>
    <n v="26"/>
    <n v="18"/>
    <n v="4"/>
    <n v="3"/>
    <n v="1"/>
    <n v="5"/>
    <n v="4"/>
    <x v="0"/>
    <x v="0"/>
    <x v="0"/>
    <x v="0"/>
    <x v="0"/>
    <x v="1"/>
    <n v="0"/>
    <x v="6"/>
    <n v="63"/>
    <n v="211"/>
    <n v="17"/>
    <x v="1"/>
    <x v="1"/>
    <x v="1"/>
    <x v="2"/>
    <n v="0"/>
  </r>
  <r>
    <n v="2157"/>
    <n v="1972"/>
    <s v="Graduation"/>
    <s v="Together"/>
    <n v="26290"/>
    <n v="1"/>
    <n v="1"/>
    <d v="2013-01-12T00:00:00"/>
    <n v="49"/>
    <n v="15"/>
    <n v="8"/>
    <n v="16"/>
    <n v="11"/>
    <n v="5"/>
    <n v="22"/>
    <n v="4"/>
    <n v="2"/>
    <n v="0"/>
    <n v="4"/>
    <n v="6"/>
    <x v="0"/>
    <x v="0"/>
    <x v="0"/>
    <x v="0"/>
    <x v="0"/>
    <x v="1"/>
    <n v="0"/>
    <x v="1"/>
    <n v="54"/>
    <n v="77"/>
    <n v="16"/>
    <x v="2"/>
    <x v="0"/>
    <x v="1"/>
    <x v="2"/>
    <n v="0"/>
  </r>
  <r>
    <n v="8939"/>
    <n v="1959"/>
    <s v="Graduation"/>
    <s v="Divorced"/>
    <n v="61250"/>
    <n v="0"/>
    <n v="1"/>
    <d v="2012-12-16T00:00:00"/>
    <n v="49"/>
    <n v="382"/>
    <n v="138"/>
    <n v="65"/>
    <n v="60"/>
    <n v="26"/>
    <n v="59"/>
    <n v="6"/>
    <n v="5"/>
    <n v="2"/>
    <n v="12"/>
    <n v="5"/>
    <x v="0"/>
    <x v="0"/>
    <x v="0"/>
    <x v="0"/>
    <x v="0"/>
    <x v="1"/>
    <n v="0"/>
    <x v="0"/>
    <n v="67"/>
    <n v="730"/>
    <n v="30"/>
    <x v="0"/>
    <x v="1"/>
    <x v="1"/>
    <x v="1"/>
    <n v="0"/>
  </r>
  <r>
    <n v="10250"/>
    <n v="1947"/>
    <s v="Basic"/>
    <s v="Together"/>
    <n v="28389"/>
    <n v="0"/>
    <n v="0"/>
    <d v="2012-11-20T00:00:00"/>
    <n v="49"/>
    <n v="1"/>
    <n v="5"/>
    <n v="3"/>
    <n v="7"/>
    <n v="4"/>
    <n v="8"/>
    <n v="1"/>
    <n v="1"/>
    <n v="0"/>
    <n v="2"/>
    <n v="7"/>
    <x v="0"/>
    <x v="0"/>
    <x v="0"/>
    <x v="0"/>
    <x v="0"/>
    <x v="1"/>
    <n v="0"/>
    <x v="0"/>
    <n v="79"/>
    <n v="28"/>
    <n v="11"/>
    <x v="2"/>
    <x v="1"/>
    <x v="1"/>
    <x v="3"/>
    <n v="0"/>
  </r>
  <r>
    <n v="1272"/>
    <n v="1965"/>
    <s v="Master"/>
    <s v="Single"/>
    <n v="55250"/>
    <n v="0"/>
    <n v="1"/>
    <d v="2012-10-21T00:00:00"/>
    <n v="49"/>
    <n v="664"/>
    <n v="58"/>
    <n v="83"/>
    <n v="32"/>
    <n v="0"/>
    <n v="66"/>
    <n v="4"/>
    <n v="7"/>
    <n v="5"/>
    <n v="10"/>
    <n v="5"/>
    <x v="0"/>
    <x v="0"/>
    <x v="0"/>
    <x v="0"/>
    <x v="0"/>
    <x v="1"/>
    <n v="0"/>
    <x v="3"/>
    <n v="61"/>
    <n v="903"/>
    <n v="31"/>
    <x v="1"/>
    <x v="1"/>
    <x v="1"/>
    <x v="1"/>
    <n v="0"/>
  </r>
  <r>
    <n v="3007"/>
    <n v="1966"/>
    <s v="Graduation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x v="0"/>
    <x v="0"/>
    <x v="0"/>
    <x v="0"/>
    <x v="0"/>
    <x v="1"/>
    <n v="0"/>
    <x v="5"/>
    <n v="60"/>
    <n v="40"/>
    <n v="14"/>
    <x v="1"/>
    <x v="1"/>
    <x v="1"/>
    <x v="3"/>
    <n v="0"/>
  </r>
  <r>
    <n v="5513"/>
    <n v="1966"/>
    <s v="Graduation"/>
    <s v="Together"/>
    <n v="37758"/>
    <n v="1"/>
    <n v="1"/>
    <d v="2012-10-04T00:00:00"/>
    <n v="49"/>
    <n v="27"/>
    <n v="2"/>
    <n v="10"/>
    <n v="0"/>
    <n v="0"/>
    <n v="1"/>
    <n v="2"/>
    <n v="1"/>
    <n v="0"/>
    <n v="3"/>
    <n v="8"/>
    <x v="0"/>
    <x v="0"/>
    <x v="0"/>
    <x v="0"/>
    <x v="0"/>
    <x v="1"/>
    <n v="0"/>
    <x v="0"/>
    <n v="60"/>
    <n v="40"/>
    <n v="14"/>
    <x v="1"/>
    <x v="1"/>
    <x v="1"/>
    <x v="3"/>
    <n v="0"/>
  </r>
  <r>
    <n v="679"/>
    <n v="1957"/>
    <s v="PhD"/>
    <s v="Married"/>
    <n v="37633"/>
    <n v="1"/>
    <n v="1"/>
    <d v="2012-09-20T00:00:00"/>
    <n v="49"/>
    <n v="13"/>
    <n v="4"/>
    <n v="20"/>
    <n v="0"/>
    <n v="0"/>
    <n v="1"/>
    <n v="2"/>
    <n v="1"/>
    <n v="0"/>
    <n v="3"/>
    <n v="9"/>
    <x v="0"/>
    <x v="0"/>
    <x v="0"/>
    <x v="0"/>
    <x v="0"/>
    <x v="1"/>
    <n v="0"/>
    <x v="0"/>
    <n v="69"/>
    <n v="38"/>
    <n v="15"/>
    <x v="1"/>
    <x v="1"/>
    <x v="1"/>
    <x v="3"/>
    <n v="0"/>
  </r>
  <r>
    <n v="8876"/>
    <n v="1963"/>
    <s v="PhD"/>
    <s v="Together"/>
    <n v="33629"/>
    <n v="1"/>
    <n v="1"/>
    <d v="2012-08-08T00:00:00"/>
    <n v="49"/>
    <n v="132"/>
    <n v="0"/>
    <n v="16"/>
    <n v="0"/>
    <n v="0"/>
    <n v="4"/>
    <n v="5"/>
    <n v="3"/>
    <n v="1"/>
    <n v="4"/>
    <n v="9"/>
    <x v="0"/>
    <x v="0"/>
    <x v="0"/>
    <x v="0"/>
    <x v="0"/>
    <x v="1"/>
    <n v="0"/>
    <x v="0"/>
    <n v="63"/>
    <n v="152"/>
    <n v="22"/>
    <x v="1"/>
    <x v="1"/>
    <x v="1"/>
    <x v="2"/>
    <n v="0"/>
  </r>
  <r>
    <n v="10827"/>
    <n v="1967"/>
    <s v="PhD"/>
    <s v="Married"/>
    <n v="36947"/>
    <n v="1"/>
    <n v="1"/>
    <d v="2012-08-07T00:00:00"/>
    <n v="49"/>
    <n v="88"/>
    <n v="3"/>
    <n v="21"/>
    <n v="4"/>
    <n v="1"/>
    <n v="29"/>
    <n v="4"/>
    <n v="3"/>
    <n v="0"/>
    <n v="4"/>
    <n v="9"/>
    <x v="0"/>
    <x v="0"/>
    <x v="0"/>
    <x v="0"/>
    <x v="0"/>
    <x v="1"/>
    <n v="0"/>
    <x v="3"/>
    <n v="59"/>
    <n v="146"/>
    <n v="20"/>
    <x v="1"/>
    <x v="0"/>
    <x v="1"/>
    <x v="2"/>
    <n v="0"/>
  </r>
  <r>
    <n v="7300"/>
    <n v="1952"/>
    <s v="Graduation"/>
    <s v="Divorced"/>
    <n v="69142"/>
    <n v="0"/>
    <n v="1"/>
    <d v="2014-06-29T00:00:00"/>
    <n v="50"/>
    <n v="448"/>
    <n v="4"/>
    <n v="34"/>
    <n v="6"/>
    <n v="4"/>
    <n v="39"/>
    <n v="3"/>
    <n v="8"/>
    <n v="1"/>
    <n v="7"/>
    <n v="5"/>
    <x v="0"/>
    <x v="1"/>
    <x v="0"/>
    <x v="0"/>
    <x v="0"/>
    <x v="1"/>
    <n v="0"/>
    <x v="5"/>
    <n v="74"/>
    <n v="535"/>
    <n v="24"/>
    <x v="0"/>
    <x v="1"/>
    <x v="1"/>
    <x v="1"/>
    <n v="1"/>
  </r>
  <r>
    <n v="4268"/>
    <n v="1959"/>
    <s v="Graduation"/>
    <s v="Married"/>
    <n v="53154"/>
    <n v="0"/>
    <n v="1"/>
    <d v="2014-06-09T00:00:00"/>
    <n v="50"/>
    <n v="129"/>
    <n v="0"/>
    <n v="21"/>
    <n v="0"/>
    <n v="1"/>
    <n v="7"/>
    <n v="1"/>
    <n v="3"/>
    <n v="1"/>
    <n v="4"/>
    <n v="4"/>
    <x v="0"/>
    <x v="0"/>
    <x v="0"/>
    <x v="0"/>
    <x v="0"/>
    <x v="1"/>
    <n v="0"/>
    <x v="2"/>
    <n v="67"/>
    <n v="158"/>
    <n v="13"/>
    <x v="1"/>
    <x v="1"/>
    <x v="1"/>
    <x v="2"/>
    <n v="0"/>
  </r>
  <r>
    <n v="4603"/>
    <n v="1960"/>
    <s v="PhD"/>
    <s v="Married"/>
    <n v="65695"/>
    <n v="0"/>
    <n v="1"/>
    <d v="2014-01-31T00:00:00"/>
    <n v="50"/>
    <n v="371"/>
    <n v="32"/>
    <n v="189"/>
    <n v="0"/>
    <n v="58"/>
    <n v="6"/>
    <n v="2"/>
    <n v="5"/>
    <n v="4"/>
    <n v="10"/>
    <n v="4"/>
    <x v="0"/>
    <x v="0"/>
    <x v="0"/>
    <x v="0"/>
    <x v="0"/>
    <x v="1"/>
    <n v="0"/>
    <x v="0"/>
    <n v="66"/>
    <n v="656"/>
    <n v="25"/>
    <x v="0"/>
    <x v="1"/>
    <x v="1"/>
    <x v="1"/>
    <n v="0"/>
  </r>
  <r>
    <n v="8659"/>
    <n v="1952"/>
    <s v="PhD"/>
    <s v="Together"/>
    <n v="69805"/>
    <n v="0"/>
    <n v="1"/>
    <d v="2014-01-21T00:00:00"/>
    <n v="50"/>
    <n v="750"/>
    <n v="71"/>
    <n v="174"/>
    <n v="13"/>
    <n v="10"/>
    <n v="20"/>
    <n v="2"/>
    <n v="6"/>
    <n v="8"/>
    <n v="11"/>
    <n v="2"/>
    <x v="0"/>
    <x v="0"/>
    <x v="0"/>
    <x v="0"/>
    <x v="0"/>
    <x v="1"/>
    <n v="0"/>
    <x v="4"/>
    <n v="74"/>
    <n v="1038"/>
    <n v="29"/>
    <x v="0"/>
    <x v="1"/>
    <x v="1"/>
    <x v="1"/>
    <n v="0"/>
  </r>
  <r>
    <n v="10708"/>
    <n v="1978"/>
    <s v="2n Cycle"/>
    <s v="Single"/>
    <n v="36975"/>
    <n v="1"/>
    <n v="0"/>
    <d v="2013-12-28T00:00:00"/>
    <n v="50"/>
    <n v="10"/>
    <n v="6"/>
    <n v="11"/>
    <n v="0"/>
    <n v="4"/>
    <n v="2"/>
    <n v="1"/>
    <n v="1"/>
    <n v="0"/>
    <n v="3"/>
    <n v="7"/>
    <x v="0"/>
    <x v="0"/>
    <x v="0"/>
    <x v="0"/>
    <x v="0"/>
    <x v="1"/>
    <n v="0"/>
    <x v="0"/>
    <n v="48"/>
    <n v="33"/>
    <n v="12"/>
    <x v="1"/>
    <x v="0"/>
    <x v="1"/>
    <x v="3"/>
    <n v="0"/>
  </r>
  <r>
    <n v="1176"/>
    <n v="1973"/>
    <s v="Graduation"/>
    <s v="Married"/>
    <n v="26228"/>
    <n v="1"/>
    <n v="0"/>
    <d v="2013-09-22T00:00:00"/>
    <n v="50"/>
    <n v="2"/>
    <n v="6"/>
    <n v="4"/>
    <n v="3"/>
    <n v="1"/>
    <n v="9"/>
    <n v="1"/>
    <n v="1"/>
    <n v="0"/>
    <n v="2"/>
    <n v="8"/>
    <x v="0"/>
    <x v="0"/>
    <x v="0"/>
    <x v="0"/>
    <x v="0"/>
    <x v="1"/>
    <n v="0"/>
    <x v="0"/>
    <n v="53"/>
    <n v="25"/>
    <n v="12"/>
    <x v="2"/>
    <x v="0"/>
    <x v="1"/>
    <x v="3"/>
    <n v="0"/>
  </r>
  <r>
    <n v="10380"/>
    <n v="1972"/>
    <s v="Master"/>
    <s v="Married"/>
    <n v="37787"/>
    <n v="1"/>
    <n v="0"/>
    <d v="2013-09-20T00:00:00"/>
    <n v="50"/>
    <n v="40"/>
    <n v="1"/>
    <n v="40"/>
    <n v="4"/>
    <n v="3"/>
    <n v="18"/>
    <n v="1"/>
    <n v="3"/>
    <n v="0"/>
    <n v="3"/>
    <n v="8"/>
    <x v="0"/>
    <x v="0"/>
    <x v="0"/>
    <x v="0"/>
    <x v="0"/>
    <x v="1"/>
    <n v="0"/>
    <x v="5"/>
    <n v="54"/>
    <n v="106"/>
    <n v="15"/>
    <x v="1"/>
    <x v="0"/>
    <x v="1"/>
    <x v="2"/>
    <n v="0"/>
  </r>
  <r>
    <n v="7037"/>
    <n v="1974"/>
    <s v="PhD"/>
    <s v="Married"/>
    <n v="37087"/>
    <n v="1"/>
    <n v="0"/>
    <d v="2013-08-11T00:00:00"/>
    <n v="50"/>
    <n v="194"/>
    <n v="55"/>
    <n v="134"/>
    <n v="15"/>
    <n v="0"/>
    <n v="3"/>
    <n v="3"/>
    <n v="4"/>
    <n v="2"/>
    <n v="8"/>
    <n v="6"/>
    <x v="0"/>
    <x v="0"/>
    <x v="0"/>
    <x v="0"/>
    <x v="0"/>
    <x v="1"/>
    <n v="0"/>
    <x v="6"/>
    <n v="52"/>
    <n v="401"/>
    <n v="23"/>
    <x v="1"/>
    <x v="0"/>
    <x v="1"/>
    <x v="1"/>
    <n v="0"/>
  </r>
  <r>
    <n v="11096"/>
    <n v="1952"/>
    <s v="2n Cycle"/>
    <s v="Together"/>
    <n v="57247"/>
    <n v="0"/>
    <n v="1"/>
    <d v="2013-08-08T00:00:00"/>
    <n v="50"/>
    <n v="99"/>
    <n v="4"/>
    <n v="32"/>
    <n v="37"/>
    <n v="54"/>
    <n v="6"/>
    <n v="2"/>
    <n v="2"/>
    <n v="1"/>
    <n v="7"/>
    <n v="2"/>
    <x v="0"/>
    <x v="0"/>
    <x v="0"/>
    <x v="0"/>
    <x v="0"/>
    <x v="1"/>
    <n v="0"/>
    <x v="0"/>
    <n v="74"/>
    <n v="232"/>
    <n v="14"/>
    <x v="1"/>
    <x v="1"/>
    <x v="1"/>
    <x v="2"/>
    <n v="0"/>
  </r>
  <r>
    <n v="6374"/>
    <n v="1954"/>
    <s v="PhD"/>
    <s v="Married"/>
    <n v="36930"/>
    <n v="0"/>
    <n v="1"/>
    <d v="2013-05-17T00:00:00"/>
    <n v="50"/>
    <n v="223"/>
    <n v="2"/>
    <n v="31"/>
    <n v="0"/>
    <n v="2"/>
    <n v="39"/>
    <n v="5"/>
    <n v="5"/>
    <n v="2"/>
    <n v="4"/>
    <n v="8"/>
    <x v="0"/>
    <x v="0"/>
    <x v="0"/>
    <x v="0"/>
    <x v="0"/>
    <x v="1"/>
    <n v="0"/>
    <x v="0"/>
    <n v="72"/>
    <n v="297"/>
    <n v="24"/>
    <x v="1"/>
    <x v="1"/>
    <x v="1"/>
    <x v="2"/>
    <n v="0"/>
  </r>
  <r>
    <n v="5552"/>
    <n v="1963"/>
    <s v="Master"/>
    <s v="Divorced"/>
    <n v="48721"/>
    <n v="1"/>
    <n v="1"/>
    <d v="2013-05-13T00:00:00"/>
    <n v="50"/>
    <n v="81"/>
    <n v="18"/>
    <n v="113"/>
    <n v="47"/>
    <n v="13"/>
    <n v="21"/>
    <n v="6"/>
    <n v="4"/>
    <n v="2"/>
    <n v="5"/>
    <n v="6"/>
    <x v="0"/>
    <x v="0"/>
    <x v="0"/>
    <x v="0"/>
    <x v="0"/>
    <x v="1"/>
    <n v="0"/>
    <x v="6"/>
    <n v="63"/>
    <n v="293"/>
    <n v="23"/>
    <x v="1"/>
    <x v="1"/>
    <x v="1"/>
    <x v="2"/>
    <n v="0"/>
  </r>
  <r>
    <n v="2245"/>
    <n v="1969"/>
    <s v="Master"/>
    <s v="Married"/>
    <n v="43641"/>
    <n v="1"/>
    <n v="1"/>
    <d v="2013-04-22T00:00:00"/>
    <n v="50"/>
    <n v="57"/>
    <n v="2"/>
    <n v="51"/>
    <n v="4"/>
    <n v="2"/>
    <n v="23"/>
    <n v="3"/>
    <n v="2"/>
    <n v="1"/>
    <n v="4"/>
    <n v="6"/>
    <x v="0"/>
    <x v="0"/>
    <x v="0"/>
    <x v="0"/>
    <x v="0"/>
    <x v="1"/>
    <n v="0"/>
    <x v="0"/>
    <n v="57"/>
    <n v="139"/>
    <n v="16"/>
    <x v="1"/>
    <x v="0"/>
    <x v="1"/>
    <x v="2"/>
    <n v="0"/>
  </r>
  <r>
    <n v="6200"/>
    <n v="1951"/>
    <s v="Graduation"/>
    <s v="Married"/>
    <n v="75903"/>
    <n v="0"/>
    <n v="1"/>
    <d v="2013-04-08T00:00:00"/>
    <n v="50"/>
    <n v="340"/>
    <n v="108"/>
    <n v="185"/>
    <n v="130"/>
    <n v="38"/>
    <n v="100"/>
    <n v="2"/>
    <n v="6"/>
    <n v="6"/>
    <n v="9"/>
    <n v="3"/>
    <x v="0"/>
    <x v="0"/>
    <x v="0"/>
    <x v="0"/>
    <x v="0"/>
    <x v="1"/>
    <n v="0"/>
    <x v="0"/>
    <n v="75"/>
    <n v="901"/>
    <n v="26"/>
    <x v="0"/>
    <x v="1"/>
    <x v="1"/>
    <x v="1"/>
    <n v="0"/>
  </r>
  <r>
    <n v="9904"/>
    <n v="1956"/>
    <s v="Graduation"/>
    <s v="Married"/>
    <n v="71391"/>
    <n v="0"/>
    <n v="1"/>
    <d v="2013-03-29T00:00:00"/>
    <n v="50"/>
    <n v="336"/>
    <n v="123"/>
    <n v="274"/>
    <n v="46"/>
    <n v="123"/>
    <n v="141"/>
    <n v="5"/>
    <n v="6"/>
    <n v="5"/>
    <n v="12"/>
    <n v="3"/>
    <x v="0"/>
    <x v="0"/>
    <x v="0"/>
    <x v="0"/>
    <x v="0"/>
    <x v="1"/>
    <n v="0"/>
    <x v="1"/>
    <n v="70"/>
    <n v="1043"/>
    <n v="31"/>
    <x v="0"/>
    <x v="1"/>
    <x v="1"/>
    <x v="1"/>
    <n v="0"/>
  </r>
  <r>
    <n v="10031"/>
    <n v="1976"/>
    <s v="PhD"/>
    <s v="Married"/>
    <n v="16927"/>
    <n v="1"/>
    <n v="1"/>
    <d v="2013-02-10T00:00:00"/>
    <n v="50"/>
    <n v="20"/>
    <n v="2"/>
    <n v="23"/>
    <n v="3"/>
    <n v="1"/>
    <n v="4"/>
    <n v="5"/>
    <n v="3"/>
    <n v="0"/>
    <n v="4"/>
    <n v="8"/>
    <x v="0"/>
    <x v="0"/>
    <x v="0"/>
    <x v="0"/>
    <x v="0"/>
    <x v="1"/>
    <n v="0"/>
    <x v="6"/>
    <n v="50"/>
    <n v="53"/>
    <n v="20"/>
    <x v="2"/>
    <x v="0"/>
    <x v="1"/>
    <x v="3"/>
    <n v="0"/>
  </r>
  <r>
    <n v="6642"/>
    <n v="1961"/>
    <s v="Graduation"/>
    <s v="Divorced"/>
    <n v="27215"/>
    <n v="2"/>
    <n v="1"/>
    <d v="2013-01-23T00:00:00"/>
    <n v="50"/>
    <n v="30"/>
    <n v="5"/>
    <n v="22"/>
    <n v="8"/>
    <n v="9"/>
    <n v="28"/>
    <n v="4"/>
    <n v="2"/>
    <n v="1"/>
    <n v="4"/>
    <n v="6"/>
    <x v="0"/>
    <x v="0"/>
    <x v="0"/>
    <x v="0"/>
    <x v="0"/>
    <x v="1"/>
    <n v="0"/>
    <x v="6"/>
    <n v="65"/>
    <n v="102"/>
    <n v="17"/>
    <x v="2"/>
    <x v="1"/>
    <x v="1"/>
    <x v="2"/>
    <n v="0"/>
  </r>
  <r>
    <n v="10882"/>
    <n v="1976"/>
    <s v="Graduation"/>
    <s v="Married"/>
    <n v="53858"/>
    <n v="0"/>
    <n v="1"/>
    <d v="2012-11-09T00:00:00"/>
    <n v="50"/>
    <n v="407"/>
    <n v="53"/>
    <n v="221"/>
    <n v="58"/>
    <n v="150"/>
    <n v="26"/>
    <n v="4"/>
    <n v="4"/>
    <n v="3"/>
    <n v="6"/>
    <n v="4"/>
    <x v="0"/>
    <x v="0"/>
    <x v="0"/>
    <x v="0"/>
    <x v="0"/>
    <x v="1"/>
    <n v="0"/>
    <x v="0"/>
    <n v="50"/>
    <n v="915"/>
    <n v="21"/>
    <x v="1"/>
    <x v="0"/>
    <x v="1"/>
    <x v="1"/>
    <n v="0"/>
  </r>
  <r>
    <n v="5636"/>
    <n v="1963"/>
    <s v="Graduation"/>
    <s v="Single"/>
    <n v="30983"/>
    <n v="0"/>
    <n v="0"/>
    <d v="2012-11-09T00:00:00"/>
    <n v="50"/>
    <n v="51"/>
    <n v="4"/>
    <n v="50"/>
    <n v="12"/>
    <n v="1"/>
    <n v="49"/>
    <n v="1"/>
    <n v="4"/>
    <n v="0"/>
    <n v="3"/>
    <n v="8"/>
    <x v="0"/>
    <x v="0"/>
    <x v="0"/>
    <x v="0"/>
    <x v="0"/>
    <x v="0"/>
    <n v="0"/>
    <x v="5"/>
    <n v="63"/>
    <n v="167"/>
    <n v="16"/>
    <x v="1"/>
    <x v="1"/>
    <x v="1"/>
    <x v="2"/>
    <n v="1"/>
  </r>
  <r>
    <n v="8692"/>
    <n v="1952"/>
    <s v="Graduation"/>
    <s v="Together"/>
    <n v="43462"/>
    <n v="1"/>
    <n v="1"/>
    <d v="2012-09-12T00:00:00"/>
    <n v="50"/>
    <n v="90"/>
    <n v="17"/>
    <n v="97"/>
    <n v="15"/>
    <n v="6"/>
    <n v="15"/>
    <n v="6"/>
    <n v="4"/>
    <n v="1"/>
    <n v="5"/>
    <n v="8"/>
    <x v="0"/>
    <x v="0"/>
    <x v="0"/>
    <x v="0"/>
    <x v="0"/>
    <x v="1"/>
    <n v="0"/>
    <x v="0"/>
    <n v="74"/>
    <n v="240"/>
    <n v="24"/>
    <x v="1"/>
    <x v="1"/>
    <x v="1"/>
    <x v="2"/>
    <n v="0"/>
  </r>
  <r>
    <n v="8091"/>
    <n v="1956"/>
    <s v="Graduation"/>
    <s v="Married"/>
    <n v="63943"/>
    <n v="0"/>
    <n v="1"/>
    <d v="2012-09-02T00:00:00"/>
    <n v="50"/>
    <n v="423"/>
    <n v="184"/>
    <n v="368"/>
    <n v="13"/>
    <n v="97"/>
    <n v="21"/>
    <n v="1"/>
    <n v="6"/>
    <n v="4"/>
    <n v="6"/>
    <n v="5"/>
    <x v="0"/>
    <x v="0"/>
    <x v="0"/>
    <x v="0"/>
    <x v="0"/>
    <x v="1"/>
    <n v="0"/>
    <x v="5"/>
    <n v="70"/>
    <n v="1106"/>
    <n v="22"/>
    <x v="0"/>
    <x v="1"/>
    <x v="1"/>
    <x v="0"/>
    <n v="0"/>
  </r>
  <r>
    <n v="8080"/>
    <n v="1986"/>
    <s v="Graduation"/>
    <s v="Single"/>
    <n v="26816"/>
    <n v="0"/>
    <n v="0"/>
    <d v="2012-08-17T00:00:00"/>
    <n v="50"/>
    <n v="5"/>
    <n v="1"/>
    <n v="6"/>
    <n v="3"/>
    <n v="4"/>
    <n v="3"/>
    <n v="1"/>
    <n v="0"/>
    <n v="0"/>
    <n v="3"/>
    <n v="4"/>
    <x v="0"/>
    <x v="0"/>
    <x v="0"/>
    <x v="0"/>
    <x v="0"/>
    <x v="1"/>
    <n v="0"/>
    <x v="5"/>
    <n v="40"/>
    <n v="22"/>
    <n v="8"/>
    <x v="2"/>
    <x v="2"/>
    <x v="1"/>
    <x v="3"/>
    <n v="0"/>
  </r>
  <r>
    <n v="8370"/>
    <n v="1976"/>
    <s v="2n Cycle"/>
    <s v="Together"/>
    <n v="75484"/>
    <n v="0"/>
    <n v="1"/>
    <d v="2012-08-02T00:00:00"/>
    <n v="50"/>
    <n v="378"/>
    <n v="97"/>
    <n v="259"/>
    <n v="197"/>
    <n v="194"/>
    <n v="34"/>
    <n v="2"/>
    <n v="7"/>
    <n v="3"/>
    <n v="6"/>
    <n v="4"/>
    <x v="0"/>
    <x v="0"/>
    <x v="0"/>
    <x v="0"/>
    <x v="0"/>
    <x v="1"/>
    <n v="0"/>
    <x v="1"/>
    <n v="50"/>
    <n v="1159"/>
    <n v="22"/>
    <x v="0"/>
    <x v="0"/>
    <x v="1"/>
    <x v="0"/>
    <n v="0"/>
  </r>
  <r>
    <n v="4550"/>
    <n v="1966"/>
    <s v="Master"/>
    <s v="Together"/>
    <n v="33564"/>
    <n v="0"/>
    <n v="1"/>
    <d v="2014-06-24T00:00:00"/>
    <n v="51"/>
    <n v="61"/>
    <n v="0"/>
    <n v="3"/>
    <n v="0"/>
    <n v="0"/>
    <n v="7"/>
    <n v="1"/>
    <n v="1"/>
    <n v="1"/>
    <n v="3"/>
    <n v="5"/>
    <x v="0"/>
    <x v="0"/>
    <x v="0"/>
    <x v="0"/>
    <x v="0"/>
    <x v="1"/>
    <n v="0"/>
    <x v="0"/>
    <n v="60"/>
    <n v="71"/>
    <n v="11"/>
    <x v="1"/>
    <x v="1"/>
    <x v="1"/>
    <x v="2"/>
    <n v="0"/>
  </r>
  <r>
    <n v="3381"/>
    <n v="1953"/>
    <s v="Master"/>
    <s v="Married"/>
    <n v="54348"/>
    <n v="1"/>
    <n v="1"/>
    <d v="2014-06-08T00:00:00"/>
    <n v="51"/>
    <n v="70"/>
    <n v="0"/>
    <n v="16"/>
    <n v="0"/>
    <n v="0"/>
    <n v="4"/>
    <n v="2"/>
    <n v="2"/>
    <n v="0"/>
    <n v="4"/>
    <n v="6"/>
    <x v="0"/>
    <x v="0"/>
    <x v="0"/>
    <x v="0"/>
    <x v="0"/>
    <x v="1"/>
    <n v="0"/>
    <x v="1"/>
    <n v="73"/>
    <n v="90"/>
    <n v="14"/>
    <x v="1"/>
    <x v="1"/>
    <x v="1"/>
    <x v="2"/>
    <n v="0"/>
  </r>
  <r>
    <n v="10556"/>
    <n v="1959"/>
    <s v="Graduation"/>
    <s v="Married"/>
    <n v="54984"/>
    <n v="0"/>
    <n v="1"/>
    <d v="2014-05-24T00:00:00"/>
    <n v="51"/>
    <n v="173"/>
    <n v="13"/>
    <n v="131"/>
    <n v="32"/>
    <n v="3"/>
    <n v="6"/>
    <n v="4"/>
    <n v="6"/>
    <n v="1"/>
    <n v="6"/>
    <n v="7"/>
    <x v="0"/>
    <x v="0"/>
    <x v="0"/>
    <x v="1"/>
    <x v="0"/>
    <x v="1"/>
    <n v="0"/>
    <x v="0"/>
    <n v="67"/>
    <n v="358"/>
    <n v="24"/>
    <x v="1"/>
    <x v="1"/>
    <x v="1"/>
    <x v="2"/>
    <n v="1"/>
  </r>
  <r>
    <n v="9467"/>
    <n v="1984"/>
    <s v="Graduation"/>
    <s v="Single"/>
    <n v="34738"/>
    <n v="1"/>
    <n v="0"/>
    <d v="2014-05-11T00:00:00"/>
    <n v="51"/>
    <n v="3"/>
    <n v="2"/>
    <n v="10"/>
    <n v="3"/>
    <n v="0"/>
    <n v="2"/>
    <n v="1"/>
    <n v="1"/>
    <n v="0"/>
    <n v="3"/>
    <n v="6"/>
    <x v="0"/>
    <x v="0"/>
    <x v="0"/>
    <x v="0"/>
    <x v="0"/>
    <x v="1"/>
    <n v="0"/>
    <x v="0"/>
    <n v="42"/>
    <n v="20"/>
    <n v="11"/>
    <x v="1"/>
    <x v="2"/>
    <x v="1"/>
    <x v="3"/>
    <n v="0"/>
  </r>
  <r>
    <n v="2891"/>
    <n v="1963"/>
    <s v="Graduation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x v="0"/>
    <x v="0"/>
    <x v="0"/>
    <x v="0"/>
    <x v="0"/>
    <x v="1"/>
    <n v="0"/>
    <x v="2"/>
    <n v="63"/>
    <n v="928"/>
    <n v="29"/>
    <x v="0"/>
    <x v="1"/>
    <x v="1"/>
    <x v="1"/>
    <n v="0"/>
  </r>
  <r>
    <n v="5011"/>
    <n v="1963"/>
    <s v="Graduation"/>
    <s v="Divorced"/>
    <n v="68118"/>
    <n v="0"/>
    <n v="1"/>
    <d v="2013-10-18T00:00:00"/>
    <n v="51"/>
    <n v="595"/>
    <n v="23"/>
    <n v="123"/>
    <n v="10"/>
    <n v="23"/>
    <n v="154"/>
    <n v="2"/>
    <n v="8"/>
    <n v="9"/>
    <n v="4"/>
    <n v="6"/>
    <x v="0"/>
    <x v="0"/>
    <x v="0"/>
    <x v="0"/>
    <x v="0"/>
    <x v="1"/>
    <n v="0"/>
    <x v="0"/>
    <n v="63"/>
    <n v="928"/>
    <n v="29"/>
    <x v="0"/>
    <x v="1"/>
    <x v="1"/>
    <x v="1"/>
    <n v="0"/>
  </r>
  <r>
    <n v="8140"/>
    <n v="1973"/>
    <s v="Graduation"/>
    <s v="Together"/>
    <n v="22682"/>
    <n v="1"/>
    <n v="0"/>
    <d v="2013-10-03T00:00:00"/>
    <n v="51"/>
    <n v="10"/>
    <n v="14"/>
    <n v="29"/>
    <n v="4"/>
    <n v="2"/>
    <n v="36"/>
    <n v="3"/>
    <n v="2"/>
    <n v="1"/>
    <n v="4"/>
    <n v="4"/>
    <x v="0"/>
    <x v="0"/>
    <x v="0"/>
    <x v="0"/>
    <x v="0"/>
    <x v="1"/>
    <n v="0"/>
    <x v="3"/>
    <n v="53"/>
    <n v="95"/>
    <n v="14"/>
    <x v="2"/>
    <x v="0"/>
    <x v="1"/>
    <x v="2"/>
    <n v="0"/>
  </r>
  <r>
    <n v="11039"/>
    <n v="1975"/>
    <s v="Graduation"/>
    <s v="Married"/>
    <n v="51948"/>
    <n v="0"/>
    <n v="1"/>
    <d v="2013-09-17T00:00:00"/>
    <n v="51"/>
    <n v="82"/>
    <n v="33"/>
    <n v="54"/>
    <n v="71"/>
    <n v="30"/>
    <n v="41"/>
    <n v="2"/>
    <n v="5"/>
    <n v="2"/>
    <n v="4"/>
    <n v="5"/>
    <x v="0"/>
    <x v="0"/>
    <x v="0"/>
    <x v="0"/>
    <x v="0"/>
    <x v="1"/>
    <n v="0"/>
    <x v="0"/>
    <n v="51"/>
    <n v="311"/>
    <n v="18"/>
    <x v="1"/>
    <x v="0"/>
    <x v="1"/>
    <x v="2"/>
    <n v="0"/>
  </r>
  <r>
    <n v="78"/>
    <n v="1969"/>
    <s v="Graduation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x v="0"/>
    <x v="0"/>
    <x v="0"/>
    <x v="0"/>
    <x v="0"/>
    <x v="1"/>
    <n v="0"/>
    <x v="0"/>
    <n v="57"/>
    <n v="37"/>
    <n v="13"/>
    <x v="2"/>
    <x v="0"/>
    <x v="1"/>
    <x v="3"/>
    <n v="0"/>
  </r>
  <r>
    <n v="5517"/>
    <n v="1969"/>
    <s v="Graduation"/>
    <s v="Married"/>
    <n v="25293"/>
    <n v="1"/>
    <n v="0"/>
    <d v="2013-09-15T00:00:00"/>
    <n v="51"/>
    <n v="15"/>
    <n v="0"/>
    <n v="11"/>
    <n v="0"/>
    <n v="2"/>
    <n v="9"/>
    <n v="1"/>
    <n v="1"/>
    <n v="1"/>
    <n v="2"/>
    <n v="8"/>
    <x v="0"/>
    <x v="0"/>
    <x v="0"/>
    <x v="0"/>
    <x v="0"/>
    <x v="1"/>
    <n v="0"/>
    <x v="3"/>
    <n v="57"/>
    <n v="37"/>
    <n v="13"/>
    <x v="2"/>
    <x v="0"/>
    <x v="1"/>
    <x v="3"/>
    <n v="0"/>
  </r>
  <r>
    <n v="5290"/>
    <n v="1964"/>
    <s v="PhD"/>
    <s v="Married"/>
    <n v="41551"/>
    <n v="1"/>
    <n v="1"/>
    <d v="2013-08-14T00:00:00"/>
    <n v="51"/>
    <n v="220"/>
    <n v="0"/>
    <n v="33"/>
    <n v="3"/>
    <n v="0"/>
    <n v="23"/>
    <n v="5"/>
    <n v="5"/>
    <n v="1"/>
    <n v="5"/>
    <n v="8"/>
    <x v="0"/>
    <x v="0"/>
    <x v="0"/>
    <x v="0"/>
    <x v="0"/>
    <x v="1"/>
    <n v="0"/>
    <x v="1"/>
    <n v="62"/>
    <n v="279"/>
    <n v="24"/>
    <x v="1"/>
    <x v="1"/>
    <x v="1"/>
    <x v="2"/>
    <n v="0"/>
  </r>
  <r>
    <n v="4128"/>
    <n v="1962"/>
    <s v="PhD"/>
    <s v="Together"/>
    <n v="56067"/>
    <n v="0"/>
    <n v="1"/>
    <d v="2013-07-20T00:00:00"/>
    <n v="51"/>
    <n v="517"/>
    <n v="12"/>
    <n v="54"/>
    <n v="16"/>
    <n v="6"/>
    <n v="120"/>
    <n v="2"/>
    <n v="7"/>
    <n v="4"/>
    <n v="7"/>
    <n v="5"/>
    <x v="0"/>
    <x v="0"/>
    <x v="0"/>
    <x v="0"/>
    <x v="0"/>
    <x v="1"/>
    <n v="0"/>
    <x v="6"/>
    <n v="64"/>
    <n v="725"/>
    <n v="25"/>
    <x v="1"/>
    <x v="1"/>
    <x v="1"/>
    <x v="1"/>
    <n v="0"/>
  </r>
  <r>
    <n v="8534"/>
    <n v="1952"/>
    <s v="Graduation"/>
    <s v="Married"/>
    <n v="67433"/>
    <n v="0"/>
    <n v="2"/>
    <d v="2013-07-16T00:00:00"/>
    <n v="51"/>
    <n v="615"/>
    <n v="28"/>
    <n v="259"/>
    <n v="12"/>
    <n v="48"/>
    <n v="30"/>
    <n v="4"/>
    <n v="6"/>
    <n v="5"/>
    <n v="13"/>
    <n v="4"/>
    <x v="0"/>
    <x v="1"/>
    <x v="0"/>
    <x v="0"/>
    <x v="0"/>
    <x v="1"/>
    <n v="0"/>
    <x v="0"/>
    <n v="74"/>
    <n v="992"/>
    <n v="32"/>
    <x v="0"/>
    <x v="1"/>
    <x v="1"/>
    <x v="1"/>
    <n v="1"/>
  </r>
  <r>
    <n v="9592"/>
    <n v="1983"/>
    <s v="Graduation"/>
    <s v="Together"/>
    <n v="22010"/>
    <n v="1"/>
    <n v="0"/>
    <d v="2013-06-30T00:00:00"/>
    <n v="51"/>
    <n v="11"/>
    <n v="2"/>
    <n v="9"/>
    <n v="3"/>
    <n v="0"/>
    <n v="8"/>
    <n v="2"/>
    <n v="2"/>
    <n v="0"/>
    <n v="3"/>
    <n v="8"/>
    <x v="0"/>
    <x v="0"/>
    <x v="0"/>
    <x v="0"/>
    <x v="0"/>
    <x v="1"/>
    <n v="0"/>
    <x v="0"/>
    <n v="43"/>
    <n v="33"/>
    <n v="15"/>
    <x v="2"/>
    <x v="2"/>
    <x v="1"/>
    <x v="3"/>
    <n v="0"/>
  </r>
  <r>
    <n v="8957"/>
    <n v="1952"/>
    <s v="2n Cycle"/>
    <s v="Single"/>
    <n v="64831"/>
    <n v="1"/>
    <n v="1"/>
    <d v="2013-06-10T00:00:00"/>
    <n v="51"/>
    <n v="480"/>
    <n v="86"/>
    <n v="249"/>
    <n v="75"/>
    <n v="86"/>
    <n v="144"/>
    <n v="8"/>
    <n v="6"/>
    <n v="3"/>
    <n v="5"/>
    <n v="6"/>
    <x v="0"/>
    <x v="0"/>
    <x v="0"/>
    <x v="0"/>
    <x v="0"/>
    <x v="1"/>
    <n v="0"/>
    <x v="6"/>
    <n v="74"/>
    <n v="1120"/>
    <n v="28"/>
    <x v="0"/>
    <x v="1"/>
    <x v="1"/>
    <x v="0"/>
    <n v="0"/>
  </r>
  <r>
    <n v="9308"/>
    <n v="1954"/>
    <s v="Graduation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x v="0"/>
    <x v="0"/>
    <x v="0"/>
    <x v="0"/>
    <x v="0"/>
    <x v="1"/>
    <n v="0"/>
    <x v="6"/>
    <n v="72"/>
    <n v="976"/>
    <n v="15"/>
    <x v="0"/>
    <x v="1"/>
    <x v="1"/>
    <x v="1"/>
    <n v="0"/>
  </r>
  <r>
    <n v="544"/>
    <n v="1954"/>
    <s v="Graduation"/>
    <s v="Married"/>
    <n v="62820"/>
    <n v="0"/>
    <n v="0"/>
    <d v="2013-05-11T00:00:00"/>
    <n v="51"/>
    <n v="398"/>
    <n v="61"/>
    <n v="265"/>
    <n v="138"/>
    <n v="61"/>
    <n v="53"/>
    <n v="1"/>
    <n v="3"/>
    <n v="4"/>
    <n v="6"/>
    <n v="1"/>
    <x v="0"/>
    <x v="0"/>
    <x v="0"/>
    <x v="0"/>
    <x v="0"/>
    <x v="1"/>
    <n v="0"/>
    <x v="0"/>
    <n v="72"/>
    <n v="976"/>
    <n v="15"/>
    <x v="0"/>
    <x v="1"/>
    <x v="1"/>
    <x v="1"/>
    <n v="0"/>
  </r>
  <r>
    <n v="5989"/>
    <n v="1959"/>
    <s v="2n Cycle"/>
    <s v="Divorced"/>
    <n v="78353"/>
    <n v="0"/>
    <n v="1"/>
    <d v="2013-04-16T00:00:00"/>
    <n v="51"/>
    <n v="752"/>
    <n v="122"/>
    <n v="476"/>
    <n v="39"/>
    <n v="153"/>
    <n v="34"/>
    <n v="1"/>
    <n v="10"/>
    <n v="2"/>
    <n v="11"/>
    <n v="8"/>
    <x v="0"/>
    <x v="0"/>
    <x v="0"/>
    <x v="0"/>
    <x v="0"/>
    <x v="1"/>
    <n v="0"/>
    <x v="1"/>
    <n v="67"/>
    <n v="1576"/>
    <n v="32"/>
    <x v="0"/>
    <x v="1"/>
    <x v="1"/>
    <x v="0"/>
    <n v="0"/>
  </r>
  <r>
    <n v="635"/>
    <n v="1966"/>
    <s v="Master"/>
    <s v="Married"/>
    <n v="57183"/>
    <n v="1"/>
    <n v="1"/>
    <d v="2013-03-19T00:00:00"/>
    <n v="51"/>
    <n v="464"/>
    <n v="5"/>
    <n v="64"/>
    <n v="7"/>
    <n v="0"/>
    <n v="70"/>
    <n v="8"/>
    <n v="9"/>
    <n v="1"/>
    <n v="7"/>
    <n v="8"/>
    <x v="0"/>
    <x v="0"/>
    <x v="0"/>
    <x v="0"/>
    <x v="0"/>
    <x v="1"/>
    <n v="0"/>
    <x v="0"/>
    <n v="60"/>
    <n v="610"/>
    <n v="33"/>
    <x v="1"/>
    <x v="1"/>
    <x v="1"/>
    <x v="1"/>
    <n v="0"/>
  </r>
  <r>
    <n v="6673"/>
    <n v="1965"/>
    <s v="Graduation"/>
    <s v="Single"/>
    <n v="23478"/>
    <n v="0"/>
    <n v="0"/>
    <d v="2013-03-19T00:00:00"/>
    <n v="51"/>
    <n v="28"/>
    <n v="6"/>
    <n v="27"/>
    <n v="12"/>
    <n v="17"/>
    <n v="39"/>
    <n v="1"/>
    <n v="3"/>
    <n v="0"/>
    <n v="3"/>
    <n v="8"/>
    <x v="0"/>
    <x v="0"/>
    <x v="0"/>
    <x v="0"/>
    <x v="0"/>
    <x v="1"/>
    <n v="0"/>
    <x v="2"/>
    <n v="61"/>
    <n v="129"/>
    <n v="15"/>
    <x v="2"/>
    <x v="1"/>
    <x v="1"/>
    <x v="2"/>
    <n v="0"/>
  </r>
  <r>
    <n v="1710"/>
    <n v="1978"/>
    <s v="Graduation"/>
    <s v="Single"/>
    <n v="30168"/>
    <n v="1"/>
    <n v="0"/>
    <d v="2013-03-07T00:00:00"/>
    <n v="51"/>
    <n v="154"/>
    <n v="20"/>
    <n v="66"/>
    <n v="0"/>
    <n v="12"/>
    <n v="27"/>
    <n v="7"/>
    <n v="6"/>
    <n v="1"/>
    <n v="4"/>
    <n v="9"/>
    <x v="0"/>
    <x v="0"/>
    <x v="0"/>
    <x v="0"/>
    <x v="0"/>
    <x v="1"/>
    <n v="0"/>
    <x v="0"/>
    <n v="48"/>
    <n v="279"/>
    <n v="27"/>
    <x v="1"/>
    <x v="0"/>
    <x v="1"/>
    <x v="2"/>
    <n v="0"/>
  </r>
  <r>
    <n v="523"/>
    <n v="1989"/>
    <s v="Graduation"/>
    <s v="Married"/>
    <n v="37155"/>
    <n v="1"/>
    <n v="0"/>
    <d v="2013-01-31T00:00:00"/>
    <n v="51"/>
    <n v="23"/>
    <n v="0"/>
    <n v="26"/>
    <n v="7"/>
    <n v="15"/>
    <n v="3"/>
    <n v="1"/>
    <n v="2"/>
    <n v="0"/>
    <n v="4"/>
    <n v="5"/>
    <x v="0"/>
    <x v="0"/>
    <x v="0"/>
    <x v="0"/>
    <x v="0"/>
    <x v="1"/>
    <n v="0"/>
    <x v="0"/>
    <n v="37"/>
    <n v="74"/>
    <n v="12"/>
    <x v="1"/>
    <x v="2"/>
    <x v="1"/>
    <x v="2"/>
    <n v="0"/>
  </r>
  <r>
    <n v="8977"/>
    <n v="1985"/>
    <s v="Basic"/>
    <s v="Single"/>
    <n v="16581"/>
    <n v="0"/>
    <n v="0"/>
    <d v="2013-01-12T00:00:00"/>
    <n v="51"/>
    <n v="1"/>
    <n v="3"/>
    <n v="4"/>
    <n v="2"/>
    <n v="3"/>
    <n v="11"/>
    <n v="1"/>
    <n v="0"/>
    <n v="0"/>
    <n v="3"/>
    <n v="4"/>
    <x v="0"/>
    <x v="0"/>
    <x v="0"/>
    <x v="0"/>
    <x v="0"/>
    <x v="1"/>
    <n v="0"/>
    <x v="0"/>
    <n v="41"/>
    <n v="24"/>
    <n v="8"/>
    <x v="2"/>
    <x v="2"/>
    <x v="1"/>
    <x v="3"/>
    <n v="0"/>
  </r>
  <r>
    <n v="9736"/>
    <n v="1980"/>
    <s v="Graduation"/>
    <s v="Married"/>
    <n v="41850"/>
    <n v="1"/>
    <n v="1"/>
    <d v="2012-12-24T00:00:00"/>
    <n v="51"/>
    <n v="53"/>
    <n v="5"/>
    <n v="19"/>
    <n v="2"/>
    <n v="13"/>
    <n v="4"/>
    <n v="3"/>
    <n v="3"/>
    <n v="0"/>
    <n v="3"/>
    <n v="8"/>
    <x v="0"/>
    <x v="0"/>
    <x v="0"/>
    <x v="0"/>
    <x v="0"/>
    <x v="1"/>
    <n v="0"/>
    <x v="2"/>
    <n v="46"/>
    <n v="96"/>
    <n v="17"/>
    <x v="1"/>
    <x v="0"/>
    <x v="1"/>
    <x v="2"/>
    <n v="0"/>
  </r>
  <r>
    <n v="1544"/>
    <n v="1967"/>
    <s v="Master"/>
    <s v="Divorced"/>
    <n v="81380"/>
    <n v="0"/>
    <n v="0"/>
    <d v="2012-12-22T00:00:00"/>
    <n v="51"/>
    <n v="741"/>
    <n v="68"/>
    <n v="689"/>
    <n v="224"/>
    <n v="68"/>
    <n v="103"/>
    <n v="1"/>
    <n v="4"/>
    <n v="2"/>
    <n v="10"/>
    <n v="2"/>
    <x v="0"/>
    <x v="0"/>
    <x v="0"/>
    <x v="0"/>
    <x v="0"/>
    <x v="1"/>
    <n v="0"/>
    <x v="1"/>
    <n v="59"/>
    <n v="1893"/>
    <n v="19"/>
    <x v="0"/>
    <x v="0"/>
    <x v="1"/>
    <x v="0"/>
    <n v="0"/>
  </r>
  <r>
    <n v="6575"/>
    <n v="1981"/>
    <s v="Graduation"/>
    <s v="Together"/>
    <n v="56386"/>
    <n v="1"/>
    <n v="1"/>
    <d v="2012-10-27T00:00:00"/>
    <n v="51"/>
    <n v="230"/>
    <n v="48"/>
    <n v="214"/>
    <n v="13"/>
    <n v="32"/>
    <n v="75"/>
    <n v="8"/>
    <n v="9"/>
    <n v="1"/>
    <n v="7"/>
    <n v="9"/>
    <x v="0"/>
    <x v="0"/>
    <x v="0"/>
    <x v="0"/>
    <x v="0"/>
    <x v="1"/>
    <n v="0"/>
    <x v="6"/>
    <n v="45"/>
    <n v="612"/>
    <n v="34"/>
    <x v="1"/>
    <x v="0"/>
    <x v="1"/>
    <x v="1"/>
    <n v="0"/>
  </r>
  <r>
    <n v="6147"/>
    <n v="1971"/>
    <s v="Graduation"/>
    <s v="Divorced"/>
    <n v="25818"/>
    <n v="1"/>
    <n v="0"/>
    <d v="2012-10-18T00:00:00"/>
    <n v="51"/>
    <n v="5"/>
    <n v="2"/>
    <n v="8"/>
    <n v="2"/>
    <n v="2"/>
    <n v="9"/>
    <n v="1"/>
    <n v="0"/>
    <n v="1"/>
    <n v="2"/>
    <n v="7"/>
    <x v="0"/>
    <x v="0"/>
    <x v="0"/>
    <x v="0"/>
    <x v="0"/>
    <x v="1"/>
    <n v="0"/>
    <x v="4"/>
    <n v="55"/>
    <n v="28"/>
    <n v="11"/>
    <x v="2"/>
    <x v="0"/>
    <x v="1"/>
    <x v="3"/>
    <n v="0"/>
  </r>
  <r>
    <n v="6354"/>
    <n v="1984"/>
    <s v="Graduation"/>
    <s v="Together"/>
    <n v="15345"/>
    <n v="1"/>
    <n v="0"/>
    <d v="2012-08-31T00:00:00"/>
    <n v="51"/>
    <n v="5"/>
    <n v="2"/>
    <n v="16"/>
    <n v="3"/>
    <n v="2"/>
    <n v="19"/>
    <n v="2"/>
    <n v="1"/>
    <n v="1"/>
    <n v="2"/>
    <n v="8"/>
    <x v="0"/>
    <x v="0"/>
    <x v="0"/>
    <x v="0"/>
    <x v="0"/>
    <x v="0"/>
    <n v="0"/>
    <x v="0"/>
    <n v="42"/>
    <n v="47"/>
    <n v="14"/>
    <x v="2"/>
    <x v="2"/>
    <x v="1"/>
    <x v="3"/>
    <n v="1"/>
  </r>
  <r>
    <n v="4769"/>
    <n v="1977"/>
    <s v="Master"/>
    <s v="Together"/>
    <n v="57954"/>
    <n v="1"/>
    <n v="1"/>
    <d v="2014-06-18T00:00:00"/>
    <n v="52"/>
    <n v="456"/>
    <n v="4"/>
    <n v="24"/>
    <n v="0"/>
    <n v="0"/>
    <n v="9"/>
    <n v="7"/>
    <n v="8"/>
    <n v="2"/>
    <n v="6"/>
    <n v="7"/>
    <x v="0"/>
    <x v="1"/>
    <x v="0"/>
    <x v="0"/>
    <x v="0"/>
    <x v="1"/>
    <n v="0"/>
    <x v="0"/>
    <n v="49"/>
    <n v="493"/>
    <n v="30"/>
    <x v="1"/>
    <x v="0"/>
    <x v="1"/>
    <x v="1"/>
    <n v="1"/>
  </r>
  <r>
    <n v="7540"/>
    <n v="1952"/>
    <s v="Graduation"/>
    <s v="Married"/>
    <n v="50300"/>
    <n v="0"/>
    <n v="1"/>
    <d v="2014-05-25T00:00:00"/>
    <n v="52"/>
    <n v="143"/>
    <n v="15"/>
    <n v="60"/>
    <n v="24"/>
    <n v="23"/>
    <n v="5"/>
    <n v="2"/>
    <n v="2"/>
    <n v="1"/>
    <n v="8"/>
    <n v="2"/>
    <x v="0"/>
    <x v="0"/>
    <x v="0"/>
    <x v="0"/>
    <x v="0"/>
    <x v="1"/>
    <n v="0"/>
    <x v="0"/>
    <n v="74"/>
    <n v="270"/>
    <n v="15"/>
    <x v="1"/>
    <x v="1"/>
    <x v="1"/>
    <x v="2"/>
    <n v="0"/>
  </r>
  <r>
    <n v="5247"/>
    <n v="1955"/>
    <s v="PhD"/>
    <s v="Married"/>
    <n v="38725"/>
    <n v="1"/>
    <n v="1"/>
    <d v="2014-05-10T00:00:00"/>
    <n v="52"/>
    <n v="31"/>
    <n v="0"/>
    <n v="6"/>
    <n v="2"/>
    <n v="1"/>
    <n v="5"/>
    <n v="2"/>
    <n v="1"/>
    <n v="0"/>
    <n v="4"/>
    <n v="4"/>
    <x v="0"/>
    <x v="0"/>
    <x v="0"/>
    <x v="0"/>
    <x v="0"/>
    <x v="1"/>
    <n v="0"/>
    <x v="0"/>
    <n v="71"/>
    <n v="45"/>
    <n v="11"/>
    <x v="1"/>
    <x v="1"/>
    <x v="1"/>
    <x v="3"/>
    <n v="0"/>
  </r>
  <r>
    <n v="5987"/>
    <n v="1989"/>
    <s v="2n Cycle"/>
    <s v="Together"/>
    <n v="10404"/>
    <n v="1"/>
    <n v="0"/>
    <d v="2014-05-04T00:00:00"/>
    <n v="52"/>
    <n v="2"/>
    <n v="2"/>
    <n v="11"/>
    <n v="10"/>
    <n v="6"/>
    <n v="12"/>
    <n v="2"/>
    <n v="1"/>
    <n v="0"/>
    <n v="4"/>
    <n v="5"/>
    <x v="0"/>
    <x v="0"/>
    <x v="0"/>
    <x v="0"/>
    <x v="0"/>
    <x v="1"/>
    <n v="0"/>
    <x v="0"/>
    <n v="37"/>
    <n v="43"/>
    <n v="12"/>
    <x v="2"/>
    <x v="2"/>
    <x v="1"/>
    <x v="3"/>
    <n v="0"/>
  </r>
  <r>
    <n v="9960"/>
    <n v="1991"/>
    <s v="Basic"/>
    <s v="Single"/>
    <n v="26868"/>
    <n v="1"/>
    <n v="0"/>
    <d v="2014-04-30T00:00:00"/>
    <n v="52"/>
    <n v="0"/>
    <n v="0"/>
    <n v="1"/>
    <n v="8"/>
    <n v="3"/>
    <n v="2"/>
    <n v="1"/>
    <n v="1"/>
    <n v="0"/>
    <n v="2"/>
    <n v="7"/>
    <x v="0"/>
    <x v="0"/>
    <x v="0"/>
    <x v="0"/>
    <x v="0"/>
    <x v="1"/>
    <n v="0"/>
    <x v="6"/>
    <n v="35"/>
    <n v="14"/>
    <n v="11"/>
    <x v="2"/>
    <x v="2"/>
    <x v="1"/>
    <x v="3"/>
    <n v="0"/>
  </r>
  <r>
    <n v="10972"/>
    <n v="1949"/>
    <s v="Graduation"/>
    <s v="Widow"/>
    <n v="72298"/>
    <n v="0"/>
    <n v="0"/>
    <d v="2014-03-10T00:00:00"/>
    <n v="52"/>
    <n v="625"/>
    <n v="35"/>
    <n v="169"/>
    <n v="58"/>
    <n v="17"/>
    <n v="35"/>
    <n v="1"/>
    <n v="4"/>
    <n v="3"/>
    <n v="6"/>
    <n v="1"/>
    <x v="0"/>
    <x v="1"/>
    <x v="1"/>
    <x v="0"/>
    <x v="0"/>
    <x v="1"/>
    <n v="0"/>
    <x v="0"/>
    <n v="77"/>
    <n v="939"/>
    <n v="15"/>
    <x v="0"/>
    <x v="1"/>
    <x v="1"/>
    <x v="1"/>
    <n v="2"/>
  </r>
  <r>
    <n v="1399"/>
    <n v="1958"/>
    <s v="Graduation"/>
    <s v="Married"/>
    <n v="72905"/>
    <n v="0"/>
    <n v="0"/>
    <d v="2014-01-21T00:00:00"/>
    <n v="52"/>
    <n v="407"/>
    <n v="114"/>
    <n v="445"/>
    <n v="181"/>
    <n v="165"/>
    <n v="203"/>
    <n v="1"/>
    <n v="3"/>
    <n v="7"/>
    <n v="9"/>
    <n v="1"/>
    <x v="0"/>
    <x v="0"/>
    <x v="0"/>
    <x v="1"/>
    <x v="0"/>
    <x v="1"/>
    <n v="0"/>
    <x v="0"/>
    <n v="68"/>
    <n v="1515"/>
    <n v="21"/>
    <x v="0"/>
    <x v="1"/>
    <x v="1"/>
    <x v="0"/>
    <n v="1"/>
  </r>
  <r>
    <n v="2698"/>
    <n v="1976"/>
    <s v="Graduation"/>
    <s v="Single"/>
    <n v="47025"/>
    <n v="0"/>
    <n v="1"/>
    <d v="2013-11-07T00:00:00"/>
    <n v="52"/>
    <n v="254"/>
    <n v="7"/>
    <n v="108"/>
    <n v="20"/>
    <n v="0"/>
    <n v="26"/>
    <n v="3"/>
    <n v="6"/>
    <n v="3"/>
    <n v="5"/>
    <n v="6"/>
    <x v="0"/>
    <x v="0"/>
    <x v="0"/>
    <x v="0"/>
    <x v="0"/>
    <x v="1"/>
    <n v="0"/>
    <x v="2"/>
    <n v="50"/>
    <n v="415"/>
    <n v="23"/>
    <x v="1"/>
    <x v="0"/>
    <x v="1"/>
    <x v="1"/>
    <n v="0"/>
  </r>
  <r>
    <n v="6340"/>
    <n v="1985"/>
    <s v="Graduation"/>
    <s v="Single"/>
    <n v="29938"/>
    <n v="1"/>
    <n v="0"/>
    <d v="2013-10-27T00:00:00"/>
    <n v="52"/>
    <n v="3"/>
    <n v="3"/>
    <n v="7"/>
    <n v="0"/>
    <n v="2"/>
    <n v="11"/>
    <n v="2"/>
    <n v="1"/>
    <n v="0"/>
    <n v="3"/>
    <n v="6"/>
    <x v="0"/>
    <x v="0"/>
    <x v="0"/>
    <x v="0"/>
    <x v="0"/>
    <x v="1"/>
    <n v="0"/>
    <x v="6"/>
    <n v="41"/>
    <n v="26"/>
    <n v="12"/>
    <x v="2"/>
    <x v="2"/>
    <x v="1"/>
    <x v="3"/>
    <n v="0"/>
  </r>
  <r>
    <n v="4107"/>
    <n v="1948"/>
    <s v="PhD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x v="0"/>
    <x v="0"/>
    <x v="0"/>
    <x v="0"/>
    <x v="0"/>
    <x v="1"/>
    <n v="0"/>
    <x v="0"/>
    <n v="78"/>
    <n v="425"/>
    <n v="21"/>
    <x v="1"/>
    <x v="1"/>
    <x v="1"/>
    <x v="1"/>
    <n v="0"/>
  </r>
  <r>
    <n v="10906"/>
    <n v="1948"/>
    <s v="PhD"/>
    <s v="Together"/>
    <n v="46681"/>
    <n v="0"/>
    <n v="2"/>
    <d v="2013-10-08T00:00:00"/>
    <n v="52"/>
    <n v="269"/>
    <n v="15"/>
    <n v="69"/>
    <n v="15"/>
    <n v="19"/>
    <n v="38"/>
    <n v="2"/>
    <n v="4"/>
    <n v="6"/>
    <n v="4"/>
    <n v="5"/>
    <x v="0"/>
    <x v="0"/>
    <x v="0"/>
    <x v="0"/>
    <x v="0"/>
    <x v="1"/>
    <n v="0"/>
    <x v="6"/>
    <n v="78"/>
    <n v="425"/>
    <n v="21"/>
    <x v="1"/>
    <x v="1"/>
    <x v="1"/>
    <x v="1"/>
    <n v="0"/>
  </r>
  <r>
    <n v="2557"/>
    <n v="1970"/>
    <s v="Master"/>
    <s v="Single"/>
    <n v="29548"/>
    <n v="1"/>
    <n v="0"/>
    <d v="2013-08-29T00:00:00"/>
    <n v="52"/>
    <n v="7"/>
    <n v="1"/>
    <n v="6"/>
    <n v="3"/>
    <n v="1"/>
    <n v="11"/>
    <n v="1"/>
    <n v="1"/>
    <n v="1"/>
    <n v="2"/>
    <n v="4"/>
    <x v="1"/>
    <x v="0"/>
    <x v="0"/>
    <x v="0"/>
    <x v="0"/>
    <x v="1"/>
    <n v="0"/>
    <x v="0"/>
    <n v="56"/>
    <n v="29"/>
    <n v="9"/>
    <x v="2"/>
    <x v="0"/>
    <x v="1"/>
    <x v="3"/>
    <n v="1"/>
  </r>
  <r>
    <n v="8786"/>
    <n v="1956"/>
    <s v="Master"/>
    <s v="Married"/>
    <n v="62058"/>
    <n v="0"/>
    <n v="1"/>
    <d v="2013-05-26T00:00:00"/>
    <n v="52"/>
    <n v="301"/>
    <n v="7"/>
    <n v="74"/>
    <n v="10"/>
    <n v="0"/>
    <n v="58"/>
    <n v="4"/>
    <n v="6"/>
    <n v="1"/>
    <n v="7"/>
    <n v="6"/>
    <x v="0"/>
    <x v="0"/>
    <x v="0"/>
    <x v="0"/>
    <x v="0"/>
    <x v="1"/>
    <n v="0"/>
    <x v="4"/>
    <n v="70"/>
    <n v="450"/>
    <n v="24"/>
    <x v="0"/>
    <x v="1"/>
    <x v="1"/>
    <x v="1"/>
    <n v="0"/>
  </r>
  <r>
    <n v="7187"/>
    <n v="1969"/>
    <s v="Master"/>
    <s v="Together"/>
    <m/>
    <n v="1"/>
    <n v="1"/>
    <d v="2013-05-18T00:00:00"/>
    <n v="52"/>
    <n v="375"/>
    <n v="42"/>
    <n v="48"/>
    <n v="94"/>
    <n v="66"/>
    <n v="96"/>
    <n v="7"/>
    <n v="4"/>
    <n v="10"/>
    <n v="4"/>
    <n v="3"/>
    <x v="0"/>
    <x v="0"/>
    <x v="0"/>
    <x v="0"/>
    <x v="0"/>
    <x v="1"/>
    <n v="0"/>
    <x v="3"/>
    <n v="57"/>
    <n v="721"/>
    <n v="28"/>
    <x v="2"/>
    <x v="0"/>
    <x v="1"/>
    <x v="1"/>
    <n v="0"/>
  </r>
  <r>
    <n v="6119"/>
    <n v="1963"/>
    <s v="PhD"/>
    <s v="Single"/>
    <n v="36736"/>
    <n v="1"/>
    <n v="1"/>
    <d v="2013-05-10T00:00:00"/>
    <n v="52"/>
    <n v="10"/>
    <n v="0"/>
    <n v="3"/>
    <n v="0"/>
    <n v="0"/>
    <n v="4"/>
    <n v="1"/>
    <n v="1"/>
    <n v="0"/>
    <n v="2"/>
    <n v="6"/>
    <x v="0"/>
    <x v="0"/>
    <x v="0"/>
    <x v="0"/>
    <x v="0"/>
    <x v="1"/>
    <n v="0"/>
    <x v="0"/>
    <n v="63"/>
    <n v="17"/>
    <n v="10"/>
    <x v="1"/>
    <x v="1"/>
    <x v="1"/>
    <x v="3"/>
    <n v="0"/>
  </r>
  <r>
    <n v="2980"/>
    <n v="1952"/>
    <s v="Master"/>
    <s v="Single"/>
    <n v="8820"/>
    <n v="1"/>
    <n v="1"/>
    <d v="2013-03-22T00:00:00"/>
    <n v="52"/>
    <n v="12"/>
    <n v="0"/>
    <n v="13"/>
    <n v="4"/>
    <n v="2"/>
    <n v="4"/>
    <n v="4"/>
    <n v="3"/>
    <n v="0"/>
    <n v="3"/>
    <n v="8"/>
    <x v="0"/>
    <x v="0"/>
    <x v="0"/>
    <x v="0"/>
    <x v="0"/>
    <x v="1"/>
    <n v="0"/>
    <x v="1"/>
    <n v="74"/>
    <n v="35"/>
    <n v="18"/>
    <x v="2"/>
    <x v="1"/>
    <x v="1"/>
    <x v="3"/>
    <n v="0"/>
  </r>
  <r>
    <n v="3850"/>
    <n v="1963"/>
    <s v="Basic"/>
    <s v="Together"/>
    <n v="14918"/>
    <n v="0"/>
    <n v="1"/>
    <d v="2012-12-07T00:00:00"/>
    <n v="52"/>
    <n v="3"/>
    <n v="3"/>
    <n v="3"/>
    <n v="15"/>
    <n v="4"/>
    <n v="15"/>
    <n v="1"/>
    <n v="1"/>
    <n v="0"/>
    <n v="3"/>
    <n v="6"/>
    <x v="0"/>
    <x v="0"/>
    <x v="0"/>
    <x v="0"/>
    <x v="0"/>
    <x v="1"/>
    <n v="0"/>
    <x v="5"/>
    <n v="63"/>
    <n v="43"/>
    <n v="11"/>
    <x v="2"/>
    <x v="1"/>
    <x v="1"/>
    <x v="3"/>
    <n v="0"/>
  </r>
  <r>
    <n v="1077"/>
    <n v="1974"/>
    <s v="Graduation"/>
    <s v="Together"/>
    <n v="56715"/>
    <n v="0"/>
    <n v="0"/>
    <d v="2012-12-05T00:00:00"/>
    <n v="52"/>
    <n v="258"/>
    <n v="105"/>
    <n v="239"/>
    <n v="237"/>
    <n v="172"/>
    <n v="9"/>
    <n v="1"/>
    <n v="7"/>
    <n v="3"/>
    <n v="4"/>
    <n v="4"/>
    <x v="0"/>
    <x v="0"/>
    <x v="0"/>
    <x v="0"/>
    <x v="0"/>
    <x v="1"/>
    <n v="0"/>
    <x v="0"/>
    <n v="52"/>
    <n v="1020"/>
    <n v="19"/>
    <x v="1"/>
    <x v="0"/>
    <x v="1"/>
    <x v="1"/>
    <n v="0"/>
  </r>
  <r>
    <n v="9733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x v="1"/>
    <x v="0"/>
    <x v="0"/>
    <x v="0"/>
    <x v="0"/>
    <x v="1"/>
    <n v="0"/>
    <x v="5"/>
    <n v="48"/>
    <n v="80"/>
    <n v="11"/>
    <x v="2"/>
    <x v="0"/>
    <x v="1"/>
    <x v="2"/>
    <n v="1"/>
  </r>
  <r>
    <n v="8462"/>
    <n v="1978"/>
    <s v="Basic"/>
    <s v="Together"/>
    <n v="24882"/>
    <n v="1"/>
    <n v="0"/>
    <d v="2012-09-09T00:00:00"/>
    <n v="52"/>
    <n v="1"/>
    <n v="4"/>
    <n v="10"/>
    <n v="29"/>
    <n v="0"/>
    <n v="36"/>
    <n v="1"/>
    <n v="1"/>
    <n v="1"/>
    <n v="2"/>
    <n v="6"/>
    <x v="1"/>
    <x v="0"/>
    <x v="0"/>
    <x v="0"/>
    <x v="0"/>
    <x v="1"/>
    <n v="0"/>
    <x v="0"/>
    <n v="48"/>
    <n v="80"/>
    <n v="11"/>
    <x v="2"/>
    <x v="0"/>
    <x v="1"/>
    <x v="2"/>
    <n v="1"/>
  </r>
  <r>
    <n v="4764"/>
    <n v="1952"/>
    <s v="Master"/>
    <s v="Together"/>
    <n v="40442"/>
    <n v="1"/>
    <n v="1"/>
    <d v="2012-08-19T00:00:00"/>
    <n v="52"/>
    <n v="45"/>
    <n v="12"/>
    <n v="52"/>
    <n v="25"/>
    <n v="22"/>
    <n v="13"/>
    <n v="4"/>
    <n v="3"/>
    <n v="1"/>
    <n v="4"/>
    <n v="7"/>
    <x v="0"/>
    <x v="0"/>
    <x v="0"/>
    <x v="0"/>
    <x v="0"/>
    <x v="0"/>
    <n v="0"/>
    <x v="6"/>
    <n v="74"/>
    <n v="169"/>
    <n v="19"/>
    <x v="1"/>
    <x v="1"/>
    <x v="1"/>
    <x v="2"/>
    <n v="1"/>
  </r>
  <r>
    <n v="2223"/>
    <n v="1965"/>
    <s v="2n Cycle"/>
    <s v="Divorced"/>
    <n v="64176"/>
    <n v="0"/>
    <n v="1"/>
    <d v="2012-08-03T00:00:00"/>
    <n v="52"/>
    <n v="1215"/>
    <n v="33"/>
    <n v="249"/>
    <n v="64"/>
    <n v="116"/>
    <n v="149"/>
    <n v="8"/>
    <n v="8"/>
    <n v="9"/>
    <n v="8"/>
    <n v="6"/>
    <x v="0"/>
    <x v="0"/>
    <x v="0"/>
    <x v="0"/>
    <x v="0"/>
    <x v="1"/>
    <n v="0"/>
    <x v="0"/>
    <n v="61"/>
    <n v="1826"/>
    <n v="39"/>
    <x v="0"/>
    <x v="1"/>
    <x v="1"/>
    <x v="0"/>
    <n v="0"/>
  </r>
  <r>
    <n v="7788"/>
    <n v="1983"/>
    <s v="PhD"/>
    <s v="Married"/>
    <n v="23536"/>
    <n v="1"/>
    <n v="0"/>
    <d v="2014-06-04T00:00:00"/>
    <n v="53"/>
    <n v="6"/>
    <n v="0"/>
    <n v="3"/>
    <n v="0"/>
    <n v="0"/>
    <n v="1"/>
    <n v="1"/>
    <n v="0"/>
    <n v="0"/>
    <n v="3"/>
    <n v="3"/>
    <x v="0"/>
    <x v="0"/>
    <x v="0"/>
    <x v="0"/>
    <x v="0"/>
    <x v="1"/>
    <n v="0"/>
    <x v="0"/>
    <n v="43"/>
    <n v="10"/>
    <n v="7"/>
    <x v="2"/>
    <x v="2"/>
    <x v="1"/>
    <x v="3"/>
    <n v="0"/>
  </r>
  <r>
    <n v="5827"/>
    <n v="1958"/>
    <s v="Graduation"/>
    <s v="Divorced"/>
    <n v="35246"/>
    <n v="1"/>
    <n v="1"/>
    <d v="2014-04-16T00:00:00"/>
    <n v="53"/>
    <n v="36"/>
    <n v="0"/>
    <n v="12"/>
    <n v="2"/>
    <n v="2"/>
    <n v="10"/>
    <n v="4"/>
    <n v="3"/>
    <n v="1"/>
    <n v="3"/>
    <n v="5"/>
    <x v="0"/>
    <x v="0"/>
    <x v="0"/>
    <x v="0"/>
    <x v="0"/>
    <x v="1"/>
    <n v="0"/>
    <x v="6"/>
    <n v="68"/>
    <n v="62"/>
    <n v="16"/>
    <x v="1"/>
    <x v="1"/>
    <x v="1"/>
    <x v="3"/>
    <n v="0"/>
  </r>
  <r>
    <n v="2958"/>
    <n v="1978"/>
    <s v="Graduation"/>
    <s v="Married"/>
    <n v="28442"/>
    <n v="2"/>
    <n v="0"/>
    <d v="2014-02-24T00:00:00"/>
    <n v="53"/>
    <n v="19"/>
    <n v="3"/>
    <n v="10"/>
    <n v="11"/>
    <n v="8"/>
    <n v="6"/>
    <n v="3"/>
    <n v="2"/>
    <n v="1"/>
    <n v="4"/>
    <n v="4"/>
    <x v="0"/>
    <x v="0"/>
    <x v="0"/>
    <x v="0"/>
    <x v="0"/>
    <x v="1"/>
    <n v="0"/>
    <x v="0"/>
    <n v="48"/>
    <n v="57"/>
    <n v="14"/>
    <x v="2"/>
    <x v="0"/>
    <x v="1"/>
    <x v="3"/>
    <n v="0"/>
  </r>
  <r>
    <n v="4954"/>
    <n v="1956"/>
    <s v="Graduation"/>
    <s v="Married"/>
    <n v="48195"/>
    <n v="1"/>
    <n v="1"/>
    <d v="2014-01-21T00:00:00"/>
    <n v="53"/>
    <n v="106"/>
    <n v="27"/>
    <n v="68"/>
    <n v="52"/>
    <n v="7"/>
    <n v="5"/>
    <n v="6"/>
    <n v="4"/>
    <n v="2"/>
    <n v="5"/>
    <n v="6"/>
    <x v="0"/>
    <x v="0"/>
    <x v="0"/>
    <x v="0"/>
    <x v="0"/>
    <x v="1"/>
    <n v="0"/>
    <x v="0"/>
    <n v="70"/>
    <n v="265"/>
    <n v="23"/>
    <x v="1"/>
    <x v="1"/>
    <x v="1"/>
    <x v="2"/>
    <n v="0"/>
  </r>
  <r>
    <n v="3139"/>
    <n v="1982"/>
    <s v="2n Cycle"/>
    <s v="Single"/>
    <n v="74116"/>
    <n v="0"/>
    <n v="0"/>
    <d v="2013-12-30T00:00:00"/>
    <n v="53"/>
    <n v="871"/>
    <n v="111"/>
    <n v="704"/>
    <n v="145"/>
    <n v="55"/>
    <n v="166"/>
    <n v="1"/>
    <n v="4"/>
    <n v="4"/>
    <n v="10"/>
    <n v="2"/>
    <x v="0"/>
    <x v="1"/>
    <x v="0"/>
    <x v="0"/>
    <x v="0"/>
    <x v="1"/>
    <n v="0"/>
    <x v="6"/>
    <n v="44"/>
    <n v="2052"/>
    <n v="21"/>
    <x v="0"/>
    <x v="2"/>
    <x v="1"/>
    <x v="0"/>
    <n v="1"/>
  </r>
  <r>
    <n v="9952"/>
    <n v="1947"/>
    <s v="Master"/>
    <s v="Together"/>
    <n v="78093"/>
    <n v="0"/>
    <n v="0"/>
    <d v="2013-12-11T00:00:00"/>
    <n v="53"/>
    <n v="368"/>
    <n v="32"/>
    <n v="639"/>
    <n v="13"/>
    <n v="43"/>
    <n v="10"/>
    <n v="1"/>
    <n v="4"/>
    <n v="7"/>
    <n v="5"/>
    <n v="1"/>
    <x v="0"/>
    <x v="0"/>
    <x v="0"/>
    <x v="0"/>
    <x v="0"/>
    <x v="1"/>
    <n v="0"/>
    <x v="6"/>
    <n v="79"/>
    <n v="1105"/>
    <n v="18"/>
    <x v="0"/>
    <x v="1"/>
    <x v="1"/>
    <x v="0"/>
    <n v="0"/>
  </r>
  <r>
    <n v="8180"/>
    <n v="1952"/>
    <s v="Master"/>
    <s v="Divorced"/>
    <n v="59354"/>
    <n v="1"/>
    <n v="1"/>
    <d v="2013-11-15T00:00:00"/>
    <n v="53"/>
    <n v="233"/>
    <n v="2"/>
    <n v="53"/>
    <n v="3"/>
    <n v="5"/>
    <n v="14"/>
    <n v="3"/>
    <n v="6"/>
    <n v="1"/>
    <n v="5"/>
    <n v="6"/>
    <x v="0"/>
    <x v="0"/>
    <x v="0"/>
    <x v="0"/>
    <x v="0"/>
    <x v="1"/>
    <n v="0"/>
    <x v="2"/>
    <n v="74"/>
    <n v="310"/>
    <n v="21"/>
    <x v="1"/>
    <x v="1"/>
    <x v="1"/>
    <x v="2"/>
    <n v="0"/>
  </r>
  <r>
    <n v="3276"/>
    <n v="1976"/>
    <s v="2n Cycle"/>
    <s v="Together"/>
    <n v="36301"/>
    <n v="1"/>
    <n v="0"/>
    <d v="2013-10-25T00:00:00"/>
    <n v="53"/>
    <n v="11"/>
    <n v="12"/>
    <n v="35"/>
    <n v="3"/>
    <n v="5"/>
    <n v="12"/>
    <n v="1"/>
    <n v="3"/>
    <n v="0"/>
    <n v="3"/>
    <n v="7"/>
    <x v="0"/>
    <x v="0"/>
    <x v="0"/>
    <x v="0"/>
    <x v="0"/>
    <x v="1"/>
    <n v="0"/>
    <x v="6"/>
    <n v="50"/>
    <n v="78"/>
    <n v="14"/>
    <x v="1"/>
    <x v="0"/>
    <x v="1"/>
    <x v="2"/>
    <n v="0"/>
  </r>
  <r>
    <n v="4994"/>
    <n v="1943"/>
    <s v="Master"/>
    <s v="Single"/>
    <n v="77598"/>
    <n v="0"/>
    <n v="0"/>
    <d v="2013-10-01T00:00:00"/>
    <n v="53"/>
    <n v="1193"/>
    <n v="33"/>
    <n v="281"/>
    <n v="129"/>
    <n v="66"/>
    <n v="33"/>
    <n v="1"/>
    <n v="7"/>
    <n v="5"/>
    <n v="13"/>
    <n v="3"/>
    <x v="0"/>
    <x v="0"/>
    <x v="1"/>
    <x v="0"/>
    <x v="0"/>
    <x v="1"/>
    <n v="0"/>
    <x v="0"/>
    <n v="83"/>
    <n v="1735"/>
    <n v="29"/>
    <x v="0"/>
    <x v="1"/>
    <x v="1"/>
    <x v="0"/>
    <n v="1"/>
  </r>
  <r>
    <n v="3598"/>
    <n v="1972"/>
    <s v="Graduation"/>
    <s v="Married"/>
    <n v="62710"/>
    <n v="0"/>
    <n v="1"/>
    <d v="2013-05-23T00:00:00"/>
    <n v="53"/>
    <n v="441"/>
    <n v="35"/>
    <n v="83"/>
    <n v="7"/>
    <n v="29"/>
    <n v="11"/>
    <n v="4"/>
    <n v="4"/>
    <n v="2"/>
    <n v="12"/>
    <n v="4"/>
    <x v="0"/>
    <x v="0"/>
    <x v="0"/>
    <x v="0"/>
    <x v="0"/>
    <x v="1"/>
    <n v="0"/>
    <x v="0"/>
    <n v="54"/>
    <n v="606"/>
    <n v="26"/>
    <x v="0"/>
    <x v="0"/>
    <x v="1"/>
    <x v="1"/>
    <n v="0"/>
  </r>
  <r>
    <n v="945"/>
    <n v="1965"/>
    <s v="Graduation"/>
    <s v="Together"/>
    <n v="36317"/>
    <n v="0"/>
    <n v="1"/>
    <d v="2013-05-22T00:00:00"/>
    <n v="53"/>
    <n v="87"/>
    <n v="3"/>
    <n v="25"/>
    <n v="3"/>
    <n v="2"/>
    <n v="13"/>
    <n v="2"/>
    <n v="3"/>
    <n v="0"/>
    <n v="4"/>
    <n v="7"/>
    <x v="0"/>
    <x v="0"/>
    <x v="0"/>
    <x v="0"/>
    <x v="0"/>
    <x v="1"/>
    <n v="0"/>
    <x v="0"/>
    <n v="61"/>
    <n v="133"/>
    <n v="16"/>
    <x v="1"/>
    <x v="1"/>
    <x v="1"/>
    <x v="2"/>
    <n v="0"/>
  </r>
  <r>
    <n v="5048"/>
    <n v="1971"/>
    <s v="PhD"/>
    <s v="Single"/>
    <n v="42767"/>
    <n v="2"/>
    <n v="0"/>
    <d v="2013-05-11T00:00:00"/>
    <n v="53"/>
    <n v="20"/>
    <n v="6"/>
    <n v="43"/>
    <n v="19"/>
    <n v="5"/>
    <n v="38"/>
    <n v="1"/>
    <n v="3"/>
    <n v="1"/>
    <n v="2"/>
    <n v="8"/>
    <x v="0"/>
    <x v="0"/>
    <x v="0"/>
    <x v="0"/>
    <x v="0"/>
    <x v="1"/>
    <n v="0"/>
    <x v="6"/>
    <n v="55"/>
    <n v="131"/>
    <n v="15"/>
    <x v="1"/>
    <x v="0"/>
    <x v="1"/>
    <x v="2"/>
    <n v="0"/>
  </r>
  <r>
    <n v="6214"/>
    <n v="1982"/>
    <s v="Master"/>
    <s v="Married"/>
    <n v="43815"/>
    <n v="1"/>
    <n v="0"/>
    <d v="2013-04-05T00:00:00"/>
    <n v="53"/>
    <n v="14"/>
    <n v="10"/>
    <n v="29"/>
    <n v="4"/>
    <n v="7"/>
    <n v="15"/>
    <n v="1"/>
    <n v="2"/>
    <n v="0"/>
    <n v="3"/>
    <n v="6"/>
    <x v="0"/>
    <x v="0"/>
    <x v="0"/>
    <x v="0"/>
    <x v="0"/>
    <x v="1"/>
    <n v="0"/>
    <x v="0"/>
    <n v="44"/>
    <n v="79"/>
    <n v="12"/>
    <x v="1"/>
    <x v="2"/>
    <x v="1"/>
    <x v="2"/>
    <n v="0"/>
  </r>
  <r>
    <n v="6230"/>
    <n v="1971"/>
    <s v="Graduation"/>
    <s v="Divorced"/>
    <n v="44421"/>
    <n v="1"/>
    <n v="1"/>
    <d v="2013-02-15T00:00:00"/>
    <n v="53"/>
    <n v="110"/>
    <n v="5"/>
    <n v="59"/>
    <n v="7"/>
    <n v="1"/>
    <n v="7"/>
    <n v="5"/>
    <n v="5"/>
    <n v="0"/>
    <n v="4"/>
    <n v="8"/>
    <x v="0"/>
    <x v="0"/>
    <x v="0"/>
    <x v="0"/>
    <x v="0"/>
    <x v="1"/>
    <n v="0"/>
    <x v="0"/>
    <n v="55"/>
    <n v="189"/>
    <n v="22"/>
    <x v="1"/>
    <x v="0"/>
    <x v="1"/>
    <x v="2"/>
    <n v="0"/>
  </r>
  <r>
    <n v="2968"/>
    <n v="1943"/>
    <s v="PhD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x v="1"/>
    <x v="0"/>
    <x v="0"/>
    <x v="0"/>
    <x v="0"/>
    <x v="0"/>
    <n v="0"/>
    <x v="3"/>
    <n v="83"/>
    <n v="902"/>
    <n v="30"/>
    <x v="1"/>
    <x v="1"/>
    <x v="1"/>
    <x v="1"/>
    <n v="2"/>
  </r>
  <r>
    <n v="8800"/>
    <n v="1943"/>
    <s v="PhD"/>
    <s v="Divorced"/>
    <n v="48948"/>
    <n v="0"/>
    <n v="0"/>
    <d v="2013-02-01T00:00:00"/>
    <n v="53"/>
    <n v="437"/>
    <n v="8"/>
    <n v="206"/>
    <n v="160"/>
    <n v="49"/>
    <n v="42"/>
    <n v="2"/>
    <n v="7"/>
    <n v="10"/>
    <n v="5"/>
    <n v="6"/>
    <x v="1"/>
    <x v="0"/>
    <x v="0"/>
    <x v="0"/>
    <x v="0"/>
    <x v="0"/>
    <n v="0"/>
    <x v="6"/>
    <n v="83"/>
    <n v="902"/>
    <n v="30"/>
    <x v="1"/>
    <x v="1"/>
    <x v="1"/>
    <x v="1"/>
    <n v="2"/>
  </r>
  <r>
    <n v="1907"/>
    <n v="1950"/>
    <s v="Master"/>
    <s v="Divorced"/>
    <n v="63120"/>
    <n v="0"/>
    <n v="1"/>
    <d v="2012-09-28T00:00:00"/>
    <n v="53"/>
    <n v="965"/>
    <n v="69"/>
    <n v="279"/>
    <n v="54"/>
    <n v="41"/>
    <n v="69"/>
    <n v="5"/>
    <n v="8"/>
    <n v="4"/>
    <n v="9"/>
    <n v="7"/>
    <x v="0"/>
    <x v="0"/>
    <x v="0"/>
    <x v="0"/>
    <x v="0"/>
    <x v="0"/>
    <n v="0"/>
    <x v="0"/>
    <n v="76"/>
    <n v="1477"/>
    <n v="33"/>
    <x v="0"/>
    <x v="1"/>
    <x v="1"/>
    <x v="0"/>
    <n v="1"/>
  </r>
  <r>
    <n v="10478"/>
    <n v="1950"/>
    <s v="PhD"/>
    <s v="Married"/>
    <n v="55517"/>
    <n v="1"/>
    <n v="1"/>
    <d v="2012-09-27T00:00:00"/>
    <n v="53"/>
    <n v="483"/>
    <n v="0"/>
    <n v="108"/>
    <n v="0"/>
    <n v="6"/>
    <n v="36"/>
    <n v="5"/>
    <n v="11"/>
    <n v="1"/>
    <n v="6"/>
    <n v="9"/>
    <x v="0"/>
    <x v="0"/>
    <x v="0"/>
    <x v="0"/>
    <x v="0"/>
    <x v="0"/>
    <n v="0"/>
    <x v="6"/>
    <n v="76"/>
    <n v="633"/>
    <n v="32"/>
    <x v="1"/>
    <x v="1"/>
    <x v="1"/>
    <x v="1"/>
    <n v="1"/>
  </r>
  <r>
    <n v="4188"/>
    <n v="1957"/>
    <s v="Graduation"/>
    <s v="Single"/>
    <n v="36864"/>
    <n v="0"/>
    <n v="1"/>
    <d v="2012-08-13T00:00:00"/>
    <n v="53"/>
    <n v="204"/>
    <n v="5"/>
    <n v="39"/>
    <n v="17"/>
    <n v="0"/>
    <n v="89"/>
    <n v="3"/>
    <n v="5"/>
    <n v="2"/>
    <n v="4"/>
    <n v="8"/>
    <x v="0"/>
    <x v="0"/>
    <x v="0"/>
    <x v="0"/>
    <x v="0"/>
    <x v="0"/>
    <n v="0"/>
    <x v="3"/>
    <n v="69"/>
    <n v="354"/>
    <n v="22"/>
    <x v="1"/>
    <x v="1"/>
    <x v="1"/>
    <x v="2"/>
    <n v="1"/>
  </r>
  <r>
    <n v="8720"/>
    <n v="1978"/>
    <s v="2n Cycle"/>
    <s v="Together"/>
    <m/>
    <n v="0"/>
    <n v="0"/>
    <d v="2012-08-12T00:00:00"/>
    <n v="53"/>
    <n v="32"/>
    <n v="2"/>
    <n v="1607"/>
    <n v="12"/>
    <n v="4"/>
    <n v="22"/>
    <n v="0"/>
    <n v="0"/>
    <n v="0"/>
    <n v="1"/>
    <n v="0"/>
    <x v="0"/>
    <x v="1"/>
    <x v="0"/>
    <x v="0"/>
    <x v="0"/>
    <x v="1"/>
    <n v="0"/>
    <x v="5"/>
    <n v="48"/>
    <n v="1679"/>
    <n v="1"/>
    <x v="2"/>
    <x v="0"/>
    <x v="1"/>
    <x v="0"/>
    <n v="1"/>
  </r>
  <r>
    <n v="2225"/>
    <n v="1977"/>
    <s v="Graduation"/>
    <s v="Divorced"/>
    <n v="82582"/>
    <n v="0"/>
    <n v="0"/>
    <d v="2014-06-07T00:00:00"/>
    <n v="54"/>
    <n v="510"/>
    <n v="120"/>
    <n v="550"/>
    <n v="156"/>
    <n v="40"/>
    <n v="241"/>
    <n v="1"/>
    <n v="4"/>
    <n v="9"/>
    <n v="7"/>
    <n v="1"/>
    <x v="1"/>
    <x v="0"/>
    <x v="0"/>
    <x v="1"/>
    <x v="0"/>
    <x v="0"/>
    <n v="0"/>
    <x v="3"/>
    <n v="49"/>
    <n v="1617"/>
    <n v="22"/>
    <x v="0"/>
    <x v="0"/>
    <x v="1"/>
    <x v="0"/>
    <n v="3"/>
  </r>
  <r>
    <n v="4790"/>
    <n v="1958"/>
    <s v="Graduation"/>
    <s v="Divorced"/>
    <n v="79803"/>
    <n v="0"/>
    <n v="1"/>
    <d v="2014-06-02T00:00:00"/>
    <n v="54"/>
    <n v="574"/>
    <n v="8"/>
    <n v="216"/>
    <n v="21"/>
    <n v="16"/>
    <n v="33"/>
    <n v="1"/>
    <n v="4"/>
    <n v="3"/>
    <n v="5"/>
    <n v="1"/>
    <x v="0"/>
    <x v="0"/>
    <x v="0"/>
    <x v="0"/>
    <x v="0"/>
    <x v="1"/>
    <n v="0"/>
    <x v="0"/>
    <n v="68"/>
    <n v="868"/>
    <n v="14"/>
    <x v="0"/>
    <x v="1"/>
    <x v="1"/>
    <x v="1"/>
    <n v="0"/>
  </r>
  <r>
    <n v="1131"/>
    <n v="1967"/>
    <s v="PhD"/>
    <s v="Single"/>
    <n v="52569"/>
    <n v="0"/>
    <n v="1"/>
    <d v="2014-04-05T00:00:00"/>
    <n v="54"/>
    <n v="85"/>
    <n v="0"/>
    <n v="3"/>
    <n v="0"/>
    <n v="0"/>
    <n v="7"/>
    <n v="1"/>
    <n v="2"/>
    <n v="0"/>
    <n v="4"/>
    <n v="3"/>
    <x v="0"/>
    <x v="0"/>
    <x v="0"/>
    <x v="0"/>
    <x v="0"/>
    <x v="1"/>
    <n v="0"/>
    <x v="6"/>
    <n v="59"/>
    <n v="95"/>
    <n v="10"/>
    <x v="1"/>
    <x v="0"/>
    <x v="1"/>
    <x v="2"/>
    <n v="0"/>
  </r>
  <r>
    <n v="202"/>
    <n v="1948"/>
    <s v="PhD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x v="0"/>
    <x v="0"/>
    <x v="0"/>
    <x v="0"/>
    <x v="0"/>
    <x v="1"/>
    <n v="0"/>
    <x v="5"/>
    <n v="78"/>
    <n v="1234"/>
    <n v="18"/>
    <x v="0"/>
    <x v="1"/>
    <x v="1"/>
    <x v="0"/>
    <n v="0"/>
  </r>
  <r>
    <n v="9589"/>
    <n v="1948"/>
    <s v="PhD"/>
    <s v="Widow"/>
    <n v="82032"/>
    <n v="0"/>
    <n v="0"/>
    <d v="2014-04-05T00:00:00"/>
    <n v="54"/>
    <n v="332"/>
    <n v="194"/>
    <n v="377"/>
    <n v="149"/>
    <n v="125"/>
    <n v="57"/>
    <n v="0"/>
    <n v="4"/>
    <n v="6"/>
    <n v="7"/>
    <n v="1"/>
    <x v="0"/>
    <x v="0"/>
    <x v="0"/>
    <x v="0"/>
    <x v="0"/>
    <x v="1"/>
    <n v="0"/>
    <x v="5"/>
    <n v="78"/>
    <n v="1234"/>
    <n v="18"/>
    <x v="0"/>
    <x v="1"/>
    <x v="1"/>
    <x v="0"/>
    <n v="0"/>
  </r>
  <r>
    <n v="3900"/>
    <n v="1972"/>
    <s v="Graduation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x v="0"/>
    <x v="0"/>
    <x v="0"/>
    <x v="0"/>
    <x v="0"/>
    <x v="1"/>
    <n v="0"/>
    <x v="1"/>
    <n v="54"/>
    <n v="769"/>
    <n v="26"/>
    <x v="0"/>
    <x v="0"/>
    <x v="1"/>
    <x v="1"/>
    <n v="0"/>
  </r>
  <r>
    <n v="9958"/>
    <n v="1972"/>
    <s v="Graduation"/>
    <s v="Married"/>
    <n v="65685"/>
    <n v="0"/>
    <n v="1"/>
    <d v="2014-03-29T00:00:00"/>
    <n v="54"/>
    <n v="642"/>
    <n v="14"/>
    <n v="49"/>
    <n v="0"/>
    <n v="7"/>
    <n v="57"/>
    <n v="1"/>
    <n v="9"/>
    <n v="2"/>
    <n v="9"/>
    <n v="5"/>
    <x v="0"/>
    <x v="0"/>
    <x v="0"/>
    <x v="0"/>
    <x v="0"/>
    <x v="1"/>
    <n v="0"/>
    <x v="3"/>
    <n v="54"/>
    <n v="769"/>
    <n v="26"/>
    <x v="0"/>
    <x v="0"/>
    <x v="1"/>
    <x v="1"/>
    <n v="0"/>
  </r>
  <r>
    <n v="8955"/>
    <n v="1957"/>
    <s v="PhD"/>
    <s v="Together"/>
    <n v="40451"/>
    <n v="0"/>
    <n v="2"/>
    <d v="2014-02-16T00:00:00"/>
    <n v="54"/>
    <n v="35"/>
    <n v="0"/>
    <n v="4"/>
    <n v="0"/>
    <n v="0"/>
    <n v="10"/>
    <n v="1"/>
    <n v="1"/>
    <n v="1"/>
    <n v="2"/>
    <n v="5"/>
    <x v="1"/>
    <x v="0"/>
    <x v="0"/>
    <x v="0"/>
    <x v="0"/>
    <x v="1"/>
    <n v="0"/>
    <x v="0"/>
    <n v="69"/>
    <n v="49"/>
    <n v="10"/>
    <x v="1"/>
    <x v="1"/>
    <x v="1"/>
    <x v="3"/>
    <n v="1"/>
  </r>
  <r>
    <n v="10033"/>
    <n v="1973"/>
    <s v="2n Cycle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x v="0"/>
    <x v="0"/>
    <x v="0"/>
    <x v="0"/>
    <x v="0"/>
    <x v="1"/>
    <n v="0"/>
    <x v="4"/>
    <n v="53"/>
    <n v="38"/>
    <n v="11"/>
    <x v="1"/>
    <x v="0"/>
    <x v="1"/>
    <x v="3"/>
    <n v="0"/>
  </r>
  <r>
    <n v="5751"/>
    <n v="1973"/>
    <s v="2n Cycle"/>
    <s v="Divorced"/>
    <n v="31163"/>
    <n v="1"/>
    <n v="0"/>
    <d v="2014-02-13T00:00:00"/>
    <n v="54"/>
    <n v="2"/>
    <n v="3"/>
    <n v="10"/>
    <n v="11"/>
    <n v="2"/>
    <n v="10"/>
    <n v="1"/>
    <n v="1"/>
    <n v="0"/>
    <n v="3"/>
    <n v="6"/>
    <x v="0"/>
    <x v="0"/>
    <x v="0"/>
    <x v="0"/>
    <x v="0"/>
    <x v="1"/>
    <n v="0"/>
    <x v="1"/>
    <n v="53"/>
    <n v="38"/>
    <n v="11"/>
    <x v="1"/>
    <x v="0"/>
    <x v="1"/>
    <x v="3"/>
    <n v="0"/>
  </r>
  <r>
    <n v="3308"/>
    <n v="1952"/>
    <s v="Graduation"/>
    <s v="Married"/>
    <n v="35704"/>
    <n v="1"/>
    <n v="1"/>
    <d v="2014-01-03T00:00:00"/>
    <n v="54"/>
    <n v="30"/>
    <n v="9"/>
    <n v="12"/>
    <n v="2"/>
    <n v="11"/>
    <n v="30"/>
    <n v="3"/>
    <n v="2"/>
    <n v="0"/>
    <n v="4"/>
    <n v="4"/>
    <x v="0"/>
    <x v="0"/>
    <x v="0"/>
    <x v="0"/>
    <x v="0"/>
    <x v="1"/>
    <n v="0"/>
    <x v="6"/>
    <n v="74"/>
    <n v="94"/>
    <n v="13"/>
    <x v="1"/>
    <x v="1"/>
    <x v="1"/>
    <x v="2"/>
    <n v="0"/>
  </r>
  <r>
    <n v="7297"/>
    <n v="1973"/>
    <s v="Graduation"/>
    <s v="Single"/>
    <n v="7500"/>
    <n v="1"/>
    <n v="0"/>
    <d v="2013-12-26T00:00:00"/>
    <n v="54"/>
    <n v="5"/>
    <n v="3"/>
    <n v="10"/>
    <n v="12"/>
    <n v="7"/>
    <n v="20"/>
    <n v="4"/>
    <n v="3"/>
    <n v="1"/>
    <n v="3"/>
    <n v="7"/>
    <x v="0"/>
    <x v="0"/>
    <x v="0"/>
    <x v="0"/>
    <x v="0"/>
    <x v="1"/>
    <n v="0"/>
    <x v="6"/>
    <n v="53"/>
    <n v="57"/>
    <n v="18"/>
    <x v="2"/>
    <x v="0"/>
    <x v="1"/>
    <x v="3"/>
    <n v="0"/>
  </r>
  <r>
    <n v="8008"/>
    <n v="1983"/>
    <s v="Graduation"/>
    <s v="Together"/>
    <n v="36075"/>
    <n v="1"/>
    <n v="0"/>
    <d v="2013-12-09T00:00:00"/>
    <n v="54"/>
    <n v="46"/>
    <n v="0"/>
    <n v="30"/>
    <n v="12"/>
    <n v="1"/>
    <n v="30"/>
    <n v="1"/>
    <n v="2"/>
    <n v="0"/>
    <n v="4"/>
    <n v="6"/>
    <x v="0"/>
    <x v="0"/>
    <x v="0"/>
    <x v="0"/>
    <x v="0"/>
    <x v="1"/>
    <n v="0"/>
    <x v="0"/>
    <n v="43"/>
    <n v="119"/>
    <n v="13"/>
    <x v="1"/>
    <x v="2"/>
    <x v="1"/>
    <x v="2"/>
    <n v="0"/>
  </r>
  <r>
    <n v="1232"/>
    <n v="1982"/>
    <s v="PhD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x v="0"/>
    <x v="0"/>
    <x v="0"/>
    <x v="0"/>
    <x v="0"/>
    <x v="1"/>
    <n v="0"/>
    <x v="4"/>
    <n v="44"/>
    <n v="1244"/>
    <n v="19"/>
    <x v="0"/>
    <x v="2"/>
    <x v="1"/>
    <x v="0"/>
    <n v="0"/>
  </r>
  <r>
    <n v="2345"/>
    <n v="1982"/>
    <s v="PhD"/>
    <s v="Together"/>
    <n v="70038"/>
    <n v="0"/>
    <n v="0"/>
    <d v="2013-10-25T00:00:00"/>
    <n v="54"/>
    <n v="587"/>
    <n v="54"/>
    <n v="348"/>
    <n v="71"/>
    <n v="54"/>
    <n v="130"/>
    <n v="1"/>
    <n v="4"/>
    <n v="4"/>
    <n v="8"/>
    <n v="2"/>
    <x v="0"/>
    <x v="0"/>
    <x v="0"/>
    <x v="0"/>
    <x v="0"/>
    <x v="1"/>
    <n v="0"/>
    <x v="3"/>
    <n v="44"/>
    <n v="1244"/>
    <n v="19"/>
    <x v="0"/>
    <x v="2"/>
    <x v="1"/>
    <x v="0"/>
    <n v="0"/>
  </r>
  <r>
    <n v="1628"/>
    <n v="1971"/>
    <s v="Graduation"/>
    <s v="Together"/>
    <n v="71796"/>
    <n v="0"/>
    <n v="0"/>
    <d v="2013-10-24T00:00:00"/>
    <n v="54"/>
    <n v="354"/>
    <n v="21"/>
    <n v="311"/>
    <n v="167"/>
    <n v="75"/>
    <n v="32"/>
    <n v="1"/>
    <n v="9"/>
    <n v="3"/>
    <n v="4"/>
    <n v="4"/>
    <x v="0"/>
    <x v="0"/>
    <x v="0"/>
    <x v="0"/>
    <x v="0"/>
    <x v="1"/>
    <n v="0"/>
    <x v="6"/>
    <n v="55"/>
    <n v="960"/>
    <n v="21"/>
    <x v="0"/>
    <x v="0"/>
    <x v="1"/>
    <x v="1"/>
    <n v="0"/>
  </r>
  <r>
    <n v="5081"/>
    <n v="1967"/>
    <s v="2n Cycle"/>
    <s v="Together"/>
    <n v="47821"/>
    <n v="1"/>
    <n v="1"/>
    <d v="2013-10-20T00:00:00"/>
    <n v="54"/>
    <n v="9"/>
    <n v="0"/>
    <n v="16"/>
    <n v="6"/>
    <n v="6"/>
    <n v="10"/>
    <n v="1"/>
    <n v="1"/>
    <n v="0"/>
    <n v="3"/>
    <n v="8"/>
    <x v="0"/>
    <x v="0"/>
    <x v="0"/>
    <x v="0"/>
    <x v="0"/>
    <x v="1"/>
    <n v="0"/>
    <x v="0"/>
    <n v="59"/>
    <n v="47"/>
    <n v="13"/>
    <x v="1"/>
    <x v="0"/>
    <x v="1"/>
    <x v="3"/>
    <n v="0"/>
  </r>
  <r>
    <n v="839"/>
    <n v="1975"/>
    <s v="PhD"/>
    <s v="Married"/>
    <n v="45503"/>
    <n v="1"/>
    <n v="0"/>
    <d v="2013-09-25T00:00:00"/>
    <n v="54"/>
    <n v="97"/>
    <n v="4"/>
    <n v="44"/>
    <n v="6"/>
    <n v="1"/>
    <n v="18"/>
    <n v="1"/>
    <n v="3"/>
    <n v="1"/>
    <n v="4"/>
    <n v="5"/>
    <x v="0"/>
    <x v="0"/>
    <x v="0"/>
    <x v="0"/>
    <x v="0"/>
    <x v="1"/>
    <n v="0"/>
    <x v="0"/>
    <n v="51"/>
    <n v="170"/>
    <n v="14"/>
    <x v="1"/>
    <x v="0"/>
    <x v="1"/>
    <x v="2"/>
    <n v="0"/>
  </r>
  <r>
    <n v="3706"/>
    <n v="1978"/>
    <s v="Graduation"/>
    <s v="Single"/>
    <n v="28647"/>
    <n v="1"/>
    <n v="0"/>
    <d v="2013-08-21T00:00:00"/>
    <n v="54"/>
    <n v="19"/>
    <n v="8"/>
    <n v="29"/>
    <n v="0"/>
    <n v="12"/>
    <n v="26"/>
    <n v="1"/>
    <n v="2"/>
    <n v="2"/>
    <n v="2"/>
    <n v="7"/>
    <x v="1"/>
    <x v="0"/>
    <x v="0"/>
    <x v="0"/>
    <x v="0"/>
    <x v="0"/>
    <n v="0"/>
    <x v="0"/>
    <n v="48"/>
    <n v="94"/>
    <n v="14"/>
    <x v="2"/>
    <x v="0"/>
    <x v="1"/>
    <x v="2"/>
    <n v="2"/>
  </r>
  <r>
    <n v="5154"/>
    <n v="1972"/>
    <s v="Master"/>
    <s v="Divorced"/>
    <n v="37760"/>
    <n v="1"/>
    <n v="0"/>
    <d v="2013-08-11T00:00:00"/>
    <n v="54"/>
    <n v="26"/>
    <n v="3"/>
    <n v="13"/>
    <n v="2"/>
    <n v="10"/>
    <n v="0"/>
    <n v="1"/>
    <n v="2"/>
    <n v="0"/>
    <n v="3"/>
    <n v="6"/>
    <x v="0"/>
    <x v="0"/>
    <x v="0"/>
    <x v="0"/>
    <x v="0"/>
    <x v="1"/>
    <n v="0"/>
    <x v="0"/>
    <n v="54"/>
    <n v="54"/>
    <n v="12"/>
    <x v="1"/>
    <x v="0"/>
    <x v="1"/>
    <x v="3"/>
    <n v="0"/>
  </r>
  <r>
    <n v="8584"/>
    <n v="1952"/>
    <s v="PhD"/>
    <s v="Together"/>
    <n v="85431"/>
    <n v="0"/>
    <n v="0"/>
    <d v="2013-06-08T00:00:00"/>
    <n v="54"/>
    <n v="376"/>
    <n v="53"/>
    <n v="462"/>
    <n v="168"/>
    <n v="53"/>
    <n v="53"/>
    <n v="1"/>
    <n v="2"/>
    <n v="7"/>
    <n v="7"/>
    <n v="0"/>
    <x v="0"/>
    <x v="0"/>
    <x v="0"/>
    <x v="0"/>
    <x v="0"/>
    <x v="1"/>
    <n v="0"/>
    <x v="0"/>
    <n v="74"/>
    <n v="1165"/>
    <n v="17"/>
    <x v="0"/>
    <x v="1"/>
    <x v="1"/>
    <x v="0"/>
    <n v="0"/>
  </r>
  <r>
    <n v="6583"/>
    <n v="1955"/>
    <s v="2n Cycle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x v="0"/>
    <x v="0"/>
    <x v="0"/>
    <x v="1"/>
    <x v="0"/>
    <x v="1"/>
    <n v="0"/>
    <x v="0"/>
    <n v="71"/>
    <n v="981"/>
    <n v="24"/>
    <x v="0"/>
    <x v="1"/>
    <x v="1"/>
    <x v="1"/>
    <n v="1"/>
  </r>
  <r>
    <n v="3433"/>
    <n v="1955"/>
    <s v="2n Cycle"/>
    <s v="Married"/>
    <n v="72635"/>
    <n v="0"/>
    <n v="0"/>
    <d v="2013-06-03T00:00:00"/>
    <n v="54"/>
    <n v="390"/>
    <n v="22"/>
    <n v="323"/>
    <n v="104"/>
    <n v="35"/>
    <n v="107"/>
    <n v="1"/>
    <n v="6"/>
    <n v="8"/>
    <n v="6"/>
    <n v="3"/>
    <x v="0"/>
    <x v="0"/>
    <x v="0"/>
    <x v="1"/>
    <x v="0"/>
    <x v="1"/>
    <n v="0"/>
    <x v="0"/>
    <n v="71"/>
    <n v="981"/>
    <n v="24"/>
    <x v="0"/>
    <x v="1"/>
    <x v="1"/>
    <x v="1"/>
    <n v="1"/>
  </r>
  <r>
    <n v="10486"/>
    <n v="1948"/>
    <s v="Graduation"/>
    <s v="Married"/>
    <n v="77142"/>
    <n v="0"/>
    <n v="0"/>
    <d v="2013-05-29T00:00:00"/>
    <n v="54"/>
    <n v="476"/>
    <n v="75"/>
    <n v="162"/>
    <n v="29"/>
    <n v="151"/>
    <n v="97"/>
    <n v="1"/>
    <n v="4"/>
    <n v="4"/>
    <n v="8"/>
    <n v="2"/>
    <x v="0"/>
    <x v="0"/>
    <x v="0"/>
    <x v="0"/>
    <x v="0"/>
    <x v="1"/>
    <n v="0"/>
    <x v="0"/>
    <n v="78"/>
    <n v="990"/>
    <n v="19"/>
    <x v="0"/>
    <x v="1"/>
    <x v="1"/>
    <x v="1"/>
    <n v="0"/>
  </r>
  <r>
    <n v="8687"/>
    <n v="1978"/>
    <s v="Graduation"/>
    <s v="Together"/>
    <n v="53172"/>
    <n v="0"/>
    <n v="1"/>
    <d v="2013-05-06T00:00:00"/>
    <n v="54"/>
    <n v="121"/>
    <n v="62"/>
    <n v="90"/>
    <n v="68"/>
    <n v="20"/>
    <n v="125"/>
    <n v="3"/>
    <n v="2"/>
    <n v="3"/>
    <n v="8"/>
    <n v="3"/>
    <x v="0"/>
    <x v="0"/>
    <x v="0"/>
    <x v="0"/>
    <x v="0"/>
    <x v="1"/>
    <n v="0"/>
    <x v="5"/>
    <n v="48"/>
    <n v="486"/>
    <n v="19"/>
    <x v="1"/>
    <x v="0"/>
    <x v="1"/>
    <x v="1"/>
    <n v="0"/>
  </r>
  <r>
    <n v="7842"/>
    <n v="1968"/>
    <s v="Graduation"/>
    <s v="Single"/>
    <n v="36065"/>
    <n v="1"/>
    <n v="1"/>
    <d v="2013-03-31T00:00:00"/>
    <n v="54"/>
    <n v="18"/>
    <n v="7"/>
    <n v="34"/>
    <n v="10"/>
    <n v="2"/>
    <n v="3"/>
    <n v="3"/>
    <n v="3"/>
    <n v="0"/>
    <n v="3"/>
    <n v="8"/>
    <x v="0"/>
    <x v="0"/>
    <x v="0"/>
    <x v="0"/>
    <x v="0"/>
    <x v="1"/>
    <n v="0"/>
    <x v="0"/>
    <n v="58"/>
    <n v="74"/>
    <n v="17"/>
    <x v="1"/>
    <x v="0"/>
    <x v="1"/>
    <x v="2"/>
    <n v="0"/>
  </r>
  <r>
    <n v="3749"/>
    <n v="1973"/>
    <s v="Graduation"/>
    <s v="Together"/>
    <n v="73926"/>
    <n v="0"/>
    <n v="0"/>
    <d v="2013-03-02T00:00:00"/>
    <n v="54"/>
    <n v="627"/>
    <n v="91"/>
    <n v="597"/>
    <n v="159"/>
    <n v="91"/>
    <n v="15"/>
    <n v="1"/>
    <n v="6"/>
    <n v="5"/>
    <n v="12"/>
    <n v="3"/>
    <x v="0"/>
    <x v="0"/>
    <x v="0"/>
    <x v="0"/>
    <x v="0"/>
    <x v="1"/>
    <n v="0"/>
    <x v="1"/>
    <n v="53"/>
    <n v="1580"/>
    <n v="27"/>
    <x v="0"/>
    <x v="0"/>
    <x v="1"/>
    <x v="0"/>
    <n v="0"/>
  </r>
  <r>
    <n v="1331"/>
    <n v="1977"/>
    <s v="Graduation"/>
    <s v="Single"/>
    <n v="35790"/>
    <n v="1"/>
    <n v="0"/>
    <d v="2013-01-02T00:00:00"/>
    <n v="54"/>
    <n v="12"/>
    <n v="6"/>
    <n v="20"/>
    <n v="30"/>
    <n v="1"/>
    <n v="3"/>
    <n v="2"/>
    <n v="2"/>
    <n v="0"/>
    <n v="3"/>
    <n v="7"/>
    <x v="0"/>
    <x v="0"/>
    <x v="0"/>
    <x v="0"/>
    <x v="0"/>
    <x v="1"/>
    <n v="0"/>
    <x v="3"/>
    <n v="49"/>
    <n v="72"/>
    <n v="14"/>
    <x v="1"/>
    <x v="0"/>
    <x v="1"/>
    <x v="2"/>
    <n v="0"/>
  </r>
  <r>
    <n v="5995"/>
    <n v="1962"/>
    <s v="Graduation"/>
    <s v="Divorced"/>
    <n v="39552"/>
    <n v="1"/>
    <n v="1"/>
    <d v="2012-12-18T00:00:00"/>
    <n v="54"/>
    <n v="165"/>
    <n v="3"/>
    <n v="147"/>
    <n v="4"/>
    <n v="24"/>
    <n v="41"/>
    <n v="7"/>
    <n v="6"/>
    <n v="2"/>
    <n v="5"/>
    <n v="8"/>
    <x v="0"/>
    <x v="0"/>
    <x v="0"/>
    <x v="0"/>
    <x v="0"/>
    <x v="0"/>
    <n v="0"/>
    <x v="0"/>
    <n v="64"/>
    <n v="384"/>
    <n v="28"/>
    <x v="1"/>
    <x v="1"/>
    <x v="1"/>
    <x v="1"/>
    <n v="1"/>
  </r>
  <r>
    <n v="8985"/>
    <n v="1964"/>
    <s v="2n Cycle"/>
    <s v="Together"/>
    <n v="68316"/>
    <n v="0"/>
    <n v="1"/>
    <d v="2012-11-04T00:00:00"/>
    <n v="54"/>
    <n v="806"/>
    <n v="80"/>
    <n v="161"/>
    <n v="120"/>
    <n v="11"/>
    <n v="33"/>
    <n v="5"/>
    <n v="10"/>
    <n v="7"/>
    <n v="10"/>
    <n v="6"/>
    <x v="0"/>
    <x v="0"/>
    <x v="0"/>
    <x v="0"/>
    <x v="0"/>
    <x v="1"/>
    <n v="0"/>
    <x v="0"/>
    <n v="62"/>
    <n v="1211"/>
    <n v="38"/>
    <x v="0"/>
    <x v="1"/>
    <x v="1"/>
    <x v="0"/>
    <n v="0"/>
  </r>
  <r>
    <n v="2798"/>
    <n v="1977"/>
    <s v="PhD"/>
    <s v="Together"/>
    <n v="102160"/>
    <n v="0"/>
    <n v="0"/>
    <d v="2012-11-02T00:00:00"/>
    <n v="54"/>
    <n v="763"/>
    <n v="29"/>
    <n v="138"/>
    <n v="76"/>
    <n v="176"/>
    <n v="58"/>
    <n v="0"/>
    <n v="7"/>
    <n v="9"/>
    <n v="10"/>
    <n v="4"/>
    <x v="0"/>
    <x v="1"/>
    <x v="1"/>
    <x v="1"/>
    <x v="0"/>
    <x v="0"/>
    <n v="0"/>
    <x v="6"/>
    <n v="49"/>
    <n v="1240"/>
    <n v="30"/>
    <x v="3"/>
    <x v="0"/>
    <x v="1"/>
    <x v="0"/>
    <n v="4"/>
  </r>
  <r>
    <n v="7108"/>
    <n v="1965"/>
    <s v="Master"/>
    <s v="Widow"/>
    <n v="51390"/>
    <n v="1"/>
    <n v="1"/>
    <d v="2012-09-08T00:00:00"/>
    <n v="54"/>
    <n v="205"/>
    <n v="20"/>
    <n v="47"/>
    <n v="23"/>
    <n v="2"/>
    <n v="56"/>
    <n v="6"/>
    <n v="5"/>
    <n v="2"/>
    <n v="5"/>
    <n v="5"/>
    <x v="0"/>
    <x v="0"/>
    <x v="0"/>
    <x v="0"/>
    <x v="0"/>
    <x v="1"/>
    <n v="0"/>
    <x v="6"/>
    <n v="61"/>
    <n v="353"/>
    <n v="23"/>
    <x v="1"/>
    <x v="1"/>
    <x v="1"/>
    <x v="2"/>
    <n v="0"/>
  </r>
  <r>
    <n v="2781"/>
    <n v="1981"/>
    <s v="Graduation"/>
    <s v="Single"/>
    <n v="72066"/>
    <n v="0"/>
    <n v="0"/>
    <d v="2014-06-23T00:00:00"/>
    <n v="55"/>
    <n v="1003"/>
    <n v="34"/>
    <n v="536"/>
    <n v="134"/>
    <n v="51"/>
    <n v="34"/>
    <n v="1"/>
    <n v="4"/>
    <n v="6"/>
    <n v="6"/>
    <n v="2"/>
    <x v="0"/>
    <x v="0"/>
    <x v="1"/>
    <x v="1"/>
    <x v="0"/>
    <x v="0"/>
    <n v="0"/>
    <x v="6"/>
    <n v="45"/>
    <n v="1792"/>
    <n v="19"/>
    <x v="0"/>
    <x v="0"/>
    <x v="1"/>
    <x v="0"/>
    <n v="3"/>
  </r>
  <r>
    <n v="3623"/>
    <n v="1976"/>
    <s v="Graduation"/>
    <s v="Together"/>
    <n v="21675"/>
    <n v="1"/>
    <n v="0"/>
    <d v="2014-06-11T00:00:00"/>
    <n v="55"/>
    <n v="4"/>
    <n v="0"/>
    <n v="16"/>
    <n v="17"/>
    <n v="4"/>
    <n v="4"/>
    <n v="3"/>
    <n v="4"/>
    <n v="0"/>
    <n v="3"/>
    <n v="7"/>
    <x v="0"/>
    <x v="0"/>
    <x v="0"/>
    <x v="0"/>
    <x v="0"/>
    <x v="1"/>
    <n v="0"/>
    <x v="5"/>
    <n v="50"/>
    <n v="45"/>
    <n v="17"/>
    <x v="2"/>
    <x v="0"/>
    <x v="1"/>
    <x v="3"/>
    <n v="0"/>
  </r>
  <r>
    <n v="194"/>
    <n v="1965"/>
    <s v="Graduation"/>
    <s v="Married"/>
    <n v="48006"/>
    <n v="1"/>
    <n v="1"/>
    <d v="2014-06-09T00:00:00"/>
    <n v="55"/>
    <n v="23"/>
    <n v="0"/>
    <n v="11"/>
    <n v="3"/>
    <n v="2"/>
    <n v="2"/>
    <n v="1"/>
    <n v="1"/>
    <n v="0"/>
    <n v="3"/>
    <n v="6"/>
    <x v="0"/>
    <x v="0"/>
    <x v="0"/>
    <x v="0"/>
    <x v="0"/>
    <x v="1"/>
    <n v="0"/>
    <x v="0"/>
    <n v="61"/>
    <n v="41"/>
    <n v="11"/>
    <x v="1"/>
    <x v="1"/>
    <x v="1"/>
    <x v="3"/>
    <n v="0"/>
  </r>
  <r>
    <n v="10833"/>
    <n v="1975"/>
    <s v="Graduation"/>
    <s v="Married"/>
    <n v="65106"/>
    <n v="0"/>
    <n v="1"/>
    <d v="2014-05-24T00:00:00"/>
    <n v="55"/>
    <n v="790"/>
    <n v="19"/>
    <n v="133"/>
    <n v="12"/>
    <n v="0"/>
    <n v="19"/>
    <n v="3"/>
    <n v="8"/>
    <n v="3"/>
    <n v="13"/>
    <n v="6"/>
    <x v="0"/>
    <x v="1"/>
    <x v="0"/>
    <x v="0"/>
    <x v="0"/>
    <x v="1"/>
    <n v="0"/>
    <x v="0"/>
    <n v="51"/>
    <n v="973"/>
    <n v="33"/>
    <x v="0"/>
    <x v="0"/>
    <x v="1"/>
    <x v="1"/>
    <n v="1"/>
  </r>
  <r>
    <n v="2315"/>
    <n v="1960"/>
    <s v="Graduation"/>
    <s v="Divorced"/>
    <n v="58401"/>
    <n v="0"/>
    <n v="1"/>
    <d v="2014-04-20T00:00:00"/>
    <n v="55"/>
    <n v="10"/>
    <n v="0"/>
    <n v="11"/>
    <n v="17"/>
    <n v="29"/>
    <n v="29"/>
    <n v="1"/>
    <n v="1"/>
    <n v="2"/>
    <n v="2"/>
    <n v="4"/>
    <x v="0"/>
    <x v="0"/>
    <x v="0"/>
    <x v="0"/>
    <x v="0"/>
    <x v="1"/>
    <n v="0"/>
    <x v="0"/>
    <n v="66"/>
    <n v="96"/>
    <n v="10"/>
    <x v="1"/>
    <x v="1"/>
    <x v="1"/>
    <x v="2"/>
    <n v="0"/>
  </r>
  <r>
    <n v="6336"/>
    <n v="1960"/>
    <s v="Graduation"/>
    <s v="Married"/>
    <n v="29315"/>
    <n v="1"/>
    <n v="1"/>
    <d v="2014-04-06T00:00:00"/>
    <n v="55"/>
    <n v="13"/>
    <n v="2"/>
    <n v="14"/>
    <n v="8"/>
    <n v="7"/>
    <n v="4"/>
    <n v="4"/>
    <n v="2"/>
    <n v="0"/>
    <n v="4"/>
    <n v="6"/>
    <x v="0"/>
    <x v="0"/>
    <x v="0"/>
    <x v="0"/>
    <x v="0"/>
    <x v="1"/>
    <n v="0"/>
    <x v="6"/>
    <n v="66"/>
    <n v="48"/>
    <n v="16"/>
    <x v="2"/>
    <x v="1"/>
    <x v="1"/>
    <x v="3"/>
    <n v="0"/>
  </r>
  <r>
    <n v="10738"/>
    <n v="1951"/>
    <s v="Master"/>
    <s v="Single"/>
    <n v="49389"/>
    <n v="1"/>
    <n v="1"/>
    <d v="2013-08-29T00:00:00"/>
    <n v="55"/>
    <n v="40"/>
    <n v="0"/>
    <n v="19"/>
    <n v="2"/>
    <n v="1"/>
    <n v="3"/>
    <n v="1"/>
    <n v="2"/>
    <n v="0"/>
    <n v="3"/>
    <n v="7"/>
    <x v="0"/>
    <x v="0"/>
    <x v="0"/>
    <x v="0"/>
    <x v="0"/>
    <x v="1"/>
    <n v="0"/>
    <x v="3"/>
    <n v="75"/>
    <n v="65"/>
    <n v="13"/>
    <x v="1"/>
    <x v="1"/>
    <x v="1"/>
    <x v="3"/>
    <n v="0"/>
  </r>
  <r>
    <n v="8286"/>
    <n v="1965"/>
    <s v="PhD"/>
    <s v="Together"/>
    <n v="51717"/>
    <n v="0"/>
    <n v="1"/>
    <d v="2013-08-20T00:00:00"/>
    <n v="55"/>
    <n v="98"/>
    <n v="1"/>
    <n v="17"/>
    <n v="0"/>
    <n v="1"/>
    <n v="5"/>
    <n v="1"/>
    <n v="3"/>
    <n v="0"/>
    <n v="4"/>
    <n v="7"/>
    <x v="0"/>
    <x v="1"/>
    <x v="0"/>
    <x v="0"/>
    <x v="0"/>
    <x v="1"/>
    <n v="0"/>
    <x v="6"/>
    <n v="61"/>
    <n v="122"/>
    <n v="15"/>
    <x v="1"/>
    <x v="1"/>
    <x v="1"/>
    <x v="2"/>
    <n v="1"/>
  </r>
  <r>
    <n v="2166"/>
    <n v="1960"/>
    <s v="2n Cycle"/>
    <s v="Widow"/>
    <n v="46779"/>
    <n v="1"/>
    <n v="1"/>
    <d v="2013-07-12T00:00:00"/>
    <n v="55"/>
    <n v="12"/>
    <n v="1"/>
    <n v="3"/>
    <n v="0"/>
    <n v="0"/>
    <n v="7"/>
    <n v="1"/>
    <n v="0"/>
    <n v="1"/>
    <n v="2"/>
    <n v="4"/>
    <x v="0"/>
    <x v="0"/>
    <x v="0"/>
    <x v="0"/>
    <x v="0"/>
    <x v="1"/>
    <n v="0"/>
    <x v="6"/>
    <n v="66"/>
    <n v="23"/>
    <n v="8"/>
    <x v="1"/>
    <x v="1"/>
    <x v="1"/>
    <x v="3"/>
    <n v="0"/>
  </r>
  <r>
    <n v="10691"/>
    <n v="1960"/>
    <s v="Master"/>
    <s v="Married"/>
    <n v="28520"/>
    <n v="1"/>
    <n v="1"/>
    <d v="2013-06-14T00:00:00"/>
    <n v="55"/>
    <n v="11"/>
    <n v="0"/>
    <n v="10"/>
    <n v="0"/>
    <n v="2"/>
    <n v="20"/>
    <n v="1"/>
    <n v="1"/>
    <n v="1"/>
    <n v="2"/>
    <n v="6"/>
    <x v="0"/>
    <x v="0"/>
    <x v="0"/>
    <x v="0"/>
    <x v="0"/>
    <x v="1"/>
    <n v="0"/>
    <x v="0"/>
    <n v="66"/>
    <n v="43"/>
    <n v="11"/>
    <x v="2"/>
    <x v="1"/>
    <x v="1"/>
    <x v="3"/>
    <n v="0"/>
  </r>
  <r>
    <n v="9739"/>
    <n v="1963"/>
    <s v="Graduation"/>
    <s v="Single"/>
    <n v="34377"/>
    <n v="0"/>
    <n v="1"/>
    <d v="2013-01-19T00:00:00"/>
    <n v="55"/>
    <n v="62"/>
    <n v="0"/>
    <n v="22"/>
    <n v="3"/>
    <n v="1"/>
    <n v="26"/>
    <n v="2"/>
    <n v="2"/>
    <n v="2"/>
    <n v="2"/>
    <n v="7"/>
    <x v="0"/>
    <x v="0"/>
    <x v="0"/>
    <x v="0"/>
    <x v="0"/>
    <x v="1"/>
    <n v="0"/>
    <x v="0"/>
    <n v="63"/>
    <n v="114"/>
    <n v="15"/>
    <x v="1"/>
    <x v="1"/>
    <x v="1"/>
    <x v="2"/>
    <n v="0"/>
  </r>
  <r>
    <n v="1829"/>
    <n v="1961"/>
    <s v="PhD"/>
    <s v="Divorced"/>
    <n v="54959"/>
    <n v="0"/>
    <n v="1"/>
    <d v="2013-01-19T00:00:00"/>
    <n v="55"/>
    <n v="1148"/>
    <n v="0"/>
    <n v="60"/>
    <n v="0"/>
    <n v="0"/>
    <n v="24"/>
    <n v="3"/>
    <n v="9"/>
    <n v="5"/>
    <n v="4"/>
    <n v="7"/>
    <x v="0"/>
    <x v="1"/>
    <x v="0"/>
    <x v="0"/>
    <x v="0"/>
    <x v="0"/>
    <n v="0"/>
    <x v="0"/>
    <n v="65"/>
    <n v="1232"/>
    <n v="28"/>
    <x v="1"/>
    <x v="1"/>
    <x v="1"/>
    <x v="0"/>
    <n v="2"/>
  </r>
  <r>
    <n v="6260"/>
    <n v="1955"/>
    <s v="Master"/>
    <s v="Together"/>
    <n v="82384"/>
    <n v="0"/>
    <n v="0"/>
    <d v="2012-11-19T00:00:00"/>
    <n v="55"/>
    <n v="984"/>
    <n v="51"/>
    <n v="432"/>
    <n v="180"/>
    <n v="120"/>
    <n v="190"/>
    <n v="1"/>
    <n v="3"/>
    <n v="10"/>
    <n v="13"/>
    <n v="1"/>
    <x v="0"/>
    <x v="0"/>
    <x v="1"/>
    <x v="0"/>
    <x v="0"/>
    <x v="0"/>
    <n v="0"/>
    <x v="3"/>
    <n v="71"/>
    <n v="1957"/>
    <n v="28"/>
    <x v="0"/>
    <x v="1"/>
    <x v="1"/>
    <x v="0"/>
    <n v="2"/>
  </r>
  <r>
    <n v="10448"/>
    <n v="1956"/>
    <s v="Graduation"/>
    <s v="Single"/>
    <n v="46998"/>
    <n v="0"/>
    <n v="1"/>
    <d v="2012-10-22T00:00:00"/>
    <n v="55"/>
    <n v="172"/>
    <n v="41"/>
    <n v="86"/>
    <n v="45"/>
    <n v="6"/>
    <n v="27"/>
    <n v="5"/>
    <n v="5"/>
    <n v="3"/>
    <n v="5"/>
    <n v="7"/>
    <x v="1"/>
    <x v="0"/>
    <x v="0"/>
    <x v="0"/>
    <x v="0"/>
    <x v="1"/>
    <n v="0"/>
    <x v="0"/>
    <n v="70"/>
    <n v="377"/>
    <n v="25"/>
    <x v="1"/>
    <x v="1"/>
    <x v="1"/>
    <x v="1"/>
    <n v="1"/>
  </r>
  <r>
    <n v="1343"/>
    <n v="1968"/>
    <s v="Graduation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x v="0"/>
    <x v="0"/>
    <x v="0"/>
    <x v="0"/>
    <x v="0"/>
    <x v="1"/>
    <n v="0"/>
    <x v="2"/>
    <n v="58"/>
    <n v="586"/>
    <n v="29"/>
    <x v="1"/>
    <x v="0"/>
    <x v="1"/>
    <x v="1"/>
    <n v="0"/>
  </r>
  <r>
    <n v="4749"/>
    <n v="1968"/>
    <s v="Graduation"/>
    <s v="Together"/>
    <n v="58554"/>
    <n v="1"/>
    <n v="1"/>
    <d v="2012-09-26T00:00:00"/>
    <n v="55"/>
    <n v="368"/>
    <n v="24"/>
    <n v="68"/>
    <n v="38"/>
    <n v="0"/>
    <n v="88"/>
    <n v="6"/>
    <n v="8"/>
    <n v="2"/>
    <n v="6"/>
    <n v="7"/>
    <x v="0"/>
    <x v="0"/>
    <x v="0"/>
    <x v="0"/>
    <x v="0"/>
    <x v="1"/>
    <n v="0"/>
    <x v="5"/>
    <n v="58"/>
    <n v="586"/>
    <n v="29"/>
    <x v="1"/>
    <x v="0"/>
    <x v="1"/>
    <x v="1"/>
    <n v="0"/>
  </r>
  <r>
    <n v="531"/>
    <n v="1954"/>
    <s v="PhD"/>
    <s v="Divorced"/>
    <n v="57333"/>
    <n v="0"/>
    <n v="1"/>
    <d v="2012-09-22T00:00:00"/>
    <n v="55"/>
    <n v="941"/>
    <n v="14"/>
    <n v="397"/>
    <n v="76"/>
    <n v="58"/>
    <n v="176"/>
    <n v="11"/>
    <n v="8"/>
    <n v="5"/>
    <n v="9"/>
    <n v="6"/>
    <x v="0"/>
    <x v="0"/>
    <x v="0"/>
    <x v="0"/>
    <x v="0"/>
    <x v="0"/>
    <n v="0"/>
    <x v="0"/>
    <n v="72"/>
    <n v="1662"/>
    <n v="39"/>
    <x v="1"/>
    <x v="1"/>
    <x v="1"/>
    <x v="0"/>
    <n v="1"/>
  </r>
  <r>
    <n v="6905"/>
    <n v="1994"/>
    <s v="Graduation"/>
    <s v="Together"/>
    <n v="80685"/>
    <n v="0"/>
    <n v="0"/>
    <d v="2012-08-22T00:00:00"/>
    <n v="55"/>
    <n v="241"/>
    <n v="45"/>
    <n v="604"/>
    <n v="34"/>
    <n v="26"/>
    <n v="54"/>
    <n v="1"/>
    <n v="6"/>
    <n v="4"/>
    <n v="10"/>
    <n v="2"/>
    <x v="0"/>
    <x v="0"/>
    <x v="0"/>
    <x v="0"/>
    <x v="0"/>
    <x v="1"/>
    <n v="0"/>
    <x v="0"/>
    <n v="32"/>
    <n v="1004"/>
    <n v="23"/>
    <x v="0"/>
    <x v="2"/>
    <x v="1"/>
    <x v="1"/>
    <n v="0"/>
  </r>
  <r>
    <n v="1045"/>
    <n v="1965"/>
    <s v="Graduation"/>
    <s v="Together"/>
    <n v="52117"/>
    <n v="0"/>
    <n v="1"/>
    <d v="2012-08-16T00:00:00"/>
    <n v="55"/>
    <n v="112"/>
    <n v="10"/>
    <n v="107"/>
    <n v="30"/>
    <n v="0"/>
    <n v="20"/>
    <n v="2"/>
    <n v="5"/>
    <n v="2"/>
    <n v="4"/>
    <n v="7"/>
    <x v="0"/>
    <x v="0"/>
    <x v="0"/>
    <x v="0"/>
    <x v="0"/>
    <x v="1"/>
    <n v="0"/>
    <x v="0"/>
    <n v="61"/>
    <n v="279"/>
    <n v="20"/>
    <x v="1"/>
    <x v="1"/>
    <x v="1"/>
    <x v="2"/>
    <n v="0"/>
  </r>
  <r>
    <n v="4012"/>
    <n v="1972"/>
    <s v="PhD"/>
    <s v="Together"/>
    <n v="62220"/>
    <n v="0"/>
    <n v="1"/>
    <d v="2012-08-11T00:00:00"/>
    <n v="55"/>
    <n v="799"/>
    <n v="12"/>
    <n v="375"/>
    <n v="16"/>
    <n v="12"/>
    <n v="12"/>
    <n v="5"/>
    <n v="7"/>
    <n v="6"/>
    <n v="5"/>
    <n v="6"/>
    <x v="0"/>
    <x v="0"/>
    <x v="0"/>
    <x v="0"/>
    <x v="0"/>
    <x v="0"/>
    <n v="0"/>
    <x v="4"/>
    <n v="54"/>
    <n v="1226"/>
    <n v="29"/>
    <x v="0"/>
    <x v="0"/>
    <x v="1"/>
    <x v="0"/>
    <n v="1"/>
  </r>
  <r>
    <n v="5529"/>
    <n v="1946"/>
    <s v="PhD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x v="0"/>
    <x v="0"/>
    <x v="0"/>
    <x v="1"/>
    <x v="0"/>
    <x v="1"/>
    <n v="0"/>
    <x v="1"/>
    <n v="80"/>
    <n v="444"/>
    <n v="29"/>
    <x v="0"/>
    <x v="1"/>
    <x v="1"/>
    <x v="1"/>
    <n v="1"/>
  </r>
  <r>
    <n v="4001"/>
    <n v="1946"/>
    <s v="PhD"/>
    <s v="Together"/>
    <n v="64014"/>
    <n v="2"/>
    <n v="1"/>
    <d v="2014-06-10T00:00:00"/>
    <n v="56"/>
    <n v="406"/>
    <n v="0"/>
    <n v="30"/>
    <n v="0"/>
    <n v="0"/>
    <n v="8"/>
    <n v="7"/>
    <n v="8"/>
    <n v="2"/>
    <n v="5"/>
    <n v="7"/>
    <x v="0"/>
    <x v="0"/>
    <x v="0"/>
    <x v="1"/>
    <x v="0"/>
    <x v="1"/>
    <n v="0"/>
    <x v="6"/>
    <n v="80"/>
    <n v="444"/>
    <n v="29"/>
    <x v="0"/>
    <x v="1"/>
    <x v="1"/>
    <x v="1"/>
    <n v="1"/>
  </r>
  <r>
    <n v="10420"/>
    <n v="1955"/>
    <s v="Master"/>
    <s v="Divorced"/>
    <n v="46390"/>
    <n v="0"/>
    <n v="1"/>
    <d v="2014-05-05T00:00:00"/>
    <n v="56"/>
    <n v="95"/>
    <n v="14"/>
    <n v="64"/>
    <n v="2"/>
    <n v="9"/>
    <n v="38"/>
    <n v="1"/>
    <n v="4"/>
    <n v="2"/>
    <n v="3"/>
    <n v="7"/>
    <x v="0"/>
    <x v="0"/>
    <x v="0"/>
    <x v="0"/>
    <x v="0"/>
    <x v="1"/>
    <n v="0"/>
    <x v="2"/>
    <n v="71"/>
    <n v="222"/>
    <n v="17"/>
    <x v="1"/>
    <x v="1"/>
    <x v="1"/>
    <x v="2"/>
    <n v="0"/>
  </r>
  <r>
    <n v="7723"/>
    <n v="1979"/>
    <s v="Graduation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x v="0"/>
    <x v="0"/>
    <x v="0"/>
    <x v="0"/>
    <x v="0"/>
    <x v="1"/>
    <n v="0"/>
    <x v="4"/>
    <n v="47"/>
    <n v="1440"/>
    <n v="24"/>
    <x v="0"/>
    <x v="0"/>
    <x v="1"/>
    <x v="0"/>
    <n v="0"/>
  </r>
  <r>
    <n v="2963"/>
    <n v="1979"/>
    <s v="Graduation"/>
    <s v="Together"/>
    <n v="75507"/>
    <n v="0"/>
    <n v="0"/>
    <d v="2014-05-02T00:00:00"/>
    <n v="56"/>
    <n v="709"/>
    <n v="93"/>
    <n v="374"/>
    <n v="104"/>
    <n v="80"/>
    <n v="80"/>
    <n v="1"/>
    <n v="8"/>
    <n v="6"/>
    <n v="6"/>
    <n v="3"/>
    <x v="0"/>
    <x v="0"/>
    <x v="0"/>
    <x v="0"/>
    <x v="0"/>
    <x v="1"/>
    <n v="0"/>
    <x v="3"/>
    <n v="47"/>
    <n v="1440"/>
    <n v="24"/>
    <x v="0"/>
    <x v="0"/>
    <x v="1"/>
    <x v="0"/>
    <n v="0"/>
  </r>
  <r>
    <n v="10634"/>
    <n v="1951"/>
    <s v="Master"/>
    <s v="Married"/>
    <n v="59412"/>
    <n v="0"/>
    <n v="0"/>
    <d v="2014-04-19T00:00:00"/>
    <n v="56"/>
    <n v="90"/>
    <n v="67"/>
    <n v="165"/>
    <n v="30"/>
    <n v="43"/>
    <n v="11"/>
    <n v="1"/>
    <n v="4"/>
    <n v="2"/>
    <n v="8"/>
    <n v="3"/>
    <x v="0"/>
    <x v="0"/>
    <x v="0"/>
    <x v="0"/>
    <x v="0"/>
    <x v="1"/>
    <n v="0"/>
    <x v="0"/>
    <n v="75"/>
    <n v="406"/>
    <n v="18"/>
    <x v="1"/>
    <x v="1"/>
    <x v="1"/>
    <x v="1"/>
    <n v="0"/>
  </r>
  <r>
    <n v="5180"/>
    <n v="1968"/>
    <s v="PhD"/>
    <s v="Divorced"/>
    <n v="50616"/>
    <n v="0"/>
    <n v="1"/>
    <d v="2014-04-18T00:00:00"/>
    <n v="56"/>
    <n v="128"/>
    <n v="0"/>
    <n v="16"/>
    <n v="0"/>
    <n v="1"/>
    <n v="4"/>
    <n v="2"/>
    <n v="4"/>
    <n v="0"/>
    <n v="4"/>
    <n v="7"/>
    <x v="0"/>
    <x v="0"/>
    <x v="0"/>
    <x v="0"/>
    <x v="0"/>
    <x v="1"/>
    <n v="0"/>
    <x v="0"/>
    <n v="58"/>
    <n v="149"/>
    <n v="17"/>
    <x v="1"/>
    <x v="0"/>
    <x v="1"/>
    <x v="2"/>
    <n v="0"/>
  </r>
  <r>
    <n v="6866"/>
    <n v="1969"/>
    <s v="Master"/>
    <s v="Together"/>
    <n v="35924"/>
    <n v="1"/>
    <n v="1"/>
    <d v="2014-03-23T00:00:00"/>
    <n v="56"/>
    <n v="8"/>
    <n v="0"/>
    <n v="14"/>
    <n v="2"/>
    <n v="3"/>
    <n v="7"/>
    <n v="1"/>
    <n v="1"/>
    <n v="0"/>
    <n v="3"/>
    <n v="5"/>
    <x v="0"/>
    <x v="0"/>
    <x v="0"/>
    <x v="0"/>
    <x v="0"/>
    <x v="1"/>
    <n v="0"/>
    <x v="6"/>
    <n v="57"/>
    <n v="34"/>
    <n v="10"/>
    <x v="1"/>
    <x v="0"/>
    <x v="1"/>
    <x v="3"/>
    <n v="0"/>
  </r>
  <r>
    <n v="1328"/>
    <n v="1982"/>
    <s v="2n Cycle"/>
    <s v="Married"/>
    <n v="57937"/>
    <n v="0"/>
    <n v="1"/>
    <d v="2014-02-16T00:00:00"/>
    <n v="56"/>
    <n v="261"/>
    <n v="42"/>
    <n v="144"/>
    <n v="55"/>
    <n v="48"/>
    <n v="133"/>
    <n v="3"/>
    <n v="4"/>
    <n v="4"/>
    <n v="9"/>
    <n v="3"/>
    <x v="0"/>
    <x v="0"/>
    <x v="0"/>
    <x v="0"/>
    <x v="0"/>
    <x v="1"/>
    <n v="0"/>
    <x v="6"/>
    <n v="44"/>
    <n v="683"/>
    <n v="23"/>
    <x v="1"/>
    <x v="2"/>
    <x v="1"/>
    <x v="1"/>
    <n v="0"/>
  </r>
  <r>
    <n v="1139"/>
    <n v="1984"/>
    <s v="PhD"/>
    <s v="Married"/>
    <n v="73356"/>
    <n v="0"/>
    <n v="0"/>
    <d v="2014-02-06T00:00:00"/>
    <n v="56"/>
    <n v="1050"/>
    <n v="14"/>
    <n v="322"/>
    <n v="0"/>
    <n v="14"/>
    <n v="112"/>
    <n v="1"/>
    <n v="5"/>
    <n v="11"/>
    <n v="5"/>
    <n v="2"/>
    <x v="1"/>
    <x v="0"/>
    <x v="1"/>
    <x v="1"/>
    <x v="0"/>
    <x v="0"/>
    <n v="0"/>
    <x v="0"/>
    <n v="42"/>
    <n v="1512"/>
    <n v="24"/>
    <x v="0"/>
    <x v="2"/>
    <x v="1"/>
    <x v="0"/>
    <n v="4"/>
  </r>
  <r>
    <n v="4961"/>
    <n v="1974"/>
    <s v="Master"/>
    <s v="Together"/>
    <n v="21255"/>
    <n v="1"/>
    <n v="0"/>
    <d v="2014-01-21T00:00:00"/>
    <n v="56"/>
    <n v="29"/>
    <n v="0"/>
    <n v="25"/>
    <n v="2"/>
    <n v="2"/>
    <n v="3"/>
    <n v="4"/>
    <n v="2"/>
    <n v="1"/>
    <n v="4"/>
    <n v="4"/>
    <x v="0"/>
    <x v="0"/>
    <x v="0"/>
    <x v="0"/>
    <x v="0"/>
    <x v="1"/>
    <n v="0"/>
    <x v="0"/>
    <n v="52"/>
    <n v="61"/>
    <n v="15"/>
    <x v="2"/>
    <x v="0"/>
    <x v="1"/>
    <x v="3"/>
    <n v="0"/>
  </r>
  <r>
    <n v="5177"/>
    <n v="1974"/>
    <s v="Master"/>
    <s v="Married"/>
    <n v="58494"/>
    <n v="0"/>
    <n v="1"/>
    <d v="2013-12-12T00:00:00"/>
    <n v="56"/>
    <n v="298"/>
    <n v="7"/>
    <n v="68"/>
    <n v="4"/>
    <n v="0"/>
    <n v="19"/>
    <n v="2"/>
    <n v="6"/>
    <n v="2"/>
    <n v="6"/>
    <n v="6"/>
    <x v="0"/>
    <x v="0"/>
    <x v="0"/>
    <x v="0"/>
    <x v="0"/>
    <x v="1"/>
    <n v="0"/>
    <x v="6"/>
    <n v="52"/>
    <n v="396"/>
    <n v="22"/>
    <x v="1"/>
    <x v="0"/>
    <x v="1"/>
    <x v="1"/>
    <n v="0"/>
  </r>
  <r>
    <n v="2075"/>
    <n v="1969"/>
    <s v="Graduation"/>
    <s v="Married"/>
    <n v="72460"/>
    <n v="0"/>
    <n v="0"/>
    <d v="2013-11-14T00:00:00"/>
    <n v="56"/>
    <n v="377"/>
    <n v="10"/>
    <n v="540"/>
    <n v="80"/>
    <n v="30"/>
    <n v="10"/>
    <n v="1"/>
    <n v="3"/>
    <n v="5"/>
    <n v="7"/>
    <n v="1"/>
    <x v="0"/>
    <x v="0"/>
    <x v="0"/>
    <x v="0"/>
    <x v="0"/>
    <x v="1"/>
    <n v="0"/>
    <x v="6"/>
    <n v="57"/>
    <n v="1047"/>
    <n v="17"/>
    <x v="0"/>
    <x v="0"/>
    <x v="1"/>
    <x v="0"/>
    <n v="0"/>
  </r>
  <r>
    <n v="3428"/>
    <n v="1991"/>
    <s v="PhD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x v="0"/>
    <x v="0"/>
    <x v="0"/>
    <x v="0"/>
    <x v="0"/>
    <x v="1"/>
    <n v="0"/>
    <x v="0"/>
    <n v="35"/>
    <n v="1598"/>
    <n v="26"/>
    <x v="0"/>
    <x v="2"/>
    <x v="1"/>
    <x v="0"/>
    <n v="0"/>
  </r>
  <r>
    <n v="4500"/>
    <n v="1991"/>
    <s v="PhD"/>
    <s v="Together"/>
    <n v="68682"/>
    <n v="0"/>
    <n v="0"/>
    <d v="2013-10-06T00:00:00"/>
    <n v="56"/>
    <n v="919"/>
    <n v="0"/>
    <n v="505"/>
    <n v="99"/>
    <n v="30"/>
    <n v="45"/>
    <n v="1"/>
    <n v="4"/>
    <n v="9"/>
    <n v="10"/>
    <n v="2"/>
    <x v="0"/>
    <x v="0"/>
    <x v="0"/>
    <x v="0"/>
    <x v="0"/>
    <x v="1"/>
    <n v="0"/>
    <x v="0"/>
    <n v="35"/>
    <n v="1598"/>
    <n v="26"/>
    <x v="0"/>
    <x v="2"/>
    <x v="1"/>
    <x v="0"/>
    <n v="0"/>
  </r>
  <r>
    <n v="7369"/>
    <n v="1981"/>
    <s v="Master"/>
    <s v="Married"/>
    <n v="36959"/>
    <n v="1"/>
    <n v="0"/>
    <d v="2013-10-02T00:00:00"/>
    <n v="56"/>
    <n v="25"/>
    <n v="6"/>
    <n v="25"/>
    <n v="6"/>
    <n v="0"/>
    <n v="0"/>
    <n v="2"/>
    <n v="2"/>
    <n v="0"/>
    <n v="3"/>
    <n v="8"/>
    <x v="0"/>
    <x v="0"/>
    <x v="0"/>
    <x v="0"/>
    <x v="0"/>
    <x v="1"/>
    <n v="0"/>
    <x v="0"/>
    <n v="45"/>
    <n v="62"/>
    <n v="15"/>
    <x v="1"/>
    <x v="0"/>
    <x v="1"/>
    <x v="3"/>
    <n v="0"/>
  </r>
  <r>
    <n v="4381"/>
    <n v="1971"/>
    <s v="PhD"/>
    <s v="Married"/>
    <n v="46463"/>
    <n v="1"/>
    <n v="1"/>
    <d v="2013-08-18T00:00:00"/>
    <n v="56"/>
    <n v="163"/>
    <n v="2"/>
    <n v="40"/>
    <n v="8"/>
    <n v="11"/>
    <n v="11"/>
    <n v="7"/>
    <n v="3"/>
    <n v="1"/>
    <n v="6"/>
    <n v="6"/>
    <x v="0"/>
    <x v="0"/>
    <x v="0"/>
    <x v="0"/>
    <x v="0"/>
    <x v="1"/>
    <n v="0"/>
    <x v="0"/>
    <n v="55"/>
    <n v="235"/>
    <n v="23"/>
    <x v="1"/>
    <x v="0"/>
    <x v="1"/>
    <x v="2"/>
    <n v="0"/>
  </r>
  <r>
    <n v="9964"/>
    <n v="1979"/>
    <s v="Graduation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x v="0"/>
    <x v="0"/>
    <x v="0"/>
    <x v="0"/>
    <x v="0"/>
    <x v="1"/>
    <n v="0"/>
    <x v="0"/>
    <n v="47"/>
    <n v="424"/>
    <n v="19"/>
    <x v="0"/>
    <x v="0"/>
    <x v="1"/>
    <x v="1"/>
    <n v="0"/>
  </r>
  <r>
    <n v="1630"/>
    <n v="1979"/>
    <s v="Graduation"/>
    <s v="Single"/>
    <n v="61825"/>
    <n v="0"/>
    <n v="1"/>
    <d v="2013-08-07T00:00:00"/>
    <n v="56"/>
    <n v="162"/>
    <n v="50"/>
    <n v="100"/>
    <n v="55"/>
    <n v="30"/>
    <n v="27"/>
    <n v="1"/>
    <n v="4"/>
    <n v="2"/>
    <n v="8"/>
    <n v="4"/>
    <x v="0"/>
    <x v="0"/>
    <x v="0"/>
    <x v="0"/>
    <x v="0"/>
    <x v="1"/>
    <n v="0"/>
    <x v="0"/>
    <n v="47"/>
    <n v="424"/>
    <n v="19"/>
    <x v="0"/>
    <x v="0"/>
    <x v="1"/>
    <x v="1"/>
    <n v="0"/>
  </r>
  <r>
    <n v="5012"/>
    <n v="1989"/>
    <s v="Graduation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x v="0"/>
    <x v="0"/>
    <x v="0"/>
    <x v="0"/>
    <x v="0"/>
    <x v="1"/>
    <n v="0"/>
    <x v="0"/>
    <n v="37"/>
    <n v="34"/>
    <n v="13"/>
    <x v="2"/>
    <x v="2"/>
    <x v="1"/>
    <x v="3"/>
    <n v="0"/>
  </r>
  <r>
    <n v="6918"/>
    <n v="1989"/>
    <s v="Graduation"/>
    <s v="Married"/>
    <n v="28691"/>
    <n v="1"/>
    <n v="0"/>
    <d v="2013-07-04T00:00:00"/>
    <n v="56"/>
    <n v="5"/>
    <n v="4"/>
    <n v="13"/>
    <n v="8"/>
    <n v="0"/>
    <n v="4"/>
    <n v="1"/>
    <n v="1"/>
    <n v="0"/>
    <n v="3"/>
    <n v="8"/>
    <x v="0"/>
    <x v="0"/>
    <x v="0"/>
    <x v="0"/>
    <x v="0"/>
    <x v="1"/>
    <n v="0"/>
    <x v="0"/>
    <n v="37"/>
    <n v="34"/>
    <n v="13"/>
    <x v="2"/>
    <x v="2"/>
    <x v="1"/>
    <x v="3"/>
    <n v="0"/>
  </r>
  <r>
    <n v="7822"/>
    <n v="1976"/>
    <s v="Graduation"/>
    <s v="Together"/>
    <n v="54058"/>
    <n v="0"/>
    <n v="1"/>
    <d v="2013-06-04T00:00:00"/>
    <n v="56"/>
    <n v="198"/>
    <n v="18"/>
    <n v="252"/>
    <n v="32"/>
    <n v="108"/>
    <n v="54"/>
    <n v="2"/>
    <n v="4"/>
    <n v="6"/>
    <n v="8"/>
    <n v="3"/>
    <x v="0"/>
    <x v="0"/>
    <x v="0"/>
    <x v="0"/>
    <x v="0"/>
    <x v="1"/>
    <n v="0"/>
    <x v="0"/>
    <n v="50"/>
    <n v="662"/>
    <n v="23"/>
    <x v="1"/>
    <x v="0"/>
    <x v="1"/>
    <x v="1"/>
    <n v="0"/>
  </r>
  <r>
    <n v="10156"/>
    <n v="1975"/>
    <s v="Graduation"/>
    <s v="Single"/>
    <n v="84196"/>
    <n v="0"/>
    <n v="1"/>
    <d v="2013-06-03T00:00:00"/>
    <n v="56"/>
    <n v="215"/>
    <n v="63"/>
    <n v="507"/>
    <n v="231"/>
    <n v="31"/>
    <n v="190"/>
    <n v="1"/>
    <n v="8"/>
    <n v="4"/>
    <n v="7"/>
    <n v="3"/>
    <x v="0"/>
    <x v="0"/>
    <x v="0"/>
    <x v="0"/>
    <x v="0"/>
    <x v="1"/>
    <n v="0"/>
    <x v="0"/>
    <n v="51"/>
    <n v="1237"/>
    <n v="23"/>
    <x v="0"/>
    <x v="0"/>
    <x v="1"/>
    <x v="0"/>
    <n v="0"/>
  </r>
  <r>
    <n v="3033"/>
    <n v="1963"/>
    <s v="Master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x v="0"/>
    <x v="0"/>
    <x v="0"/>
    <x v="0"/>
    <x v="0"/>
    <x v="1"/>
    <n v="0"/>
    <x v="3"/>
    <n v="63"/>
    <n v="318"/>
    <n v="14"/>
    <x v="1"/>
    <x v="1"/>
    <x v="1"/>
    <x v="2"/>
    <n v="0"/>
  </r>
  <r>
    <n v="4119"/>
    <n v="1963"/>
    <s v="Master"/>
    <s v="Together"/>
    <n v="38620"/>
    <n v="0"/>
    <n v="0"/>
    <d v="2013-05-11T00:00:00"/>
    <n v="56"/>
    <n v="112"/>
    <n v="17"/>
    <n v="44"/>
    <n v="34"/>
    <n v="22"/>
    <n v="89"/>
    <n v="1"/>
    <n v="2"/>
    <n v="5"/>
    <n v="3"/>
    <n v="3"/>
    <x v="0"/>
    <x v="0"/>
    <x v="0"/>
    <x v="0"/>
    <x v="0"/>
    <x v="1"/>
    <n v="0"/>
    <x v="4"/>
    <n v="63"/>
    <n v="318"/>
    <n v="14"/>
    <x v="1"/>
    <x v="1"/>
    <x v="1"/>
    <x v="2"/>
    <n v="0"/>
  </r>
  <r>
    <n v="11110"/>
    <n v="1973"/>
    <s v="Graduation"/>
    <s v="Single"/>
    <n v="3502"/>
    <n v="1"/>
    <n v="0"/>
    <d v="2013-04-13T00:00:00"/>
    <n v="56"/>
    <n v="2"/>
    <n v="1"/>
    <n v="1"/>
    <n v="0"/>
    <n v="0"/>
    <n v="1"/>
    <n v="0"/>
    <n v="0"/>
    <n v="0"/>
    <n v="0"/>
    <n v="14"/>
    <x v="0"/>
    <x v="0"/>
    <x v="0"/>
    <x v="0"/>
    <x v="0"/>
    <x v="1"/>
    <n v="0"/>
    <x v="5"/>
    <n v="53"/>
    <n v="5"/>
    <n v="14"/>
    <x v="2"/>
    <x v="0"/>
    <x v="1"/>
    <x v="3"/>
    <n v="0"/>
  </r>
  <r>
    <n v="332"/>
    <n v="1957"/>
    <s v="Graduation"/>
    <s v="Married"/>
    <n v="47743"/>
    <n v="0"/>
    <n v="1"/>
    <d v="2013-03-22T00:00:00"/>
    <n v="56"/>
    <n v="198"/>
    <n v="2"/>
    <n v="43"/>
    <n v="0"/>
    <n v="12"/>
    <n v="20"/>
    <n v="3"/>
    <n v="4"/>
    <n v="1"/>
    <n v="6"/>
    <n v="6"/>
    <x v="0"/>
    <x v="1"/>
    <x v="0"/>
    <x v="0"/>
    <x v="0"/>
    <x v="1"/>
    <n v="0"/>
    <x v="0"/>
    <n v="69"/>
    <n v="275"/>
    <n v="20"/>
    <x v="1"/>
    <x v="1"/>
    <x v="1"/>
    <x v="2"/>
    <n v="1"/>
  </r>
  <r>
    <n v="737"/>
    <n v="1949"/>
    <s v="PhD"/>
    <s v="Married"/>
    <n v="80360"/>
    <n v="0"/>
    <n v="0"/>
    <d v="2013-03-03T00:00:00"/>
    <n v="56"/>
    <n v="1493"/>
    <n v="86"/>
    <n v="454"/>
    <n v="112"/>
    <n v="43"/>
    <n v="43"/>
    <n v="2"/>
    <n v="4"/>
    <n v="4"/>
    <n v="5"/>
    <n v="2"/>
    <x v="0"/>
    <x v="1"/>
    <x v="1"/>
    <x v="1"/>
    <x v="0"/>
    <x v="1"/>
    <n v="0"/>
    <x v="0"/>
    <n v="77"/>
    <n v="2231"/>
    <n v="17"/>
    <x v="0"/>
    <x v="1"/>
    <x v="1"/>
    <x v="0"/>
    <n v="3"/>
  </r>
  <r>
    <n v="10319"/>
    <n v="1971"/>
    <s v="Graduation"/>
    <s v="Married"/>
    <n v="66303"/>
    <n v="0"/>
    <n v="1"/>
    <d v="2013-02-26T00:00:00"/>
    <n v="56"/>
    <n v="1090"/>
    <n v="12"/>
    <n v="96"/>
    <n v="16"/>
    <n v="12"/>
    <n v="60"/>
    <n v="4"/>
    <n v="3"/>
    <n v="4"/>
    <n v="11"/>
    <n v="8"/>
    <x v="0"/>
    <x v="1"/>
    <x v="0"/>
    <x v="0"/>
    <x v="0"/>
    <x v="1"/>
    <n v="0"/>
    <x v="0"/>
    <n v="55"/>
    <n v="1286"/>
    <n v="30"/>
    <x v="0"/>
    <x v="0"/>
    <x v="1"/>
    <x v="0"/>
    <n v="1"/>
  </r>
  <r>
    <n v="2683"/>
    <n v="1969"/>
    <s v="Graduation"/>
    <s v="Married"/>
    <n v="52413"/>
    <n v="0"/>
    <n v="2"/>
    <d v="2013-02-02T00:00:00"/>
    <n v="56"/>
    <n v="295"/>
    <n v="106"/>
    <n v="271"/>
    <n v="75"/>
    <n v="98"/>
    <n v="65"/>
    <n v="4"/>
    <n v="6"/>
    <n v="4"/>
    <n v="12"/>
    <n v="6"/>
    <x v="0"/>
    <x v="0"/>
    <x v="0"/>
    <x v="0"/>
    <x v="0"/>
    <x v="1"/>
    <n v="0"/>
    <x v="1"/>
    <n v="57"/>
    <n v="910"/>
    <n v="32"/>
    <x v="1"/>
    <x v="0"/>
    <x v="1"/>
    <x v="1"/>
    <n v="0"/>
  </r>
  <r>
    <n v="3445"/>
    <n v="1956"/>
    <s v="Graduation"/>
    <s v="Single"/>
    <n v="60714"/>
    <n v="0"/>
    <n v="0"/>
    <d v="2013-01-17T00:00:00"/>
    <n v="56"/>
    <n v="216"/>
    <n v="162"/>
    <n v="224"/>
    <n v="101"/>
    <n v="92"/>
    <n v="162"/>
    <n v="2"/>
    <n v="7"/>
    <n v="4"/>
    <n v="10"/>
    <n v="5"/>
    <x v="0"/>
    <x v="0"/>
    <x v="0"/>
    <x v="0"/>
    <x v="0"/>
    <x v="0"/>
    <n v="0"/>
    <x v="6"/>
    <n v="70"/>
    <n v="957"/>
    <n v="28"/>
    <x v="0"/>
    <x v="1"/>
    <x v="1"/>
    <x v="1"/>
    <n v="1"/>
  </r>
  <r>
    <n v="10913"/>
    <n v="1984"/>
    <s v="Master"/>
    <s v="Single"/>
    <n v="31385"/>
    <n v="1"/>
    <n v="0"/>
    <d v="2012-12-05T00:00:00"/>
    <n v="56"/>
    <n v="3"/>
    <n v="2"/>
    <n v="12"/>
    <n v="0"/>
    <n v="1"/>
    <n v="9"/>
    <n v="1"/>
    <n v="1"/>
    <n v="0"/>
    <n v="2"/>
    <n v="8"/>
    <x v="1"/>
    <x v="0"/>
    <x v="0"/>
    <x v="0"/>
    <x v="0"/>
    <x v="0"/>
    <n v="0"/>
    <x v="0"/>
    <n v="42"/>
    <n v="27"/>
    <n v="12"/>
    <x v="1"/>
    <x v="2"/>
    <x v="1"/>
    <x v="3"/>
    <n v="2"/>
  </r>
  <r>
    <n v="4427"/>
    <n v="1995"/>
    <s v="2n Cycle"/>
    <s v="Single"/>
    <n v="83257"/>
    <n v="0"/>
    <n v="0"/>
    <d v="2012-09-18T00:00:00"/>
    <n v="56"/>
    <n v="536"/>
    <n v="27"/>
    <n v="590"/>
    <n v="38"/>
    <n v="107"/>
    <n v="67"/>
    <n v="1"/>
    <n v="5"/>
    <n v="10"/>
    <n v="12"/>
    <n v="6"/>
    <x v="1"/>
    <x v="0"/>
    <x v="1"/>
    <x v="0"/>
    <x v="0"/>
    <x v="0"/>
    <n v="1"/>
    <x v="0"/>
    <n v="31"/>
    <n v="1365"/>
    <n v="34"/>
    <x v="0"/>
    <x v="2"/>
    <x v="1"/>
    <x v="0"/>
    <n v="3"/>
  </r>
  <r>
    <n v="8717"/>
    <n v="1975"/>
    <s v="PhD"/>
    <s v="Married"/>
    <n v="80427"/>
    <n v="0"/>
    <n v="1"/>
    <d v="2012-09-12T00:00:00"/>
    <n v="56"/>
    <n v="1149"/>
    <n v="71"/>
    <n v="449"/>
    <n v="69"/>
    <n v="71"/>
    <n v="26"/>
    <n v="1"/>
    <n v="11"/>
    <n v="8"/>
    <n v="8"/>
    <n v="5"/>
    <x v="0"/>
    <x v="0"/>
    <x v="0"/>
    <x v="0"/>
    <x v="0"/>
    <x v="1"/>
    <n v="0"/>
    <x v="5"/>
    <n v="51"/>
    <n v="1835"/>
    <n v="33"/>
    <x v="0"/>
    <x v="0"/>
    <x v="1"/>
    <x v="0"/>
    <n v="0"/>
  </r>
  <r>
    <n v="2066"/>
    <n v="1949"/>
    <s v="Graduation"/>
    <s v="Together"/>
    <n v="38823"/>
    <n v="0"/>
    <n v="1"/>
    <d v="2012-08-30T00:00:00"/>
    <n v="56"/>
    <n v="70"/>
    <n v="0"/>
    <n v="11"/>
    <n v="2"/>
    <n v="8"/>
    <n v="23"/>
    <n v="1"/>
    <n v="2"/>
    <n v="1"/>
    <n v="3"/>
    <n v="6"/>
    <x v="0"/>
    <x v="0"/>
    <x v="0"/>
    <x v="0"/>
    <x v="0"/>
    <x v="1"/>
    <n v="0"/>
    <x v="0"/>
    <n v="77"/>
    <n v="114"/>
    <n v="13"/>
    <x v="1"/>
    <x v="1"/>
    <x v="1"/>
    <x v="2"/>
    <n v="0"/>
  </r>
  <r>
    <n v="3340"/>
    <n v="1977"/>
    <s v="Graduation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x v="0"/>
    <x v="0"/>
    <x v="0"/>
    <x v="0"/>
    <x v="0"/>
    <x v="0"/>
    <n v="0"/>
    <x v="1"/>
    <n v="49"/>
    <n v="436"/>
    <n v="28"/>
    <x v="1"/>
    <x v="0"/>
    <x v="1"/>
    <x v="1"/>
    <n v="1"/>
  </r>
  <r>
    <n v="8685"/>
    <n v="1977"/>
    <s v="Graduation"/>
    <s v="Married"/>
    <n v="42014"/>
    <n v="1"/>
    <n v="0"/>
    <d v="2012-08-17T00:00:00"/>
    <n v="56"/>
    <n v="244"/>
    <n v="15"/>
    <n v="108"/>
    <n v="4"/>
    <n v="15"/>
    <n v="50"/>
    <n v="6"/>
    <n v="7"/>
    <n v="1"/>
    <n v="6"/>
    <n v="8"/>
    <x v="0"/>
    <x v="0"/>
    <x v="0"/>
    <x v="0"/>
    <x v="0"/>
    <x v="0"/>
    <n v="0"/>
    <x v="6"/>
    <n v="49"/>
    <n v="436"/>
    <n v="28"/>
    <x v="1"/>
    <x v="0"/>
    <x v="1"/>
    <x v="1"/>
    <n v="1"/>
  </r>
  <r>
    <n v="4149"/>
    <n v="1948"/>
    <s v="PhD"/>
    <s v="Together"/>
    <n v="76140"/>
    <n v="0"/>
    <n v="0"/>
    <d v="2014-05-13T00:00:00"/>
    <n v="57"/>
    <n v="586"/>
    <n v="66"/>
    <n v="653"/>
    <n v="17"/>
    <n v="0"/>
    <n v="26"/>
    <n v="1"/>
    <n v="5"/>
    <n v="9"/>
    <n v="6"/>
    <n v="2"/>
    <x v="0"/>
    <x v="0"/>
    <x v="0"/>
    <x v="0"/>
    <x v="0"/>
    <x v="1"/>
    <n v="0"/>
    <x v="0"/>
    <n v="78"/>
    <n v="1348"/>
    <n v="23"/>
    <x v="0"/>
    <x v="1"/>
    <x v="1"/>
    <x v="0"/>
    <n v="0"/>
  </r>
  <r>
    <n v="8726"/>
    <n v="1964"/>
    <s v="2n Cycle"/>
    <s v="Divorced"/>
    <n v="41713"/>
    <n v="1"/>
    <n v="1"/>
    <d v="2014-04-29T00:00:00"/>
    <n v="57"/>
    <n v="77"/>
    <n v="8"/>
    <n v="44"/>
    <n v="10"/>
    <n v="10"/>
    <n v="25"/>
    <n v="5"/>
    <n v="3"/>
    <n v="1"/>
    <n v="4"/>
    <n v="6"/>
    <x v="0"/>
    <x v="0"/>
    <x v="0"/>
    <x v="0"/>
    <x v="0"/>
    <x v="1"/>
    <n v="0"/>
    <x v="1"/>
    <n v="62"/>
    <n v="174"/>
    <n v="19"/>
    <x v="1"/>
    <x v="1"/>
    <x v="1"/>
    <x v="2"/>
    <n v="0"/>
  </r>
  <r>
    <n v="2295"/>
    <n v="1954"/>
    <s v="PhD"/>
    <s v="Married"/>
    <n v="62670"/>
    <n v="0"/>
    <n v="1"/>
    <d v="2014-02-02T00:00:00"/>
    <n v="57"/>
    <n v="539"/>
    <n v="30"/>
    <n v="92"/>
    <n v="80"/>
    <n v="46"/>
    <n v="38"/>
    <n v="1"/>
    <n v="5"/>
    <n v="3"/>
    <n v="13"/>
    <n v="3"/>
    <x v="0"/>
    <x v="0"/>
    <x v="0"/>
    <x v="0"/>
    <x v="0"/>
    <x v="1"/>
    <n v="0"/>
    <x v="6"/>
    <n v="72"/>
    <n v="825"/>
    <n v="25"/>
    <x v="0"/>
    <x v="1"/>
    <x v="1"/>
    <x v="1"/>
    <n v="0"/>
  </r>
  <r>
    <n v="3283"/>
    <n v="1972"/>
    <s v="2n Cycle"/>
    <s v="Married"/>
    <n v="70932"/>
    <n v="0"/>
    <n v="1"/>
    <d v="2014-01-19T00:00:00"/>
    <n v="57"/>
    <n v="200"/>
    <n v="193"/>
    <n v="100"/>
    <n v="46"/>
    <n v="185"/>
    <n v="185"/>
    <n v="2"/>
    <n v="6"/>
    <n v="2"/>
    <n v="12"/>
    <n v="3"/>
    <x v="0"/>
    <x v="0"/>
    <x v="0"/>
    <x v="0"/>
    <x v="0"/>
    <x v="1"/>
    <n v="0"/>
    <x v="0"/>
    <n v="54"/>
    <n v="909"/>
    <n v="25"/>
    <x v="0"/>
    <x v="0"/>
    <x v="1"/>
    <x v="1"/>
    <n v="0"/>
  </r>
  <r>
    <n v="1915"/>
    <n v="1951"/>
    <s v="PhD"/>
    <s v="Married"/>
    <n v="78939"/>
    <n v="0"/>
    <n v="0"/>
    <d v="2013-12-12T00:00:00"/>
    <n v="57"/>
    <n v="794"/>
    <n v="115"/>
    <n v="243"/>
    <n v="150"/>
    <n v="0"/>
    <n v="205"/>
    <n v="1"/>
    <n v="8"/>
    <n v="5"/>
    <n v="6"/>
    <n v="3"/>
    <x v="0"/>
    <x v="0"/>
    <x v="0"/>
    <x v="0"/>
    <x v="0"/>
    <x v="1"/>
    <n v="0"/>
    <x v="4"/>
    <n v="75"/>
    <n v="1507"/>
    <n v="23"/>
    <x v="0"/>
    <x v="1"/>
    <x v="1"/>
    <x v="0"/>
    <n v="0"/>
  </r>
  <r>
    <n v="800"/>
    <n v="1960"/>
    <s v="Graduation"/>
    <s v="Together"/>
    <n v="44512"/>
    <n v="1"/>
    <n v="1"/>
    <d v="2013-08-30T00:00:00"/>
    <n v="57"/>
    <n v="23"/>
    <n v="1"/>
    <n v="6"/>
    <n v="0"/>
    <n v="0"/>
    <n v="2"/>
    <n v="2"/>
    <n v="1"/>
    <n v="0"/>
    <n v="3"/>
    <n v="4"/>
    <x v="0"/>
    <x v="0"/>
    <x v="0"/>
    <x v="0"/>
    <x v="0"/>
    <x v="1"/>
    <n v="0"/>
    <x v="6"/>
    <n v="66"/>
    <n v="32"/>
    <n v="10"/>
    <x v="1"/>
    <x v="1"/>
    <x v="1"/>
    <x v="3"/>
    <n v="0"/>
  </r>
  <r>
    <n v="9166"/>
    <n v="1968"/>
    <s v="Graduation"/>
    <s v="Married"/>
    <n v="63967"/>
    <n v="0"/>
    <n v="1"/>
    <d v="2013-08-09T00:00:00"/>
    <n v="57"/>
    <n v="387"/>
    <n v="84"/>
    <n v="141"/>
    <n v="73"/>
    <n v="35"/>
    <n v="162"/>
    <n v="3"/>
    <n v="4"/>
    <n v="4"/>
    <n v="12"/>
    <n v="2"/>
    <x v="0"/>
    <x v="0"/>
    <x v="0"/>
    <x v="0"/>
    <x v="0"/>
    <x v="1"/>
    <n v="0"/>
    <x v="0"/>
    <n v="58"/>
    <n v="882"/>
    <n v="25"/>
    <x v="0"/>
    <x v="0"/>
    <x v="1"/>
    <x v="1"/>
    <n v="0"/>
  </r>
  <r>
    <n v="5147"/>
    <n v="1948"/>
    <s v="Graduation"/>
    <s v="Single"/>
    <n v="90842"/>
    <n v="0"/>
    <n v="0"/>
    <d v="2013-07-29T00:00:00"/>
    <n v="57"/>
    <n v="774"/>
    <n v="70"/>
    <n v="118"/>
    <n v="182"/>
    <n v="187"/>
    <n v="93"/>
    <n v="1"/>
    <n v="4"/>
    <n v="9"/>
    <n v="13"/>
    <n v="1"/>
    <x v="0"/>
    <x v="0"/>
    <x v="0"/>
    <x v="0"/>
    <x v="0"/>
    <x v="1"/>
    <n v="0"/>
    <x v="0"/>
    <n v="78"/>
    <n v="1424"/>
    <n v="28"/>
    <x v="3"/>
    <x v="1"/>
    <x v="1"/>
    <x v="0"/>
    <n v="0"/>
  </r>
  <r>
    <n v="13"/>
    <n v="1947"/>
    <s v="PhD"/>
    <s v="Widow"/>
    <n v="25358"/>
    <n v="0"/>
    <n v="1"/>
    <d v="2013-07-22T00:00:00"/>
    <n v="57"/>
    <n v="19"/>
    <n v="0"/>
    <n v="5"/>
    <n v="0"/>
    <n v="0"/>
    <n v="8"/>
    <n v="2"/>
    <n v="1"/>
    <n v="0"/>
    <n v="3"/>
    <n v="6"/>
    <x v="0"/>
    <x v="0"/>
    <x v="0"/>
    <x v="0"/>
    <x v="0"/>
    <x v="1"/>
    <n v="0"/>
    <x v="6"/>
    <n v="79"/>
    <n v="32"/>
    <n v="12"/>
    <x v="2"/>
    <x v="1"/>
    <x v="1"/>
    <x v="3"/>
    <n v="0"/>
  </r>
  <r>
    <n v="8557"/>
    <n v="1982"/>
    <s v="Graduation"/>
    <s v="Single"/>
    <m/>
    <n v="1"/>
    <n v="0"/>
    <d v="2013-06-17T00:00:00"/>
    <n v="57"/>
    <n v="11"/>
    <n v="3"/>
    <n v="22"/>
    <n v="2"/>
    <n v="2"/>
    <n v="6"/>
    <n v="2"/>
    <n v="2"/>
    <n v="0"/>
    <n v="3"/>
    <n v="6"/>
    <x v="0"/>
    <x v="0"/>
    <x v="0"/>
    <x v="0"/>
    <x v="0"/>
    <x v="1"/>
    <n v="0"/>
    <x v="3"/>
    <n v="44"/>
    <n v="46"/>
    <n v="13"/>
    <x v="2"/>
    <x v="2"/>
    <x v="1"/>
    <x v="3"/>
    <n v="0"/>
  </r>
  <r>
    <n v="8724"/>
    <n v="1982"/>
    <s v="Graduation"/>
    <s v="Single"/>
    <n v="28567"/>
    <n v="1"/>
    <n v="0"/>
    <d v="2013-06-17T00:00:00"/>
    <n v="57"/>
    <n v="11"/>
    <n v="3"/>
    <n v="22"/>
    <n v="2"/>
    <n v="2"/>
    <n v="6"/>
    <n v="2"/>
    <n v="2"/>
    <n v="0"/>
    <n v="3"/>
    <n v="6"/>
    <x v="0"/>
    <x v="0"/>
    <x v="0"/>
    <x v="0"/>
    <x v="0"/>
    <x v="1"/>
    <n v="0"/>
    <x v="0"/>
    <n v="44"/>
    <n v="46"/>
    <n v="13"/>
    <x v="2"/>
    <x v="2"/>
    <x v="1"/>
    <x v="3"/>
    <n v="0"/>
  </r>
  <r>
    <n v="9381"/>
    <n v="1978"/>
    <s v="Graduation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x v="0"/>
    <x v="0"/>
    <x v="0"/>
    <x v="0"/>
    <x v="0"/>
    <x v="1"/>
    <n v="0"/>
    <x v="3"/>
    <n v="48"/>
    <n v="606"/>
    <n v="26"/>
    <x v="0"/>
    <x v="0"/>
    <x v="1"/>
    <x v="1"/>
    <n v="0"/>
  </r>
  <r>
    <n v="9384"/>
    <n v="1978"/>
    <s v="Graduation"/>
    <s v="Married"/>
    <n v="66373"/>
    <n v="1"/>
    <n v="1"/>
    <d v="2013-06-12T00:00:00"/>
    <n v="57"/>
    <n v="328"/>
    <n v="9"/>
    <n v="124"/>
    <n v="12"/>
    <n v="24"/>
    <n v="109"/>
    <n v="7"/>
    <n v="4"/>
    <n v="2"/>
    <n v="10"/>
    <n v="3"/>
    <x v="0"/>
    <x v="0"/>
    <x v="0"/>
    <x v="0"/>
    <x v="0"/>
    <x v="1"/>
    <n v="0"/>
    <x v="3"/>
    <n v="48"/>
    <n v="606"/>
    <n v="26"/>
    <x v="0"/>
    <x v="0"/>
    <x v="1"/>
    <x v="1"/>
    <n v="0"/>
  </r>
  <r>
    <n v="3560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x v="1"/>
    <n v="0"/>
    <x v="4"/>
    <n v="74"/>
    <n v="1574"/>
    <n v="21"/>
    <x v="0"/>
    <x v="1"/>
    <x v="1"/>
    <x v="0"/>
    <n v="1"/>
  </r>
  <r>
    <n v="241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x v="1"/>
    <n v="0"/>
    <x v="0"/>
    <n v="74"/>
    <n v="1574"/>
    <n v="21"/>
    <x v="0"/>
    <x v="1"/>
    <x v="1"/>
    <x v="0"/>
    <n v="1"/>
  </r>
  <r>
    <n v="7521"/>
    <n v="1952"/>
    <s v="Graduation"/>
    <s v="Together"/>
    <n v="83844"/>
    <n v="0"/>
    <n v="0"/>
    <d v="2013-05-12T00:00:00"/>
    <n v="57"/>
    <n v="901"/>
    <n v="31"/>
    <n v="345"/>
    <n v="75"/>
    <n v="31"/>
    <n v="191"/>
    <n v="1"/>
    <n v="4"/>
    <n v="4"/>
    <n v="11"/>
    <n v="1"/>
    <x v="0"/>
    <x v="0"/>
    <x v="1"/>
    <x v="0"/>
    <x v="0"/>
    <x v="1"/>
    <n v="0"/>
    <x v="1"/>
    <n v="74"/>
    <n v="1574"/>
    <n v="21"/>
    <x v="0"/>
    <x v="1"/>
    <x v="1"/>
    <x v="0"/>
    <n v="1"/>
  </r>
  <r>
    <n v="9799"/>
    <n v="1968"/>
    <s v="PhD"/>
    <s v="Divorced"/>
    <n v="83664"/>
    <n v="1"/>
    <n v="1"/>
    <d v="2013-05-08T00:00:00"/>
    <n v="57"/>
    <n v="866"/>
    <n v="21"/>
    <n v="151"/>
    <n v="28"/>
    <n v="21"/>
    <n v="86"/>
    <n v="3"/>
    <n v="2"/>
    <n v="2"/>
    <n v="12"/>
    <n v="5"/>
    <x v="0"/>
    <x v="0"/>
    <x v="0"/>
    <x v="0"/>
    <x v="0"/>
    <x v="1"/>
    <n v="0"/>
    <x v="0"/>
    <n v="58"/>
    <n v="1173"/>
    <n v="24"/>
    <x v="0"/>
    <x v="0"/>
    <x v="1"/>
    <x v="0"/>
    <n v="0"/>
  </r>
  <r>
    <n v="5123"/>
    <n v="1951"/>
    <s v="Master"/>
    <s v="Married"/>
    <n v="27450"/>
    <n v="0"/>
    <n v="0"/>
    <d v="2013-04-15T00:00:00"/>
    <n v="57"/>
    <n v="37"/>
    <n v="12"/>
    <n v="23"/>
    <n v="8"/>
    <n v="11"/>
    <n v="52"/>
    <n v="1"/>
    <n v="2"/>
    <n v="1"/>
    <n v="3"/>
    <n v="7"/>
    <x v="0"/>
    <x v="0"/>
    <x v="0"/>
    <x v="0"/>
    <x v="0"/>
    <x v="1"/>
    <n v="0"/>
    <x v="0"/>
    <n v="75"/>
    <n v="143"/>
    <n v="14"/>
    <x v="2"/>
    <x v="1"/>
    <x v="1"/>
    <x v="2"/>
    <n v="0"/>
  </r>
  <r>
    <n v="448"/>
    <n v="1978"/>
    <s v="PhD"/>
    <s v="Single"/>
    <n v="54880"/>
    <n v="1"/>
    <n v="0"/>
    <d v="2013-03-01T00:00:00"/>
    <n v="57"/>
    <n v="308"/>
    <n v="85"/>
    <n v="137"/>
    <n v="102"/>
    <n v="45"/>
    <n v="118"/>
    <n v="2"/>
    <n v="6"/>
    <n v="2"/>
    <n v="11"/>
    <n v="5"/>
    <x v="0"/>
    <x v="0"/>
    <x v="0"/>
    <x v="0"/>
    <x v="0"/>
    <x v="1"/>
    <n v="0"/>
    <x v="0"/>
    <n v="48"/>
    <n v="795"/>
    <n v="26"/>
    <x v="1"/>
    <x v="0"/>
    <x v="1"/>
    <x v="1"/>
    <n v="0"/>
  </r>
  <r>
    <n v="4837"/>
    <n v="1965"/>
    <s v="PhD"/>
    <s v="Married"/>
    <n v="71322"/>
    <n v="0"/>
    <n v="1"/>
    <d v="2013-02-16T00:00:00"/>
    <n v="57"/>
    <n v="753"/>
    <n v="43"/>
    <n v="226"/>
    <n v="69"/>
    <n v="10"/>
    <n v="204"/>
    <n v="2"/>
    <n v="8"/>
    <n v="5"/>
    <n v="13"/>
    <n v="4"/>
    <x v="0"/>
    <x v="0"/>
    <x v="0"/>
    <x v="0"/>
    <x v="0"/>
    <x v="1"/>
    <n v="0"/>
    <x v="0"/>
    <n v="61"/>
    <n v="1305"/>
    <n v="32"/>
    <x v="0"/>
    <x v="1"/>
    <x v="1"/>
    <x v="0"/>
    <n v="0"/>
  </r>
  <r>
    <n v="9365"/>
    <n v="1976"/>
    <s v="PhD"/>
    <s v="Single"/>
    <n v="60000"/>
    <n v="0"/>
    <n v="1"/>
    <d v="2012-12-22T00:00:00"/>
    <n v="57"/>
    <n v="1048"/>
    <n v="0"/>
    <n v="217"/>
    <n v="0"/>
    <n v="0"/>
    <n v="12"/>
    <n v="5"/>
    <n v="11"/>
    <n v="3"/>
    <n v="5"/>
    <n v="6"/>
    <x v="0"/>
    <x v="0"/>
    <x v="0"/>
    <x v="0"/>
    <x v="0"/>
    <x v="1"/>
    <n v="0"/>
    <x v="0"/>
    <n v="50"/>
    <n v="1277"/>
    <n v="30"/>
    <x v="1"/>
    <x v="0"/>
    <x v="1"/>
    <x v="0"/>
    <n v="0"/>
  </r>
  <r>
    <n v="8932"/>
    <n v="1969"/>
    <s v="Master"/>
    <s v="Together"/>
    <n v="65176"/>
    <n v="0"/>
    <n v="1"/>
    <d v="2012-10-29T00:00:00"/>
    <n v="57"/>
    <n v="960"/>
    <n v="28"/>
    <n v="183"/>
    <n v="220"/>
    <n v="70"/>
    <n v="70"/>
    <n v="4"/>
    <n v="9"/>
    <n v="6"/>
    <n v="6"/>
    <n v="6"/>
    <x v="0"/>
    <x v="0"/>
    <x v="0"/>
    <x v="0"/>
    <x v="0"/>
    <x v="1"/>
    <n v="0"/>
    <x v="6"/>
    <n v="57"/>
    <n v="1531"/>
    <n v="31"/>
    <x v="0"/>
    <x v="0"/>
    <x v="1"/>
    <x v="0"/>
    <n v="0"/>
  </r>
  <r>
    <n v="7055"/>
    <n v="1952"/>
    <s v="PhD"/>
    <s v="Together"/>
    <n v="61010"/>
    <n v="0"/>
    <n v="1"/>
    <d v="2012-10-09T00:00:00"/>
    <n v="57"/>
    <n v="888"/>
    <n v="0"/>
    <n v="57"/>
    <n v="0"/>
    <n v="0"/>
    <n v="76"/>
    <n v="2"/>
    <n v="8"/>
    <n v="5"/>
    <n v="11"/>
    <n v="5"/>
    <x v="0"/>
    <x v="0"/>
    <x v="0"/>
    <x v="0"/>
    <x v="0"/>
    <x v="1"/>
    <n v="0"/>
    <x v="1"/>
    <n v="74"/>
    <n v="1021"/>
    <n v="31"/>
    <x v="0"/>
    <x v="1"/>
    <x v="1"/>
    <x v="1"/>
    <n v="0"/>
  </r>
  <r>
    <n v="3537"/>
    <n v="1981"/>
    <s v="Graduation"/>
    <s v="Together"/>
    <n v="31089"/>
    <n v="1"/>
    <n v="0"/>
    <d v="2012-08-17T00:00:00"/>
    <n v="57"/>
    <n v="31"/>
    <n v="3"/>
    <n v="31"/>
    <n v="2"/>
    <n v="8"/>
    <n v="4"/>
    <n v="3"/>
    <n v="3"/>
    <n v="0"/>
    <n v="4"/>
    <n v="8"/>
    <x v="0"/>
    <x v="0"/>
    <x v="0"/>
    <x v="0"/>
    <x v="0"/>
    <x v="1"/>
    <n v="0"/>
    <x v="0"/>
    <n v="45"/>
    <n v="79"/>
    <n v="18"/>
    <x v="1"/>
    <x v="0"/>
    <x v="1"/>
    <x v="2"/>
    <n v="0"/>
  </r>
  <r>
    <n v="9081"/>
    <n v="1988"/>
    <s v="Graduation"/>
    <s v="Single"/>
    <n v="20518"/>
    <n v="1"/>
    <n v="0"/>
    <d v="2014-05-18T00:00:00"/>
    <n v="58"/>
    <n v="4"/>
    <n v="1"/>
    <n v="6"/>
    <n v="4"/>
    <n v="1"/>
    <n v="9"/>
    <n v="1"/>
    <n v="1"/>
    <n v="1"/>
    <n v="2"/>
    <n v="5"/>
    <x v="0"/>
    <x v="0"/>
    <x v="0"/>
    <x v="0"/>
    <x v="0"/>
    <x v="1"/>
    <n v="0"/>
    <x v="0"/>
    <n v="38"/>
    <n v="25"/>
    <n v="10"/>
    <x v="2"/>
    <x v="2"/>
    <x v="1"/>
    <x v="3"/>
    <n v="0"/>
  </r>
  <r>
    <n v="4988"/>
    <n v="1948"/>
    <s v="PhD"/>
    <s v="Married"/>
    <n v="34469"/>
    <n v="1"/>
    <n v="1"/>
    <d v="2014-05-04T00:00:00"/>
    <n v="58"/>
    <n v="19"/>
    <n v="6"/>
    <n v="20"/>
    <n v="0"/>
    <n v="5"/>
    <n v="12"/>
    <n v="3"/>
    <n v="1"/>
    <n v="1"/>
    <n v="4"/>
    <n v="4"/>
    <x v="0"/>
    <x v="0"/>
    <x v="0"/>
    <x v="0"/>
    <x v="0"/>
    <x v="1"/>
    <n v="0"/>
    <x v="6"/>
    <n v="78"/>
    <n v="62"/>
    <n v="13"/>
    <x v="1"/>
    <x v="1"/>
    <x v="1"/>
    <x v="3"/>
    <n v="0"/>
  </r>
  <r>
    <n v="1050"/>
    <n v="1952"/>
    <s v="Graduation"/>
    <s v="Married"/>
    <n v="28332"/>
    <n v="0"/>
    <n v="0"/>
    <d v="2014-04-30T00:00:00"/>
    <n v="58"/>
    <n v="14"/>
    <n v="10"/>
    <n v="13"/>
    <n v="4"/>
    <n v="15"/>
    <n v="9"/>
    <n v="1"/>
    <n v="2"/>
    <n v="1"/>
    <n v="4"/>
    <n v="2"/>
    <x v="0"/>
    <x v="0"/>
    <x v="0"/>
    <x v="0"/>
    <x v="0"/>
    <x v="1"/>
    <n v="0"/>
    <x v="4"/>
    <n v="74"/>
    <n v="65"/>
    <n v="10"/>
    <x v="2"/>
    <x v="1"/>
    <x v="1"/>
    <x v="3"/>
    <n v="0"/>
  </r>
  <r>
    <n v="5610"/>
    <n v="1965"/>
    <s v="Graduation"/>
    <s v="Together"/>
    <n v="33456"/>
    <n v="1"/>
    <n v="1"/>
    <d v="2014-04-21T00:00:00"/>
    <n v="58"/>
    <n v="7"/>
    <n v="3"/>
    <n v="10"/>
    <n v="8"/>
    <n v="1"/>
    <n v="7"/>
    <n v="2"/>
    <n v="1"/>
    <n v="0"/>
    <n v="3"/>
    <n v="7"/>
    <x v="0"/>
    <x v="0"/>
    <x v="0"/>
    <x v="0"/>
    <x v="0"/>
    <x v="1"/>
    <n v="0"/>
    <x v="5"/>
    <n v="61"/>
    <n v="36"/>
    <n v="13"/>
    <x v="1"/>
    <x v="1"/>
    <x v="1"/>
    <x v="3"/>
    <n v="0"/>
  </r>
  <r>
    <n v="3526"/>
    <n v="1968"/>
    <s v="PhD"/>
    <s v="Married"/>
    <n v="38443"/>
    <n v="1"/>
    <n v="1"/>
    <d v="2014-01-27T00:00:00"/>
    <n v="58"/>
    <n v="32"/>
    <n v="0"/>
    <n v="5"/>
    <n v="0"/>
    <n v="0"/>
    <n v="1"/>
    <n v="2"/>
    <n v="1"/>
    <n v="0"/>
    <n v="3"/>
    <n v="7"/>
    <x v="0"/>
    <x v="0"/>
    <x v="0"/>
    <x v="0"/>
    <x v="0"/>
    <x v="1"/>
    <n v="0"/>
    <x v="0"/>
    <n v="58"/>
    <n v="38"/>
    <n v="13"/>
    <x v="1"/>
    <x v="0"/>
    <x v="1"/>
    <x v="3"/>
    <n v="0"/>
  </r>
  <r>
    <n v="5136"/>
    <n v="1973"/>
    <s v="Graduation"/>
    <s v="Single"/>
    <n v="65333"/>
    <n v="0"/>
    <n v="1"/>
    <d v="2014-01-17T00:00:00"/>
    <n v="58"/>
    <n v="654"/>
    <n v="7"/>
    <n v="92"/>
    <n v="0"/>
    <n v="15"/>
    <n v="30"/>
    <n v="7"/>
    <n v="9"/>
    <n v="4"/>
    <n v="8"/>
    <n v="6"/>
    <x v="0"/>
    <x v="1"/>
    <x v="1"/>
    <x v="0"/>
    <x v="0"/>
    <x v="1"/>
    <n v="0"/>
    <x v="1"/>
    <n v="53"/>
    <n v="798"/>
    <n v="34"/>
    <x v="0"/>
    <x v="0"/>
    <x v="1"/>
    <x v="1"/>
    <n v="2"/>
  </r>
  <r>
    <n v="1411"/>
    <n v="1952"/>
    <s v="Graduation"/>
    <s v="Divorced"/>
    <n v="82623"/>
    <n v="0"/>
    <n v="0"/>
    <d v="2013-11-10T00:00:00"/>
    <n v="58"/>
    <n v="204"/>
    <n v="34"/>
    <n v="204"/>
    <n v="172"/>
    <n v="153"/>
    <n v="173"/>
    <n v="1"/>
    <n v="2"/>
    <n v="9"/>
    <n v="4"/>
    <n v="1"/>
    <x v="0"/>
    <x v="0"/>
    <x v="0"/>
    <x v="0"/>
    <x v="0"/>
    <x v="1"/>
    <n v="0"/>
    <x v="0"/>
    <n v="74"/>
    <n v="940"/>
    <n v="17"/>
    <x v="0"/>
    <x v="1"/>
    <x v="1"/>
    <x v="1"/>
    <n v="0"/>
  </r>
  <r>
    <n v="701"/>
    <n v="1971"/>
    <s v="Graduation"/>
    <s v="Married"/>
    <n v="73691"/>
    <n v="0"/>
    <n v="1"/>
    <d v="2013-11-06T00:00:00"/>
    <n v="58"/>
    <n v="707"/>
    <n v="21"/>
    <n v="250"/>
    <n v="85"/>
    <n v="43"/>
    <n v="73"/>
    <n v="2"/>
    <n v="6"/>
    <n v="2"/>
    <n v="8"/>
    <n v="2"/>
    <x v="1"/>
    <x v="0"/>
    <x v="0"/>
    <x v="0"/>
    <x v="0"/>
    <x v="1"/>
    <n v="0"/>
    <x v="0"/>
    <n v="55"/>
    <n v="1179"/>
    <n v="20"/>
    <x v="0"/>
    <x v="0"/>
    <x v="1"/>
    <x v="0"/>
    <n v="1"/>
  </r>
  <r>
    <n v="6203"/>
    <n v="1947"/>
    <s v="Graduation"/>
    <s v="Together"/>
    <n v="74485"/>
    <n v="0"/>
    <n v="0"/>
    <d v="2013-08-24T00:00:00"/>
    <n v="58"/>
    <n v="499"/>
    <n v="149"/>
    <n v="815"/>
    <n v="173"/>
    <n v="49"/>
    <n v="49"/>
    <n v="1"/>
    <n v="6"/>
    <n v="7"/>
    <n v="12"/>
    <n v="3"/>
    <x v="0"/>
    <x v="0"/>
    <x v="0"/>
    <x v="0"/>
    <x v="0"/>
    <x v="1"/>
    <n v="0"/>
    <x v="0"/>
    <n v="79"/>
    <n v="1734"/>
    <n v="29"/>
    <x v="0"/>
    <x v="1"/>
    <x v="1"/>
    <x v="0"/>
    <n v="0"/>
  </r>
  <r>
    <n v="7192"/>
    <n v="1955"/>
    <s v="Graduation"/>
    <s v="Together"/>
    <n v="65748"/>
    <n v="0"/>
    <n v="1"/>
    <d v="2013-04-15T00:00:00"/>
    <n v="58"/>
    <n v="172"/>
    <n v="73"/>
    <n v="93"/>
    <n v="95"/>
    <n v="78"/>
    <n v="34"/>
    <n v="2"/>
    <n v="2"/>
    <n v="4"/>
    <n v="10"/>
    <n v="1"/>
    <x v="0"/>
    <x v="0"/>
    <x v="0"/>
    <x v="0"/>
    <x v="0"/>
    <x v="1"/>
    <n v="1"/>
    <x v="0"/>
    <n v="71"/>
    <n v="545"/>
    <n v="19"/>
    <x v="0"/>
    <x v="1"/>
    <x v="1"/>
    <x v="1"/>
    <n v="0"/>
  </r>
  <r>
    <n v="5181"/>
    <n v="1982"/>
    <s v="Basic"/>
    <s v="Single"/>
    <n v="24367"/>
    <n v="1"/>
    <n v="0"/>
    <d v="2013-03-20T00:00:00"/>
    <n v="58"/>
    <n v="2"/>
    <n v="4"/>
    <n v="2"/>
    <n v="0"/>
    <n v="11"/>
    <n v="5"/>
    <n v="1"/>
    <n v="1"/>
    <n v="0"/>
    <n v="2"/>
    <n v="9"/>
    <x v="0"/>
    <x v="0"/>
    <x v="0"/>
    <x v="0"/>
    <x v="0"/>
    <x v="1"/>
    <n v="0"/>
    <x v="0"/>
    <n v="44"/>
    <n v="24"/>
    <n v="13"/>
    <x v="2"/>
    <x v="2"/>
    <x v="1"/>
    <x v="3"/>
    <n v="0"/>
  </r>
  <r>
    <n v="9220"/>
    <n v="1971"/>
    <s v="Graduation"/>
    <s v="Single"/>
    <n v="91700"/>
    <n v="0"/>
    <n v="0"/>
    <d v="2013-01-17T00:00:00"/>
    <n v="58"/>
    <n v="576"/>
    <n v="172"/>
    <n v="961"/>
    <n v="125"/>
    <n v="115"/>
    <n v="19"/>
    <n v="1"/>
    <n v="8"/>
    <n v="6"/>
    <n v="5"/>
    <n v="3"/>
    <x v="0"/>
    <x v="0"/>
    <x v="0"/>
    <x v="0"/>
    <x v="0"/>
    <x v="0"/>
    <n v="0"/>
    <x v="0"/>
    <n v="55"/>
    <n v="1968"/>
    <n v="23"/>
    <x v="3"/>
    <x v="0"/>
    <x v="1"/>
    <x v="0"/>
    <n v="1"/>
  </r>
  <r>
    <n v="7734"/>
    <n v="1993"/>
    <s v="Graduation"/>
    <s v="Absurd"/>
    <n v="79244"/>
    <n v="0"/>
    <n v="0"/>
    <d v="2012-12-19T00:00:00"/>
    <n v="58"/>
    <n v="471"/>
    <n v="102"/>
    <n v="125"/>
    <n v="212"/>
    <n v="61"/>
    <n v="245"/>
    <n v="1"/>
    <n v="4"/>
    <n v="10"/>
    <n v="7"/>
    <n v="1"/>
    <x v="0"/>
    <x v="0"/>
    <x v="1"/>
    <x v="1"/>
    <x v="0"/>
    <x v="0"/>
    <n v="0"/>
    <x v="3"/>
    <n v="33"/>
    <n v="1216"/>
    <n v="23"/>
    <x v="0"/>
    <x v="2"/>
    <x v="1"/>
    <x v="0"/>
    <n v="3"/>
  </r>
  <r>
    <n v="10446"/>
    <n v="1957"/>
    <s v="PhD"/>
    <s v="Married"/>
    <n v="82017"/>
    <n v="0"/>
    <n v="0"/>
    <d v="2012-11-07T00:00:00"/>
    <n v="58"/>
    <n v="184"/>
    <n v="23"/>
    <n v="446"/>
    <n v="30"/>
    <n v="23"/>
    <n v="23"/>
    <n v="1"/>
    <n v="5"/>
    <n v="4"/>
    <n v="7"/>
    <n v="2"/>
    <x v="0"/>
    <x v="1"/>
    <x v="1"/>
    <x v="1"/>
    <x v="0"/>
    <x v="0"/>
    <n v="0"/>
    <x v="1"/>
    <n v="69"/>
    <n v="729"/>
    <n v="19"/>
    <x v="0"/>
    <x v="1"/>
    <x v="1"/>
    <x v="1"/>
    <n v="4"/>
  </r>
  <r>
    <n v="5524"/>
    <n v="1957"/>
    <s v="Graduation"/>
    <s v="Single"/>
    <n v="58138"/>
    <n v="0"/>
    <n v="0"/>
    <d v="2012-09-04T00:00:00"/>
    <n v="58"/>
    <n v="635"/>
    <n v="88"/>
    <n v="546"/>
    <n v="172"/>
    <n v="88"/>
    <n v="88"/>
    <n v="3"/>
    <n v="8"/>
    <n v="10"/>
    <n v="4"/>
    <n v="7"/>
    <x v="0"/>
    <x v="0"/>
    <x v="0"/>
    <x v="0"/>
    <x v="0"/>
    <x v="0"/>
    <n v="0"/>
    <x v="2"/>
    <n v="69"/>
    <n v="1617"/>
    <n v="32"/>
    <x v="1"/>
    <x v="1"/>
    <x v="1"/>
    <x v="0"/>
    <n v="1"/>
  </r>
  <r>
    <n v="3830"/>
    <n v="1953"/>
    <s v="Master"/>
    <s v="Married"/>
    <n v="59354"/>
    <n v="0"/>
    <n v="2"/>
    <d v="2014-04-24T00:00:00"/>
    <n v="59"/>
    <n v="295"/>
    <n v="21"/>
    <n v="78"/>
    <n v="39"/>
    <n v="13"/>
    <n v="13"/>
    <n v="1"/>
    <n v="4"/>
    <n v="4"/>
    <n v="7"/>
    <n v="3"/>
    <x v="0"/>
    <x v="0"/>
    <x v="0"/>
    <x v="0"/>
    <x v="0"/>
    <x v="1"/>
    <n v="0"/>
    <x v="1"/>
    <n v="73"/>
    <n v="459"/>
    <n v="19"/>
    <x v="1"/>
    <x v="1"/>
    <x v="1"/>
    <x v="1"/>
    <n v="0"/>
  </r>
  <r>
    <n v="5186"/>
    <n v="1955"/>
    <s v="PhD"/>
    <s v="Married"/>
    <n v="58482"/>
    <n v="0"/>
    <n v="1"/>
    <d v="2014-03-12T00:00:00"/>
    <n v="59"/>
    <n v="576"/>
    <n v="7"/>
    <n v="115"/>
    <n v="19"/>
    <n v="7"/>
    <n v="7"/>
    <n v="2"/>
    <n v="7"/>
    <n v="4"/>
    <n v="9"/>
    <n v="6"/>
    <x v="0"/>
    <x v="1"/>
    <x v="0"/>
    <x v="0"/>
    <x v="0"/>
    <x v="1"/>
    <n v="0"/>
    <x v="1"/>
    <n v="71"/>
    <n v="731"/>
    <n v="28"/>
    <x v="1"/>
    <x v="1"/>
    <x v="1"/>
    <x v="1"/>
    <n v="1"/>
  </r>
  <r>
    <n v="8514"/>
    <n v="1976"/>
    <s v="Graduation"/>
    <s v="Together"/>
    <n v="29478"/>
    <n v="1"/>
    <n v="0"/>
    <d v="2014-01-17T00:00:00"/>
    <n v="59"/>
    <n v="8"/>
    <n v="0"/>
    <n v="7"/>
    <n v="3"/>
    <n v="1"/>
    <n v="1"/>
    <n v="1"/>
    <n v="1"/>
    <n v="0"/>
    <n v="3"/>
    <n v="6"/>
    <x v="0"/>
    <x v="0"/>
    <x v="0"/>
    <x v="0"/>
    <x v="0"/>
    <x v="1"/>
    <n v="0"/>
    <x v="0"/>
    <n v="50"/>
    <n v="20"/>
    <n v="11"/>
    <x v="2"/>
    <x v="0"/>
    <x v="1"/>
    <x v="3"/>
    <n v="0"/>
  </r>
  <r>
    <n v="7165"/>
    <n v="1972"/>
    <s v="Graduation"/>
    <s v="Together"/>
    <n v="64474"/>
    <n v="0"/>
    <n v="1"/>
    <d v="2013-10-22T00:00:00"/>
    <n v="59"/>
    <n v="381"/>
    <n v="35"/>
    <n v="172"/>
    <n v="56"/>
    <n v="86"/>
    <n v="93"/>
    <n v="2"/>
    <n v="8"/>
    <n v="2"/>
    <n v="10"/>
    <n v="5"/>
    <x v="0"/>
    <x v="0"/>
    <x v="0"/>
    <x v="0"/>
    <x v="0"/>
    <x v="1"/>
    <n v="0"/>
    <x v="0"/>
    <n v="54"/>
    <n v="823"/>
    <n v="27"/>
    <x v="0"/>
    <x v="0"/>
    <x v="1"/>
    <x v="1"/>
    <n v="0"/>
  </r>
  <r>
    <n v="10236"/>
    <n v="1975"/>
    <s v="Master"/>
    <s v="Single"/>
    <n v="31160"/>
    <n v="1"/>
    <n v="0"/>
    <d v="2013-09-16T00:00:00"/>
    <n v="59"/>
    <n v="16"/>
    <n v="3"/>
    <n v="25"/>
    <n v="6"/>
    <n v="1"/>
    <n v="13"/>
    <n v="2"/>
    <n v="2"/>
    <n v="0"/>
    <n v="3"/>
    <n v="8"/>
    <x v="0"/>
    <x v="0"/>
    <x v="0"/>
    <x v="0"/>
    <x v="0"/>
    <x v="1"/>
    <n v="0"/>
    <x v="6"/>
    <n v="51"/>
    <n v="64"/>
    <n v="15"/>
    <x v="1"/>
    <x v="0"/>
    <x v="1"/>
    <x v="3"/>
    <n v="0"/>
  </r>
  <r>
    <n v="2392"/>
    <n v="1972"/>
    <s v="Graduation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x v="0"/>
    <x v="0"/>
    <x v="0"/>
    <x v="0"/>
    <x v="0"/>
    <x v="1"/>
    <n v="0"/>
    <x v="0"/>
    <n v="54"/>
    <n v="102"/>
    <n v="15"/>
    <x v="1"/>
    <x v="0"/>
    <x v="1"/>
    <x v="2"/>
    <n v="0"/>
  </r>
  <r>
    <n v="1920"/>
    <n v="1972"/>
    <s v="Graduation"/>
    <s v="Married"/>
    <n v="40321"/>
    <n v="1"/>
    <n v="1"/>
    <d v="2013-07-29T00:00:00"/>
    <n v="59"/>
    <n v="44"/>
    <n v="4"/>
    <n v="21"/>
    <n v="6"/>
    <n v="0"/>
    <n v="27"/>
    <n v="2"/>
    <n v="3"/>
    <n v="0"/>
    <n v="3"/>
    <n v="7"/>
    <x v="0"/>
    <x v="0"/>
    <x v="0"/>
    <x v="0"/>
    <x v="0"/>
    <x v="1"/>
    <n v="0"/>
    <x v="0"/>
    <n v="54"/>
    <n v="102"/>
    <n v="15"/>
    <x v="1"/>
    <x v="0"/>
    <x v="1"/>
    <x v="2"/>
    <n v="0"/>
  </r>
  <r>
    <n v="3673"/>
    <n v="1971"/>
    <s v="Graduation"/>
    <s v="Single"/>
    <n v="55239"/>
    <n v="0"/>
    <n v="1"/>
    <d v="2013-07-14T00:00:00"/>
    <n v="59"/>
    <n v="371"/>
    <n v="17"/>
    <n v="238"/>
    <n v="23"/>
    <n v="24"/>
    <n v="106"/>
    <n v="3"/>
    <n v="7"/>
    <n v="5"/>
    <n v="11"/>
    <n v="5"/>
    <x v="0"/>
    <x v="0"/>
    <x v="0"/>
    <x v="0"/>
    <x v="0"/>
    <x v="1"/>
    <n v="0"/>
    <x v="6"/>
    <n v="55"/>
    <n v="779"/>
    <n v="31"/>
    <x v="1"/>
    <x v="0"/>
    <x v="1"/>
    <x v="1"/>
    <n v="0"/>
  </r>
  <r>
    <n v="1453"/>
    <n v="1943"/>
    <s v="PhD"/>
    <s v="Widow"/>
    <n v="57513"/>
    <n v="0"/>
    <n v="0"/>
    <d v="2013-07-06T00:00:00"/>
    <n v="59"/>
    <n v="735"/>
    <n v="40"/>
    <n v="183"/>
    <n v="52"/>
    <n v="20"/>
    <n v="30"/>
    <n v="2"/>
    <n v="9"/>
    <n v="3"/>
    <n v="13"/>
    <n v="6"/>
    <x v="0"/>
    <x v="0"/>
    <x v="0"/>
    <x v="0"/>
    <x v="0"/>
    <x v="1"/>
    <n v="0"/>
    <x v="0"/>
    <n v="83"/>
    <n v="1060"/>
    <n v="33"/>
    <x v="1"/>
    <x v="1"/>
    <x v="1"/>
    <x v="0"/>
    <n v="0"/>
  </r>
  <r>
    <n v="4518"/>
    <n v="1979"/>
    <s v="Graduation"/>
    <s v="Together"/>
    <n v="85693"/>
    <n v="0"/>
    <n v="1"/>
    <d v="2013-04-20T00:00:00"/>
    <n v="59"/>
    <n v="386"/>
    <n v="172"/>
    <n v="183"/>
    <n v="185"/>
    <n v="132"/>
    <n v="111"/>
    <n v="2"/>
    <n v="9"/>
    <n v="5"/>
    <n v="11"/>
    <n v="5"/>
    <x v="0"/>
    <x v="0"/>
    <x v="0"/>
    <x v="0"/>
    <x v="0"/>
    <x v="1"/>
    <n v="0"/>
    <x v="1"/>
    <n v="47"/>
    <n v="1169"/>
    <n v="32"/>
    <x v="0"/>
    <x v="0"/>
    <x v="1"/>
    <x v="0"/>
    <n v="0"/>
  </r>
  <r>
    <n v="8969"/>
    <n v="1977"/>
    <s v="Graduation"/>
    <s v="Married"/>
    <n v="71855"/>
    <n v="0"/>
    <n v="1"/>
    <d v="2013-01-16T00:00:00"/>
    <n v="59"/>
    <n v="548"/>
    <n v="31"/>
    <n v="422"/>
    <n v="0"/>
    <n v="112"/>
    <n v="28"/>
    <n v="4"/>
    <n v="5"/>
    <n v="5"/>
    <n v="11"/>
    <n v="3"/>
    <x v="0"/>
    <x v="0"/>
    <x v="0"/>
    <x v="0"/>
    <x v="0"/>
    <x v="1"/>
    <n v="0"/>
    <x v="6"/>
    <n v="49"/>
    <n v="1141"/>
    <n v="28"/>
    <x v="0"/>
    <x v="0"/>
    <x v="1"/>
    <x v="0"/>
    <n v="0"/>
  </r>
  <r>
    <n v="387"/>
    <n v="1976"/>
    <s v="Basic"/>
    <s v="Married"/>
    <n v="7500"/>
    <n v="0"/>
    <n v="0"/>
    <d v="2012-11-13T00:00:00"/>
    <n v="59"/>
    <n v="6"/>
    <n v="16"/>
    <n v="11"/>
    <n v="11"/>
    <n v="1"/>
    <n v="16"/>
    <n v="1"/>
    <n v="2"/>
    <n v="0"/>
    <n v="3"/>
    <n v="8"/>
    <x v="0"/>
    <x v="0"/>
    <x v="0"/>
    <x v="0"/>
    <x v="0"/>
    <x v="1"/>
    <n v="0"/>
    <x v="2"/>
    <n v="50"/>
    <n v="61"/>
    <n v="14"/>
    <x v="2"/>
    <x v="0"/>
    <x v="1"/>
    <x v="3"/>
    <n v="0"/>
  </r>
  <r>
    <n v="1079"/>
    <n v="1971"/>
    <s v="PhD"/>
    <s v="Married"/>
    <n v="71969"/>
    <n v="0"/>
    <n v="1"/>
    <d v="2012-10-16T00:00:00"/>
    <n v="59"/>
    <n v="1000"/>
    <n v="0"/>
    <n v="76"/>
    <n v="0"/>
    <n v="0"/>
    <n v="10"/>
    <n v="3"/>
    <n v="3"/>
    <n v="4"/>
    <n v="9"/>
    <n v="8"/>
    <x v="0"/>
    <x v="1"/>
    <x v="0"/>
    <x v="0"/>
    <x v="0"/>
    <x v="1"/>
    <n v="0"/>
    <x v="5"/>
    <n v="55"/>
    <n v="1086"/>
    <n v="27"/>
    <x v="0"/>
    <x v="0"/>
    <x v="1"/>
    <x v="0"/>
    <n v="1"/>
  </r>
  <r>
    <n v="164"/>
    <n v="1977"/>
    <s v="PhD"/>
    <s v="Married"/>
    <n v="28973"/>
    <n v="0"/>
    <n v="0"/>
    <d v="2012-10-13T00:00:00"/>
    <n v="59"/>
    <n v="206"/>
    <n v="0"/>
    <n v="46"/>
    <n v="3"/>
    <n v="2"/>
    <n v="12"/>
    <n v="2"/>
    <n v="5"/>
    <n v="1"/>
    <n v="5"/>
    <n v="8"/>
    <x v="0"/>
    <x v="0"/>
    <x v="0"/>
    <x v="0"/>
    <x v="0"/>
    <x v="1"/>
    <n v="0"/>
    <x v="0"/>
    <n v="49"/>
    <n v="269"/>
    <n v="21"/>
    <x v="2"/>
    <x v="0"/>
    <x v="1"/>
    <x v="2"/>
    <n v="0"/>
  </r>
  <r>
    <n v="3434"/>
    <n v="1951"/>
    <s v="Graduation"/>
    <s v="Single"/>
    <n v="80872"/>
    <n v="0"/>
    <n v="0"/>
    <d v="2014-05-12T00:00:00"/>
    <n v="60"/>
    <n v="483"/>
    <n v="72"/>
    <n v="567"/>
    <n v="94"/>
    <n v="12"/>
    <n v="108"/>
    <n v="1"/>
    <n v="4"/>
    <n v="4"/>
    <n v="10"/>
    <n v="1"/>
    <x v="0"/>
    <x v="0"/>
    <x v="0"/>
    <x v="0"/>
    <x v="0"/>
    <x v="1"/>
    <n v="0"/>
    <x v="0"/>
    <n v="75"/>
    <n v="1336"/>
    <n v="20"/>
    <x v="0"/>
    <x v="1"/>
    <x v="1"/>
    <x v="0"/>
    <n v="0"/>
  </r>
  <r>
    <n v="5721"/>
    <n v="1956"/>
    <s v="PhD"/>
    <s v="Married"/>
    <n v="84117"/>
    <n v="0"/>
    <n v="0"/>
    <d v="2014-05-11T00:00:00"/>
    <n v="60"/>
    <n v="611"/>
    <n v="76"/>
    <n v="749"/>
    <n v="59"/>
    <n v="45"/>
    <n v="26"/>
    <n v="1"/>
    <n v="7"/>
    <n v="10"/>
    <n v="6"/>
    <n v="2"/>
    <x v="0"/>
    <x v="0"/>
    <x v="1"/>
    <x v="0"/>
    <x v="0"/>
    <x v="1"/>
    <n v="0"/>
    <x v="1"/>
    <n v="70"/>
    <n v="1566"/>
    <n v="26"/>
    <x v="0"/>
    <x v="1"/>
    <x v="1"/>
    <x v="0"/>
    <n v="1"/>
  </r>
  <r>
    <n v="8418"/>
    <n v="1958"/>
    <s v="2n Cycle"/>
    <s v="Single"/>
    <n v="38741"/>
    <n v="1"/>
    <n v="1"/>
    <d v="2014-03-30T00:00:00"/>
    <n v="60"/>
    <n v="7"/>
    <n v="10"/>
    <n v="17"/>
    <n v="8"/>
    <n v="6"/>
    <n v="13"/>
    <n v="2"/>
    <n v="2"/>
    <n v="0"/>
    <n v="3"/>
    <n v="7"/>
    <x v="0"/>
    <x v="0"/>
    <x v="0"/>
    <x v="0"/>
    <x v="0"/>
    <x v="1"/>
    <n v="0"/>
    <x v="4"/>
    <n v="68"/>
    <n v="61"/>
    <n v="14"/>
    <x v="1"/>
    <x v="1"/>
    <x v="1"/>
    <x v="3"/>
    <n v="0"/>
  </r>
  <r>
    <n v="5300"/>
    <n v="1973"/>
    <s v="Master"/>
    <s v="Married"/>
    <n v="38961"/>
    <n v="1"/>
    <n v="0"/>
    <d v="2013-12-30T00:00:00"/>
    <n v="60"/>
    <n v="19"/>
    <n v="7"/>
    <n v="19"/>
    <n v="0"/>
    <n v="1"/>
    <n v="24"/>
    <n v="1"/>
    <n v="2"/>
    <n v="1"/>
    <n v="2"/>
    <n v="7"/>
    <x v="0"/>
    <x v="0"/>
    <x v="0"/>
    <x v="0"/>
    <x v="0"/>
    <x v="1"/>
    <n v="0"/>
    <x v="0"/>
    <n v="53"/>
    <n v="70"/>
    <n v="13"/>
    <x v="1"/>
    <x v="0"/>
    <x v="1"/>
    <x v="2"/>
    <n v="0"/>
  </r>
  <r>
    <n v="10424"/>
    <n v="1968"/>
    <s v="Graduation"/>
    <s v="Single"/>
    <n v="75922"/>
    <n v="0"/>
    <n v="0"/>
    <d v="2013-12-09T00:00:00"/>
    <n v="60"/>
    <n v="265"/>
    <n v="138"/>
    <n v="553"/>
    <n v="224"/>
    <n v="23"/>
    <n v="92"/>
    <n v="1"/>
    <n v="4"/>
    <n v="4"/>
    <n v="9"/>
    <n v="1"/>
    <x v="0"/>
    <x v="0"/>
    <x v="0"/>
    <x v="0"/>
    <x v="0"/>
    <x v="1"/>
    <n v="0"/>
    <x v="6"/>
    <n v="58"/>
    <n v="1295"/>
    <n v="19"/>
    <x v="0"/>
    <x v="0"/>
    <x v="1"/>
    <x v="0"/>
    <n v="0"/>
  </r>
  <r>
    <n v="11171"/>
    <n v="1965"/>
    <s v="Master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x v="0"/>
    <x v="0"/>
    <x v="0"/>
    <x v="0"/>
    <x v="0"/>
    <x v="1"/>
    <n v="0"/>
    <x v="3"/>
    <n v="61"/>
    <n v="411"/>
    <n v="28"/>
    <x v="1"/>
    <x v="1"/>
    <x v="1"/>
    <x v="1"/>
    <n v="0"/>
  </r>
  <r>
    <n v="1600"/>
    <n v="1965"/>
    <s v="Master"/>
    <s v="Married"/>
    <n v="56962"/>
    <n v="2"/>
    <n v="1"/>
    <d v="2013-10-11T00:00:00"/>
    <n v="60"/>
    <n v="292"/>
    <n v="3"/>
    <n v="77"/>
    <n v="10"/>
    <n v="3"/>
    <n v="26"/>
    <n v="7"/>
    <n v="6"/>
    <n v="3"/>
    <n v="5"/>
    <n v="7"/>
    <x v="0"/>
    <x v="0"/>
    <x v="0"/>
    <x v="0"/>
    <x v="0"/>
    <x v="1"/>
    <n v="0"/>
    <x v="6"/>
    <n v="61"/>
    <n v="411"/>
    <n v="28"/>
    <x v="1"/>
    <x v="1"/>
    <x v="1"/>
    <x v="1"/>
    <n v="0"/>
  </r>
  <r>
    <n v="7851"/>
    <n v="1949"/>
    <s v="Graduation"/>
    <s v="Widow"/>
    <n v="70165"/>
    <n v="0"/>
    <n v="0"/>
    <d v="2013-09-22T00:00:00"/>
    <n v="60"/>
    <n v="161"/>
    <n v="0"/>
    <n v="253"/>
    <n v="199"/>
    <n v="191"/>
    <n v="122"/>
    <n v="1"/>
    <n v="3"/>
    <n v="7"/>
    <n v="11"/>
    <n v="1"/>
    <x v="0"/>
    <x v="0"/>
    <x v="0"/>
    <x v="0"/>
    <x v="0"/>
    <x v="1"/>
    <n v="0"/>
    <x v="0"/>
    <n v="77"/>
    <n v="926"/>
    <n v="23"/>
    <x v="0"/>
    <x v="1"/>
    <x v="1"/>
    <x v="1"/>
    <n v="0"/>
  </r>
  <r>
    <n v="10701"/>
    <n v="1973"/>
    <s v="Graduation"/>
    <s v="Married"/>
    <n v="65308"/>
    <n v="0"/>
    <n v="0"/>
    <d v="2013-09-11T00:00:00"/>
    <n v="60"/>
    <n v="713"/>
    <n v="0"/>
    <n v="264"/>
    <n v="120"/>
    <n v="80"/>
    <n v="34"/>
    <n v="1"/>
    <n v="7"/>
    <n v="8"/>
    <n v="12"/>
    <n v="4"/>
    <x v="0"/>
    <x v="0"/>
    <x v="1"/>
    <x v="1"/>
    <x v="0"/>
    <x v="1"/>
    <n v="0"/>
    <x v="2"/>
    <n v="53"/>
    <n v="1211"/>
    <n v="32"/>
    <x v="0"/>
    <x v="0"/>
    <x v="1"/>
    <x v="0"/>
    <n v="2"/>
  </r>
  <r>
    <n v="891"/>
    <n v="1951"/>
    <s v="Master"/>
    <s v="Together"/>
    <n v="29298"/>
    <n v="1"/>
    <n v="1"/>
    <d v="2013-09-07T00:00:00"/>
    <n v="60"/>
    <n v="6"/>
    <n v="0"/>
    <n v="2"/>
    <n v="2"/>
    <n v="0"/>
    <n v="1"/>
    <n v="1"/>
    <n v="1"/>
    <n v="0"/>
    <n v="2"/>
    <n v="5"/>
    <x v="0"/>
    <x v="0"/>
    <x v="0"/>
    <x v="0"/>
    <x v="0"/>
    <x v="1"/>
    <n v="0"/>
    <x v="0"/>
    <n v="75"/>
    <n v="11"/>
    <n v="9"/>
    <x v="2"/>
    <x v="1"/>
    <x v="1"/>
    <x v="3"/>
    <n v="0"/>
  </r>
  <r>
    <n v="6912"/>
    <n v="1967"/>
    <s v="PhD"/>
    <s v="Married"/>
    <n v="63246"/>
    <n v="0"/>
    <n v="2"/>
    <d v="2013-08-20T00:00:00"/>
    <n v="60"/>
    <n v="593"/>
    <n v="30"/>
    <n v="91"/>
    <n v="29"/>
    <n v="22"/>
    <n v="7"/>
    <n v="1"/>
    <n v="6"/>
    <n v="3"/>
    <n v="12"/>
    <n v="4"/>
    <x v="0"/>
    <x v="0"/>
    <x v="0"/>
    <x v="0"/>
    <x v="0"/>
    <x v="1"/>
    <n v="0"/>
    <x v="0"/>
    <n v="59"/>
    <n v="772"/>
    <n v="26"/>
    <x v="0"/>
    <x v="0"/>
    <x v="1"/>
    <x v="1"/>
    <n v="0"/>
  </r>
  <r>
    <n v="5967"/>
    <n v="1952"/>
    <s v="Graduation"/>
    <s v="Together"/>
    <n v="33402"/>
    <n v="1"/>
    <n v="1"/>
    <d v="2013-07-18T00:00:00"/>
    <n v="60"/>
    <n v="26"/>
    <n v="2"/>
    <n v="19"/>
    <n v="10"/>
    <n v="5"/>
    <n v="8"/>
    <n v="3"/>
    <n v="2"/>
    <n v="1"/>
    <n v="3"/>
    <n v="8"/>
    <x v="0"/>
    <x v="0"/>
    <x v="0"/>
    <x v="0"/>
    <x v="0"/>
    <x v="1"/>
    <n v="0"/>
    <x v="4"/>
    <n v="74"/>
    <n v="70"/>
    <n v="17"/>
    <x v="1"/>
    <x v="1"/>
    <x v="1"/>
    <x v="2"/>
    <n v="0"/>
  </r>
  <r>
    <n v="2109"/>
    <n v="1990"/>
    <s v="Graduation"/>
    <s v="Single"/>
    <n v="96843"/>
    <n v="0"/>
    <n v="0"/>
    <d v="2013-04-23T00:00:00"/>
    <n v="60"/>
    <n v="448"/>
    <n v="71"/>
    <n v="951"/>
    <n v="40"/>
    <n v="17"/>
    <n v="17"/>
    <n v="1"/>
    <n v="6"/>
    <n v="11"/>
    <n v="10"/>
    <n v="2"/>
    <x v="0"/>
    <x v="0"/>
    <x v="1"/>
    <x v="0"/>
    <x v="0"/>
    <x v="0"/>
    <n v="0"/>
    <x v="0"/>
    <n v="36"/>
    <n v="1544"/>
    <n v="30"/>
    <x v="3"/>
    <x v="2"/>
    <x v="1"/>
    <x v="0"/>
    <n v="2"/>
  </r>
  <r>
    <n v="6292"/>
    <n v="1986"/>
    <s v="PhD"/>
    <s v="Married"/>
    <n v="82333"/>
    <n v="0"/>
    <n v="0"/>
    <d v="2013-03-30T00:00:00"/>
    <n v="60"/>
    <n v="1311"/>
    <n v="0"/>
    <n v="359"/>
    <n v="46"/>
    <n v="89"/>
    <n v="17"/>
    <n v="1"/>
    <n v="4"/>
    <n v="3"/>
    <n v="10"/>
    <n v="2"/>
    <x v="0"/>
    <x v="0"/>
    <x v="1"/>
    <x v="0"/>
    <x v="0"/>
    <x v="0"/>
    <n v="0"/>
    <x v="4"/>
    <n v="40"/>
    <n v="1822"/>
    <n v="20"/>
    <x v="0"/>
    <x v="2"/>
    <x v="1"/>
    <x v="0"/>
    <n v="2"/>
  </r>
  <r>
    <n v="8537"/>
    <n v="1949"/>
    <s v="Graduation"/>
    <s v="Widow"/>
    <n v="72643"/>
    <n v="0"/>
    <n v="0"/>
    <d v="2013-02-27T00:00:00"/>
    <n v="60"/>
    <n v="526"/>
    <n v="80"/>
    <n v="553"/>
    <n v="123"/>
    <n v="94"/>
    <n v="53"/>
    <n v="1"/>
    <n v="3"/>
    <n v="10"/>
    <n v="7"/>
    <n v="2"/>
    <x v="0"/>
    <x v="0"/>
    <x v="0"/>
    <x v="1"/>
    <x v="0"/>
    <x v="0"/>
    <n v="0"/>
    <x v="0"/>
    <n v="77"/>
    <n v="1429"/>
    <n v="23"/>
    <x v="0"/>
    <x v="1"/>
    <x v="1"/>
    <x v="0"/>
    <n v="2"/>
  </r>
  <r>
    <n v="9576"/>
    <n v="1982"/>
    <s v="PhD"/>
    <s v="Together"/>
    <n v="32313"/>
    <n v="1"/>
    <n v="0"/>
    <d v="2013-02-11T00:00:00"/>
    <n v="60"/>
    <n v="86"/>
    <n v="4"/>
    <n v="56"/>
    <n v="2"/>
    <n v="4"/>
    <n v="7"/>
    <n v="3"/>
    <n v="4"/>
    <n v="0"/>
    <n v="4"/>
    <n v="9"/>
    <x v="0"/>
    <x v="0"/>
    <x v="0"/>
    <x v="0"/>
    <x v="0"/>
    <x v="1"/>
    <n v="0"/>
    <x v="0"/>
    <n v="44"/>
    <n v="159"/>
    <n v="20"/>
    <x v="1"/>
    <x v="2"/>
    <x v="1"/>
    <x v="2"/>
    <n v="0"/>
  </r>
  <r>
    <n v="5935"/>
    <n v="1956"/>
    <s v="Master"/>
    <s v="Single"/>
    <n v="55284"/>
    <n v="0"/>
    <n v="1"/>
    <d v="2012-12-24T00:00:00"/>
    <n v="60"/>
    <n v="547"/>
    <n v="7"/>
    <n v="140"/>
    <n v="0"/>
    <n v="7"/>
    <n v="63"/>
    <n v="3"/>
    <n v="7"/>
    <n v="5"/>
    <n v="8"/>
    <n v="5"/>
    <x v="0"/>
    <x v="0"/>
    <x v="0"/>
    <x v="0"/>
    <x v="0"/>
    <x v="1"/>
    <n v="0"/>
    <x v="5"/>
    <n v="70"/>
    <n v="764"/>
    <n v="28"/>
    <x v="1"/>
    <x v="1"/>
    <x v="1"/>
    <x v="1"/>
    <n v="0"/>
  </r>
  <r>
    <n v="1026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x v="1"/>
    <x v="0"/>
    <x v="0"/>
    <x v="0"/>
    <x v="0"/>
    <x v="0"/>
    <n v="0"/>
    <x v="6"/>
    <n v="47"/>
    <n v="31"/>
    <n v="13"/>
    <x v="2"/>
    <x v="0"/>
    <x v="1"/>
    <x v="3"/>
    <n v="2"/>
  </r>
  <r>
    <n v="234"/>
    <n v="1979"/>
    <s v="Graduation"/>
    <s v="Divorced"/>
    <n v="15287"/>
    <n v="1"/>
    <n v="0"/>
    <d v="2012-10-10T00:00:00"/>
    <n v="60"/>
    <n v="1"/>
    <n v="2"/>
    <n v="8"/>
    <n v="4"/>
    <n v="3"/>
    <n v="13"/>
    <n v="2"/>
    <n v="1"/>
    <n v="1"/>
    <n v="2"/>
    <n v="7"/>
    <x v="1"/>
    <x v="0"/>
    <x v="0"/>
    <x v="0"/>
    <x v="0"/>
    <x v="0"/>
    <n v="0"/>
    <x v="0"/>
    <n v="47"/>
    <n v="31"/>
    <n v="13"/>
    <x v="2"/>
    <x v="0"/>
    <x v="1"/>
    <x v="3"/>
    <n v="2"/>
  </r>
  <r>
    <n v="3202"/>
    <n v="1987"/>
    <s v="PhD"/>
    <s v="Married"/>
    <n v="51563"/>
    <n v="0"/>
    <n v="0"/>
    <d v="2012-10-01T00:00:00"/>
    <n v="60"/>
    <n v="1166"/>
    <n v="0"/>
    <n v="48"/>
    <n v="0"/>
    <n v="0"/>
    <n v="36"/>
    <n v="1"/>
    <n v="4"/>
    <n v="4"/>
    <n v="10"/>
    <n v="8"/>
    <x v="0"/>
    <x v="1"/>
    <x v="1"/>
    <x v="0"/>
    <x v="0"/>
    <x v="1"/>
    <n v="0"/>
    <x v="6"/>
    <n v="39"/>
    <n v="1250"/>
    <n v="27"/>
    <x v="1"/>
    <x v="2"/>
    <x v="1"/>
    <x v="0"/>
    <n v="2"/>
  </r>
  <r>
    <n v="1103"/>
    <n v="1976"/>
    <s v="Master"/>
    <s v="Married"/>
    <n v="81929"/>
    <n v="1"/>
    <n v="0"/>
    <d v="2012-09-29T00:00:00"/>
    <n v="60"/>
    <n v="1486"/>
    <n v="55"/>
    <n v="278"/>
    <n v="49"/>
    <n v="0"/>
    <n v="185"/>
    <n v="2"/>
    <n v="4"/>
    <n v="4"/>
    <n v="10"/>
    <n v="6"/>
    <x v="1"/>
    <x v="0"/>
    <x v="1"/>
    <x v="0"/>
    <x v="0"/>
    <x v="0"/>
    <n v="0"/>
    <x v="3"/>
    <n v="50"/>
    <n v="2053"/>
    <n v="26"/>
    <x v="0"/>
    <x v="0"/>
    <x v="1"/>
    <x v="0"/>
    <n v="3"/>
  </r>
  <r>
    <n v="610"/>
    <n v="1953"/>
    <s v="PhD"/>
    <s v="Together"/>
    <n v="53593"/>
    <n v="1"/>
    <n v="1"/>
    <d v="2012-08-07T00:00:00"/>
    <n v="60"/>
    <n v="349"/>
    <n v="4"/>
    <n v="78"/>
    <n v="6"/>
    <n v="0"/>
    <n v="43"/>
    <n v="8"/>
    <n v="7"/>
    <n v="2"/>
    <n v="6"/>
    <n v="8"/>
    <x v="0"/>
    <x v="0"/>
    <x v="0"/>
    <x v="0"/>
    <x v="0"/>
    <x v="1"/>
    <n v="0"/>
    <x v="3"/>
    <n v="73"/>
    <n v="480"/>
    <n v="31"/>
    <x v="1"/>
    <x v="1"/>
    <x v="1"/>
    <x v="1"/>
    <n v="0"/>
  </r>
  <r>
    <n v="4480"/>
    <n v="1973"/>
    <s v="Master"/>
    <s v="Married"/>
    <n v="60432"/>
    <n v="0"/>
    <n v="1"/>
    <d v="2014-03-09T00:00:00"/>
    <n v="61"/>
    <n v="365"/>
    <n v="3"/>
    <n v="15"/>
    <n v="4"/>
    <n v="3"/>
    <n v="11"/>
    <n v="5"/>
    <n v="7"/>
    <n v="2"/>
    <n v="5"/>
    <n v="6"/>
    <x v="0"/>
    <x v="0"/>
    <x v="0"/>
    <x v="0"/>
    <x v="0"/>
    <x v="1"/>
    <n v="0"/>
    <x v="6"/>
    <n v="53"/>
    <n v="401"/>
    <n v="25"/>
    <x v="0"/>
    <x v="0"/>
    <x v="2"/>
    <x v="1"/>
    <n v="0"/>
  </r>
  <r>
    <n v="10660"/>
    <n v="1957"/>
    <s v="Master"/>
    <s v="Married"/>
    <n v="66726"/>
    <n v="1"/>
    <n v="1"/>
    <d v="2014-01-12T00:00:00"/>
    <n v="61"/>
    <n v="349"/>
    <n v="7"/>
    <n v="35"/>
    <n v="0"/>
    <n v="0"/>
    <n v="47"/>
    <n v="3"/>
    <n v="8"/>
    <n v="2"/>
    <n v="4"/>
    <n v="7"/>
    <x v="0"/>
    <x v="1"/>
    <x v="0"/>
    <x v="0"/>
    <x v="0"/>
    <x v="1"/>
    <n v="0"/>
    <x v="0"/>
    <n v="69"/>
    <n v="438"/>
    <n v="24"/>
    <x v="0"/>
    <x v="1"/>
    <x v="2"/>
    <x v="1"/>
    <n v="1"/>
  </r>
  <r>
    <n v="9353"/>
    <n v="1959"/>
    <s v="Graduation"/>
    <s v="Single"/>
    <n v="62450"/>
    <n v="0"/>
    <n v="1"/>
    <d v="2014-01-06T00:00:00"/>
    <n v="61"/>
    <n v="515"/>
    <n v="47"/>
    <n v="267"/>
    <n v="62"/>
    <n v="66"/>
    <n v="38"/>
    <n v="2"/>
    <n v="5"/>
    <n v="5"/>
    <n v="4"/>
    <n v="3"/>
    <x v="0"/>
    <x v="1"/>
    <x v="0"/>
    <x v="0"/>
    <x v="0"/>
    <x v="1"/>
    <n v="0"/>
    <x v="5"/>
    <n v="67"/>
    <n v="995"/>
    <n v="19"/>
    <x v="0"/>
    <x v="1"/>
    <x v="2"/>
    <x v="1"/>
    <n v="1"/>
  </r>
  <r>
    <n v="4120"/>
    <n v="1975"/>
    <s v="2n Cycle"/>
    <s v="Single"/>
    <n v="49514"/>
    <n v="1"/>
    <n v="0"/>
    <d v="2013-12-17T00:00:00"/>
    <n v="61"/>
    <n v="88"/>
    <n v="39"/>
    <n v="78"/>
    <n v="58"/>
    <n v="13"/>
    <n v="93"/>
    <n v="2"/>
    <n v="6"/>
    <n v="1"/>
    <n v="4"/>
    <n v="7"/>
    <x v="0"/>
    <x v="0"/>
    <x v="0"/>
    <x v="0"/>
    <x v="0"/>
    <x v="1"/>
    <n v="0"/>
    <x v="5"/>
    <n v="51"/>
    <n v="369"/>
    <n v="20"/>
    <x v="1"/>
    <x v="0"/>
    <x v="2"/>
    <x v="2"/>
    <n v="0"/>
  </r>
  <r>
    <n v="2836"/>
    <n v="1972"/>
    <s v="PhD"/>
    <s v="Married"/>
    <n v="43269"/>
    <n v="1"/>
    <n v="0"/>
    <d v="2013-09-16T00:00:00"/>
    <n v="61"/>
    <n v="10"/>
    <n v="1"/>
    <n v="7"/>
    <n v="0"/>
    <n v="0"/>
    <n v="1"/>
    <n v="1"/>
    <n v="1"/>
    <n v="0"/>
    <n v="2"/>
    <n v="8"/>
    <x v="0"/>
    <x v="0"/>
    <x v="0"/>
    <x v="0"/>
    <x v="0"/>
    <x v="1"/>
    <n v="0"/>
    <x v="4"/>
    <n v="54"/>
    <n v="19"/>
    <n v="12"/>
    <x v="1"/>
    <x v="0"/>
    <x v="2"/>
    <x v="3"/>
    <n v="0"/>
  </r>
  <r>
    <n v="9579"/>
    <n v="1959"/>
    <s v="PhD"/>
    <s v="Married"/>
    <n v="33762"/>
    <n v="2"/>
    <n v="1"/>
    <d v="2013-07-07T00:00:00"/>
    <n v="61"/>
    <n v="53"/>
    <n v="1"/>
    <n v="34"/>
    <n v="2"/>
    <n v="0"/>
    <n v="16"/>
    <n v="3"/>
    <n v="2"/>
    <n v="2"/>
    <n v="2"/>
    <n v="8"/>
    <x v="0"/>
    <x v="0"/>
    <x v="0"/>
    <x v="0"/>
    <x v="0"/>
    <x v="1"/>
    <n v="0"/>
    <x v="1"/>
    <n v="67"/>
    <n v="106"/>
    <n v="17"/>
    <x v="1"/>
    <x v="1"/>
    <x v="2"/>
    <x v="2"/>
    <n v="0"/>
  </r>
  <r>
    <n v="5841"/>
    <n v="1966"/>
    <s v="Graduation"/>
    <s v="Together"/>
    <n v="60894"/>
    <n v="0"/>
    <n v="1"/>
    <d v="2013-06-28T00:00:00"/>
    <n v="61"/>
    <n v="606"/>
    <n v="7"/>
    <n v="155"/>
    <n v="10"/>
    <n v="0"/>
    <n v="54"/>
    <n v="5"/>
    <n v="10"/>
    <n v="3"/>
    <n v="8"/>
    <n v="7"/>
    <x v="0"/>
    <x v="0"/>
    <x v="0"/>
    <x v="0"/>
    <x v="0"/>
    <x v="1"/>
    <n v="0"/>
    <x v="0"/>
    <n v="60"/>
    <n v="832"/>
    <n v="33"/>
    <x v="0"/>
    <x v="1"/>
    <x v="2"/>
    <x v="1"/>
    <n v="0"/>
  </r>
  <r>
    <n v="3174"/>
    <n v="1959"/>
    <s v="Graduation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x v="0"/>
    <x v="1"/>
    <x v="1"/>
    <x v="1"/>
    <x v="1"/>
    <x v="0"/>
    <n v="0"/>
    <x v="0"/>
    <n v="67"/>
    <n v="1957"/>
    <n v="26"/>
    <x v="0"/>
    <x v="1"/>
    <x v="2"/>
    <x v="0"/>
    <n v="5"/>
  </r>
  <r>
    <n v="5536"/>
    <n v="1959"/>
    <s v="Graduation"/>
    <s v="Together"/>
    <n v="87771"/>
    <n v="0"/>
    <n v="1"/>
    <d v="2013-05-22T00:00:00"/>
    <n v="61"/>
    <n v="1492"/>
    <n v="38"/>
    <n v="287"/>
    <n v="50"/>
    <n v="57"/>
    <n v="33"/>
    <n v="1"/>
    <n v="5"/>
    <n v="10"/>
    <n v="4"/>
    <n v="6"/>
    <x v="0"/>
    <x v="1"/>
    <x v="1"/>
    <x v="1"/>
    <x v="1"/>
    <x v="0"/>
    <n v="0"/>
    <x v="1"/>
    <n v="67"/>
    <n v="1957"/>
    <n v="26"/>
    <x v="0"/>
    <x v="1"/>
    <x v="2"/>
    <x v="0"/>
    <n v="5"/>
  </r>
  <r>
    <n v="2061"/>
    <n v="1955"/>
    <s v="Graduation"/>
    <s v="Married"/>
    <n v="50737"/>
    <n v="0"/>
    <n v="1"/>
    <d v="2013-05-11T00:00:00"/>
    <n v="61"/>
    <n v="78"/>
    <n v="0"/>
    <n v="11"/>
    <n v="0"/>
    <n v="0"/>
    <n v="10"/>
    <n v="1"/>
    <n v="2"/>
    <n v="0"/>
    <n v="4"/>
    <n v="6"/>
    <x v="0"/>
    <x v="1"/>
    <x v="0"/>
    <x v="0"/>
    <x v="0"/>
    <x v="1"/>
    <n v="0"/>
    <x v="0"/>
    <n v="71"/>
    <n v="99"/>
    <n v="13"/>
    <x v="1"/>
    <x v="1"/>
    <x v="2"/>
    <x v="2"/>
    <n v="1"/>
  </r>
  <r>
    <n v="8477"/>
    <n v="1956"/>
    <s v="Graduation"/>
    <s v="Divorced"/>
    <n v="26150"/>
    <n v="2"/>
    <n v="1"/>
    <d v="2013-03-11T00:00:00"/>
    <n v="61"/>
    <n v="5"/>
    <n v="1"/>
    <n v="13"/>
    <n v="3"/>
    <n v="5"/>
    <n v="1"/>
    <n v="1"/>
    <n v="1"/>
    <n v="0"/>
    <n v="3"/>
    <n v="7"/>
    <x v="0"/>
    <x v="0"/>
    <x v="0"/>
    <x v="0"/>
    <x v="0"/>
    <x v="1"/>
    <n v="0"/>
    <x v="0"/>
    <n v="70"/>
    <n v="28"/>
    <n v="12"/>
    <x v="2"/>
    <x v="1"/>
    <x v="2"/>
    <x v="3"/>
    <n v="0"/>
  </r>
  <r>
    <n v="640"/>
    <n v="1951"/>
    <s v="Graduation"/>
    <s v="Married"/>
    <n v="57304"/>
    <n v="0"/>
    <n v="1"/>
    <d v="2013-03-11T00:00:00"/>
    <n v="61"/>
    <n v="356"/>
    <n v="80"/>
    <n v="329"/>
    <n v="138"/>
    <n v="17"/>
    <n v="106"/>
    <n v="2"/>
    <n v="7"/>
    <n v="6"/>
    <n v="10"/>
    <n v="5"/>
    <x v="0"/>
    <x v="0"/>
    <x v="0"/>
    <x v="0"/>
    <x v="0"/>
    <x v="1"/>
    <n v="0"/>
    <x v="0"/>
    <n v="75"/>
    <n v="1026"/>
    <n v="30"/>
    <x v="1"/>
    <x v="1"/>
    <x v="2"/>
    <x v="1"/>
    <n v="0"/>
  </r>
  <r>
    <n v="3828"/>
    <n v="1951"/>
    <s v="Graduation"/>
    <s v="Married"/>
    <n v="71107"/>
    <n v="0"/>
    <n v="1"/>
    <d v="2013-02-17T00:00:00"/>
    <n v="61"/>
    <n v="533"/>
    <n v="10"/>
    <n v="217"/>
    <n v="198"/>
    <n v="174"/>
    <n v="195"/>
    <n v="2"/>
    <n v="7"/>
    <n v="6"/>
    <n v="13"/>
    <n v="4"/>
    <x v="0"/>
    <x v="0"/>
    <x v="0"/>
    <x v="0"/>
    <x v="0"/>
    <x v="1"/>
    <n v="0"/>
    <x v="0"/>
    <n v="75"/>
    <n v="1327"/>
    <n v="32"/>
    <x v="0"/>
    <x v="1"/>
    <x v="2"/>
    <x v="0"/>
    <n v="0"/>
  </r>
  <r>
    <n v="4093"/>
    <n v="1975"/>
    <s v="Master"/>
    <s v="Together"/>
    <n v="53253"/>
    <n v="1"/>
    <n v="1"/>
    <d v="2013-02-11T00:00:00"/>
    <n v="61"/>
    <n v="216"/>
    <n v="9"/>
    <n v="57"/>
    <n v="20"/>
    <n v="9"/>
    <n v="125"/>
    <n v="7"/>
    <n v="4"/>
    <n v="3"/>
    <n v="5"/>
    <n v="5"/>
    <x v="0"/>
    <x v="0"/>
    <x v="0"/>
    <x v="0"/>
    <x v="0"/>
    <x v="1"/>
    <n v="0"/>
    <x v="1"/>
    <n v="51"/>
    <n v="436"/>
    <n v="24"/>
    <x v="1"/>
    <x v="0"/>
    <x v="2"/>
    <x v="1"/>
    <n v="0"/>
  </r>
  <r>
    <n v="8624"/>
    <n v="1958"/>
    <s v="Graduation"/>
    <s v="Married"/>
    <n v="81320"/>
    <n v="0"/>
    <n v="0"/>
    <d v="2013-02-06T00:00:00"/>
    <n v="61"/>
    <n v="183"/>
    <n v="33"/>
    <n v="493"/>
    <n v="59"/>
    <n v="103"/>
    <n v="57"/>
    <n v="1"/>
    <n v="4"/>
    <n v="3"/>
    <n v="10"/>
    <n v="2"/>
    <x v="0"/>
    <x v="0"/>
    <x v="0"/>
    <x v="0"/>
    <x v="0"/>
    <x v="1"/>
    <n v="0"/>
    <x v="6"/>
    <n v="68"/>
    <n v="928"/>
    <n v="20"/>
    <x v="0"/>
    <x v="1"/>
    <x v="2"/>
    <x v="1"/>
    <n v="0"/>
  </r>
  <r>
    <n v="2802"/>
    <n v="1992"/>
    <s v="2n Cycle"/>
    <s v="Married"/>
    <n v="87000"/>
    <n v="0"/>
    <n v="0"/>
    <d v="2012-12-15T00:00:00"/>
    <n v="61"/>
    <n v="196"/>
    <n v="25"/>
    <n v="607"/>
    <n v="67"/>
    <n v="17"/>
    <n v="49"/>
    <n v="1"/>
    <n v="4"/>
    <n v="6"/>
    <n v="7"/>
    <n v="2"/>
    <x v="0"/>
    <x v="0"/>
    <x v="0"/>
    <x v="0"/>
    <x v="0"/>
    <x v="1"/>
    <n v="0"/>
    <x v="3"/>
    <n v="34"/>
    <n v="961"/>
    <n v="20"/>
    <x v="0"/>
    <x v="2"/>
    <x v="2"/>
    <x v="1"/>
    <n v="0"/>
  </r>
  <r>
    <n v="368"/>
    <n v="1974"/>
    <s v="Graduation"/>
    <s v="Married"/>
    <n v="40049"/>
    <n v="0"/>
    <n v="1"/>
    <d v="2012-11-29T00:00:00"/>
    <n v="61"/>
    <n v="91"/>
    <n v="65"/>
    <n v="52"/>
    <n v="10"/>
    <n v="44"/>
    <n v="28"/>
    <n v="3"/>
    <n v="3"/>
    <n v="2"/>
    <n v="6"/>
    <n v="5"/>
    <x v="0"/>
    <x v="0"/>
    <x v="0"/>
    <x v="0"/>
    <x v="0"/>
    <x v="1"/>
    <n v="0"/>
    <x v="5"/>
    <n v="52"/>
    <n v="290"/>
    <n v="19"/>
    <x v="1"/>
    <x v="0"/>
    <x v="2"/>
    <x v="2"/>
    <n v="0"/>
  </r>
  <r>
    <n v="3599"/>
    <n v="1970"/>
    <s v="Graduation"/>
    <s v="Married"/>
    <n v="63684"/>
    <n v="0"/>
    <n v="1"/>
    <d v="2012-11-26T00:00:00"/>
    <n v="61"/>
    <n v="575"/>
    <n v="80"/>
    <n v="428"/>
    <n v="208"/>
    <n v="93"/>
    <n v="80"/>
    <n v="3"/>
    <n v="8"/>
    <n v="4"/>
    <n v="8"/>
    <n v="5"/>
    <x v="0"/>
    <x v="0"/>
    <x v="0"/>
    <x v="0"/>
    <x v="0"/>
    <x v="1"/>
    <n v="0"/>
    <x v="0"/>
    <n v="56"/>
    <n v="1464"/>
    <n v="28"/>
    <x v="0"/>
    <x v="0"/>
    <x v="2"/>
    <x v="0"/>
    <n v="0"/>
  </r>
  <r>
    <n v="3389"/>
    <n v="1970"/>
    <s v="Graduation"/>
    <s v="Married"/>
    <n v="69016"/>
    <n v="0"/>
    <n v="1"/>
    <d v="2012-11-22T00:00:00"/>
    <n v="61"/>
    <n v="726"/>
    <n v="53"/>
    <n v="363"/>
    <n v="123"/>
    <n v="107"/>
    <n v="161"/>
    <n v="4"/>
    <n v="8"/>
    <n v="9"/>
    <n v="13"/>
    <n v="5"/>
    <x v="0"/>
    <x v="0"/>
    <x v="0"/>
    <x v="0"/>
    <x v="0"/>
    <x v="1"/>
    <n v="0"/>
    <x v="0"/>
    <n v="56"/>
    <n v="1533"/>
    <n v="39"/>
    <x v="0"/>
    <x v="0"/>
    <x v="2"/>
    <x v="0"/>
    <n v="0"/>
  </r>
  <r>
    <n v="10710"/>
    <n v="1979"/>
    <s v="Graduation"/>
    <s v="Married"/>
    <n v="7500"/>
    <n v="0"/>
    <n v="1"/>
    <d v="2012-08-29T00:00:00"/>
    <n v="61"/>
    <n v="5"/>
    <n v="2"/>
    <n v="3"/>
    <n v="3"/>
    <n v="0"/>
    <n v="5"/>
    <n v="1"/>
    <n v="1"/>
    <n v="0"/>
    <n v="2"/>
    <n v="8"/>
    <x v="0"/>
    <x v="0"/>
    <x v="0"/>
    <x v="0"/>
    <x v="0"/>
    <x v="1"/>
    <n v="0"/>
    <x v="0"/>
    <n v="47"/>
    <n v="18"/>
    <n v="12"/>
    <x v="2"/>
    <x v="0"/>
    <x v="2"/>
    <x v="3"/>
    <n v="0"/>
  </r>
  <r>
    <n v="7118"/>
    <n v="1957"/>
    <s v="Graduation"/>
    <s v="Married"/>
    <n v="73803"/>
    <n v="0"/>
    <n v="1"/>
    <d v="2012-08-01T00:00:00"/>
    <n v="61"/>
    <n v="833"/>
    <n v="80"/>
    <n v="363"/>
    <n v="52"/>
    <n v="26"/>
    <n v="174"/>
    <n v="2"/>
    <n v="9"/>
    <n v="5"/>
    <n v="6"/>
    <n v="6"/>
    <x v="1"/>
    <x v="0"/>
    <x v="0"/>
    <x v="0"/>
    <x v="0"/>
    <x v="0"/>
    <n v="0"/>
    <x v="1"/>
    <n v="69"/>
    <n v="1528"/>
    <n v="28"/>
    <x v="0"/>
    <x v="1"/>
    <x v="2"/>
    <x v="0"/>
    <n v="2"/>
  </r>
  <r>
    <n v="4937"/>
    <n v="1973"/>
    <s v="2n Cycle"/>
    <s v="Married"/>
    <n v="46094"/>
    <n v="1"/>
    <n v="1"/>
    <d v="2014-06-10T00:00:00"/>
    <n v="62"/>
    <n v="12"/>
    <n v="2"/>
    <n v="20"/>
    <n v="3"/>
    <n v="2"/>
    <n v="5"/>
    <n v="1"/>
    <n v="1"/>
    <n v="0"/>
    <n v="3"/>
    <n v="7"/>
    <x v="0"/>
    <x v="0"/>
    <x v="0"/>
    <x v="0"/>
    <x v="0"/>
    <x v="1"/>
    <n v="0"/>
    <x v="0"/>
    <n v="53"/>
    <n v="44"/>
    <n v="12"/>
    <x v="1"/>
    <x v="0"/>
    <x v="2"/>
    <x v="3"/>
    <n v="0"/>
  </r>
  <r>
    <n v="1127"/>
    <n v="1973"/>
    <s v="PhD"/>
    <s v="Married"/>
    <n v="85844"/>
    <n v="0"/>
    <n v="0"/>
    <d v="2014-05-29T00:00:00"/>
    <n v="62"/>
    <n v="938"/>
    <n v="19"/>
    <n v="843"/>
    <n v="25"/>
    <n v="95"/>
    <n v="38"/>
    <n v="1"/>
    <n v="6"/>
    <n v="6"/>
    <n v="7"/>
    <n v="2"/>
    <x v="0"/>
    <x v="0"/>
    <x v="1"/>
    <x v="0"/>
    <x v="0"/>
    <x v="1"/>
    <n v="0"/>
    <x v="0"/>
    <n v="53"/>
    <n v="1958"/>
    <n v="22"/>
    <x v="0"/>
    <x v="0"/>
    <x v="2"/>
    <x v="0"/>
    <n v="1"/>
  </r>
  <r>
    <n v="833"/>
    <n v="1955"/>
    <s v="Master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x v="0"/>
    <x v="0"/>
    <x v="0"/>
    <x v="0"/>
    <x v="0"/>
    <x v="1"/>
    <n v="0"/>
    <x v="0"/>
    <n v="71"/>
    <n v="72"/>
    <n v="16"/>
    <x v="1"/>
    <x v="1"/>
    <x v="2"/>
    <x v="2"/>
    <n v="0"/>
  </r>
  <r>
    <n v="3565"/>
    <n v="1955"/>
    <s v="Master"/>
    <s v="Married"/>
    <n v="38452"/>
    <n v="1"/>
    <n v="1"/>
    <d v="2014-03-30T00:00:00"/>
    <n v="62"/>
    <n v="56"/>
    <n v="0"/>
    <n v="14"/>
    <n v="0"/>
    <n v="0"/>
    <n v="2"/>
    <n v="3"/>
    <n v="3"/>
    <n v="0"/>
    <n v="3"/>
    <n v="7"/>
    <x v="0"/>
    <x v="0"/>
    <x v="0"/>
    <x v="0"/>
    <x v="0"/>
    <x v="1"/>
    <n v="0"/>
    <x v="0"/>
    <n v="71"/>
    <n v="72"/>
    <n v="16"/>
    <x v="1"/>
    <x v="1"/>
    <x v="2"/>
    <x v="2"/>
    <n v="0"/>
  </r>
  <r>
    <n v="6086"/>
    <n v="1955"/>
    <s v="Graduation"/>
    <s v="Married"/>
    <n v="80395"/>
    <n v="0"/>
    <n v="0"/>
    <d v="2013-11-23T00:00:00"/>
    <n v="62"/>
    <n v="445"/>
    <n v="25"/>
    <n v="706"/>
    <n v="80"/>
    <n v="76"/>
    <n v="48"/>
    <n v="1"/>
    <n v="6"/>
    <n v="5"/>
    <n v="12"/>
    <n v="2"/>
    <x v="0"/>
    <x v="0"/>
    <x v="0"/>
    <x v="1"/>
    <x v="0"/>
    <x v="1"/>
    <n v="0"/>
    <x v="3"/>
    <n v="71"/>
    <n v="1380"/>
    <n v="26"/>
    <x v="0"/>
    <x v="1"/>
    <x v="2"/>
    <x v="0"/>
    <n v="1"/>
  </r>
  <r>
    <n v="1763"/>
    <n v="1988"/>
    <s v="Graduation"/>
    <s v="Together"/>
    <n v="87679"/>
    <n v="0"/>
    <n v="0"/>
    <d v="2013-07-27T00:00:00"/>
    <n v="62"/>
    <n v="1259"/>
    <n v="172"/>
    <n v="815"/>
    <n v="97"/>
    <n v="148"/>
    <n v="33"/>
    <n v="1"/>
    <n v="7"/>
    <n v="11"/>
    <n v="10"/>
    <n v="4"/>
    <x v="1"/>
    <x v="0"/>
    <x v="1"/>
    <x v="1"/>
    <x v="0"/>
    <x v="0"/>
    <n v="0"/>
    <x v="1"/>
    <n v="38"/>
    <n v="2524"/>
    <n v="33"/>
    <x v="0"/>
    <x v="2"/>
    <x v="2"/>
    <x v="0"/>
    <n v="4"/>
  </r>
  <r>
    <n v="4697"/>
    <n v="1949"/>
    <s v="Master"/>
    <s v="Divorced"/>
    <n v="35416"/>
    <n v="0"/>
    <n v="0"/>
    <d v="2013-06-13T00:00:00"/>
    <n v="62"/>
    <n v="248"/>
    <n v="3"/>
    <n v="81"/>
    <n v="4"/>
    <n v="3"/>
    <n v="51"/>
    <n v="3"/>
    <n v="7"/>
    <n v="1"/>
    <n v="5"/>
    <n v="8"/>
    <x v="0"/>
    <x v="0"/>
    <x v="0"/>
    <x v="0"/>
    <x v="0"/>
    <x v="1"/>
    <n v="0"/>
    <x v="6"/>
    <n v="77"/>
    <n v="390"/>
    <n v="24"/>
    <x v="1"/>
    <x v="1"/>
    <x v="2"/>
    <x v="1"/>
    <n v="0"/>
  </r>
  <r>
    <n v="182"/>
    <n v="1946"/>
    <s v="PhD"/>
    <s v="Together"/>
    <n v="44124"/>
    <n v="0"/>
    <n v="1"/>
    <d v="2013-05-11T00:00:00"/>
    <n v="62"/>
    <n v="284"/>
    <n v="0"/>
    <n v="55"/>
    <n v="0"/>
    <n v="6"/>
    <n v="52"/>
    <n v="4"/>
    <n v="6"/>
    <n v="2"/>
    <n v="5"/>
    <n v="8"/>
    <x v="0"/>
    <x v="0"/>
    <x v="0"/>
    <x v="0"/>
    <x v="0"/>
    <x v="1"/>
    <n v="0"/>
    <x v="0"/>
    <n v="80"/>
    <n v="397"/>
    <n v="25"/>
    <x v="1"/>
    <x v="1"/>
    <x v="2"/>
    <x v="1"/>
    <n v="0"/>
  </r>
  <r>
    <n v="1165"/>
    <n v="1958"/>
    <s v="PhD"/>
    <s v="Single"/>
    <n v="50729"/>
    <n v="1"/>
    <n v="1"/>
    <d v="2013-05-02T00:00:00"/>
    <n v="62"/>
    <n v="239"/>
    <n v="13"/>
    <n v="143"/>
    <n v="45"/>
    <n v="4"/>
    <n v="52"/>
    <n v="9"/>
    <n v="6"/>
    <n v="2"/>
    <n v="7"/>
    <n v="6"/>
    <x v="0"/>
    <x v="0"/>
    <x v="0"/>
    <x v="0"/>
    <x v="0"/>
    <x v="1"/>
    <n v="0"/>
    <x v="6"/>
    <n v="68"/>
    <n v="496"/>
    <n v="30"/>
    <x v="1"/>
    <x v="1"/>
    <x v="2"/>
    <x v="1"/>
    <n v="0"/>
  </r>
  <r>
    <n v="5386"/>
    <n v="1953"/>
    <s v="Graduation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x v="0"/>
    <x v="1"/>
    <x v="1"/>
    <x v="1"/>
    <x v="0"/>
    <x v="0"/>
    <n v="0"/>
    <x v="6"/>
    <n v="73"/>
    <n v="2302"/>
    <n v="20"/>
    <x v="3"/>
    <x v="1"/>
    <x v="2"/>
    <x v="0"/>
    <n v="4"/>
  </r>
  <r>
    <n v="6024"/>
    <n v="1953"/>
    <s v="Graduation"/>
    <s v="Together"/>
    <n v="94384"/>
    <n v="0"/>
    <n v="0"/>
    <d v="2013-03-04T00:00:00"/>
    <n v="62"/>
    <n v="1111"/>
    <n v="24"/>
    <n v="790"/>
    <n v="160"/>
    <n v="45"/>
    <n v="172"/>
    <n v="0"/>
    <n v="5"/>
    <n v="8"/>
    <n v="5"/>
    <n v="2"/>
    <x v="0"/>
    <x v="1"/>
    <x v="1"/>
    <x v="1"/>
    <x v="0"/>
    <x v="0"/>
    <n v="0"/>
    <x v="0"/>
    <n v="73"/>
    <n v="2302"/>
    <n v="20"/>
    <x v="3"/>
    <x v="1"/>
    <x v="2"/>
    <x v="0"/>
    <n v="4"/>
  </r>
  <r>
    <n v="2678"/>
    <n v="1990"/>
    <s v="Graduation"/>
    <s v="Single"/>
    <n v="34412"/>
    <n v="1"/>
    <n v="0"/>
    <d v="2013-02-13T00:00:00"/>
    <n v="62"/>
    <n v="52"/>
    <n v="12"/>
    <n v="50"/>
    <n v="4"/>
    <n v="36"/>
    <n v="55"/>
    <n v="3"/>
    <n v="5"/>
    <n v="0"/>
    <n v="3"/>
    <n v="9"/>
    <x v="0"/>
    <x v="0"/>
    <x v="0"/>
    <x v="0"/>
    <x v="0"/>
    <x v="1"/>
    <n v="0"/>
    <x v="3"/>
    <n v="36"/>
    <n v="209"/>
    <n v="20"/>
    <x v="1"/>
    <x v="2"/>
    <x v="2"/>
    <x v="2"/>
    <n v="0"/>
  </r>
  <r>
    <n v="5790"/>
    <n v="1985"/>
    <s v="Graduation"/>
    <s v="Married"/>
    <n v="31158"/>
    <n v="1"/>
    <n v="0"/>
    <d v="2013-01-27T00:00:00"/>
    <n v="62"/>
    <n v="25"/>
    <n v="6"/>
    <n v="16"/>
    <n v="20"/>
    <n v="0"/>
    <n v="5"/>
    <n v="2"/>
    <n v="2"/>
    <n v="0"/>
    <n v="3"/>
    <n v="8"/>
    <x v="0"/>
    <x v="0"/>
    <x v="0"/>
    <x v="0"/>
    <x v="0"/>
    <x v="1"/>
    <n v="0"/>
    <x v="0"/>
    <n v="41"/>
    <n v="72"/>
    <n v="15"/>
    <x v="1"/>
    <x v="2"/>
    <x v="2"/>
    <x v="2"/>
    <n v="0"/>
  </r>
  <r>
    <n v="236"/>
    <n v="1951"/>
    <s v="Graduation"/>
    <s v="Married"/>
    <n v="34838"/>
    <n v="1"/>
    <n v="1"/>
    <d v="2013-01-19T00:00:00"/>
    <n v="62"/>
    <n v="28"/>
    <n v="23"/>
    <n v="29"/>
    <n v="29"/>
    <n v="14"/>
    <n v="47"/>
    <n v="3"/>
    <n v="2"/>
    <n v="1"/>
    <n v="4"/>
    <n v="6"/>
    <x v="0"/>
    <x v="0"/>
    <x v="0"/>
    <x v="0"/>
    <x v="0"/>
    <x v="1"/>
    <n v="0"/>
    <x v="1"/>
    <n v="75"/>
    <n v="170"/>
    <n v="16"/>
    <x v="1"/>
    <x v="1"/>
    <x v="2"/>
    <x v="2"/>
    <n v="0"/>
  </r>
  <r>
    <n v="6001"/>
    <n v="1979"/>
    <s v="Graduation"/>
    <s v="Married"/>
    <n v="56775"/>
    <n v="0"/>
    <n v="1"/>
    <d v="2013-01-02T00:00:00"/>
    <n v="62"/>
    <n v="614"/>
    <n v="35"/>
    <n v="160"/>
    <n v="58"/>
    <n v="35"/>
    <n v="35"/>
    <n v="2"/>
    <n v="5"/>
    <n v="8"/>
    <n v="10"/>
    <n v="5"/>
    <x v="0"/>
    <x v="0"/>
    <x v="0"/>
    <x v="0"/>
    <x v="0"/>
    <x v="1"/>
    <n v="0"/>
    <x v="0"/>
    <n v="47"/>
    <n v="937"/>
    <n v="30"/>
    <x v="1"/>
    <x v="0"/>
    <x v="2"/>
    <x v="1"/>
    <n v="0"/>
  </r>
  <r>
    <n v="6250"/>
    <n v="1949"/>
    <s v="PhD"/>
    <s v="Widow"/>
    <n v="54356"/>
    <n v="0"/>
    <n v="1"/>
    <d v="2012-11-19T00:00:00"/>
    <n v="62"/>
    <n v="710"/>
    <n v="15"/>
    <n v="30"/>
    <n v="20"/>
    <n v="0"/>
    <n v="0"/>
    <n v="3"/>
    <n v="11"/>
    <n v="2"/>
    <n v="8"/>
    <n v="8"/>
    <x v="0"/>
    <x v="0"/>
    <x v="0"/>
    <x v="0"/>
    <x v="0"/>
    <x v="0"/>
    <n v="0"/>
    <x v="0"/>
    <n v="77"/>
    <n v="775"/>
    <n v="32"/>
    <x v="1"/>
    <x v="1"/>
    <x v="2"/>
    <x v="1"/>
    <n v="1"/>
  </r>
  <r>
    <n v="1168"/>
    <n v="1978"/>
    <s v="PhD"/>
    <s v="Married"/>
    <n v="72159"/>
    <n v="0"/>
    <n v="0"/>
    <d v="2012-10-29T00:00:00"/>
    <n v="62"/>
    <n v="322"/>
    <n v="53"/>
    <n v="899"/>
    <n v="34"/>
    <n v="40"/>
    <n v="53"/>
    <n v="1"/>
    <n v="4"/>
    <n v="6"/>
    <n v="10"/>
    <n v="2"/>
    <x v="0"/>
    <x v="0"/>
    <x v="0"/>
    <x v="0"/>
    <x v="0"/>
    <x v="1"/>
    <n v="0"/>
    <x v="0"/>
    <n v="48"/>
    <n v="1401"/>
    <n v="23"/>
    <x v="0"/>
    <x v="0"/>
    <x v="2"/>
    <x v="0"/>
    <n v="0"/>
  </r>
  <r>
    <n v="10749"/>
    <n v="1991"/>
    <s v="Graduation"/>
    <s v="Single"/>
    <n v="8028"/>
    <n v="0"/>
    <n v="0"/>
    <d v="2012-09-18T00:00:00"/>
    <n v="62"/>
    <n v="73"/>
    <n v="18"/>
    <n v="66"/>
    <n v="7"/>
    <n v="12"/>
    <n v="2"/>
    <n v="15"/>
    <n v="0"/>
    <n v="1"/>
    <n v="0"/>
    <n v="19"/>
    <x v="0"/>
    <x v="0"/>
    <x v="0"/>
    <x v="0"/>
    <x v="0"/>
    <x v="1"/>
    <n v="0"/>
    <x v="0"/>
    <n v="35"/>
    <n v="178"/>
    <n v="35"/>
    <x v="2"/>
    <x v="2"/>
    <x v="2"/>
    <x v="2"/>
    <n v="0"/>
  </r>
  <r>
    <n v="2926"/>
    <n v="1952"/>
    <s v="Master"/>
    <s v="Together"/>
    <n v="55951"/>
    <n v="0"/>
    <n v="1"/>
    <d v="2012-08-23T00:00:00"/>
    <n v="62"/>
    <n v="1241"/>
    <n v="0"/>
    <n v="80"/>
    <n v="0"/>
    <n v="13"/>
    <n v="40"/>
    <n v="3"/>
    <n v="3"/>
    <n v="6"/>
    <n v="11"/>
    <n v="8"/>
    <x v="0"/>
    <x v="1"/>
    <x v="0"/>
    <x v="0"/>
    <x v="1"/>
    <x v="1"/>
    <n v="0"/>
    <x v="6"/>
    <n v="74"/>
    <n v="1374"/>
    <n v="31"/>
    <x v="1"/>
    <x v="1"/>
    <x v="2"/>
    <x v="0"/>
    <n v="2"/>
  </r>
  <r>
    <n v="716"/>
    <n v="1949"/>
    <s v="PhD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x v="0"/>
    <x v="0"/>
    <x v="0"/>
    <x v="0"/>
    <x v="0"/>
    <x v="1"/>
    <n v="0"/>
    <x v="0"/>
    <n v="77"/>
    <n v="976"/>
    <n v="30"/>
    <x v="0"/>
    <x v="1"/>
    <x v="2"/>
    <x v="1"/>
    <n v="0"/>
  </r>
  <r>
    <n v="6544"/>
    <n v="1949"/>
    <s v="PhD"/>
    <s v="Together"/>
    <n v="67911"/>
    <n v="0"/>
    <n v="1"/>
    <d v="2014-05-22T00:00:00"/>
    <n v="63"/>
    <n v="529"/>
    <n v="0"/>
    <n v="356"/>
    <n v="63"/>
    <n v="28"/>
    <n v="0"/>
    <n v="3"/>
    <n v="6"/>
    <n v="7"/>
    <n v="11"/>
    <n v="3"/>
    <x v="0"/>
    <x v="0"/>
    <x v="0"/>
    <x v="0"/>
    <x v="0"/>
    <x v="1"/>
    <n v="0"/>
    <x v="4"/>
    <n v="77"/>
    <n v="976"/>
    <n v="30"/>
    <x v="0"/>
    <x v="1"/>
    <x v="2"/>
    <x v="1"/>
    <n v="0"/>
  </r>
  <r>
    <n v="4298"/>
    <n v="1973"/>
    <s v="PhD"/>
    <s v="Together"/>
    <n v="20427"/>
    <n v="1"/>
    <n v="0"/>
    <d v="2014-03-24T00:00:00"/>
    <n v="63"/>
    <n v="5"/>
    <n v="0"/>
    <n v="4"/>
    <n v="0"/>
    <n v="0"/>
    <n v="1"/>
    <n v="1"/>
    <n v="1"/>
    <n v="0"/>
    <n v="2"/>
    <n v="8"/>
    <x v="0"/>
    <x v="0"/>
    <x v="0"/>
    <x v="0"/>
    <x v="0"/>
    <x v="1"/>
    <n v="0"/>
    <x v="0"/>
    <n v="53"/>
    <n v="10"/>
    <n v="12"/>
    <x v="2"/>
    <x v="0"/>
    <x v="2"/>
    <x v="3"/>
    <n v="0"/>
  </r>
  <r>
    <n v="5823"/>
    <n v="1970"/>
    <s v="PhD"/>
    <s v="Single"/>
    <n v="32303"/>
    <n v="0"/>
    <n v="1"/>
    <d v="2014-03-08T00:00:00"/>
    <n v="63"/>
    <n v="35"/>
    <n v="0"/>
    <n v="2"/>
    <n v="0"/>
    <n v="0"/>
    <n v="2"/>
    <n v="2"/>
    <n v="1"/>
    <n v="0"/>
    <n v="4"/>
    <n v="5"/>
    <x v="0"/>
    <x v="0"/>
    <x v="0"/>
    <x v="0"/>
    <x v="0"/>
    <x v="1"/>
    <n v="0"/>
    <x v="5"/>
    <n v="56"/>
    <n v="39"/>
    <n v="12"/>
    <x v="1"/>
    <x v="0"/>
    <x v="2"/>
    <x v="3"/>
    <n v="0"/>
  </r>
  <r>
    <n v="8375"/>
    <n v="1968"/>
    <s v="PhD"/>
    <s v="Married"/>
    <n v="55954"/>
    <n v="0"/>
    <n v="1"/>
    <d v="2014-03-03T00:00:00"/>
    <n v="63"/>
    <n v="447"/>
    <n v="0"/>
    <n v="28"/>
    <n v="0"/>
    <n v="0"/>
    <n v="43"/>
    <n v="3"/>
    <n v="8"/>
    <n v="2"/>
    <n v="6"/>
    <n v="7"/>
    <x v="0"/>
    <x v="0"/>
    <x v="0"/>
    <x v="0"/>
    <x v="0"/>
    <x v="1"/>
    <n v="0"/>
    <x v="3"/>
    <n v="58"/>
    <n v="518"/>
    <n v="26"/>
    <x v="1"/>
    <x v="0"/>
    <x v="2"/>
    <x v="1"/>
    <n v="0"/>
  </r>
  <r>
    <n v="5723"/>
    <n v="1976"/>
    <s v="PhD"/>
    <s v="Together"/>
    <n v="49187"/>
    <n v="0"/>
    <n v="1"/>
    <d v="2014-01-11T00:00:00"/>
    <n v="63"/>
    <n v="81"/>
    <n v="1"/>
    <n v="31"/>
    <n v="2"/>
    <n v="1"/>
    <n v="0"/>
    <n v="1"/>
    <n v="1"/>
    <n v="1"/>
    <n v="5"/>
    <n v="2"/>
    <x v="0"/>
    <x v="0"/>
    <x v="0"/>
    <x v="0"/>
    <x v="0"/>
    <x v="1"/>
    <n v="0"/>
    <x v="0"/>
    <n v="50"/>
    <n v="116"/>
    <n v="10"/>
    <x v="1"/>
    <x v="0"/>
    <x v="2"/>
    <x v="2"/>
    <n v="0"/>
  </r>
  <r>
    <n v="5763"/>
    <n v="1972"/>
    <s v="Master"/>
    <s v="Together"/>
    <n v="49854"/>
    <n v="1"/>
    <n v="0"/>
    <d v="2013-11-10T00:00:00"/>
    <n v="63"/>
    <n v="123"/>
    <n v="17"/>
    <n v="171"/>
    <n v="39"/>
    <n v="0"/>
    <n v="30"/>
    <n v="5"/>
    <n v="6"/>
    <n v="2"/>
    <n v="5"/>
    <n v="6"/>
    <x v="0"/>
    <x v="0"/>
    <x v="0"/>
    <x v="0"/>
    <x v="0"/>
    <x v="1"/>
    <n v="0"/>
    <x v="1"/>
    <n v="54"/>
    <n v="380"/>
    <n v="24"/>
    <x v="1"/>
    <x v="0"/>
    <x v="2"/>
    <x v="1"/>
    <n v="0"/>
  </r>
  <r>
    <n v="8727"/>
    <n v="1978"/>
    <s v="Graduation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x v="0"/>
    <x v="0"/>
    <x v="0"/>
    <x v="0"/>
    <x v="0"/>
    <x v="1"/>
    <n v="0"/>
    <x v="6"/>
    <n v="48"/>
    <n v="1150"/>
    <n v="35"/>
    <x v="0"/>
    <x v="0"/>
    <x v="2"/>
    <x v="0"/>
    <n v="0"/>
  </r>
  <r>
    <n v="3056"/>
    <n v="1978"/>
    <s v="Graduation"/>
    <s v="Divorced"/>
    <n v="63693"/>
    <n v="0"/>
    <n v="1"/>
    <d v="2013-10-14T00:00:00"/>
    <n v="63"/>
    <n v="587"/>
    <n v="43"/>
    <n v="337"/>
    <n v="42"/>
    <n v="87"/>
    <n v="54"/>
    <n v="3"/>
    <n v="11"/>
    <n v="6"/>
    <n v="9"/>
    <n v="6"/>
    <x v="0"/>
    <x v="0"/>
    <x v="0"/>
    <x v="0"/>
    <x v="0"/>
    <x v="1"/>
    <n v="0"/>
    <x v="6"/>
    <n v="48"/>
    <n v="1150"/>
    <n v="35"/>
    <x v="0"/>
    <x v="0"/>
    <x v="2"/>
    <x v="0"/>
    <n v="0"/>
  </r>
  <r>
    <n v="8442"/>
    <n v="1985"/>
    <s v="Master"/>
    <s v="Married"/>
    <n v="19510"/>
    <n v="2"/>
    <n v="0"/>
    <d v="2013-09-04T00:00:00"/>
    <n v="63"/>
    <n v="9"/>
    <n v="0"/>
    <n v="7"/>
    <n v="3"/>
    <n v="4"/>
    <n v="7"/>
    <n v="2"/>
    <n v="1"/>
    <n v="0"/>
    <n v="3"/>
    <n v="7"/>
    <x v="0"/>
    <x v="0"/>
    <x v="0"/>
    <x v="0"/>
    <x v="0"/>
    <x v="1"/>
    <n v="0"/>
    <x v="1"/>
    <n v="41"/>
    <n v="30"/>
    <n v="13"/>
    <x v="2"/>
    <x v="2"/>
    <x v="2"/>
    <x v="3"/>
    <n v="0"/>
  </r>
  <r>
    <n v="3712"/>
    <n v="1959"/>
    <s v="Graduation"/>
    <s v="Divorced"/>
    <n v="52332"/>
    <n v="0"/>
    <n v="0"/>
    <d v="2013-08-28T00:00:00"/>
    <n v="63"/>
    <n v="212"/>
    <n v="5"/>
    <n v="33"/>
    <n v="7"/>
    <n v="0"/>
    <n v="2"/>
    <n v="1"/>
    <n v="3"/>
    <n v="2"/>
    <n v="6"/>
    <n v="4"/>
    <x v="0"/>
    <x v="1"/>
    <x v="0"/>
    <x v="0"/>
    <x v="0"/>
    <x v="1"/>
    <n v="0"/>
    <x v="5"/>
    <n v="67"/>
    <n v="259"/>
    <n v="16"/>
    <x v="1"/>
    <x v="1"/>
    <x v="2"/>
    <x v="2"/>
    <n v="1"/>
  </r>
  <r>
    <n v="10722"/>
    <n v="1973"/>
    <s v="Graduation"/>
    <s v="Together"/>
    <n v="55593"/>
    <n v="0"/>
    <n v="1"/>
    <d v="2013-08-21T00:00:00"/>
    <n v="63"/>
    <n v="293"/>
    <n v="8"/>
    <n v="124"/>
    <n v="11"/>
    <n v="4"/>
    <n v="106"/>
    <n v="2"/>
    <n v="6"/>
    <n v="6"/>
    <n v="3"/>
    <n v="6"/>
    <x v="1"/>
    <x v="0"/>
    <x v="0"/>
    <x v="0"/>
    <x v="0"/>
    <x v="1"/>
    <n v="0"/>
    <x v="5"/>
    <n v="53"/>
    <n v="546"/>
    <n v="23"/>
    <x v="1"/>
    <x v="0"/>
    <x v="2"/>
    <x v="1"/>
    <n v="1"/>
  </r>
  <r>
    <n v="2406"/>
    <n v="1949"/>
    <s v="Graduation"/>
    <s v="Together"/>
    <n v="54591"/>
    <n v="0"/>
    <n v="1"/>
    <d v="2013-08-05T00:00:00"/>
    <n v="63"/>
    <n v="376"/>
    <n v="4"/>
    <n v="94"/>
    <n v="12"/>
    <n v="9"/>
    <n v="24"/>
    <n v="3"/>
    <n v="6"/>
    <n v="2"/>
    <n v="8"/>
    <n v="5"/>
    <x v="0"/>
    <x v="0"/>
    <x v="0"/>
    <x v="0"/>
    <x v="0"/>
    <x v="1"/>
    <n v="0"/>
    <x v="3"/>
    <n v="77"/>
    <n v="519"/>
    <n v="24"/>
    <x v="1"/>
    <x v="1"/>
    <x v="2"/>
    <x v="1"/>
    <n v="0"/>
  </r>
  <r>
    <n v="7313"/>
    <n v="1949"/>
    <s v="2n Cycle"/>
    <s v="Widow"/>
    <n v="74859"/>
    <n v="0"/>
    <n v="0"/>
    <d v="2013-06-03T00:00:00"/>
    <n v="63"/>
    <n v="570"/>
    <n v="73"/>
    <n v="614"/>
    <n v="133"/>
    <n v="102"/>
    <n v="73"/>
    <n v="1"/>
    <n v="6"/>
    <n v="5"/>
    <n v="11"/>
    <n v="3"/>
    <x v="0"/>
    <x v="0"/>
    <x v="0"/>
    <x v="1"/>
    <x v="0"/>
    <x v="1"/>
    <n v="0"/>
    <x v="1"/>
    <n v="77"/>
    <n v="1565"/>
    <n v="26"/>
    <x v="0"/>
    <x v="1"/>
    <x v="2"/>
    <x v="0"/>
    <n v="1"/>
  </r>
  <r>
    <n v="2656"/>
    <n v="1971"/>
    <s v="Graduation"/>
    <s v="Divorced"/>
    <n v="40851"/>
    <n v="1"/>
    <n v="1"/>
    <d v="2013-02-21T00:00:00"/>
    <n v="63"/>
    <n v="23"/>
    <n v="1"/>
    <n v="7"/>
    <n v="0"/>
    <n v="4"/>
    <n v="24"/>
    <n v="1"/>
    <n v="1"/>
    <n v="1"/>
    <n v="2"/>
    <n v="7"/>
    <x v="0"/>
    <x v="0"/>
    <x v="0"/>
    <x v="0"/>
    <x v="0"/>
    <x v="1"/>
    <n v="0"/>
    <x v="1"/>
    <n v="55"/>
    <n v="59"/>
    <n v="12"/>
    <x v="1"/>
    <x v="0"/>
    <x v="2"/>
    <x v="3"/>
    <n v="0"/>
  </r>
  <r>
    <n v="1993"/>
    <n v="1949"/>
    <s v="PhD"/>
    <s v="Married"/>
    <n v="58607"/>
    <n v="0"/>
    <n v="1"/>
    <d v="2012-12-23T00:00:00"/>
    <n v="63"/>
    <n v="867"/>
    <n v="0"/>
    <n v="86"/>
    <n v="0"/>
    <n v="0"/>
    <n v="19"/>
    <n v="3"/>
    <n v="2"/>
    <n v="3"/>
    <n v="9"/>
    <n v="8"/>
    <x v="0"/>
    <x v="1"/>
    <x v="0"/>
    <x v="0"/>
    <x v="0"/>
    <x v="1"/>
    <n v="0"/>
    <x v="2"/>
    <n v="77"/>
    <n v="972"/>
    <n v="25"/>
    <x v="1"/>
    <x v="1"/>
    <x v="2"/>
    <x v="1"/>
    <n v="1"/>
  </r>
  <r>
    <n v="4136"/>
    <n v="1992"/>
    <s v="Basic"/>
    <s v="Single"/>
    <n v="7500"/>
    <n v="1"/>
    <n v="0"/>
    <d v="2012-12-03T00:00:00"/>
    <n v="63"/>
    <n v="10"/>
    <n v="17"/>
    <n v="18"/>
    <n v="8"/>
    <n v="26"/>
    <n v="40"/>
    <n v="4"/>
    <n v="3"/>
    <n v="2"/>
    <n v="2"/>
    <n v="9"/>
    <x v="0"/>
    <x v="0"/>
    <x v="0"/>
    <x v="0"/>
    <x v="0"/>
    <x v="1"/>
    <n v="0"/>
    <x v="0"/>
    <n v="34"/>
    <n v="119"/>
    <n v="20"/>
    <x v="2"/>
    <x v="2"/>
    <x v="2"/>
    <x v="2"/>
    <n v="0"/>
  </r>
  <r>
    <n v="2928"/>
    <n v="1975"/>
    <s v="PhD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x v="0"/>
    <x v="0"/>
    <x v="0"/>
    <x v="0"/>
    <x v="0"/>
    <x v="1"/>
    <n v="0"/>
    <x v="0"/>
    <n v="51"/>
    <n v="990"/>
    <n v="24"/>
    <x v="1"/>
    <x v="0"/>
    <x v="2"/>
    <x v="1"/>
    <n v="0"/>
  </r>
  <r>
    <n v="2920"/>
    <n v="1975"/>
    <s v="PhD"/>
    <s v="Single"/>
    <n v="52614"/>
    <n v="0"/>
    <n v="1"/>
    <d v="2012-12-01T00:00:00"/>
    <n v="63"/>
    <n v="789"/>
    <n v="0"/>
    <n v="142"/>
    <n v="12"/>
    <n v="9"/>
    <n v="38"/>
    <n v="2"/>
    <n v="2"/>
    <n v="4"/>
    <n v="8"/>
    <n v="8"/>
    <x v="0"/>
    <x v="0"/>
    <x v="0"/>
    <x v="0"/>
    <x v="0"/>
    <x v="1"/>
    <n v="0"/>
    <x v="7"/>
    <n v="51"/>
    <n v="990"/>
    <n v="24"/>
    <x v="1"/>
    <x v="0"/>
    <x v="2"/>
    <x v="1"/>
    <n v="0"/>
  </r>
  <r>
    <n v="6661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x v="1"/>
    <n v="0"/>
    <x v="0"/>
    <n v="52"/>
    <n v="1174"/>
    <n v="38"/>
    <x v="0"/>
    <x v="0"/>
    <x v="2"/>
    <x v="0"/>
    <n v="0"/>
  </r>
  <r>
    <n v="5462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x v="1"/>
    <n v="0"/>
    <x v="5"/>
    <n v="52"/>
    <n v="1174"/>
    <n v="38"/>
    <x v="0"/>
    <x v="0"/>
    <x v="2"/>
    <x v="0"/>
    <n v="0"/>
  </r>
  <r>
    <n v="10897"/>
    <n v="1974"/>
    <s v="Graduation"/>
    <s v="Married"/>
    <n v="67445"/>
    <n v="0"/>
    <n v="1"/>
    <d v="2012-08-12T00:00:00"/>
    <n v="63"/>
    <n v="757"/>
    <n v="80"/>
    <n v="217"/>
    <n v="29"/>
    <n v="80"/>
    <n v="11"/>
    <n v="5"/>
    <n v="9"/>
    <n v="6"/>
    <n v="12"/>
    <n v="6"/>
    <x v="0"/>
    <x v="0"/>
    <x v="0"/>
    <x v="0"/>
    <x v="0"/>
    <x v="1"/>
    <n v="0"/>
    <x v="3"/>
    <n v="52"/>
    <n v="1174"/>
    <n v="38"/>
    <x v="0"/>
    <x v="0"/>
    <x v="2"/>
    <x v="0"/>
    <n v="0"/>
  </r>
  <r>
    <n v="10542"/>
    <n v="1968"/>
    <s v="PhD"/>
    <s v="Married"/>
    <n v="36778"/>
    <n v="1"/>
    <n v="1"/>
    <d v="2012-08-05T00:00:00"/>
    <n v="63"/>
    <n v="29"/>
    <n v="4"/>
    <n v="34"/>
    <n v="2"/>
    <n v="4"/>
    <n v="4"/>
    <n v="3"/>
    <n v="3"/>
    <n v="0"/>
    <n v="3"/>
    <n v="9"/>
    <x v="0"/>
    <x v="0"/>
    <x v="0"/>
    <x v="0"/>
    <x v="0"/>
    <x v="1"/>
    <n v="0"/>
    <x v="0"/>
    <n v="58"/>
    <n v="77"/>
    <n v="18"/>
    <x v="1"/>
    <x v="0"/>
    <x v="2"/>
    <x v="2"/>
    <n v="0"/>
  </r>
  <r>
    <n v="5756"/>
    <n v="1983"/>
    <s v="Graduation"/>
    <s v="Together"/>
    <n v="39453"/>
    <n v="1"/>
    <n v="0"/>
    <d v="2014-04-03T00:00:00"/>
    <n v="64"/>
    <n v="46"/>
    <n v="0"/>
    <n v="7"/>
    <n v="0"/>
    <n v="0"/>
    <n v="2"/>
    <n v="2"/>
    <n v="2"/>
    <n v="0"/>
    <n v="3"/>
    <n v="6"/>
    <x v="0"/>
    <x v="0"/>
    <x v="0"/>
    <x v="0"/>
    <x v="0"/>
    <x v="1"/>
    <n v="0"/>
    <x v="0"/>
    <n v="43"/>
    <n v="55"/>
    <n v="13"/>
    <x v="1"/>
    <x v="2"/>
    <x v="2"/>
    <x v="3"/>
    <n v="0"/>
  </r>
  <r>
    <n v="3570"/>
    <n v="1969"/>
    <s v="PhD"/>
    <s v="Together"/>
    <n v="42731"/>
    <n v="1"/>
    <n v="0"/>
    <d v="2013-10-21T00:00:00"/>
    <n v="64"/>
    <n v="159"/>
    <n v="2"/>
    <n v="51"/>
    <n v="6"/>
    <n v="2"/>
    <n v="24"/>
    <n v="3"/>
    <n v="4"/>
    <n v="1"/>
    <n v="5"/>
    <n v="5"/>
    <x v="0"/>
    <x v="0"/>
    <x v="0"/>
    <x v="0"/>
    <x v="0"/>
    <x v="1"/>
    <n v="0"/>
    <x v="6"/>
    <n v="57"/>
    <n v="244"/>
    <n v="18"/>
    <x v="1"/>
    <x v="0"/>
    <x v="2"/>
    <x v="2"/>
    <n v="0"/>
  </r>
  <r>
    <n v="1072"/>
    <n v="1965"/>
    <s v="PhD"/>
    <s v="Single"/>
    <n v="40760"/>
    <n v="0"/>
    <n v="1"/>
    <d v="2013-08-30T00:00:00"/>
    <n v="64"/>
    <n v="70"/>
    <n v="0"/>
    <n v="17"/>
    <n v="0"/>
    <n v="0"/>
    <n v="6"/>
    <n v="2"/>
    <n v="2"/>
    <n v="1"/>
    <n v="3"/>
    <n v="6"/>
    <x v="0"/>
    <x v="0"/>
    <x v="0"/>
    <x v="0"/>
    <x v="0"/>
    <x v="1"/>
    <n v="0"/>
    <x v="1"/>
    <n v="61"/>
    <n v="93"/>
    <n v="14"/>
    <x v="1"/>
    <x v="1"/>
    <x v="2"/>
    <x v="2"/>
    <n v="0"/>
  </r>
  <r>
    <n v="9606"/>
    <n v="1965"/>
    <s v="PhD"/>
    <s v="Married"/>
    <n v="69969"/>
    <n v="0"/>
    <n v="0"/>
    <d v="2013-08-27T00:00:00"/>
    <n v="64"/>
    <n v="882"/>
    <n v="29"/>
    <n v="514"/>
    <n v="38"/>
    <n v="29"/>
    <n v="44"/>
    <n v="1"/>
    <n v="4"/>
    <n v="2"/>
    <n v="6"/>
    <n v="3"/>
    <x v="0"/>
    <x v="0"/>
    <x v="1"/>
    <x v="1"/>
    <x v="0"/>
    <x v="0"/>
    <n v="0"/>
    <x v="0"/>
    <n v="61"/>
    <n v="1536"/>
    <n v="16"/>
    <x v="0"/>
    <x v="1"/>
    <x v="2"/>
    <x v="0"/>
    <n v="3"/>
  </r>
  <r>
    <n v="2730"/>
    <n v="1955"/>
    <s v="Graduation"/>
    <s v="Single"/>
    <n v="80317"/>
    <n v="0"/>
    <n v="0"/>
    <d v="2013-08-20T00:00:00"/>
    <n v="64"/>
    <n v="536"/>
    <n v="11"/>
    <n v="387"/>
    <n v="149"/>
    <n v="91"/>
    <n v="57"/>
    <n v="1"/>
    <n v="3"/>
    <n v="4"/>
    <n v="10"/>
    <n v="1"/>
    <x v="0"/>
    <x v="0"/>
    <x v="0"/>
    <x v="0"/>
    <x v="0"/>
    <x v="1"/>
    <n v="0"/>
    <x v="1"/>
    <n v="71"/>
    <n v="1231"/>
    <n v="19"/>
    <x v="0"/>
    <x v="1"/>
    <x v="2"/>
    <x v="0"/>
    <n v="0"/>
  </r>
  <r>
    <n v="2995"/>
    <n v="1957"/>
    <s v="Master"/>
    <s v="Together"/>
    <n v="66636"/>
    <n v="0"/>
    <n v="0"/>
    <d v="2013-08-17T00:00:00"/>
    <n v="64"/>
    <n v="291"/>
    <n v="10"/>
    <n v="689"/>
    <n v="84"/>
    <n v="10"/>
    <n v="0"/>
    <n v="1"/>
    <n v="3"/>
    <n v="4"/>
    <n v="9"/>
    <n v="1"/>
    <x v="0"/>
    <x v="0"/>
    <x v="0"/>
    <x v="0"/>
    <x v="0"/>
    <x v="1"/>
    <n v="0"/>
    <x v="0"/>
    <n v="69"/>
    <n v="1084"/>
    <n v="18"/>
    <x v="0"/>
    <x v="1"/>
    <x v="2"/>
    <x v="0"/>
    <n v="0"/>
  </r>
  <r>
    <n v="8210"/>
    <n v="1975"/>
    <s v="Master"/>
    <s v="Married"/>
    <n v="54730"/>
    <n v="0"/>
    <n v="1"/>
    <d v="2013-08-15T00:00:00"/>
    <n v="64"/>
    <n v="318"/>
    <n v="3"/>
    <n v="17"/>
    <n v="4"/>
    <n v="7"/>
    <n v="56"/>
    <n v="5"/>
    <n v="4"/>
    <n v="1"/>
    <n v="8"/>
    <n v="4"/>
    <x v="0"/>
    <x v="0"/>
    <x v="0"/>
    <x v="0"/>
    <x v="0"/>
    <x v="1"/>
    <n v="0"/>
    <x v="0"/>
    <n v="51"/>
    <n v="405"/>
    <n v="22"/>
    <x v="1"/>
    <x v="0"/>
    <x v="2"/>
    <x v="1"/>
    <n v="0"/>
  </r>
  <r>
    <n v="773"/>
    <n v="1971"/>
    <s v="Master"/>
    <s v="Divorced"/>
    <n v="42835"/>
    <n v="1"/>
    <n v="1"/>
    <d v="2013-06-30T00:00:00"/>
    <n v="64"/>
    <n v="379"/>
    <n v="4"/>
    <n v="93"/>
    <n v="12"/>
    <n v="9"/>
    <n v="98"/>
    <n v="7"/>
    <n v="6"/>
    <n v="6"/>
    <n v="4"/>
    <n v="6"/>
    <x v="0"/>
    <x v="0"/>
    <x v="0"/>
    <x v="0"/>
    <x v="0"/>
    <x v="1"/>
    <n v="0"/>
    <x v="5"/>
    <n v="55"/>
    <n v="595"/>
    <n v="29"/>
    <x v="1"/>
    <x v="0"/>
    <x v="2"/>
    <x v="1"/>
    <n v="0"/>
  </r>
  <r>
    <n v="5272"/>
    <n v="1965"/>
    <s v="Master"/>
    <s v="Married"/>
    <n v="53843"/>
    <n v="0"/>
    <n v="1"/>
    <d v="2013-06-27T00:00:00"/>
    <n v="64"/>
    <n v="378"/>
    <n v="0"/>
    <n v="88"/>
    <n v="19"/>
    <n v="4"/>
    <n v="73"/>
    <n v="4"/>
    <n v="8"/>
    <n v="5"/>
    <n v="3"/>
    <n v="7"/>
    <x v="0"/>
    <x v="0"/>
    <x v="0"/>
    <x v="0"/>
    <x v="0"/>
    <x v="1"/>
    <n v="0"/>
    <x v="6"/>
    <n v="61"/>
    <n v="562"/>
    <n v="27"/>
    <x v="1"/>
    <x v="1"/>
    <x v="2"/>
    <x v="1"/>
    <n v="0"/>
  </r>
  <r>
    <n v="5125"/>
    <n v="1960"/>
    <s v="Graduation"/>
    <s v="Married"/>
    <n v="79530"/>
    <n v="0"/>
    <n v="0"/>
    <d v="2013-05-17T00:00:00"/>
    <n v="64"/>
    <n v="333"/>
    <n v="0"/>
    <n v="815"/>
    <n v="129"/>
    <n v="42"/>
    <n v="29"/>
    <n v="1"/>
    <n v="4"/>
    <n v="10"/>
    <n v="11"/>
    <n v="2"/>
    <x v="0"/>
    <x v="0"/>
    <x v="0"/>
    <x v="0"/>
    <x v="0"/>
    <x v="1"/>
    <n v="0"/>
    <x v="0"/>
    <n v="66"/>
    <n v="1348"/>
    <n v="28"/>
    <x v="0"/>
    <x v="1"/>
    <x v="2"/>
    <x v="0"/>
    <n v="0"/>
  </r>
  <r>
    <n v="4391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x v="0"/>
    <x v="0"/>
    <x v="0"/>
    <x v="0"/>
    <x v="0"/>
    <x v="1"/>
    <n v="0"/>
    <x v="6"/>
    <n v="58"/>
    <n v="908"/>
    <n v="28"/>
    <x v="0"/>
    <x v="0"/>
    <x v="2"/>
    <x v="1"/>
    <n v="0"/>
  </r>
  <r>
    <n v="6283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x v="0"/>
    <x v="0"/>
    <x v="0"/>
    <x v="0"/>
    <x v="0"/>
    <x v="1"/>
    <n v="0"/>
    <x v="0"/>
    <n v="58"/>
    <n v="908"/>
    <n v="28"/>
    <x v="0"/>
    <x v="0"/>
    <x v="2"/>
    <x v="1"/>
    <n v="0"/>
  </r>
  <r>
    <n v="3421"/>
    <n v="1968"/>
    <s v="Master"/>
    <s v="Divorced"/>
    <n v="63841"/>
    <n v="0"/>
    <n v="1"/>
    <d v="2013-04-21T00:00:00"/>
    <n v="64"/>
    <n v="635"/>
    <n v="15"/>
    <n v="100"/>
    <n v="20"/>
    <n v="7"/>
    <n v="131"/>
    <n v="1"/>
    <n v="9"/>
    <n v="3"/>
    <n v="9"/>
    <n v="6"/>
    <x v="0"/>
    <x v="0"/>
    <x v="0"/>
    <x v="0"/>
    <x v="0"/>
    <x v="1"/>
    <n v="0"/>
    <x v="3"/>
    <n v="58"/>
    <n v="908"/>
    <n v="28"/>
    <x v="0"/>
    <x v="0"/>
    <x v="2"/>
    <x v="1"/>
    <n v="0"/>
  </r>
  <r>
    <n v="5731"/>
    <n v="1983"/>
    <s v="Master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x v="0"/>
    <x v="0"/>
    <x v="0"/>
    <x v="0"/>
    <x v="0"/>
    <x v="1"/>
    <n v="0"/>
    <x v="0"/>
    <n v="43"/>
    <n v="37"/>
    <n v="12"/>
    <x v="2"/>
    <x v="2"/>
    <x v="2"/>
    <x v="3"/>
    <n v="0"/>
  </r>
  <r>
    <n v="7152"/>
    <n v="1983"/>
    <s v="Master"/>
    <s v="Married"/>
    <n v="27100"/>
    <n v="1"/>
    <n v="0"/>
    <d v="2013-04-05T00:00:00"/>
    <n v="64"/>
    <n v="12"/>
    <n v="0"/>
    <n v="13"/>
    <n v="2"/>
    <n v="0"/>
    <n v="10"/>
    <n v="1"/>
    <n v="1"/>
    <n v="0"/>
    <n v="3"/>
    <n v="7"/>
    <x v="0"/>
    <x v="0"/>
    <x v="0"/>
    <x v="0"/>
    <x v="0"/>
    <x v="1"/>
    <n v="0"/>
    <x v="4"/>
    <n v="43"/>
    <n v="37"/>
    <n v="12"/>
    <x v="2"/>
    <x v="2"/>
    <x v="2"/>
    <x v="3"/>
    <n v="0"/>
  </r>
  <r>
    <n v="3919"/>
    <n v="1976"/>
    <s v="Master"/>
    <s v="Single"/>
    <n v="72309"/>
    <n v="0"/>
    <n v="0"/>
    <d v="2013-03-11T00:00:00"/>
    <n v="64"/>
    <n v="960"/>
    <n v="0"/>
    <n v="883"/>
    <n v="50"/>
    <n v="38"/>
    <n v="0"/>
    <n v="1"/>
    <n v="5"/>
    <n v="6"/>
    <n v="8"/>
    <n v="3"/>
    <x v="0"/>
    <x v="0"/>
    <x v="0"/>
    <x v="1"/>
    <x v="0"/>
    <x v="0"/>
    <n v="0"/>
    <x v="1"/>
    <n v="50"/>
    <n v="1931"/>
    <n v="23"/>
    <x v="0"/>
    <x v="0"/>
    <x v="2"/>
    <x v="0"/>
    <n v="2"/>
  </r>
  <r>
    <n v="6097"/>
    <n v="1959"/>
    <s v="Graduation"/>
    <s v="Single"/>
    <n v="50664"/>
    <n v="1"/>
    <n v="1"/>
    <d v="2013-01-16T00:00:00"/>
    <n v="64"/>
    <n v="313"/>
    <n v="8"/>
    <n v="104"/>
    <n v="6"/>
    <n v="4"/>
    <n v="126"/>
    <n v="9"/>
    <n v="8"/>
    <n v="1"/>
    <n v="6"/>
    <n v="9"/>
    <x v="0"/>
    <x v="0"/>
    <x v="0"/>
    <x v="0"/>
    <x v="0"/>
    <x v="1"/>
    <n v="0"/>
    <x v="6"/>
    <n v="67"/>
    <n v="561"/>
    <n v="33"/>
    <x v="1"/>
    <x v="1"/>
    <x v="2"/>
    <x v="1"/>
    <n v="0"/>
  </r>
  <r>
    <n v="5150"/>
    <n v="1979"/>
    <s v="Basic"/>
    <s v="Single"/>
    <n v="20194"/>
    <n v="1"/>
    <n v="0"/>
    <d v="2012-12-17T00:00:00"/>
    <n v="64"/>
    <n v="0"/>
    <n v="4"/>
    <n v="7"/>
    <n v="11"/>
    <n v="10"/>
    <n v="15"/>
    <n v="2"/>
    <n v="2"/>
    <n v="0"/>
    <n v="3"/>
    <n v="6"/>
    <x v="0"/>
    <x v="0"/>
    <x v="0"/>
    <x v="0"/>
    <x v="0"/>
    <x v="1"/>
    <n v="0"/>
    <x v="0"/>
    <n v="47"/>
    <n v="47"/>
    <n v="13"/>
    <x v="2"/>
    <x v="0"/>
    <x v="2"/>
    <x v="3"/>
    <n v="0"/>
  </r>
  <r>
    <n v="10479"/>
    <n v="1975"/>
    <s v="PhD"/>
    <s v="Married"/>
    <n v="76618"/>
    <n v="0"/>
    <n v="0"/>
    <d v="2012-12-07T00:00:00"/>
    <n v="64"/>
    <n v="749"/>
    <n v="40"/>
    <n v="294"/>
    <n v="121"/>
    <n v="160"/>
    <n v="147"/>
    <n v="1"/>
    <n v="3"/>
    <n v="2"/>
    <n v="5"/>
    <n v="1"/>
    <x v="0"/>
    <x v="0"/>
    <x v="0"/>
    <x v="0"/>
    <x v="0"/>
    <x v="1"/>
    <n v="0"/>
    <x v="3"/>
    <n v="51"/>
    <n v="1511"/>
    <n v="12"/>
    <x v="0"/>
    <x v="0"/>
    <x v="2"/>
    <x v="0"/>
    <n v="0"/>
  </r>
  <r>
    <n v="5966"/>
    <n v="1974"/>
    <s v="PhD"/>
    <s v="Married"/>
    <n v="45207"/>
    <n v="1"/>
    <n v="1"/>
    <d v="2012-11-10T00:00:00"/>
    <n v="64"/>
    <n v="203"/>
    <n v="0"/>
    <n v="10"/>
    <n v="0"/>
    <n v="0"/>
    <n v="2"/>
    <n v="5"/>
    <n v="3"/>
    <n v="1"/>
    <n v="6"/>
    <n v="6"/>
    <x v="0"/>
    <x v="1"/>
    <x v="0"/>
    <x v="0"/>
    <x v="0"/>
    <x v="1"/>
    <n v="0"/>
    <x v="0"/>
    <n v="52"/>
    <n v="215"/>
    <n v="21"/>
    <x v="1"/>
    <x v="0"/>
    <x v="2"/>
    <x v="2"/>
    <n v="1"/>
  </r>
  <r>
    <n v="3439"/>
    <n v="1972"/>
    <s v="Graduation"/>
    <s v="Married"/>
    <n v="56721"/>
    <n v="1"/>
    <n v="1"/>
    <d v="2012-10-31T00:00:00"/>
    <n v="64"/>
    <n v="157"/>
    <n v="6"/>
    <n v="39"/>
    <n v="6"/>
    <n v="13"/>
    <n v="75"/>
    <n v="5"/>
    <n v="4"/>
    <n v="1"/>
    <n v="5"/>
    <n v="6"/>
    <x v="0"/>
    <x v="0"/>
    <x v="0"/>
    <x v="0"/>
    <x v="0"/>
    <x v="1"/>
    <n v="0"/>
    <x v="0"/>
    <n v="54"/>
    <n v="296"/>
    <n v="21"/>
    <x v="1"/>
    <x v="0"/>
    <x v="2"/>
    <x v="2"/>
    <n v="0"/>
  </r>
  <r>
    <n v="6609"/>
    <n v="1966"/>
    <s v="Graduation"/>
    <s v="Widow"/>
    <n v="27038"/>
    <n v="0"/>
    <n v="0"/>
    <d v="2012-09-18T00:00:00"/>
    <n v="64"/>
    <n v="1"/>
    <n v="26"/>
    <n v="25"/>
    <n v="17"/>
    <n v="23"/>
    <n v="15"/>
    <n v="1"/>
    <n v="3"/>
    <n v="0"/>
    <n v="3"/>
    <n v="9"/>
    <x v="0"/>
    <x v="0"/>
    <x v="0"/>
    <x v="0"/>
    <x v="0"/>
    <x v="0"/>
    <n v="0"/>
    <x v="6"/>
    <n v="60"/>
    <n v="107"/>
    <n v="16"/>
    <x v="2"/>
    <x v="1"/>
    <x v="2"/>
    <x v="2"/>
    <n v="1"/>
  </r>
  <r>
    <n v="5393"/>
    <n v="1977"/>
    <s v="Graduation"/>
    <s v="Single"/>
    <n v="23763"/>
    <n v="1"/>
    <n v="0"/>
    <d v="2012-08-07T00:00:00"/>
    <n v="64"/>
    <n v="22"/>
    <n v="0"/>
    <n v="6"/>
    <n v="6"/>
    <n v="2"/>
    <n v="6"/>
    <n v="1"/>
    <n v="1"/>
    <n v="0"/>
    <n v="3"/>
    <n v="7"/>
    <x v="0"/>
    <x v="0"/>
    <x v="0"/>
    <x v="0"/>
    <x v="0"/>
    <x v="1"/>
    <n v="0"/>
    <x v="0"/>
    <n v="49"/>
    <n v="42"/>
    <n v="12"/>
    <x v="2"/>
    <x v="0"/>
    <x v="2"/>
    <x v="3"/>
    <n v="0"/>
  </r>
  <r>
    <n v="9014"/>
    <n v="1975"/>
    <s v="Graduation"/>
    <s v="Married"/>
    <n v="37085"/>
    <n v="1"/>
    <n v="1"/>
    <d v="2014-06-26T00:00:00"/>
    <n v="65"/>
    <n v="39"/>
    <n v="1"/>
    <n v="16"/>
    <n v="2"/>
    <n v="0"/>
    <n v="3"/>
    <n v="4"/>
    <n v="3"/>
    <n v="0"/>
    <n v="3"/>
    <n v="8"/>
    <x v="0"/>
    <x v="0"/>
    <x v="0"/>
    <x v="0"/>
    <x v="0"/>
    <x v="1"/>
    <n v="0"/>
    <x v="5"/>
    <n v="51"/>
    <n v="61"/>
    <n v="18"/>
    <x v="1"/>
    <x v="0"/>
    <x v="2"/>
    <x v="3"/>
    <n v="0"/>
  </r>
  <r>
    <n v="4050"/>
    <n v="1966"/>
    <s v="Master"/>
    <s v="Married"/>
    <n v="49605"/>
    <n v="0"/>
    <n v="0"/>
    <d v="2014-06-21T00:00:00"/>
    <n v="65"/>
    <n v="42"/>
    <n v="16"/>
    <n v="29"/>
    <n v="12"/>
    <n v="20"/>
    <n v="8"/>
    <n v="1"/>
    <n v="2"/>
    <n v="1"/>
    <n v="4"/>
    <n v="3"/>
    <x v="0"/>
    <x v="0"/>
    <x v="0"/>
    <x v="0"/>
    <x v="0"/>
    <x v="1"/>
    <n v="0"/>
    <x v="1"/>
    <n v="60"/>
    <n v="127"/>
    <n v="11"/>
    <x v="1"/>
    <x v="1"/>
    <x v="2"/>
    <x v="2"/>
    <n v="0"/>
  </r>
  <r>
    <n v="6862"/>
    <n v="1971"/>
    <s v="Graduation"/>
    <s v="Divorced"/>
    <n v="1730"/>
    <n v="0"/>
    <n v="0"/>
    <d v="2014-05-18T00:00:00"/>
    <n v="65"/>
    <n v="1"/>
    <n v="1"/>
    <n v="3"/>
    <n v="1"/>
    <n v="1"/>
    <n v="1"/>
    <n v="15"/>
    <n v="0"/>
    <n v="0"/>
    <n v="0"/>
    <n v="20"/>
    <x v="0"/>
    <x v="0"/>
    <x v="0"/>
    <x v="0"/>
    <x v="0"/>
    <x v="1"/>
    <n v="0"/>
    <x v="0"/>
    <n v="55"/>
    <n v="8"/>
    <n v="35"/>
    <x v="2"/>
    <x v="0"/>
    <x v="2"/>
    <x v="3"/>
    <n v="0"/>
  </r>
  <r>
    <n v="8315"/>
    <n v="1995"/>
    <s v="Graduation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x v="0"/>
    <x v="0"/>
    <x v="0"/>
    <x v="0"/>
    <x v="0"/>
    <x v="1"/>
    <n v="0"/>
    <x v="2"/>
    <n v="31"/>
    <n v="23"/>
    <n v="10"/>
    <x v="1"/>
    <x v="2"/>
    <x v="2"/>
    <x v="3"/>
    <n v="0"/>
  </r>
  <r>
    <n v="5184"/>
    <n v="1995"/>
    <s v="Graduation"/>
    <s v="Single"/>
    <n v="34824"/>
    <n v="0"/>
    <n v="0"/>
    <d v="2014-03-26T00:00:00"/>
    <n v="65"/>
    <n v="4"/>
    <n v="2"/>
    <n v="11"/>
    <n v="2"/>
    <n v="0"/>
    <n v="4"/>
    <n v="1"/>
    <n v="1"/>
    <n v="0"/>
    <n v="2"/>
    <n v="6"/>
    <x v="0"/>
    <x v="0"/>
    <x v="0"/>
    <x v="0"/>
    <x v="0"/>
    <x v="1"/>
    <n v="0"/>
    <x v="0"/>
    <n v="31"/>
    <n v="23"/>
    <n v="10"/>
    <x v="1"/>
    <x v="2"/>
    <x v="2"/>
    <x v="3"/>
    <n v="0"/>
  </r>
  <r>
    <n v="3643"/>
    <n v="1974"/>
    <s v="Master"/>
    <s v="Married"/>
    <n v="63206"/>
    <n v="0"/>
    <n v="0"/>
    <d v="2014-03-20T00:00:00"/>
    <n v="65"/>
    <n v="750"/>
    <n v="8"/>
    <n v="125"/>
    <n v="11"/>
    <n v="8"/>
    <n v="26"/>
    <n v="1"/>
    <n v="4"/>
    <n v="3"/>
    <n v="6"/>
    <n v="2"/>
    <x v="0"/>
    <x v="0"/>
    <x v="1"/>
    <x v="0"/>
    <x v="0"/>
    <x v="1"/>
    <n v="0"/>
    <x v="1"/>
    <n v="52"/>
    <n v="928"/>
    <n v="16"/>
    <x v="0"/>
    <x v="0"/>
    <x v="2"/>
    <x v="1"/>
    <n v="1"/>
  </r>
  <r>
    <n v="2589"/>
    <n v="1972"/>
    <s v="Graduation"/>
    <s v="Divorced"/>
    <n v="26759"/>
    <n v="1"/>
    <n v="0"/>
    <d v="2014-02-07T00:00:00"/>
    <n v="65"/>
    <n v="25"/>
    <n v="3"/>
    <n v="16"/>
    <n v="8"/>
    <n v="5"/>
    <n v="2"/>
    <n v="2"/>
    <n v="2"/>
    <n v="1"/>
    <n v="3"/>
    <n v="6"/>
    <x v="0"/>
    <x v="0"/>
    <x v="0"/>
    <x v="0"/>
    <x v="0"/>
    <x v="1"/>
    <n v="0"/>
    <x v="3"/>
    <n v="54"/>
    <n v="59"/>
    <n v="14"/>
    <x v="2"/>
    <x v="0"/>
    <x v="2"/>
    <x v="3"/>
    <n v="0"/>
  </r>
  <r>
    <n v="4887"/>
    <n v="1976"/>
    <s v="PhD"/>
    <s v="Divorced"/>
    <n v="55412"/>
    <n v="1"/>
    <n v="1"/>
    <d v="2013-11-22T00:00:00"/>
    <n v="65"/>
    <n v="10"/>
    <n v="5"/>
    <n v="28"/>
    <n v="11"/>
    <n v="1"/>
    <n v="8"/>
    <n v="1"/>
    <n v="2"/>
    <n v="0"/>
    <n v="3"/>
    <n v="5"/>
    <x v="0"/>
    <x v="0"/>
    <x v="0"/>
    <x v="0"/>
    <x v="0"/>
    <x v="1"/>
    <n v="0"/>
    <x v="1"/>
    <n v="50"/>
    <n v="63"/>
    <n v="11"/>
    <x v="1"/>
    <x v="0"/>
    <x v="2"/>
    <x v="3"/>
    <n v="0"/>
  </r>
  <r>
    <n v="10104"/>
    <n v="1974"/>
    <s v="Graduation"/>
    <s v="Together"/>
    <n v="33590"/>
    <n v="2"/>
    <n v="1"/>
    <d v="2013-11-03T00:00:00"/>
    <n v="65"/>
    <n v="4"/>
    <n v="0"/>
    <n v="2"/>
    <n v="0"/>
    <n v="0"/>
    <n v="2"/>
    <n v="1"/>
    <n v="1"/>
    <n v="0"/>
    <n v="2"/>
    <n v="7"/>
    <x v="0"/>
    <x v="0"/>
    <x v="0"/>
    <x v="0"/>
    <x v="0"/>
    <x v="1"/>
    <n v="0"/>
    <x v="1"/>
    <n v="52"/>
    <n v="8"/>
    <n v="11"/>
    <x v="1"/>
    <x v="0"/>
    <x v="2"/>
    <x v="3"/>
    <n v="0"/>
  </r>
  <r>
    <n v="3254"/>
    <n v="1971"/>
    <s v="Graduation"/>
    <s v="Married"/>
    <n v="70886"/>
    <n v="1"/>
    <n v="0"/>
    <d v="2013-10-14T00:00:00"/>
    <n v="65"/>
    <n v="407"/>
    <n v="70"/>
    <n v="239"/>
    <n v="103"/>
    <n v="88"/>
    <n v="53"/>
    <n v="1"/>
    <n v="5"/>
    <n v="4"/>
    <n v="4"/>
    <n v="2"/>
    <x v="0"/>
    <x v="0"/>
    <x v="0"/>
    <x v="0"/>
    <x v="0"/>
    <x v="1"/>
    <n v="0"/>
    <x v="0"/>
    <n v="55"/>
    <n v="960"/>
    <n v="16"/>
    <x v="0"/>
    <x v="0"/>
    <x v="2"/>
    <x v="1"/>
    <n v="0"/>
  </r>
  <r>
    <n v="2004"/>
    <n v="1969"/>
    <s v="Graduation"/>
    <s v="Single"/>
    <n v="72679"/>
    <n v="0"/>
    <n v="1"/>
    <d v="2013-09-18T00:00:00"/>
    <n v="65"/>
    <n v="619"/>
    <n v="54"/>
    <n v="260"/>
    <n v="127"/>
    <n v="54"/>
    <n v="54"/>
    <n v="1"/>
    <n v="4"/>
    <n v="7"/>
    <n v="5"/>
    <n v="1"/>
    <x v="0"/>
    <x v="0"/>
    <x v="0"/>
    <x v="0"/>
    <x v="0"/>
    <x v="1"/>
    <n v="0"/>
    <x v="0"/>
    <n v="57"/>
    <n v="1168"/>
    <n v="18"/>
    <x v="0"/>
    <x v="0"/>
    <x v="2"/>
    <x v="0"/>
    <n v="0"/>
  </r>
  <r>
    <n v="6142"/>
    <n v="1943"/>
    <s v="Master"/>
    <s v="Married"/>
    <n v="65073"/>
    <n v="0"/>
    <n v="0"/>
    <d v="2013-08-20T00:00:00"/>
    <n v="65"/>
    <n v="629"/>
    <n v="17"/>
    <n v="177"/>
    <n v="69"/>
    <n v="0"/>
    <n v="8"/>
    <n v="1"/>
    <n v="5"/>
    <n v="3"/>
    <n v="5"/>
    <n v="2"/>
    <x v="0"/>
    <x v="0"/>
    <x v="0"/>
    <x v="0"/>
    <x v="0"/>
    <x v="1"/>
    <n v="1"/>
    <x v="0"/>
    <n v="83"/>
    <n v="900"/>
    <n v="16"/>
    <x v="0"/>
    <x v="1"/>
    <x v="2"/>
    <x v="1"/>
    <n v="0"/>
  </r>
  <r>
    <n v="8553"/>
    <n v="1965"/>
    <s v="Graduation"/>
    <s v="Married"/>
    <n v="44300"/>
    <n v="1"/>
    <n v="1"/>
    <d v="2013-06-23T00:00:00"/>
    <n v="65"/>
    <n v="30"/>
    <n v="0"/>
    <n v="9"/>
    <n v="0"/>
    <n v="0"/>
    <n v="3"/>
    <n v="2"/>
    <n v="1"/>
    <n v="0"/>
    <n v="3"/>
    <n v="6"/>
    <x v="0"/>
    <x v="0"/>
    <x v="0"/>
    <x v="0"/>
    <x v="0"/>
    <x v="1"/>
    <n v="0"/>
    <x v="0"/>
    <n v="61"/>
    <n v="42"/>
    <n v="12"/>
    <x v="1"/>
    <x v="1"/>
    <x v="2"/>
    <x v="3"/>
    <n v="0"/>
  </r>
  <r>
    <n v="9805"/>
    <n v="1953"/>
    <s v="Master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x v="0"/>
    <x v="0"/>
    <x v="0"/>
    <x v="0"/>
    <x v="0"/>
    <x v="1"/>
    <n v="0"/>
    <x v="1"/>
    <n v="73"/>
    <n v="660"/>
    <n v="26"/>
    <x v="1"/>
    <x v="1"/>
    <x v="2"/>
    <x v="1"/>
    <n v="0"/>
  </r>
  <r>
    <n v="849"/>
    <n v="1953"/>
    <s v="Master"/>
    <s v="Together"/>
    <n v="56129"/>
    <n v="0"/>
    <n v="1"/>
    <d v="2013-06-20T00:00:00"/>
    <n v="65"/>
    <n v="320"/>
    <n v="48"/>
    <n v="133"/>
    <n v="39"/>
    <n v="72"/>
    <n v="48"/>
    <n v="4"/>
    <n v="6"/>
    <n v="2"/>
    <n v="10"/>
    <n v="4"/>
    <x v="0"/>
    <x v="0"/>
    <x v="0"/>
    <x v="0"/>
    <x v="0"/>
    <x v="1"/>
    <n v="0"/>
    <x v="0"/>
    <n v="73"/>
    <n v="660"/>
    <n v="26"/>
    <x v="1"/>
    <x v="1"/>
    <x v="2"/>
    <x v="1"/>
    <n v="0"/>
  </r>
  <r>
    <n v="1606"/>
    <n v="1971"/>
    <s v="Graduation"/>
    <s v="Together"/>
    <n v="38590"/>
    <n v="1"/>
    <n v="0"/>
    <d v="2013-05-15T00:00:00"/>
    <n v="65"/>
    <n v="3"/>
    <n v="1"/>
    <n v="8"/>
    <n v="4"/>
    <n v="3"/>
    <n v="3"/>
    <n v="1"/>
    <n v="1"/>
    <n v="0"/>
    <n v="2"/>
    <n v="8"/>
    <x v="0"/>
    <x v="0"/>
    <x v="0"/>
    <x v="0"/>
    <x v="0"/>
    <x v="1"/>
    <n v="0"/>
    <x v="6"/>
    <n v="55"/>
    <n v="22"/>
    <n v="12"/>
    <x v="1"/>
    <x v="0"/>
    <x v="2"/>
    <x v="3"/>
    <n v="0"/>
  </r>
  <r>
    <n v="125"/>
    <n v="1958"/>
    <s v="2n Cycle"/>
    <s v="Together"/>
    <n v="53083"/>
    <n v="1"/>
    <n v="1"/>
    <d v="2013-05-15T00:00:00"/>
    <n v="65"/>
    <n v="215"/>
    <n v="7"/>
    <n v="33"/>
    <n v="3"/>
    <n v="0"/>
    <n v="13"/>
    <n v="6"/>
    <n v="5"/>
    <n v="1"/>
    <n v="5"/>
    <n v="7"/>
    <x v="0"/>
    <x v="1"/>
    <x v="0"/>
    <x v="0"/>
    <x v="0"/>
    <x v="1"/>
    <n v="0"/>
    <x v="5"/>
    <n v="68"/>
    <n v="271"/>
    <n v="24"/>
    <x v="1"/>
    <x v="1"/>
    <x v="2"/>
    <x v="2"/>
    <n v="1"/>
  </r>
  <r>
    <n v="9305"/>
    <n v="1976"/>
    <s v="2n Cycle"/>
    <s v="Single"/>
    <n v="79689"/>
    <n v="0"/>
    <n v="0"/>
    <d v="2013-05-12T00:00:00"/>
    <n v="65"/>
    <n v="311"/>
    <n v="26"/>
    <n v="640"/>
    <n v="180"/>
    <n v="37"/>
    <n v="121"/>
    <n v="1"/>
    <n v="4"/>
    <n v="9"/>
    <n v="13"/>
    <n v="2"/>
    <x v="0"/>
    <x v="0"/>
    <x v="0"/>
    <x v="0"/>
    <x v="0"/>
    <x v="1"/>
    <n v="0"/>
    <x v="0"/>
    <n v="50"/>
    <n v="1315"/>
    <n v="29"/>
    <x v="0"/>
    <x v="0"/>
    <x v="2"/>
    <x v="0"/>
    <n v="0"/>
  </r>
  <r>
    <n v="4706"/>
    <n v="1966"/>
    <s v="Graduation"/>
    <s v="Single"/>
    <n v="34704"/>
    <n v="0"/>
    <n v="1"/>
    <d v="2013-04-27T00:00:00"/>
    <n v="65"/>
    <n v="29"/>
    <n v="0"/>
    <n v="5"/>
    <n v="0"/>
    <n v="1"/>
    <n v="5"/>
    <n v="1"/>
    <n v="1"/>
    <n v="0"/>
    <n v="3"/>
    <n v="5"/>
    <x v="0"/>
    <x v="0"/>
    <x v="0"/>
    <x v="0"/>
    <x v="0"/>
    <x v="1"/>
    <n v="0"/>
    <x v="1"/>
    <n v="60"/>
    <n v="40"/>
    <n v="10"/>
    <x v="1"/>
    <x v="1"/>
    <x v="2"/>
    <x v="3"/>
    <n v="0"/>
  </r>
  <r>
    <n v="4437"/>
    <n v="1962"/>
    <s v="Graduation"/>
    <s v="Married"/>
    <n v="65316"/>
    <n v="1"/>
    <n v="1"/>
    <d v="2013-04-24T00:00:00"/>
    <n v="65"/>
    <n v="112"/>
    <n v="6"/>
    <n v="92"/>
    <n v="3"/>
    <n v="9"/>
    <n v="38"/>
    <n v="2"/>
    <n v="3"/>
    <n v="2"/>
    <n v="5"/>
    <n v="4"/>
    <x v="0"/>
    <x v="0"/>
    <x v="0"/>
    <x v="0"/>
    <x v="0"/>
    <x v="1"/>
    <n v="0"/>
    <x v="0"/>
    <n v="64"/>
    <n v="260"/>
    <n v="16"/>
    <x v="0"/>
    <x v="1"/>
    <x v="2"/>
    <x v="2"/>
    <n v="0"/>
  </r>
  <r>
    <n v="3081"/>
    <n v="1978"/>
    <s v="PhD"/>
    <s v="Married"/>
    <n v="41014"/>
    <n v="1"/>
    <n v="0"/>
    <d v="2013-04-22T00:00:00"/>
    <n v="65"/>
    <n v="7"/>
    <n v="2"/>
    <n v="6"/>
    <n v="2"/>
    <n v="0"/>
    <n v="3"/>
    <n v="1"/>
    <n v="1"/>
    <n v="0"/>
    <n v="2"/>
    <n v="7"/>
    <x v="0"/>
    <x v="0"/>
    <x v="0"/>
    <x v="0"/>
    <x v="0"/>
    <x v="1"/>
    <n v="0"/>
    <x v="0"/>
    <n v="48"/>
    <n v="20"/>
    <n v="11"/>
    <x v="1"/>
    <x v="0"/>
    <x v="2"/>
    <x v="3"/>
    <n v="0"/>
  </r>
  <r>
    <n v="3536"/>
    <n v="1960"/>
    <s v="Graduation"/>
    <s v="Together"/>
    <n v="19740"/>
    <n v="0"/>
    <n v="1"/>
    <d v="2013-03-24T00:00:00"/>
    <n v="65"/>
    <n v="7"/>
    <n v="11"/>
    <n v="3"/>
    <n v="10"/>
    <n v="4"/>
    <n v="20"/>
    <n v="2"/>
    <n v="1"/>
    <n v="1"/>
    <n v="3"/>
    <n v="5"/>
    <x v="0"/>
    <x v="0"/>
    <x v="0"/>
    <x v="0"/>
    <x v="0"/>
    <x v="1"/>
    <n v="0"/>
    <x v="5"/>
    <n v="66"/>
    <n v="55"/>
    <n v="12"/>
    <x v="2"/>
    <x v="1"/>
    <x v="2"/>
    <x v="3"/>
    <n v="0"/>
  </r>
  <r>
    <n v="8686"/>
    <n v="1979"/>
    <s v="Basic"/>
    <s v="Together"/>
    <n v="23724"/>
    <n v="1"/>
    <n v="0"/>
    <d v="2013-01-08T00:00:00"/>
    <n v="65"/>
    <n v="5"/>
    <n v="23"/>
    <n v="15"/>
    <n v="0"/>
    <n v="18"/>
    <n v="14"/>
    <n v="2"/>
    <n v="2"/>
    <n v="0"/>
    <n v="3"/>
    <n v="8"/>
    <x v="0"/>
    <x v="0"/>
    <x v="0"/>
    <x v="0"/>
    <x v="0"/>
    <x v="1"/>
    <n v="0"/>
    <x v="0"/>
    <n v="47"/>
    <n v="75"/>
    <n v="15"/>
    <x v="2"/>
    <x v="0"/>
    <x v="2"/>
    <x v="2"/>
    <n v="0"/>
  </r>
  <r>
    <n v="9707"/>
    <n v="1969"/>
    <s v="PhD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x v="0"/>
    <x v="1"/>
    <x v="0"/>
    <x v="0"/>
    <x v="1"/>
    <x v="1"/>
    <n v="0"/>
    <x v="0"/>
    <n v="57"/>
    <n v="1182"/>
    <n v="28"/>
    <x v="1"/>
    <x v="0"/>
    <x v="2"/>
    <x v="0"/>
    <n v="2"/>
  </r>
  <r>
    <n v="10872"/>
    <n v="1969"/>
    <s v="PhD"/>
    <s v="Married"/>
    <n v="55212"/>
    <n v="0"/>
    <n v="1"/>
    <d v="2012-11-23T00:00:00"/>
    <n v="65"/>
    <n v="1103"/>
    <n v="0"/>
    <n v="45"/>
    <n v="0"/>
    <n v="0"/>
    <n v="34"/>
    <n v="3"/>
    <n v="4"/>
    <n v="2"/>
    <n v="11"/>
    <n v="8"/>
    <x v="0"/>
    <x v="1"/>
    <x v="0"/>
    <x v="0"/>
    <x v="1"/>
    <x v="1"/>
    <n v="0"/>
    <x v="0"/>
    <n v="57"/>
    <n v="1182"/>
    <n v="28"/>
    <x v="1"/>
    <x v="0"/>
    <x v="2"/>
    <x v="0"/>
    <n v="2"/>
  </r>
  <r>
    <n v="9058"/>
    <n v="1955"/>
    <s v="Graduation"/>
    <s v="Widow"/>
    <n v="79800"/>
    <n v="0"/>
    <n v="0"/>
    <d v="2012-09-23T00:00:00"/>
    <n v="65"/>
    <n v="1060"/>
    <n v="21"/>
    <n v="530"/>
    <n v="32"/>
    <n v="0"/>
    <n v="224"/>
    <n v="1"/>
    <n v="5"/>
    <n v="11"/>
    <n v="5"/>
    <n v="3"/>
    <x v="1"/>
    <x v="0"/>
    <x v="1"/>
    <x v="1"/>
    <x v="0"/>
    <x v="0"/>
    <n v="0"/>
    <x v="0"/>
    <n v="71"/>
    <n v="1867"/>
    <n v="25"/>
    <x v="0"/>
    <x v="1"/>
    <x v="2"/>
    <x v="0"/>
    <n v="4"/>
  </r>
  <r>
    <n v="4640"/>
    <n v="1967"/>
    <s v="Graduation"/>
    <s v="Divorced"/>
    <n v="70647"/>
    <n v="0"/>
    <n v="1"/>
    <d v="2012-09-21T00:00:00"/>
    <n v="65"/>
    <n v="561"/>
    <n v="85"/>
    <n v="171"/>
    <n v="25"/>
    <n v="123"/>
    <n v="114"/>
    <n v="2"/>
    <n v="4"/>
    <n v="7"/>
    <n v="13"/>
    <n v="2"/>
    <x v="0"/>
    <x v="0"/>
    <x v="0"/>
    <x v="0"/>
    <x v="0"/>
    <x v="1"/>
    <n v="0"/>
    <x v="6"/>
    <n v="59"/>
    <n v="1079"/>
    <n v="28"/>
    <x v="0"/>
    <x v="0"/>
    <x v="2"/>
    <x v="0"/>
    <n v="0"/>
  </r>
  <r>
    <n v="2525"/>
    <n v="1974"/>
    <s v="PhD"/>
    <s v="Married"/>
    <n v="38410"/>
    <n v="0"/>
    <n v="0"/>
    <d v="2012-09-14T00:00:00"/>
    <n v="65"/>
    <n v="153"/>
    <n v="64"/>
    <n v="123"/>
    <n v="116"/>
    <n v="64"/>
    <n v="14"/>
    <n v="2"/>
    <n v="5"/>
    <n v="2"/>
    <n v="9"/>
    <n v="6"/>
    <x v="0"/>
    <x v="0"/>
    <x v="0"/>
    <x v="0"/>
    <x v="0"/>
    <x v="0"/>
    <n v="0"/>
    <x v="1"/>
    <n v="52"/>
    <n v="534"/>
    <n v="24"/>
    <x v="1"/>
    <x v="0"/>
    <x v="2"/>
    <x v="1"/>
    <n v="1"/>
  </r>
  <r>
    <n v="9503"/>
    <n v="1980"/>
    <s v="Graduation"/>
    <s v="Single"/>
    <n v="28071"/>
    <n v="0"/>
    <n v="0"/>
    <d v="2012-08-29T00:00:00"/>
    <n v="65"/>
    <n v="39"/>
    <n v="33"/>
    <n v="130"/>
    <n v="41"/>
    <n v="26"/>
    <n v="44"/>
    <n v="2"/>
    <n v="5"/>
    <n v="1"/>
    <n v="5"/>
    <n v="8"/>
    <x v="0"/>
    <x v="0"/>
    <x v="0"/>
    <x v="0"/>
    <x v="0"/>
    <x v="1"/>
    <n v="0"/>
    <x v="0"/>
    <n v="46"/>
    <n v="313"/>
    <n v="21"/>
    <x v="2"/>
    <x v="0"/>
    <x v="2"/>
    <x v="2"/>
    <n v="0"/>
  </r>
  <r>
    <n v="10704"/>
    <n v="1969"/>
    <s v="Graduation"/>
    <s v="Single"/>
    <n v="54803"/>
    <n v="0"/>
    <n v="1"/>
    <d v="2012-08-21T00:00:00"/>
    <n v="65"/>
    <n v="404"/>
    <n v="0"/>
    <n v="92"/>
    <n v="28"/>
    <n v="27"/>
    <n v="142"/>
    <n v="2"/>
    <n v="6"/>
    <n v="2"/>
    <n v="9"/>
    <n v="4"/>
    <x v="0"/>
    <x v="0"/>
    <x v="0"/>
    <x v="0"/>
    <x v="0"/>
    <x v="1"/>
    <n v="0"/>
    <x v="0"/>
    <n v="57"/>
    <n v="693"/>
    <n v="23"/>
    <x v="1"/>
    <x v="0"/>
    <x v="2"/>
    <x v="1"/>
    <n v="0"/>
  </r>
  <r>
    <n v="2669"/>
    <n v="1993"/>
    <s v="Graduation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x v="0"/>
    <x v="0"/>
    <x v="0"/>
    <x v="0"/>
    <x v="0"/>
    <x v="1"/>
    <n v="0"/>
    <x v="0"/>
    <n v="33"/>
    <n v="1127"/>
    <n v="18"/>
    <x v="0"/>
    <x v="2"/>
    <x v="2"/>
    <x v="0"/>
    <n v="0"/>
  </r>
  <r>
    <n v="10037"/>
    <n v="1993"/>
    <s v="Graduation"/>
    <s v="Single"/>
    <n v="74293"/>
    <n v="0"/>
    <n v="0"/>
    <d v="2014-05-04T00:00:00"/>
    <n v="66"/>
    <n v="375"/>
    <n v="152"/>
    <n v="335"/>
    <n v="93"/>
    <n v="91"/>
    <n v="81"/>
    <n v="1"/>
    <n v="5"/>
    <n v="4"/>
    <n v="6"/>
    <n v="2"/>
    <x v="0"/>
    <x v="0"/>
    <x v="0"/>
    <x v="0"/>
    <x v="0"/>
    <x v="1"/>
    <n v="0"/>
    <x v="6"/>
    <n v="33"/>
    <n v="1127"/>
    <n v="18"/>
    <x v="0"/>
    <x v="2"/>
    <x v="2"/>
    <x v="0"/>
    <n v="0"/>
  </r>
  <r>
    <n v="5680"/>
    <n v="1984"/>
    <s v="2n Cycle"/>
    <s v="Married"/>
    <n v="35684"/>
    <n v="1"/>
    <n v="0"/>
    <d v="2014-04-22T00:00:00"/>
    <n v="66"/>
    <n v="10"/>
    <n v="4"/>
    <n v="7"/>
    <n v="0"/>
    <n v="6"/>
    <n v="3"/>
    <n v="1"/>
    <n v="1"/>
    <n v="0"/>
    <n v="3"/>
    <n v="6"/>
    <x v="0"/>
    <x v="0"/>
    <x v="0"/>
    <x v="0"/>
    <x v="0"/>
    <x v="1"/>
    <n v="0"/>
    <x v="0"/>
    <n v="42"/>
    <n v="30"/>
    <n v="11"/>
    <x v="1"/>
    <x v="2"/>
    <x v="2"/>
    <x v="3"/>
    <n v="0"/>
  </r>
  <r>
    <n v="3726"/>
    <n v="1986"/>
    <s v="PhD"/>
    <s v="Together"/>
    <n v="34320"/>
    <n v="1"/>
    <n v="0"/>
    <d v="2014-02-16T00:00:00"/>
    <n v="66"/>
    <n v="4"/>
    <n v="1"/>
    <n v="9"/>
    <n v="3"/>
    <n v="0"/>
    <n v="0"/>
    <n v="1"/>
    <n v="1"/>
    <n v="0"/>
    <n v="2"/>
    <n v="8"/>
    <x v="0"/>
    <x v="0"/>
    <x v="0"/>
    <x v="0"/>
    <x v="0"/>
    <x v="1"/>
    <n v="0"/>
    <x v="6"/>
    <n v="40"/>
    <n v="17"/>
    <n v="12"/>
    <x v="1"/>
    <x v="2"/>
    <x v="2"/>
    <x v="3"/>
    <n v="0"/>
  </r>
  <r>
    <n v="4548"/>
    <n v="1981"/>
    <s v="Graduation"/>
    <s v="Single"/>
    <n v="41967"/>
    <n v="1"/>
    <n v="1"/>
    <d v="2013-11-23T00:00:00"/>
    <n v="66"/>
    <n v="23"/>
    <n v="4"/>
    <n v="10"/>
    <n v="0"/>
    <n v="2"/>
    <n v="15"/>
    <n v="1"/>
    <n v="1"/>
    <n v="0"/>
    <n v="3"/>
    <n v="4"/>
    <x v="0"/>
    <x v="0"/>
    <x v="0"/>
    <x v="0"/>
    <x v="0"/>
    <x v="1"/>
    <n v="0"/>
    <x v="1"/>
    <n v="45"/>
    <n v="54"/>
    <n v="9"/>
    <x v="1"/>
    <x v="0"/>
    <x v="2"/>
    <x v="3"/>
    <n v="0"/>
  </r>
  <r>
    <n v="4599"/>
    <n v="1976"/>
    <s v="Master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x v="0"/>
    <x v="0"/>
    <x v="0"/>
    <x v="0"/>
    <x v="0"/>
    <x v="1"/>
    <n v="0"/>
    <x v="1"/>
    <n v="50"/>
    <n v="458"/>
    <n v="28"/>
    <x v="1"/>
    <x v="0"/>
    <x v="2"/>
    <x v="1"/>
    <n v="0"/>
  </r>
  <r>
    <n v="879"/>
    <n v="1976"/>
    <s v="Master"/>
    <s v="Married"/>
    <n v="49681"/>
    <n v="0"/>
    <n v="2"/>
    <d v="2013-11-04T00:00:00"/>
    <n v="66"/>
    <n v="411"/>
    <n v="0"/>
    <n v="26"/>
    <n v="0"/>
    <n v="0"/>
    <n v="21"/>
    <n v="6"/>
    <n v="7"/>
    <n v="1"/>
    <n v="7"/>
    <n v="7"/>
    <x v="0"/>
    <x v="0"/>
    <x v="0"/>
    <x v="0"/>
    <x v="0"/>
    <x v="1"/>
    <n v="0"/>
    <x v="6"/>
    <n v="50"/>
    <n v="458"/>
    <n v="28"/>
    <x v="1"/>
    <x v="0"/>
    <x v="2"/>
    <x v="1"/>
    <n v="0"/>
  </r>
  <r>
    <n v="7409"/>
    <n v="1970"/>
    <s v="Graduation"/>
    <s v="Together"/>
    <n v="53187"/>
    <n v="1"/>
    <n v="0"/>
    <d v="2013-10-26T00:00:00"/>
    <n v="66"/>
    <n v="211"/>
    <n v="2"/>
    <n v="30"/>
    <n v="7"/>
    <n v="7"/>
    <n v="10"/>
    <n v="2"/>
    <n v="4"/>
    <n v="1"/>
    <n v="6"/>
    <n v="5"/>
    <x v="0"/>
    <x v="0"/>
    <x v="0"/>
    <x v="0"/>
    <x v="0"/>
    <x v="1"/>
    <n v="0"/>
    <x v="0"/>
    <n v="56"/>
    <n v="267"/>
    <n v="18"/>
    <x v="1"/>
    <x v="0"/>
    <x v="2"/>
    <x v="2"/>
    <n v="0"/>
  </r>
  <r>
    <n v="1964"/>
    <n v="1951"/>
    <s v="Graduation"/>
    <s v="Together"/>
    <n v="86610"/>
    <n v="0"/>
    <n v="0"/>
    <d v="2013-09-05T00:00:00"/>
    <n v="66"/>
    <n v="446"/>
    <n v="107"/>
    <n v="768"/>
    <n v="33"/>
    <n v="196"/>
    <n v="53"/>
    <n v="1"/>
    <n v="5"/>
    <n v="6"/>
    <n v="6"/>
    <n v="2"/>
    <x v="0"/>
    <x v="0"/>
    <x v="0"/>
    <x v="0"/>
    <x v="0"/>
    <x v="1"/>
    <n v="0"/>
    <x v="0"/>
    <n v="75"/>
    <n v="1603"/>
    <n v="20"/>
    <x v="0"/>
    <x v="1"/>
    <x v="2"/>
    <x v="0"/>
    <n v="0"/>
  </r>
  <r>
    <n v="0"/>
    <n v="1985"/>
    <s v="Graduation"/>
    <s v="Married"/>
    <n v="70951"/>
    <n v="0"/>
    <n v="0"/>
    <d v="2013-05-04T00:00:00"/>
    <n v="66"/>
    <n v="239"/>
    <n v="10"/>
    <n v="554"/>
    <n v="254"/>
    <n v="87"/>
    <n v="54"/>
    <n v="1"/>
    <n v="3"/>
    <n v="4"/>
    <n v="9"/>
    <n v="1"/>
    <x v="0"/>
    <x v="0"/>
    <x v="0"/>
    <x v="0"/>
    <x v="0"/>
    <x v="1"/>
    <n v="0"/>
    <x v="6"/>
    <n v="41"/>
    <n v="1198"/>
    <n v="18"/>
    <x v="0"/>
    <x v="2"/>
    <x v="2"/>
    <x v="0"/>
    <n v="0"/>
  </r>
  <r>
    <n v="4860"/>
    <n v="1970"/>
    <s v="Graduation"/>
    <s v="Single"/>
    <n v="24206"/>
    <n v="1"/>
    <n v="0"/>
    <d v="2013-03-08T00:00:00"/>
    <n v="66"/>
    <n v="7"/>
    <n v="2"/>
    <n v="8"/>
    <n v="3"/>
    <n v="2"/>
    <n v="3"/>
    <n v="1"/>
    <n v="1"/>
    <n v="0"/>
    <n v="3"/>
    <n v="6"/>
    <x v="0"/>
    <x v="0"/>
    <x v="0"/>
    <x v="0"/>
    <x v="0"/>
    <x v="1"/>
    <n v="0"/>
    <x v="0"/>
    <n v="56"/>
    <n v="25"/>
    <n v="11"/>
    <x v="2"/>
    <x v="0"/>
    <x v="2"/>
    <x v="3"/>
    <n v="0"/>
  </r>
  <r>
    <n v="425"/>
    <n v="1985"/>
    <s v="Graduation"/>
    <s v="Married"/>
    <n v="55357"/>
    <n v="2"/>
    <n v="0"/>
    <d v="2013-02-19T00:00:00"/>
    <n v="66"/>
    <n v="374"/>
    <n v="64"/>
    <n v="116"/>
    <n v="84"/>
    <n v="25"/>
    <n v="64"/>
    <n v="3"/>
    <n v="6"/>
    <n v="2"/>
    <n v="11"/>
    <n v="5"/>
    <x v="0"/>
    <x v="0"/>
    <x v="0"/>
    <x v="0"/>
    <x v="0"/>
    <x v="1"/>
    <n v="0"/>
    <x v="5"/>
    <n v="41"/>
    <n v="727"/>
    <n v="27"/>
    <x v="1"/>
    <x v="2"/>
    <x v="2"/>
    <x v="1"/>
    <n v="0"/>
  </r>
  <r>
    <n v="9500"/>
    <n v="1959"/>
    <s v="Graduation"/>
    <s v="Married"/>
    <n v="58113"/>
    <n v="0"/>
    <n v="1"/>
    <d v="2013-01-25T00:00:00"/>
    <n v="66"/>
    <n v="221"/>
    <n v="104"/>
    <n v="169"/>
    <n v="102"/>
    <n v="78"/>
    <n v="84"/>
    <n v="3"/>
    <n v="9"/>
    <n v="2"/>
    <n v="8"/>
    <n v="7"/>
    <x v="0"/>
    <x v="0"/>
    <x v="0"/>
    <x v="0"/>
    <x v="0"/>
    <x v="1"/>
    <n v="1"/>
    <x v="0"/>
    <n v="67"/>
    <n v="758"/>
    <n v="29"/>
    <x v="1"/>
    <x v="1"/>
    <x v="2"/>
    <x v="1"/>
    <n v="0"/>
  </r>
  <r>
    <n v="3074"/>
    <n v="1984"/>
    <s v="PhD"/>
    <s v="Married"/>
    <n v="70643"/>
    <n v="0"/>
    <n v="0"/>
    <d v="2012-10-15T00:00:00"/>
    <n v="66"/>
    <n v="1218"/>
    <n v="107"/>
    <n v="304"/>
    <n v="23"/>
    <n v="143"/>
    <n v="33"/>
    <n v="1"/>
    <n v="5"/>
    <n v="8"/>
    <n v="4"/>
    <n v="6"/>
    <x v="0"/>
    <x v="0"/>
    <x v="0"/>
    <x v="0"/>
    <x v="0"/>
    <x v="0"/>
    <n v="0"/>
    <x v="0"/>
    <n v="42"/>
    <n v="1828"/>
    <n v="24"/>
    <x v="0"/>
    <x v="2"/>
    <x v="2"/>
    <x v="0"/>
    <n v="1"/>
  </r>
  <r>
    <n v="5140"/>
    <n v="1985"/>
    <s v="PhD"/>
    <s v="Married"/>
    <n v="64355"/>
    <n v="1"/>
    <n v="0"/>
    <d v="2012-08-24T00:00:00"/>
    <n v="66"/>
    <n v="1047"/>
    <n v="0"/>
    <n v="140"/>
    <n v="67"/>
    <n v="38"/>
    <n v="153"/>
    <n v="2"/>
    <n v="4"/>
    <n v="3"/>
    <n v="12"/>
    <n v="8"/>
    <x v="0"/>
    <x v="0"/>
    <x v="0"/>
    <x v="0"/>
    <x v="0"/>
    <x v="1"/>
    <n v="0"/>
    <x v="0"/>
    <n v="41"/>
    <n v="1445"/>
    <n v="29"/>
    <x v="0"/>
    <x v="2"/>
    <x v="2"/>
    <x v="0"/>
    <n v="0"/>
  </r>
  <r>
    <n v="2611"/>
    <n v="1959"/>
    <s v="Master"/>
    <s v="Together"/>
    <n v="82576"/>
    <n v="0"/>
    <n v="0"/>
    <d v="2012-08-01T00:00:00"/>
    <n v="66"/>
    <n v="1206"/>
    <n v="55"/>
    <n v="445"/>
    <n v="168"/>
    <n v="18"/>
    <n v="18"/>
    <n v="1"/>
    <n v="2"/>
    <n v="4"/>
    <n v="12"/>
    <n v="1"/>
    <x v="0"/>
    <x v="0"/>
    <x v="1"/>
    <x v="0"/>
    <x v="0"/>
    <x v="1"/>
    <n v="0"/>
    <x v="6"/>
    <n v="67"/>
    <n v="1910"/>
    <n v="20"/>
    <x v="0"/>
    <x v="1"/>
    <x v="2"/>
    <x v="0"/>
    <n v="1"/>
  </r>
  <r>
    <n v="916"/>
    <n v="1972"/>
    <s v="PhD"/>
    <s v="Single"/>
    <n v="41644"/>
    <n v="1"/>
    <n v="1"/>
    <d v="2014-05-09T00:00:00"/>
    <n v="67"/>
    <n v="20"/>
    <n v="3"/>
    <n v="4"/>
    <n v="2"/>
    <n v="0"/>
    <n v="2"/>
    <n v="2"/>
    <n v="1"/>
    <n v="0"/>
    <n v="3"/>
    <n v="3"/>
    <x v="0"/>
    <x v="0"/>
    <x v="0"/>
    <x v="0"/>
    <x v="0"/>
    <x v="1"/>
    <n v="0"/>
    <x v="0"/>
    <n v="54"/>
    <n v="31"/>
    <n v="9"/>
    <x v="1"/>
    <x v="0"/>
    <x v="2"/>
    <x v="3"/>
    <n v="0"/>
  </r>
  <r>
    <n v="10413"/>
    <n v="1984"/>
    <s v="Graduation"/>
    <s v="Married"/>
    <n v="72570"/>
    <n v="0"/>
    <n v="0"/>
    <d v="2014-04-25T00:00:00"/>
    <n v="67"/>
    <n v="274"/>
    <n v="83"/>
    <n v="216"/>
    <n v="151"/>
    <n v="141"/>
    <n v="224"/>
    <n v="1"/>
    <n v="4"/>
    <n v="6"/>
    <n v="12"/>
    <n v="1"/>
    <x v="0"/>
    <x v="0"/>
    <x v="0"/>
    <x v="0"/>
    <x v="0"/>
    <x v="1"/>
    <n v="0"/>
    <x v="0"/>
    <n v="42"/>
    <n v="1089"/>
    <n v="24"/>
    <x v="0"/>
    <x v="2"/>
    <x v="2"/>
    <x v="0"/>
    <n v="0"/>
  </r>
  <r>
    <n v="3696"/>
    <n v="1965"/>
    <s v="Graduation"/>
    <s v="Divorced"/>
    <n v="30630"/>
    <n v="1"/>
    <n v="1"/>
    <d v="2014-01-27T00:00:00"/>
    <n v="67"/>
    <n v="27"/>
    <n v="1"/>
    <n v="12"/>
    <n v="2"/>
    <n v="0"/>
    <n v="10"/>
    <n v="2"/>
    <n v="2"/>
    <n v="0"/>
    <n v="3"/>
    <n v="7"/>
    <x v="0"/>
    <x v="0"/>
    <x v="0"/>
    <x v="0"/>
    <x v="0"/>
    <x v="1"/>
    <n v="0"/>
    <x v="0"/>
    <n v="61"/>
    <n v="52"/>
    <n v="14"/>
    <x v="1"/>
    <x v="1"/>
    <x v="2"/>
    <x v="3"/>
    <n v="0"/>
  </r>
  <r>
    <n v="304"/>
    <n v="1981"/>
    <s v="Master"/>
    <s v="Single"/>
    <n v="22944"/>
    <n v="1"/>
    <n v="0"/>
    <d v="2013-12-23T00:00:00"/>
    <n v="67"/>
    <n v="19"/>
    <n v="3"/>
    <n v="19"/>
    <n v="4"/>
    <n v="5"/>
    <n v="26"/>
    <n v="3"/>
    <n v="3"/>
    <n v="0"/>
    <n v="3"/>
    <n v="7"/>
    <x v="0"/>
    <x v="0"/>
    <x v="0"/>
    <x v="0"/>
    <x v="0"/>
    <x v="1"/>
    <n v="0"/>
    <x v="0"/>
    <n v="45"/>
    <n v="76"/>
    <n v="16"/>
    <x v="2"/>
    <x v="0"/>
    <x v="2"/>
    <x v="2"/>
    <n v="0"/>
  </r>
  <r>
    <n v="5113"/>
    <n v="1971"/>
    <s v="PhD"/>
    <s v="Divorced"/>
    <n v="86979"/>
    <n v="0"/>
    <n v="0"/>
    <d v="2013-11-07T00:00:00"/>
    <n v="67"/>
    <n v="584"/>
    <n v="100"/>
    <n v="835"/>
    <n v="65"/>
    <n v="83"/>
    <n v="35"/>
    <n v="1"/>
    <n v="5"/>
    <n v="5"/>
    <n v="5"/>
    <n v="2"/>
    <x v="1"/>
    <x v="0"/>
    <x v="0"/>
    <x v="0"/>
    <x v="0"/>
    <x v="0"/>
    <n v="0"/>
    <x v="0"/>
    <n v="55"/>
    <n v="1702"/>
    <n v="18"/>
    <x v="0"/>
    <x v="0"/>
    <x v="2"/>
    <x v="0"/>
    <n v="2"/>
  </r>
  <r>
    <n v="2863"/>
    <n v="1970"/>
    <s v="Graduation"/>
    <s v="Single"/>
    <m/>
    <n v="1"/>
    <n v="2"/>
    <d v="2013-08-23T00:00:00"/>
    <n v="67"/>
    <n v="738"/>
    <n v="20"/>
    <n v="172"/>
    <n v="52"/>
    <n v="50"/>
    <n v="20"/>
    <n v="6"/>
    <n v="2"/>
    <n v="3"/>
    <n v="10"/>
    <n v="7"/>
    <x v="0"/>
    <x v="1"/>
    <x v="0"/>
    <x v="1"/>
    <x v="0"/>
    <x v="1"/>
    <n v="0"/>
    <x v="0"/>
    <n v="56"/>
    <n v="1052"/>
    <n v="28"/>
    <x v="2"/>
    <x v="0"/>
    <x v="2"/>
    <x v="0"/>
    <n v="2"/>
  </r>
  <r>
    <n v="4597"/>
    <n v="1970"/>
    <s v="PhD"/>
    <s v="Together"/>
    <n v="82072"/>
    <n v="0"/>
    <n v="0"/>
    <d v="2013-07-02T00:00:00"/>
    <n v="67"/>
    <n v="889"/>
    <n v="55"/>
    <n v="685"/>
    <n v="168"/>
    <n v="92"/>
    <n v="129"/>
    <n v="1"/>
    <n v="3"/>
    <n v="2"/>
    <n v="13"/>
    <n v="1"/>
    <x v="0"/>
    <x v="0"/>
    <x v="0"/>
    <x v="0"/>
    <x v="0"/>
    <x v="1"/>
    <n v="0"/>
    <x v="6"/>
    <n v="56"/>
    <n v="2018"/>
    <n v="20"/>
    <x v="0"/>
    <x v="0"/>
    <x v="2"/>
    <x v="0"/>
    <n v="0"/>
  </r>
  <r>
    <n v="675"/>
    <n v="1973"/>
    <s v="Master"/>
    <s v="Divorced"/>
    <n v="52034"/>
    <n v="1"/>
    <n v="1"/>
    <d v="2013-05-17T00:00:00"/>
    <n v="67"/>
    <n v="146"/>
    <n v="0"/>
    <n v="93"/>
    <n v="7"/>
    <n v="13"/>
    <n v="73"/>
    <n v="5"/>
    <n v="4"/>
    <n v="2"/>
    <n v="5"/>
    <n v="7"/>
    <x v="0"/>
    <x v="0"/>
    <x v="0"/>
    <x v="0"/>
    <x v="0"/>
    <x v="1"/>
    <n v="0"/>
    <x v="0"/>
    <n v="53"/>
    <n v="332"/>
    <n v="23"/>
    <x v="1"/>
    <x v="0"/>
    <x v="2"/>
    <x v="2"/>
    <n v="0"/>
  </r>
  <r>
    <n v="4483"/>
    <n v="1993"/>
    <s v="Graduation"/>
    <s v="Single"/>
    <n v="72354"/>
    <n v="0"/>
    <n v="0"/>
    <d v="2013-04-17T00:00:00"/>
    <n v="67"/>
    <n v="315"/>
    <n v="26"/>
    <n v="473"/>
    <n v="220"/>
    <n v="12"/>
    <n v="182"/>
    <n v="1"/>
    <n v="2"/>
    <n v="10"/>
    <n v="6"/>
    <n v="1"/>
    <x v="0"/>
    <x v="0"/>
    <x v="0"/>
    <x v="0"/>
    <x v="0"/>
    <x v="1"/>
    <n v="0"/>
    <x v="6"/>
    <n v="33"/>
    <n v="1228"/>
    <n v="20"/>
    <x v="0"/>
    <x v="2"/>
    <x v="2"/>
    <x v="0"/>
    <n v="0"/>
  </r>
  <r>
    <n v="1502"/>
    <n v="1983"/>
    <s v="Graduation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x v="0"/>
    <x v="0"/>
    <x v="0"/>
    <x v="0"/>
    <x v="0"/>
    <x v="1"/>
    <n v="0"/>
    <x v="0"/>
    <n v="43"/>
    <n v="52"/>
    <n v="15"/>
    <x v="2"/>
    <x v="2"/>
    <x v="2"/>
    <x v="3"/>
    <n v="0"/>
  </r>
  <r>
    <n v="736"/>
    <n v="1983"/>
    <s v="Graduation"/>
    <s v="Together"/>
    <n v="28427"/>
    <n v="1"/>
    <n v="0"/>
    <d v="2013-03-21T00:00:00"/>
    <n v="67"/>
    <n v="18"/>
    <n v="3"/>
    <n v="19"/>
    <n v="3"/>
    <n v="3"/>
    <n v="6"/>
    <n v="2"/>
    <n v="2"/>
    <n v="0"/>
    <n v="3"/>
    <n v="8"/>
    <x v="0"/>
    <x v="0"/>
    <x v="0"/>
    <x v="0"/>
    <x v="0"/>
    <x v="1"/>
    <n v="0"/>
    <x v="5"/>
    <n v="43"/>
    <n v="52"/>
    <n v="15"/>
    <x v="2"/>
    <x v="2"/>
    <x v="2"/>
    <x v="3"/>
    <n v="0"/>
  </r>
  <r>
    <n v="4487"/>
    <n v="1969"/>
    <s v="Master"/>
    <s v="Single"/>
    <n v="39858"/>
    <n v="1"/>
    <n v="0"/>
    <d v="2013-01-24T00:00:00"/>
    <n v="67"/>
    <n v="15"/>
    <n v="20"/>
    <n v="25"/>
    <n v="2"/>
    <n v="7"/>
    <n v="26"/>
    <n v="1"/>
    <n v="2"/>
    <n v="0"/>
    <n v="4"/>
    <n v="6"/>
    <x v="0"/>
    <x v="0"/>
    <x v="0"/>
    <x v="0"/>
    <x v="0"/>
    <x v="0"/>
    <n v="0"/>
    <x v="6"/>
    <n v="57"/>
    <n v="95"/>
    <n v="13"/>
    <x v="1"/>
    <x v="0"/>
    <x v="2"/>
    <x v="2"/>
    <n v="1"/>
  </r>
  <r>
    <n v="3412"/>
    <n v="1951"/>
    <s v="Master"/>
    <s v="Married"/>
    <n v="67381"/>
    <n v="0"/>
    <n v="1"/>
    <d v="2013-01-15T00:00:00"/>
    <n v="67"/>
    <n v="815"/>
    <n v="8"/>
    <n v="53"/>
    <n v="11"/>
    <n v="0"/>
    <n v="70"/>
    <n v="4"/>
    <n v="2"/>
    <n v="2"/>
    <n v="9"/>
    <n v="7"/>
    <x v="0"/>
    <x v="1"/>
    <x v="0"/>
    <x v="0"/>
    <x v="0"/>
    <x v="1"/>
    <n v="0"/>
    <x v="0"/>
    <n v="75"/>
    <n v="957"/>
    <n v="24"/>
    <x v="0"/>
    <x v="1"/>
    <x v="2"/>
    <x v="1"/>
    <n v="1"/>
  </r>
  <r>
    <n v="1744"/>
    <n v="1965"/>
    <s v="Basic"/>
    <s v="Single"/>
    <n v="23529"/>
    <n v="0"/>
    <n v="1"/>
    <d v="2013-01-07T00:00:00"/>
    <n v="67"/>
    <n v="9"/>
    <n v="7"/>
    <n v="13"/>
    <n v="3"/>
    <n v="2"/>
    <n v="20"/>
    <n v="1"/>
    <n v="1"/>
    <n v="1"/>
    <n v="2"/>
    <n v="6"/>
    <x v="0"/>
    <x v="0"/>
    <x v="0"/>
    <x v="0"/>
    <x v="0"/>
    <x v="1"/>
    <n v="0"/>
    <x v="0"/>
    <n v="61"/>
    <n v="54"/>
    <n v="11"/>
    <x v="2"/>
    <x v="1"/>
    <x v="2"/>
    <x v="3"/>
    <n v="0"/>
  </r>
  <r>
    <n v="5837"/>
    <n v="1967"/>
    <s v="Graduation"/>
    <s v="Married"/>
    <n v="51479"/>
    <n v="1"/>
    <n v="1"/>
    <d v="2012-12-28T00:00:00"/>
    <n v="67"/>
    <n v="247"/>
    <n v="8"/>
    <n v="160"/>
    <n v="6"/>
    <n v="8"/>
    <n v="65"/>
    <n v="7"/>
    <n v="6"/>
    <n v="3"/>
    <n v="6"/>
    <n v="7"/>
    <x v="0"/>
    <x v="0"/>
    <x v="0"/>
    <x v="0"/>
    <x v="0"/>
    <x v="1"/>
    <n v="0"/>
    <x v="0"/>
    <n v="59"/>
    <n v="494"/>
    <n v="29"/>
    <x v="1"/>
    <x v="0"/>
    <x v="2"/>
    <x v="1"/>
    <n v="0"/>
  </r>
  <r>
    <n v="3422"/>
    <n v="1975"/>
    <s v="Graduation"/>
    <s v="Married"/>
    <n v="76068"/>
    <n v="0"/>
    <n v="1"/>
    <d v="2012-11-29T00:00:00"/>
    <n v="67"/>
    <n v="1115"/>
    <n v="12"/>
    <n v="128"/>
    <n v="33"/>
    <n v="12"/>
    <n v="76"/>
    <n v="1"/>
    <n v="2"/>
    <n v="3"/>
    <n v="4"/>
    <n v="6"/>
    <x v="0"/>
    <x v="1"/>
    <x v="0"/>
    <x v="0"/>
    <x v="1"/>
    <x v="1"/>
    <n v="0"/>
    <x v="4"/>
    <n v="51"/>
    <n v="1376"/>
    <n v="16"/>
    <x v="0"/>
    <x v="0"/>
    <x v="2"/>
    <x v="0"/>
    <n v="2"/>
  </r>
  <r>
    <n v="7462"/>
    <n v="1954"/>
    <s v="Graduation"/>
    <s v="Single"/>
    <n v="22507"/>
    <n v="0"/>
    <n v="0"/>
    <d v="2012-11-24T00:00:00"/>
    <n v="67"/>
    <n v="68"/>
    <n v="0"/>
    <n v="226"/>
    <n v="51"/>
    <n v="157"/>
    <n v="68"/>
    <n v="3"/>
    <n v="10"/>
    <n v="2"/>
    <n v="4"/>
    <n v="9"/>
    <x v="0"/>
    <x v="0"/>
    <x v="0"/>
    <x v="0"/>
    <x v="0"/>
    <x v="1"/>
    <n v="0"/>
    <x v="1"/>
    <n v="72"/>
    <n v="570"/>
    <n v="28"/>
    <x v="2"/>
    <x v="1"/>
    <x v="2"/>
    <x v="1"/>
    <n v="0"/>
  </r>
  <r>
    <n v="10702"/>
    <n v="1984"/>
    <s v="Graduation"/>
    <s v="Single"/>
    <n v="52413"/>
    <n v="1"/>
    <n v="0"/>
    <d v="2012-11-03T00:00:00"/>
    <n v="67"/>
    <n v="185"/>
    <n v="8"/>
    <n v="133"/>
    <n v="56"/>
    <n v="56"/>
    <n v="12"/>
    <n v="2"/>
    <n v="7"/>
    <n v="1"/>
    <n v="7"/>
    <n v="7"/>
    <x v="0"/>
    <x v="0"/>
    <x v="0"/>
    <x v="0"/>
    <x v="0"/>
    <x v="1"/>
    <n v="0"/>
    <x v="0"/>
    <n v="42"/>
    <n v="450"/>
    <n v="24"/>
    <x v="1"/>
    <x v="2"/>
    <x v="2"/>
    <x v="1"/>
    <n v="0"/>
  </r>
  <r>
    <n v="2115"/>
    <n v="1957"/>
    <s v="Graduation"/>
    <s v="Together"/>
    <n v="50116"/>
    <n v="1"/>
    <n v="1"/>
    <d v="2014-06-20T00:00:00"/>
    <n v="68"/>
    <n v="54"/>
    <n v="0"/>
    <n v="10"/>
    <n v="0"/>
    <n v="0"/>
    <n v="2"/>
    <n v="2"/>
    <n v="1"/>
    <n v="0"/>
    <n v="4"/>
    <n v="5"/>
    <x v="0"/>
    <x v="1"/>
    <x v="0"/>
    <x v="0"/>
    <x v="0"/>
    <x v="1"/>
    <n v="0"/>
    <x v="4"/>
    <n v="69"/>
    <n v="66"/>
    <n v="12"/>
    <x v="1"/>
    <x v="1"/>
    <x v="2"/>
    <x v="3"/>
    <n v="1"/>
  </r>
  <r>
    <n v="4138"/>
    <n v="1962"/>
    <s v="Graduation"/>
    <s v="Single"/>
    <n v="76624"/>
    <n v="0"/>
    <n v="1"/>
    <d v="2014-05-24T00:00:00"/>
    <n v="68"/>
    <n v="411"/>
    <n v="106"/>
    <n v="147"/>
    <n v="54"/>
    <n v="115"/>
    <n v="66"/>
    <n v="1"/>
    <n v="5"/>
    <n v="10"/>
    <n v="7"/>
    <n v="1"/>
    <x v="1"/>
    <x v="0"/>
    <x v="0"/>
    <x v="0"/>
    <x v="0"/>
    <x v="1"/>
    <n v="0"/>
    <x v="0"/>
    <n v="64"/>
    <n v="899"/>
    <n v="24"/>
    <x v="0"/>
    <x v="1"/>
    <x v="2"/>
    <x v="1"/>
    <n v="1"/>
  </r>
  <r>
    <n v="11091"/>
    <n v="1953"/>
    <s v="Graduation"/>
    <s v="Together"/>
    <n v="34587"/>
    <n v="1"/>
    <n v="1"/>
    <d v="2014-05-16T00:00:00"/>
    <n v="68"/>
    <n v="7"/>
    <n v="2"/>
    <n v="9"/>
    <n v="2"/>
    <n v="0"/>
    <n v="2"/>
    <n v="2"/>
    <n v="1"/>
    <n v="0"/>
    <n v="3"/>
    <n v="4"/>
    <x v="0"/>
    <x v="0"/>
    <x v="0"/>
    <x v="0"/>
    <x v="0"/>
    <x v="1"/>
    <n v="0"/>
    <x v="4"/>
    <n v="73"/>
    <n v="22"/>
    <n v="10"/>
    <x v="1"/>
    <x v="1"/>
    <x v="2"/>
    <x v="3"/>
    <n v="0"/>
  </r>
  <r>
    <n v="7712"/>
    <n v="1946"/>
    <s v="PhD"/>
    <s v="Single"/>
    <n v="62159"/>
    <n v="0"/>
    <n v="0"/>
    <d v="2014-04-28T00:00:00"/>
    <n v="68"/>
    <n v="182"/>
    <n v="17"/>
    <n v="259"/>
    <n v="77"/>
    <n v="70"/>
    <n v="29"/>
    <n v="1"/>
    <n v="6"/>
    <n v="2"/>
    <n v="10"/>
    <n v="4"/>
    <x v="0"/>
    <x v="0"/>
    <x v="0"/>
    <x v="0"/>
    <x v="0"/>
    <x v="1"/>
    <n v="0"/>
    <x v="2"/>
    <n v="80"/>
    <n v="634"/>
    <n v="23"/>
    <x v="0"/>
    <x v="1"/>
    <x v="2"/>
    <x v="1"/>
    <n v="0"/>
  </r>
  <r>
    <n v="3535"/>
    <n v="1965"/>
    <s v="Graduation"/>
    <s v="Single"/>
    <n v="66294"/>
    <n v="0"/>
    <n v="0"/>
    <d v="2014-03-17T00:00:00"/>
    <n v="68"/>
    <n v="251"/>
    <n v="108"/>
    <n v="334"/>
    <n v="65"/>
    <n v="92"/>
    <n v="117"/>
    <n v="1"/>
    <n v="4"/>
    <n v="3"/>
    <n v="5"/>
    <n v="2"/>
    <x v="0"/>
    <x v="0"/>
    <x v="0"/>
    <x v="0"/>
    <x v="0"/>
    <x v="1"/>
    <n v="0"/>
    <x v="0"/>
    <n v="61"/>
    <n v="967"/>
    <n v="15"/>
    <x v="0"/>
    <x v="1"/>
    <x v="2"/>
    <x v="1"/>
    <n v="0"/>
  </r>
  <r>
    <n v="5899"/>
    <n v="1950"/>
    <s v="PhD"/>
    <s v="Together"/>
    <n v="5648"/>
    <n v="1"/>
    <n v="1"/>
    <d v="2014-03-13T00:00:00"/>
    <n v="68"/>
    <n v="28"/>
    <n v="0"/>
    <n v="6"/>
    <n v="1"/>
    <n v="1"/>
    <n v="13"/>
    <n v="1"/>
    <n v="1"/>
    <n v="0"/>
    <n v="0"/>
    <n v="20"/>
    <x v="1"/>
    <x v="0"/>
    <x v="0"/>
    <x v="0"/>
    <x v="0"/>
    <x v="1"/>
    <n v="0"/>
    <x v="2"/>
    <n v="76"/>
    <n v="49"/>
    <n v="22"/>
    <x v="2"/>
    <x v="1"/>
    <x v="2"/>
    <x v="3"/>
    <n v="1"/>
  </r>
  <r>
    <n v="8749"/>
    <n v="1984"/>
    <s v="Graduation"/>
    <s v="Together"/>
    <n v="37235"/>
    <n v="1"/>
    <n v="0"/>
    <d v="2014-02-01T00:00:00"/>
    <n v="68"/>
    <n v="20"/>
    <n v="2"/>
    <n v="9"/>
    <n v="4"/>
    <n v="6"/>
    <n v="20"/>
    <n v="1"/>
    <n v="1"/>
    <n v="1"/>
    <n v="2"/>
    <n v="4"/>
    <x v="0"/>
    <x v="0"/>
    <x v="0"/>
    <x v="0"/>
    <x v="0"/>
    <x v="1"/>
    <n v="0"/>
    <x v="0"/>
    <n v="42"/>
    <n v="61"/>
    <n v="9"/>
    <x v="1"/>
    <x v="2"/>
    <x v="2"/>
    <x v="3"/>
    <n v="0"/>
  </r>
  <r>
    <n v="10955"/>
    <n v="1964"/>
    <s v="Graduation"/>
    <s v="Widow"/>
    <n v="85620"/>
    <n v="0"/>
    <n v="0"/>
    <d v="2014-01-07T00:00:00"/>
    <n v="68"/>
    <n v="416"/>
    <n v="46"/>
    <n v="925"/>
    <n v="60"/>
    <n v="107"/>
    <n v="46"/>
    <n v="1"/>
    <n v="3"/>
    <n v="6"/>
    <n v="4"/>
    <n v="1"/>
    <x v="0"/>
    <x v="0"/>
    <x v="0"/>
    <x v="0"/>
    <x v="0"/>
    <x v="0"/>
    <n v="0"/>
    <x v="0"/>
    <n v="62"/>
    <n v="1600"/>
    <n v="15"/>
    <x v="0"/>
    <x v="1"/>
    <x v="2"/>
    <x v="0"/>
    <n v="1"/>
  </r>
  <r>
    <n v="9491"/>
    <n v="1984"/>
    <s v="Graduation"/>
    <s v="Together"/>
    <n v="23976"/>
    <n v="1"/>
    <n v="0"/>
    <d v="2013-12-27T00:00:00"/>
    <n v="68"/>
    <n v="14"/>
    <n v="1"/>
    <n v="21"/>
    <n v="2"/>
    <n v="3"/>
    <n v="25"/>
    <n v="3"/>
    <n v="3"/>
    <n v="1"/>
    <n v="3"/>
    <n v="7"/>
    <x v="0"/>
    <x v="0"/>
    <x v="0"/>
    <x v="0"/>
    <x v="0"/>
    <x v="1"/>
    <n v="0"/>
    <x v="6"/>
    <n v="42"/>
    <n v="66"/>
    <n v="17"/>
    <x v="2"/>
    <x v="2"/>
    <x v="2"/>
    <x v="3"/>
    <n v="0"/>
  </r>
  <r>
    <n v="5286"/>
    <n v="1987"/>
    <s v="Master"/>
    <s v="Single"/>
    <n v="41020"/>
    <n v="0"/>
    <n v="0"/>
    <d v="2013-10-28T00:00:00"/>
    <n v="68"/>
    <n v="112"/>
    <n v="1"/>
    <n v="54"/>
    <n v="7"/>
    <n v="7"/>
    <n v="36"/>
    <n v="1"/>
    <n v="3"/>
    <n v="2"/>
    <n v="4"/>
    <n v="3"/>
    <x v="0"/>
    <x v="0"/>
    <x v="0"/>
    <x v="0"/>
    <x v="0"/>
    <x v="1"/>
    <n v="0"/>
    <x v="1"/>
    <n v="39"/>
    <n v="217"/>
    <n v="13"/>
    <x v="1"/>
    <x v="2"/>
    <x v="2"/>
    <x v="2"/>
    <n v="0"/>
  </r>
  <r>
    <n v="3409"/>
    <n v="1984"/>
    <s v="Graduation"/>
    <s v="Single"/>
    <n v="36108"/>
    <n v="1"/>
    <n v="0"/>
    <d v="2013-10-15T00:00:00"/>
    <n v="68"/>
    <n v="141"/>
    <n v="8"/>
    <n v="129"/>
    <n v="3"/>
    <n v="11"/>
    <n v="47"/>
    <n v="3"/>
    <n v="7"/>
    <n v="1"/>
    <n v="4"/>
    <n v="9"/>
    <x v="1"/>
    <x v="0"/>
    <x v="0"/>
    <x v="0"/>
    <x v="0"/>
    <x v="1"/>
    <n v="0"/>
    <x v="6"/>
    <n v="42"/>
    <n v="339"/>
    <n v="24"/>
    <x v="1"/>
    <x v="2"/>
    <x v="2"/>
    <x v="2"/>
    <n v="1"/>
  </r>
  <r>
    <n v="2544"/>
    <n v="1951"/>
    <s v="Master"/>
    <s v="Divorced"/>
    <n v="57530"/>
    <n v="0"/>
    <n v="1"/>
    <d v="2013-10-12T00:00:00"/>
    <n v="68"/>
    <n v="50"/>
    <n v="1"/>
    <n v="27"/>
    <n v="6"/>
    <n v="7"/>
    <n v="1"/>
    <n v="1"/>
    <n v="1"/>
    <n v="1"/>
    <n v="4"/>
    <n v="1"/>
    <x v="0"/>
    <x v="0"/>
    <x v="0"/>
    <x v="0"/>
    <x v="0"/>
    <x v="1"/>
    <n v="0"/>
    <x v="5"/>
    <n v="75"/>
    <n v="92"/>
    <n v="8"/>
    <x v="1"/>
    <x v="1"/>
    <x v="2"/>
    <x v="2"/>
    <n v="0"/>
  </r>
  <r>
    <n v="2118"/>
    <n v="1964"/>
    <s v="2n Cycle"/>
    <s v="Married"/>
    <n v="62905"/>
    <n v="0"/>
    <n v="1"/>
    <d v="2013-09-10T00:00:00"/>
    <n v="68"/>
    <n v="166"/>
    <n v="75"/>
    <n v="96"/>
    <n v="119"/>
    <n v="107"/>
    <n v="59"/>
    <n v="3"/>
    <n v="7"/>
    <n v="2"/>
    <n v="8"/>
    <n v="4"/>
    <x v="0"/>
    <x v="0"/>
    <x v="0"/>
    <x v="0"/>
    <x v="0"/>
    <x v="1"/>
    <n v="0"/>
    <x v="0"/>
    <n v="62"/>
    <n v="622"/>
    <n v="24"/>
    <x v="0"/>
    <x v="1"/>
    <x v="2"/>
    <x v="1"/>
    <n v="0"/>
  </r>
  <r>
    <n v="9370"/>
    <n v="1945"/>
    <s v="PhD"/>
    <s v="Married"/>
    <n v="65846"/>
    <n v="0"/>
    <n v="0"/>
    <d v="2013-05-17T00:00:00"/>
    <n v="68"/>
    <n v="562"/>
    <n v="81"/>
    <n v="276"/>
    <n v="80"/>
    <n v="40"/>
    <n v="81"/>
    <n v="1"/>
    <n v="6"/>
    <n v="3"/>
    <n v="6"/>
    <n v="4"/>
    <x v="0"/>
    <x v="0"/>
    <x v="0"/>
    <x v="0"/>
    <x v="0"/>
    <x v="1"/>
    <n v="0"/>
    <x v="1"/>
    <n v="81"/>
    <n v="1120"/>
    <n v="20"/>
    <x v="0"/>
    <x v="1"/>
    <x v="2"/>
    <x v="0"/>
    <n v="0"/>
  </r>
  <r>
    <n v="4864"/>
    <n v="1977"/>
    <s v="Graduation"/>
    <s v="Married"/>
    <n v="34380"/>
    <n v="1"/>
    <n v="0"/>
    <d v="2013-05-02T00:00:00"/>
    <n v="68"/>
    <n v="72"/>
    <n v="7"/>
    <n v="58"/>
    <n v="13"/>
    <n v="1"/>
    <n v="24"/>
    <n v="4"/>
    <n v="4"/>
    <n v="1"/>
    <n v="3"/>
    <n v="8"/>
    <x v="0"/>
    <x v="0"/>
    <x v="0"/>
    <x v="0"/>
    <x v="0"/>
    <x v="1"/>
    <n v="0"/>
    <x v="1"/>
    <n v="49"/>
    <n v="175"/>
    <n v="20"/>
    <x v="1"/>
    <x v="0"/>
    <x v="2"/>
    <x v="2"/>
    <n v="0"/>
  </r>
  <r>
    <n v="405"/>
    <n v="1964"/>
    <s v="Graduation"/>
    <s v="Divorced"/>
    <n v="41638"/>
    <n v="0"/>
    <n v="1"/>
    <d v="2013-02-13T00:00:00"/>
    <n v="68"/>
    <n v="315"/>
    <n v="0"/>
    <n v="31"/>
    <n v="4"/>
    <n v="0"/>
    <n v="91"/>
    <n v="4"/>
    <n v="5"/>
    <n v="5"/>
    <n v="3"/>
    <n v="8"/>
    <x v="1"/>
    <x v="0"/>
    <x v="0"/>
    <x v="0"/>
    <x v="0"/>
    <x v="1"/>
    <n v="0"/>
    <x v="0"/>
    <n v="62"/>
    <n v="441"/>
    <n v="25"/>
    <x v="1"/>
    <x v="1"/>
    <x v="2"/>
    <x v="1"/>
    <n v="1"/>
  </r>
  <r>
    <n v="10513"/>
    <n v="1992"/>
    <s v="Graduation"/>
    <s v="Together"/>
    <n v="63207"/>
    <n v="0"/>
    <n v="0"/>
    <d v="2013-01-20T00:00:00"/>
    <n v="68"/>
    <n v="438"/>
    <n v="169"/>
    <n v="565"/>
    <n v="91"/>
    <n v="169"/>
    <n v="70"/>
    <n v="1"/>
    <n v="2"/>
    <n v="3"/>
    <n v="6"/>
    <n v="7"/>
    <x v="0"/>
    <x v="0"/>
    <x v="0"/>
    <x v="1"/>
    <x v="0"/>
    <x v="1"/>
    <n v="0"/>
    <x v="0"/>
    <n v="34"/>
    <n v="1502"/>
    <n v="19"/>
    <x v="0"/>
    <x v="2"/>
    <x v="2"/>
    <x v="0"/>
    <n v="1"/>
  </r>
  <r>
    <n v="5138"/>
    <n v="1950"/>
    <s v="Graduation"/>
    <s v="Together"/>
    <n v="28320"/>
    <n v="0"/>
    <n v="1"/>
    <d v="2013-01-14T00:00:00"/>
    <n v="68"/>
    <n v="19"/>
    <n v="1"/>
    <n v="14"/>
    <n v="3"/>
    <n v="2"/>
    <n v="4"/>
    <n v="1"/>
    <n v="1"/>
    <n v="0"/>
    <n v="3"/>
    <n v="8"/>
    <x v="0"/>
    <x v="0"/>
    <x v="0"/>
    <x v="0"/>
    <x v="0"/>
    <x v="1"/>
    <n v="0"/>
    <x v="0"/>
    <n v="76"/>
    <n v="43"/>
    <n v="13"/>
    <x v="2"/>
    <x v="1"/>
    <x v="2"/>
    <x v="3"/>
    <n v="0"/>
  </r>
  <r>
    <n v="8387"/>
    <n v="1957"/>
    <s v="Graduation"/>
    <s v="Married"/>
    <n v="43140"/>
    <n v="0"/>
    <n v="1"/>
    <d v="2013-01-05T00:00:00"/>
    <n v="68"/>
    <n v="134"/>
    <n v="8"/>
    <n v="76"/>
    <n v="6"/>
    <n v="0"/>
    <n v="11"/>
    <n v="1"/>
    <n v="4"/>
    <n v="1"/>
    <n v="5"/>
    <n v="6"/>
    <x v="0"/>
    <x v="0"/>
    <x v="0"/>
    <x v="0"/>
    <x v="0"/>
    <x v="1"/>
    <n v="0"/>
    <x v="0"/>
    <n v="69"/>
    <n v="235"/>
    <n v="17"/>
    <x v="1"/>
    <x v="1"/>
    <x v="2"/>
    <x v="2"/>
    <n v="0"/>
  </r>
  <r>
    <n v="378"/>
    <n v="1971"/>
    <s v="Graduation"/>
    <s v="Married"/>
    <n v="52531"/>
    <n v="0"/>
    <n v="0"/>
    <d v="2012-12-30T00:00:00"/>
    <n v="68"/>
    <n v="283"/>
    <n v="112"/>
    <n v="151"/>
    <n v="51"/>
    <n v="72"/>
    <n v="125"/>
    <n v="2"/>
    <n v="7"/>
    <n v="2"/>
    <n v="10"/>
    <n v="6"/>
    <x v="0"/>
    <x v="0"/>
    <x v="0"/>
    <x v="0"/>
    <x v="0"/>
    <x v="1"/>
    <n v="0"/>
    <x v="0"/>
    <n v="55"/>
    <n v="794"/>
    <n v="27"/>
    <x v="1"/>
    <x v="0"/>
    <x v="2"/>
    <x v="1"/>
    <n v="0"/>
  </r>
  <r>
    <n v="5846"/>
    <n v="1977"/>
    <s v="Graduation"/>
    <s v="Divorced"/>
    <n v="40246"/>
    <n v="1"/>
    <n v="0"/>
    <d v="2012-12-19T00:00:00"/>
    <n v="68"/>
    <n v="2"/>
    <n v="1"/>
    <n v="6"/>
    <n v="2"/>
    <n v="1"/>
    <n v="1"/>
    <n v="1"/>
    <n v="1"/>
    <n v="0"/>
    <n v="2"/>
    <n v="6"/>
    <x v="0"/>
    <x v="0"/>
    <x v="0"/>
    <x v="0"/>
    <x v="0"/>
    <x v="1"/>
    <n v="0"/>
    <x v="4"/>
    <n v="49"/>
    <n v="13"/>
    <n v="10"/>
    <x v="1"/>
    <x v="0"/>
    <x v="2"/>
    <x v="3"/>
    <n v="0"/>
  </r>
  <r>
    <n v="8870"/>
    <n v="1984"/>
    <s v="Graduation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x v="0"/>
    <x v="0"/>
    <x v="0"/>
    <x v="0"/>
    <x v="0"/>
    <x v="0"/>
    <n v="0"/>
    <x v="0"/>
    <n v="42"/>
    <n v="497"/>
    <n v="26"/>
    <x v="1"/>
    <x v="2"/>
    <x v="2"/>
    <x v="1"/>
    <n v="1"/>
  </r>
  <r>
    <n v="10340"/>
    <n v="1984"/>
    <s v="Graduation"/>
    <s v="Together"/>
    <n v="35196"/>
    <n v="1"/>
    <n v="0"/>
    <d v="2012-11-13T00:00:00"/>
    <n v="68"/>
    <n v="75"/>
    <n v="12"/>
    <n v="141"/>
    <n v="43"/>
    <n v="39"/>
    <n v="187"/>
    <n v="6"/>
    <n v="6"/>
    <n v="1"/>
    <n v="5"/>
    <n v="8"/>
    <x v="0"/>
    <x v="0"/>
    <x v="0"/>
    <x v="0"/>
    <x v="0"/>
    <x v="1"/>
    <n v="0"/>
    <x v="0"/>
    <n v="42"/>
    <n v="497"/>
    <n v="26"/>
    <x v="1"/>
    <x v="2"/>
    <x v="2"/>
    <x v="1"/>
    <n v="0"/>
  </r>
  <r>
    <n v="7290"/>
    <n v="1985"/>
    <s v="Graduation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x v="0"/>
    <x v="0"/>
    <x v="0"/>
    <x v="0"/>
    <x v="0"/>
    <x v="1"/>
    <n v="0"/>
    <x v="0"/>
    <n v="41"/>
    <n v="968"/>
    <n v="23"/>
    <x v="0"/>
    <x v="2"/>
    <x v="2"/>
    <x v="1"/>
    <n v="0"/>
  </r>
  <r>
    <n v="8895"/>
    <n v="1985"/>
    <s v="Graduation"/>
    <s v="Single"/>
    <n v="70596"/>
    <n v="0"/>
    <n v="0"/>
    <d v="2012-10-05T00:00:00"/>
    <n v="68"/>
    <n v="347"/>
    <n v="44"/>
    <n v="534"/>
    <n v="17"/>
    <n v="0"/>
    <n v="26"/>
    <n v="1"/>
    <n v="3"/>
    <n v="5"/>
    <n v="12"/>
    <n v="2"/>
    <x v="0"/>
    <x v="0"/>
    <x v="0"/>
    <x v="0"/>
    <x v="0"/>
    <x v="1"/>
    <n v="0"/>
    <x v="0"/>
    <n v="41"/>
    <n v="968"/>
    <n v="23"/>
    <x v="0"/>
    <x v="2"/>
    <x v="2"/>
    <x v="1"/>
    <n v="0"/>
  </r>
  <r>
    <n v="3635"/>
    <n v="1962"/>
    <s v="PhD"/>
    <s v="Single"/>
    <n v="52597"/>
    <n v="0"/>
    <n v="1"/>
    <d v="2014-05-07T00:00:00"/>
    <n v="69"/>
    <n v="492"/>
    <n v="0"/>
    <n v="37"/>
    <n v="7"/>
    <n v="0"/>
    <n v="42"/>
    <n v="3"/>
    <n v="6"/>
    <n v="3"/>
    <n v="8"/>
    <n v="5"/>
    <x v="0"/>
    <x v="0"/>
    <x v="0"/>
    <x v="0"/>
    <x v="0"/>
    <x v="1"/>
    <n v="0"/>
    <x v="6"/>
    <n v="64"/>
    <n v="578"/>
    <n v="25"/>
    <x v="1"/>
    <x v="1"/>
    <x v="2"/>
    <x v="1"/>
    <n v="0"/>
  </r>
  <r>
    <n v="11178"/>
    <n v="1972"/>
    <s v="Master"/>
    <s v="Single"/>
    <n v="42394"/>
    <n v="1"/>
    <n v="0"/>
    <d v="2014-03-23T00:00:00"/>
    <n v="69"/>
    <n v="15"/>
    <n v="2"/>
    <n v="10"/>
    <n v="0"/>
    <n v="1"/>
    <n v="4"/>
    <n v="1"/>
    <n v="1"/>
    <n v="0"/>
    <n v="3"/>
    <n v="7"/>
    <x v="0"/>
    <x v="0"/>
    <x v="0"/>
    <x v="0"/>
    <x v="0"/>
    <x v="1"/>
    <n v="0"/>
    <x v="4"/>
    <n v="54"/>
    <n v="32"/>
    <n v="12"/>
    <x v="1"/>
    <x v="0"/>
    <x v="2"/>
    <x v="3"/>
    <n v="0"/>
  </r>
  <r>
    <n v="2410"/>
    <n v="1969"/>
    <s v="Graduation"/>
    <s v="Single"/>
    <n v="81657"/>
    <n v="0"/>
    <n v="0"/>
    <d v="2014-01-22T00:00:00"/>
    <n v="69"/>
    <n v="364"/>
    <n v="40"/>
    <n v="425"/>
    <n v="158"/>
    <n v="60"/>
    <n v="50"/>
    <n v="1"/>
    <n v="3"/>
    <n v="4"/>
    <n v="8"/>
    <n v="1"/>
    <x v="0"/>
    <x v="0"/>
    <x v="0"/>
    <x v="0"/>
    <x v="0"/>
    <x v="1"/>
    <n v="0"/>
    <x v="0"/>
    <n v="57"/>
    <n v="1097"/>
    <n v="17"/>
    <x v="0"/>
    <x v="0"/>
    <x v="2"/>
    <x v="0"/>
    <n v="0"/>
  </r>
  <r>
    <n v="3281"/>
    <n v="1960"/>
    <s v="PhD"/>
    <s v="Married"/>
    <n v="49154"/>
    <n v="1"/>
    <n v="1"/>
    <d v="2013-11-03T00:00:00"/>
    <n v="69"/>
    <n v="206"/>
    <n v="10"/>
    <n v="67"/>
    <n v="30"/>
    <n v="27"/>
    <n v="71"/>
    <n v="6"/>
    <n v="4"/>
    <n v="1"/>
    <n v="8"/>
    <n v="6"/>
    <x v="0"/>
    <x v="0"/>
    <x v="0"/>
    <x v="0"/>
    <x v="0"/>
    <x v="1"/>
    <n v="0"/>
    <x v="0"/>
    <n v="66"/>
    <n v="411"/>
    <n v="25"/>
    <x v="1"/>
    <x v="1"/>
    <x v="2"/>
    <x v="1"/>
    <n v="0"/>
  </r>
  <r>
    <n v="9905"/>
    <n v="1952"/>
    <s v="Graduation"/>
    <s v="Together"/>
    <n v="34074"/>
    <n v="1"/>
    <n v="1"/>
    <d v="2013-07-13T00:00:00"/>
    <n v="69"/>
    <n v="135"/>
    <n v="1"/>
    <n v="41"/>
    <n v="10"/>
    <n v="1"/>
    <n v="67"/>
    <n v="5"/>
    <n v="3"/>
    <n v="3"/>
    <n v="3"/>
    <n v="6"/>
    <x v="1"/>
    <x v="0"/>
    <x v="0"/>
    <x v="0"/>
    <x v="0"/>
    <x v="1"/>
    <n v="0"/>
    <x v="0"/>
    <n v="74"/>
    <n v="255"/>
    <n v="20"/>
    <x v="1"/>
    <x v="1"/>
    <x v="2"/>
    <x v="2"/>
    <n v="1"/>
  </r>
  <r>
    <n v="2437"/>
    <n v="1989"/>
    <s v="Graduation"/>
    <s v="Married"/>
    <m/>
    <n v="0"/>
    <n v="0"/>
    <d v="2013-06-03T00:00:00"/>
    <n v="69"/>
    <n v="861"/>
    <n v="138"/>
    <n v="461"/>
    <n v="60"/>
    <n v="30"/>
    <n v="61"/>
    <n v="1"/>
    <n v="6"/>
    <n v="5"/>
    <n v="12"/>
    <n v="3"/>
    <x v="0"/>
    <x v="1"/>
    <x v="0"/>
    <x v="1"/>
    <x v="0"/>
    <x v="1"/>
    <n v="0"/>
    <x v="0"/>
    <n v="37"/>
    <n v="1611"/>
    <n v="27"/>
    <x v="2"/>
    <x v="2"/>
    <x v="2"/>
    <x v="0"/>
    <n v="2"/>
  </r>
  <r>
    <n v="2565"/>
    <n v="1955"/>
    <s v="Master"/>
    <s v="Divorced"/>
    <n v="70638"/>
    <n v="0"/>
    <n v="0"/>
    <d v="2013-06-01T00:00:00"/>
    <n v="69"/>
    <n v="1016"/>
    <n v="12"/>
    <n v="215"/>
    <n v="16"/>
    <n v="12"/>
    <n v="63"/>
    <n v="1"/>
    <n v="4"/>
    <n v="5"/>
    <n v="10"/>
    <n v="3"/>
    <x v="0"/>
    <x v="1"/>
    <x v="0"/>
    <x v="0"/>
    <x v="0"/>
    <x v="1"/>
    <n v="0"/>
    <x v="6"/>
    <n v="71"/>
    <n v="1334"/>
    <n v="23"/>
    <x v="0"/>
    <x v="1"/>
    <x v="2"/>
    <x v="0"/>
    <n v="1"/>
  </r>
  <r>
    <n v="7912"/>
    <n v="1978"/>
    <s v="Graduation"/>
    <s v="Married"/>
    <n v="38136"/>
    <n v="1"/>
    <n v="0"/>
    <d v="2013-04-22T00:00:00"/>
    <n v="69"/>
    <n v="8"/>
    <n v="15"/>
    <n v="27"/>
    <n v="0"/>
    <n v="20"/>
    <n v="33"/>
    <n v="2"/>
    <n v="3"/>
    <n v="1"/>
    <n v="2"/>
    <n v="8"/>
    <x v="1"/>
    <x v="0"/>
    <x v="0"/>
    <x v="0"/>
    <x v="0"/>
    <x v="1"/>
    <n v="0"/>
    <x v="2"/>
    <n v="48"/>
    <n v="103"/>
    <n v="16"/>
    <x v="1"/>
    <x v="0"/>
    <x v="2"/>
    <x v="2"/>
    <n v="1"/>
  </r>
  <r>
    <n v="7072"/>
    <n v="1973"/>
    <s v="Graduation"/>
    <s v="Married"/>
    <n v="67432"/>
    <n v="0"/>
    <n v="1"/>
    <d v="2013-03-29T00:00:00"/>
    <n v="69"/>
    <n v="432"/>
    <n v="79"/>
    <n v="341"/>
    <n v="177"/>
    <n v="136"/>
    <n v="170"/>
    <n v="2"/>
    <n v="8"/>
    <n v="5"/>
    <n v="4"/>
    <n v="4"/>
    <x v="0"/>
    <x v="0"/>
    <x v="0"/>
    <x v="0"/>
    <x v="0"/>
    <x v="1"/>
    <n v="0"/>
    <x v="3"/>
    <n v="53"/>
    <n v="1335"/>
    <n v="23"/>
    <x v="0"/>
    <x v="0"/>
    <x v="2"/>
    <x v="0"/>
    <n v="0"/>
  </r>
  <r>
    <n v="1409"/>
    <n v="1951"/>
    <s v="Graduation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x v="0"/>
    <x v="0"/>
    <x v="0"/>
    <x v="0"/>
    <x v="0"/>
    <x v="1"/>
    <n v="0"/>
    <x v="2"/>
    <n v="75"/>
    <n v="444"/>
    <n v="28"/>
    <x v="1"/>
    <x v="1"/>
    <x v="2"/>
    <x v="1"/>
    <n v="0"/>
  </r>
  <r>
    <n v="5314"/>
    <n v="1951"/>
    <s v="Graduation"/>
    <s v="Together"/>
    <n v="40689"/>
    <n v="0"/>
    <n v="1"/>
    <d v="2013-03-18T00:00:00"/>
    <n v="69"/>
    <n v="270"/>
    <n v="3"/>
    <n v="27"/>
    <n v="39"/>
    <n v="6"/>
    <n v="99"/>
    <n v="7"/>
    <n v="7"/>
    <n v="1"/>
    <n v="5"/>
    <n v="8"/>
    <x v="0"/>
    <x v="0"/>
    <x v="0"/>
    <x v="0"/>
    <x v="0"/>
    <x v="1"/>
    <n v="0"/>
    <x v="0"/>
    <n v="75"/>
    <n v="444"/>
    <n v="28"/>
    <x v="1"/>
    <x v="1"/>
    <x v="2"/>
    <x v="1"/>
    <n v="0"/>
  </r>
  <r>
    <n v="7215"/>
    <n v="1983"/>
    <s v="Graduation"/>
    <s v="Single"/>
    <n v="101970"/>
    <n v="0"/>
    <n v="0"/>
    <d v="2013-03-12T00:00:00"/>
    <n v="69"/>
    <n v="722"/>
    <n v="27"/>
    <n v="102"/>
    <n v="44"/>
    <n v="72"/>
    <n v="168"/>
    <n v="0"/>
    <n v="6"/>
    <n v="8"/>
    <n v="13"/>
    <n v="2"/>
    <x v="0"/>
    <x v="1"/>
    <x v="1"/>
    <x v="1"/>
    <x v="0"/>
    <x v="0"/>
    <n v="0"/>
    <x v="1"/>
    <n v="43"/>
    <n v="1135"/>
    <n v="29"/>
    <x v="3"/>
    <x v="2"/>
    <x v="2"/>
    <x v="0"/>
    <n v="4"/>
  </r>
  <r>
    <n v="8858"/>
    <n v="1972"/>
    <s v="PhD"/>
    <s v="Married"/>
    <n v="44325"/>
    <n v="0"/>
    <n v="1"/>
    <d v="2013-03-07T00:00:00"/>
    <n v="69"/>
    <n v="516"/>
    <n v="0"/>
    <n v="21"/>
    <n v="0"/>
    <n v="0"/>
    <n v="5"/>
    <n v="4"/>
    <n v="8"/>
    <n v="2"/>
    <n v="7"/>
    <n v="8"/>
    <x v="0"/>
    <x v="1"/>
    <x v="0"/>
    <x v="0"/>
    <x v="0"/>
    <x v="1"/>
    <n v="0"/>
    <x v="1"/>
    <n v="54"/>
    <n v="542"/>
    <n v="29"/>
    <x v="1"/>
    <x v="0"/>
    <x v="2"/>
    <x v="1"/>
    <n v="1"/>
  </r>
  <r>
    <n v="895"/>
    <n v="1948"/>
    <s v="PhD"/>
    <s v="Married"/>
    <n v="61467"/>
    <n v="0"/>
    <n v="2"/>
    <d v="2012-12-09T00:00:00"/>
    <n v="69"/>
    <n v="410"/>
    <n v="16"/>
    <n v="114"/>
    <n v="0"/>
    <n v="5"/>
    <n v="49"/>
    <n v="3"/>
    <n v="5"/>
    <n v="2"/>
    <n v="10"/>
    <n v="5"/>
    <x v="0"/>
    <x v="0"/>
    <x v="0"/>
    <x v="0"/>
    <x v="0"/>
    <x v="1"/>
    <n v="0"/>
    <x v="0"/>
    <n v="78"/>
    <n v="594"/>
    <n v="25"/>
    <x v="0"/>
    <x v="1"/>
    <x v="2"/>
    <x v="1"/>
    <n v="0"/>
  </r>
  <r>
    <n v="10313"/>
    <n v="1975"/>
    <s v="Graduation"/>
    <s v="Married"/>
    <n v="48178"/>
    <n v="1"/>
    <n v="1"/>
    <d v="2012-10-28T00:00:00"/>
    <n v="69"/>
    <n v="159"/>
    <n v="4"/>
    <n v="45"/>
    <n v="6"/>
    <n v="2"/>
    <n v="38"/>
    <n v="6"/>
    <n v="5"/>
    <n v="1"/>
    <n v="4"/>
    <n v="8"/>
    <x v="0"/>
    <x v="0"/>
    <x v="0"/>
    <x v="0"/>
    <x v="0"/>
    <x v="1"/>
    <n v="0"/>
    <x v="0"/>
    <n v="51"/>
    <n v="254"/>
    <n v="24"/>
    <x v="1"/>
    <x v="0"/>
    <x v="2"/>
    <x v="2"/>
    <n v="0"/>
  </r>
  <r>
    <n v="642"/>
    <n v="1980"/>
    <s v="Basic"/>
    <s v="Married"/>
    <n v="16005"/>
    <n v="1"/>
    <n v="0"/>
    <d v="2012-08-14T00:00:00"/>
    <n v="69"/>
    <n v="1"/>
    <n v="3"/>
    <n v="2"/>
    <n v="20"/>
    <n v="30"/>
    <n v="47"/>
    <n v="3"/>
    <n v="2"/>
    <n v="1"/>
    <n v="2"/>
    <n v="8"/>
    <x v="0"/>
    <x v="0"/>
    <x v="0"/>
    <x v="0"/>
    <x v="0"/>
    <x v="1"/>
    <n v="0"/>
    <x v="1"/>
    <n v="46"/>
    <n v="103"/>
    <n v="16"/>
    <x v="2"/>
    <x v="0"/>
    <x v="2"/>
    <x v="2"/>
    <n v="0"/>
  </r>
  <r>
    <n v="8504"/>
    <n v="1973"/>
    <s v="Graduation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x v="0"/>
    <x v="0"/>
    <x v="1"/>
    <x v="0"/>
    <x v="0"/>
    <x v="1"/>
    <n v="0"/>
    <x v="4"/>
    <n v="53"/>
    <n v="1366"/>
    <n v="21"/>
    <x v="0"/>
    <x v="0"/>
    <x v="2"/>
    <x v="0"/>
    <n v="1"/>
  </r>
  <r>
    <n v="1020"/>
    <n v="1973"/>
    <s v="Graduation"/>
    <s v="Married"/>
    <n v="79593"/>
    <n v="0"/>
    <n v="0"/>
    <d v="2014-05-12T00:00:00"/>
    <n v="70"/>
    <n v="350"/>
    <n v="60"/>
    <n v="568"/>
    <n v="110"/>
    <n v="133"/>
    <n v="145"/>
    <n v="1"/>
    <n v="5"/>
    <n v="6"/>
    <n v="7"/>
    <n v="2"/>
    <x v="0"/>
    <x v="0"/>
    <x v="1"/>
    <x v="0"/>
    <x v="0"/>
    <x v="1"/>
    <n v="0"/>
    <x v="0"/>
    <n v="53"/>
    <n v="1366"/>
    <n v="21"/>
    <x v="0"/>
    <x v="0"/>
    <x v="2"/>
    <x v="0"/>
    <n v="1"/>
  </r>
  <r>
    <n v="3717"/>
    <n v="1959"/>
    <s v="Graduation"/>
    <s v="Married"/>
    <n v="61180"/>
    <n v="0"/>
    <n v="1"/>
    <d v="2014-04-23T00:00:00"/>
    <n v="70"/>
    <n v="403"/>
    <n v="24"/>
    <n v="29"/>
    <n v="6"/>
    <n v="24"/>
    <n v="218"/>
    <n v="2"/>
    <n v="5"/>
    <n v="5"/>
    <n v="6"/>
    <n v="3"/>
    <x v="1"/>
    <x v="0"/>
    <x v="0"/>
    <x v="0"/>
    <x v="0"/>
    <x v="1"/>
    <n v="0"/>
    <x v="0"/>
    <n v="67"/>
    <n v="704"/>
    <n v="21"/>
    <x v="0"/>
    <x v="1"/>
    <x v="2"/>
    <x v="1"/>
    <n v="1"/>
  </r>
  <r>
    <n v="7646"/>
    <n v="1989"/>
    <s v="Graduation"/>
    <s v="Single"/>
    <n v="64449"/>
    <n v="1"/>
    <n v="0"/>
    <d v="2014-02-18T00:00:00"/>
    <n v="70"/>
    <n v="218"/>
    <n v="63"/>
    <n v="282"/>
    <n v="137"/>
    <n v="35"/>
    <n v="70"/>
    <n v="4"/>
    <n v="5"/>
    <n v="3"/>
    <n v="12"/>
    <n v="4"/>
    <x v="0"/>
    <x v="0"/>
    <x v="0"/>
    <x v="0"/>
    <x v="0"/>
    <x v="1"/>
    <n v="0"/>
    <x v="0"/>
    <n v="37"/>
    <n v="805"/>
    <n v="28"/>
    <x v="0"/>
    <x v="2"/>
    <x v="2"/>
    <x v="1"/>
    <n v="0"/>
  </r>
  <r>
    <n v="5796"/>
    <n v="1963"/>
    <s v="Graduation"/>
    <s v="Married"/>
    <n v="77437"/>
    <n v="0"/>
    <n v="0"/>
    <d v="2013-11-26T00:00:00"/>
    <n v="70"/>
    <n v="560"/>
    <n v="21"/>
    <n v="442"/>
    <n v="29"/>
    <n v="44"/>
    <n v="29"/>
    <n v="1"/>
    <n v="4"/>
    <n v="5"/>
    <n v="13"/>
    <n v="1"/>
    <x v="0"/>
    <x v="0"/>
    <x v="1"/>
    <x v="0"/>
    <x v="0"/>
    <x v="1"/>
    <n v="0"/>
    <x v="0"/>
    <n v="63"/>
    <n v="1125"/>
    <n v="24"/>
    <x v="0"/>
    <x v="1"/>
    <x v="2"/>
    <x v="0"/>
    <n v="1"/>
  </r>
  <r>
    <n v="8625"/>
    <n v="1976"/>
    <s v="Graduation"/>
    <s v="Married"/>
    <n v="17649"/>
    <n v="1"/>
    <n v="0"/>
    <d v="2013-11-12T00:00:00"/>
    <n v="70"/>
    <n v="15"/>
    <n v="1"/>
    <n v="23"/>
    <n v="0"/>
    <n v="5"/>
    <n v="1"/>
    <n v="3"/>
    <n v="3"/>
    <n v="0"/>
    <n v="3"/>
    <n v="8"/>
    <x v="0"/>
    <x v="0"/>
    <x v="0"/>
    <x v="0"/>
    <x v="0"/>
    <x v="1"/>
    <n v="0"/>
    <x v="2"/>
    <n v="50"/>
    <n v="45"/>
    <n v="17"/>
    <x v="2"/>
    <x v="0"/>
    <x v="2"/>
    <x v="3"/>
    <n v="0"/>
  </r>
  <r>
    <n v="5407"/>
    <n v="1954"/>
    <s v="Graduation"/>
    <s v="Together"/>
    <n v="53103"/>
    <n v="0"/>
    <n v="1"/>
    <d v="2013-09-12T00:00:00"/>
    <n v="70"/>
    <n v="729"/>
    <n v="17"/>
    <n v="133"/>
    <n v="11"/>
    <n v="0"/>
    <n v="195"/>
    <n v="5"/>
    <n v="10"/>
    <n v="6"/>
    <n v="7"/>
    <n v="7"/>
    <x v="1"/>
    <x v="0"/>
    <x v="0"/>
    <x v="0"/>
    <x v="0"/>
    <x v="1"/>
    <n v="0"/>
    <x v="6"/>
    <n v="72"/>
    <n v="1085"/>
    <n v="35"/>
    <x v="1"/>
    <x v="1"/>
    <x v="2"/>
    <x v="0"/>
    <n v="1"/>
  </r>
  <r>
    <n v="4356"/>
    <n v="1971"/>
    <s v="Graduation"/>
    <s v="Together"/>
    <n v="71819"/>
    <n v="0"/>
    <n v="1"/>
    <d v="2013-08-28T00:00:00"/>
    <n v="70"/>
    <n v="1224"/>
    <n v="28"/>
    <n v="140"/>
    <n v="0"/>
    <n v="14"/>
    <n v="168"/>
    <n v="3"/>
    <n v="3"/>
    <n v="3"/>
    <n v="5"/>
    <n v="6"/>
    <x v="0"/>
    <x v="1"/>
    <x v="1"/>
    <x v="0"/>
    <x v="0"/>
    <x v="1"/>
    <n v="0"/>
    <x v="0"/>
    <n v="55"/>
    <n v="1574"/>
    <n v="20"/>
    <x v="0"/>
    <x v="0"/>
    <x v="2"/>
    <x v="0"/>
    <n v="2"/>
  </r>
  <r>
    <n v="2886"/>
    <n v="1971"/>
    <s v="Master"/>
    <s v="Divorced"/>
    <n v="74290"/>
    <n v="0"/>
    <n v="1"/>
    <d v="2013-08-12T00:00:00"/>
    <n v="70"/>
    <n v="1121"/>
    <n v="0"/>
    <n v="72"/>
    <n v="0"/>
    <n v="12"/>
    <n v="12"/>
    <n v="4"/>
    <n v="10"/>
    <n v="8"/>
    <n v="10"/>
    <n v="6"/>
    <x v="0"/>
    <x v="1"/>
    <x v="0"/>
    <x v="1"/>
    <x v="0"/>
    <x v="1"/>
    <n v="0"/>
    <x v="0"/>
    <n v="55"/>
    <n v="1217"/>
    <n v="38"/>
    <x v="0"/>
    <x v="0"/>
    <x v="2"/>
    <x v="0"/>
    <n v="2"/>
  </r>
  <r>
    <n v="10057"/>
    <n v="1951"/>
    <s v="Graduation"/>
    <s v="Single"/>
    <n v="72282"/>
    <n v="0"/>
    <n v="0"/>
    <d v="2013-07-19T00:00:00"/>
    <n v="70"/>
    <n v="503"/>
    <n v="27"/>
    <n v="419"/>
    <n v="90"/>
    <n v="139"/>
    <n v="153"/>
    <n v="1"/>
    <n v="5"/>
    <n v="7"/>
    <n v="9"/>
    <n v="7"/>
    <x v="0"/>
    <x v="0"/>
    <x v="0"/>
    <x v="0"/>
    <x v="0"/>
    <x v="0"/>
    <n v="0"/>
    <x v="0"/>
    <n v="75"/>
    <n v="1331"/>
    <n v="29"/>
    <x v="0"/>
    <x v="1"/>
    <x v="2"/>
    <x v="0"/>
    <n v="1"/>
  </r>
  <r>
    <n v="10741"/>
    <n v="1951"/>
    <s v="Master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x v="0"/>
    <x v="0"/>
    <x v="0"/>
    <x v="0"/>
    <x v="0"/>
    <x v="1"/>
    <n v="0"/>
    <x v="0"/>
    <n v="75"/>
    <n v="319"/>
    <n v="23"/>
    <x v="1"/>
    <x v="1"/>
    <x v="2"/>
    <x v="2"/>
    <n v="0"/>
  </r>
  <r>
    <n v="5491"/>
    <n v="1951"/>
    <s v="Master"/>
    <s v="Together"/>
    <n v="47352"/>
    <n v="0"/>
    <n v="1"/>
    <d v="2013-04-11T00:00:00"/>
    <n v="70"/>
    <n v="172"/>
    <n v="12"/>
    <n v="112"/>
    <n v="8"/>
    <n v="0"/>
    <n v="15"/>
    <n v="4"/>
    <n v="6"/>
    <n v="1"/>
    <n v="5"/>
    <n v="7"/>
    <x v="0"/>
    <x v="0"/>
    <x v="0"/>
    <x v="0"/>
    <x v="0"/>
    <x v="1"/>
    <n v="0"/>
    <x v="3"/>
    <n v="75"/>
    <n v="319"/>
    <n v="23"/>
    <x v="1"/>
    <x v="1"/>
    <x v="2"/>
    <x v="2"/>
    <n v="0"/>
  </r>
  <r>
    <n v="4442"/>
    <n v="1961"/>
    <s v="Graduation"/>
    <s v="Single"/>
    <n v="46524"/>
    <n v="0"/>
    <n v="1"/>
    <d v="2013-04-05T00:00:00"/>
    <n v="70"/>
    <n v="31"/>
    <n v="19"/>
    <n v="35"/>
    <n v="26"/>
    <n v="14"/>
    <n v="52"/>
    <n v="2"/>
    <n v="1"/>
    <n v="1"/>
    <n v="5"/>
    <n v="3"/>
    <x v="0"/>
    <x v="0"/>
    <x v="0"/>
    <x v="0"/>
    <x v="0"/>
    <x v="1"/>
    <n v="0"/>
    <x v="1"/>
    <n v="65"/>
    <n v="177"/>
    <n v="12"/>
    <x v="1"/>
    <x v="1"/>
    <x v="2"/>
    <x v="2"/>
    <n v="0"/>
  </r>
  <r>
    <n v="3972"/>
    <n v="1976"/>
    <s v="Graduation"/>
    <s v="Together"/>
    <n v="50200"/>
    <n v="1"/>
    <n v="1"/>
    <d v="2013-04-03T00:00:00"/>
    <n v="70"/>
    <n v="266"/>
    <n v="6"/>
    <n v="51"/>
    <n v="8"/>
    <n v="6"/>
    <n v="64"/>
    <n v="6"/>
    <n v="7"/>
    <n v="1"/>
    <n v="5"/>
    <n v="8"/>
    <x v="0"/>
    <x v="0"/>
    <x v="0"/>
    <x v="0"/>
    <x v="0"/>
    <x v="1"/>
    <n v="0"/>
    <x v="0"/>
    <n v="50"/>
    <n v="401"/>
    <n v="27"/>
    <x v="1"/>
    <x v="0"/>
    <x v="2"/>
    <x v="1"/>
    <n v="0"/>
  </r>
  <r>
    <n v="2431"/>
    <n v="1990"/>
    <s v="Graduation"/>
    <s v="Married"/>
    <n v="18222"/>
    <n v="0"/>
    <n v="0"/>
    <d v="2012-12-31T00:00:00"/>
    <n v="70"/>
    <n v="12"/>
    <n v="4"/>
    <n v="19"/>
    <n v="12"/>
    <n v="6"/>
    <n v="14"/>
    <n v="1"/>
    <n v="2"/>
    <n v="0"/>
    <n v="3"/>
    <n v="8"/>
    <x v="0"/>
    <x v="0"/>
    <x v="0"/>
    <x v="0"/>
    <x v="0"/>
    <x v="1"/>
    <n v="0"/>
    <x v="0"/>
    <n v="36"/>
    <n v="67"/>
    <n v="14"/>
    <x v="2"/>
    <x v="2"/>
    <x v="2"/>
    <x v="3"/>
    <n v="0"/>
  </r>
  <r>
    <n v="7899"/>
    <n v="1952"/>
    <s v="PhD"/>
    <s v="Married"/>
    <n v="77610"/>
    <n v="0"/>
    <n v="1"/>
    <d v="2012-10-29T00:00:00"/>
    <n v="70"/>
    <n v="1245"/>
    <n v="33"/>
    <n v="332"/>
    <n v="21"/>
    <n v="33"/>
    <n v="16"/>
    <n v="2"/>
    <n v="4"/>
    <n v="7"/>
    <n v="4"/>
    <n v="7"/>
    <x v="0"/>
    <x v="0"/>
    <x v="0"/>
    <x v="0"/>
    <x v="0"/>
    <x v="1"/>
    <n v="0"/>
    <x v="3"/>
    <n v="74"/>
    <n v="1680"/>
    <n v="24"/>
    <x v="0"/>
    <x v="1"/>
    <x v="2"/>
    <x v="0"/>
    <n v="0"/>
  </r>
  <r>
    <n v="9703"/>
    <n v="1970"/>
    <s v="PhD"/>
    <s v="Married"/>
    <n v="38097"/>
    <n v="1"/>
    <n v="1"/>
    <d v="2012-10-15T00:00:00"/>
    <n v="70"/>
    <n v="77"/>
    <n v="2"/>
    <n v="35"/>
    <n v="0"/>
    <n v="1"/>
    <n v="69"/>
    <n v="4"/>
    <n v="3"/>
    <n v="2"/>
    <n v="2"/>
    <n v="7"/>
    <x v="1"/>
    <x v="0"/>
    <x v="0"/>
    <x v="0"/>
    <x v="0"/>
    <x v="0"/>
    <n v="0"/>
    <x v="6"/>
    <n v="56"/>
    <n v="184"/>
    <n v="18"/>
    <x v="1"/>
    <x v="0"/>
    <x v="2"/>
    <x v="2"/>
    <n v="2"/>
  </r>
  <r>
    <n v="6927"/>
    <n v="1968"/>
    <s v="PhD"/>
    <s v="Married"/>
    <n v="44377"/>
    <n v="1"/>
    <n v="1"/>
    <d v="2012-10-05T00:00:00"/>
    <n v="70"/>
    <n v="224"/>
    <n v="0"/>
    <n v="30"/>
    <n v="0"/>
    <n v="0"/>
    <n v="10"/>
    <n v="8"/>
    <n v="5"/>
    <n v="1"/>
    <n v="5"/>
    <n v="8"/>
    <x v="0"/>
    <x v="0"/>
    <x v="0"/>
    <x v="0"/>
    <x v="0"/>
    <x v="1"/>
    <n v="0"/>
    <x v="6"/>
    <n v="58"/>
    <n v="264"/>
    <n v="27"/>
    <x v="1"/>
    <x v="0"/>
    <x v="2"/>
    <x v="2"/>
    <n v="0"/>
  </r>
  <r>
    <n v="7005"/>
    <n v="1981"/>
    <s v="Graduation"/>
    <s v="Single"/>
    <n v="58684"/>
    <n v="0"/>
    <n v="0"/>
    <d v="2014-06-16T00:00:00"/>
    <n v="71"/>
    <n v="479"/>
    <n v="35"/>
    <n v="179"/>
    <n v="28"/>
    <n v="7"/>
    <n v="85"/>
    <n v="1"/>
    <n v="5"/>
    <n v="3"/>
    <n v="12"/>
    <n v="2"/>
    <x v="0"/>
    <x v="1"/>
    <x v="0"/>
    <x v="0"/>
    <x v="0"/>
    <x v="1"/>
    <n v="0"/>
    <x v="6"/>
    <n v="45"/>
    <n v="813"/>
    <n v="23"/>
    <x v="1"/>
    <x v="0"/>
    <x v="2"/>
    <x v="1"/>
    <n v="1"/>
  </r>
  <r>
    <n v="246"/>
    <n v="1965"/>
    <s v="Graduation"/>
    <s v="Married"/>
    <n v="66480"/>
    <n v="1"/>
    <n v="1"/>
    <d v="2014-05-31T00:00:00"/>
    <n v="71"/>
    <n v="199"/>
    <n v="9"/>
    <n v="57"/>
    <n v="20"/>
    <n v="21"/>
    <n v="6"/>
    <n v="7"/>
    <n v="4"/>
    <n v="1"/>
    <n v="7"/>
    <n v="4"/>
    <x v="0"/>
    <x v="0"/>
    <x v="0"/>
    <x v="0"/>
    <x v="0"/>
    <x v="1"/>
    <n v="0"/>
    <x v="0"/>
    <n v="61"/>
    <n v="312"/>
    <n v="23"/>
    <x v="0"/>
    <x v="1"/>
    <x v="2"/>
    <x v="2"/>
    <n v="0"/>
  </r>
  <r>
    <n v="4796"/>
    <n v="1952"/>
    <s v="Graduation"/>
    <s v="Divorced"/>
    <n v="49638"/>
    <n v="0"/>
    <n v="1"/>
    <d v="2014-04-19T00:00:00"/>
    <n v="71"/>
    <n v="18"/>
    <n v="10"/>
    <n v="3"/>
    <n v="3"/>
    <n v="5"/>
    <n v="0"/>
    <n v="1"/>
    <n v="1"/>
    <n v="0"/>
    <n v="3"/>
    <n v="2"/>
    <x v="0"/>
    <x v="0"/>
    <x v="0"/>
    <x v="0"/>
    <x v="0"/>
    <x v="1"/>
    <n v="0"/>
    <x v="0"/>
    <n v="74"/>
    <n v="39"/>
    <n v="7"/>
    <x v="1"/>
    <x v="1"/>
    <x v="2"/>
    <x v="3"/>
    <n v="0"/>
  </r>
  <r>
    <n v="4725"/>
    <n v="1950"/>
    <s v="PhD"/>
    <s v="Together"/>
    <n v="50616"/>
    <n v="0"/>
    <n v="1"/>
    <d v="2014-04-13T00:00:00"/>
    <n v="71"/>
    <n v="30"/>
    <n v="2"/>
    <n v="25"/>
    <n v="0"/>
    <n v="1"/>
    <n v="9"/>
    <n v="1"/>
    <n v="1"/>
    <n v="1"/>
    <n v="4"/>
    <n v="2"/>
    <x v="0"/>
    <x v="0"/>
    <x v="0"/>
    <x v="0"/>
    <x v="0"/>
    <x v="1"/>
    <n v="0"/>
    <x v="0"/>
    <n v="76"/>
    <n v="67"/>
    <n v="9"/>
    <x v="1"/>
    <x v="1"/>
    <x v="2"/>
    <x v="3"/>
    <n v="0"/>
  </r>
  <r>
    <n v="3286"/>
    <n v="1967"/>
    <s v="PhD"/>
    <s v="Divorced"/>
    <n v="26642"/>
    <n v="1"/>
    <n v="0"/>
    <d v="2014-03-01T00:00:00"/>
    <n v="71"/>
    <n v="13"/>
    <n v="2"/>
    <n v="15"/>
    <n v="2"/>
    <n v="2"/>
    <n v="8"/>
    <n v="2"/>
    <n v="2"/>
    <n v="0"/>
    <n v="3"/>
    <n v="6"/>
    <x v="0"/>
    <x v="0"/>
    <x v="0"/>
    <x v="0"/>
    <x v="0"/>
    <x v="1"/>
    <n v="0"/>
    <x v="0"/>
    <n v="59"/>
    <n v="42"/>
    <n v="13"/>
    <x v="2"/>
    <x v="0"/>
    <x v="2"/>
    <x v="3"/>
    <n v="0"/>
  </r>
  <r>
    <n v="10680"/>
    <n v="1986"/>
    <s v="Graduation"/>
    <s v="Together"/>
    <n v="33235"/>
    <n v="1"/>
    <n v="0"/>
    <d v="2014-02-05T00:00:00"/>
    <n v="71"/>
    <n v="45"/>
    <n v="0"/>
    <n v="16"/>
    <n v="2"/>
    <n v="1"/>
    <n v="6"/>
    <n v="1"/>
    <n v="3"/>
    <n v="0"/>
    <n v="3"/>
    <n v="7"/>
    <x v="0"/>
    <x v="0"/>
    <x v="0"/>
    <x v="0"/>
    <x v="0"/>
    <x v="1"/>
    <n v="0"/>
    <x v="0"/>
    <n v="40"/>
    <n v="70"/>
    <n v="14"/>
    <x v="1"/>
    <x v="2"/>
    <x v="2"/>
    <x v="2"/>
    <n v="0"/>
  </r>
  <r>
    <n v="4297"/>
    <n v="1969"/>
    <s v="Graduation"/>
    <s v="Together"/>
    <n v="23228"/>
    <n v="1"/>
    <n v="0"/>
    <d v="2014-01-26T00:00:00"/>
    <n v="71"/>
    <n v="13"/>
    <n v="2"/>
    <n v="18"/>
    <n v="6"/>
    <n v="1"/>
    <n v="0"/>
    <n v="2"/>
    <n v="2"/>
    <n v="0"/>
    <n v="3"/>
    <n v="8"/>
    <x v="0"/>
    <x v="0"/>
    <x v="0"/>
    <x v="0"/>
    <x v="0"/>
    <x v="1"/>
    <n v="0"/>
    <x v="5"/>
    <n v="57"/>
    <n v="40"/>
    <n v="15"/>
    <x v="2"/>
    <x v="0"/>
    <x v="2"/>
    <x v="3"/>
    <n v="0"/>
  </r>
  <r>
    <n v="7327"/>
    <n v="1959"/>
    <s v="PhD"/>
    <s v="Married"/>
    <n v="36732"/>
    <n v="1"/>
    <n v="1"/>
    <d v="2013-12-29T00:00:00"/>
    <n v="71"/>
    <n v="21"/>
    <n v="5"/>
    <n v="3"/>
    <n v="10"/>
    <n v="1"/>
    <n v="7"/>
    <n v="3"/>
    <n v="1"/>
    <n v="1"/>
    <n v="4"/>
    <n v="2"/>
    <x v="0"/>
    <x v="0"/>
    <x v="0"/>
    <x v="0"/>
    <x v="0"/>
    <x v="1"/>
    <n v="0"/>
    <x v="0"/>
    <n v="67"/>
    <n v="47"/>
    <n v="11"/>
    <x v="1"/>
    <x v="1"/>
    <x v="2"/>
    <x v="3"/>
    <n v="0"/>
  </r>
  <r>
    <n v="1553"/>
    <n v="1946"/>
    <s v="Graduation"/>
    <s v="Together"/>
    <n v="82657"/>
    <n v="0"/>
    <n v="0"/>
    <d v="2013-09-27T00:00:00"/>
    <n v="71"/>
    <n v="966"/>
    <n v="168"/>
    <n v="672"/>
    <n v="246"/>
    <n v="105"/>
    <n v="126"/>
    <n v="1"/>
    <n v="7"/>
    <n v="5"/>
    <n v="10"/>
    <n v="4"/>
    <x v="0"/>
    <x v="1"/>
    <x v="0"/>
    <x v="1"/>
    <x v="0"/>
    <x v="1"/>
    <n v="0"/>
    <x v="4"/>
    <n v="80"/>
    <n v="2283"/>
    <n v="27"/>
    <x v="0"/>
    <x v="1"/>
    <x v="2"/>
    <x v="0"/>
    <n v="2"/>
  </r>
  <r>
    <n v="1665"/>
    <n v="1964"/>
    <s v="PhD"/>
    <s v="Divorced"/>
    <n v="64140"/>
    <n v="0"/>
    <n v="2"/>
    <d v="2013-09-23T00:00:00"/>
    <n v="71"/>
    <n v="1459"/>
    <n v="0"/>
    <n v="61"/>
    <n v="0"/>
    <n v="15"/>
    <n v="215"/>
    <n v="5"/>
    <n v="2"/>
    <n v="5"/>
    <n v="6"/>
    <n v="5"/>
    <x v="1"/>
    <x v="0"/>
    <x v="1"/>
    <x v="0"/>
    <x v="1"/>
    <x v="0"/>
    <n v="0"/>
    <x v="6"/>
    <n v="62"/>
    <n v="1750"/>
    <n v="23"/>
    <x v="0"/>
    <x v="1"/>
    <x v="2"/>
    <x v="0"/>
    <n v="4"/>
  </r>
  <r>
    <n v="10640"/>
    <n v="1974"/>
    <s v="Graduation"/>
    <s v="Together"/>
    <n v="44392"/>
    <n v="1"/>
    <n v="1"/>
    <d v="2013-09-05T00:00:00"/>
    <n v="71"/>
    <n v="87"/>
    <n v="5"/>
    <n v="71"/>
    <n v="7"/>
    <n v="12"/>
    <n v="29"/>
    <n v="5"/>
    <n v="4"/>
    <n v="1"/>
    <n v="4"/>
    <n v="7"/>
    <x v="0"/>
    <x v="0"/>
    <x v="0"/>
    <x v="0"/>
    <x v="0"/>
    <x v="1"/>
    <n v="0"/>
    <x v="0"/>
    <n v="52"/>
    <n v="211"/>
    <n v="21"/>
    <x v="1"/>
    <x v="0"/>
    <x v="2"/>
    <x v="2"/>
    <n v="0"/>
  </r>
  <r>
    <n v="7620"/>
    <n v="1990"/>
    <s v="Basic"/>
    <s v="Single"/>
    <n v="16185"/>
    <n v="1"/>
    <n v="0"/>
    <d v="2013-08-05T00:00:00"/>
    <n v="71"/>
    <n v="5"/>
    <n v="11"/>
    <n v="16"/>
    <n v="21"/>
    <n v="8"/>
    <n v="45"/>
    <n v="2"/>
    <n v="2"/>
    <n v="2"/>
    <n v="2"/>
    <n v="8"/>
    <x v="0"/>
    <x v="0"/>
    <x v="0"/>
    <x v="0"/>
    <x v="0"/>
    <x v="1"/>
    <n v="0"/>
    <x v="5"/>
    <n v="36"/>
    <n v="106"/>
    <n v="16"/>
    <x v="2"/>
    <x v="2"/>
    <x v="2"/>
    <x v="2"/>
    <n v="0"/>
  </r>
  <r>
    <n v="7761"/>
    <n v="1978"/>
    <s v="2n Cycle"/>
    <s v="Together"/>
    <n v="38702"/>
    <n v="1"/>
    <n v="0"/>
    <d v="2013-08-01T00:00:00"/>
    <n v="71"/>
    <n v="13"/>
    <n v="11"/>
    <n v="24"/>
    <n v="13"/>
    <n v="8"/>
    <n v="40"/>
    <n v="2"/>
    <n v="3"/>
    <n v="0"/>
    <n v="4"/>
    <n v="6"/>
    <x v="0"/>
    <x v="0"/>
    <x v="0"/>
    <x v="0"/>
    <x v="0"/>
    <x v="1"/>
    <n v="0"/>
    <x v="3"/>
    <n v="48"/>
    <n v="109"/>
    <n v="15"/>
    <x v="1"/>
    <x v="0"/>
    <x v="2"/>
    <x v="2"/>
    <n v="0"/>
  </r>
  <r>
    <n v="5062"/>
    <n v="1963"/>
    <s v="PhD"/>
    <s v="Married"/>
    <n v="54072"/>
    <n v="1"/>
    <n v="1"/>
    <d v="2013-07-27T00:00:00"/>
    <n v="71"/>
    <n v="35"/>
    <n v="0"/>
    <n v="4"/>
    <n v="0"/>
    <n v="0"/>
    <n v="0"/>
    <n v="1"/>
    <n v="2"/>
    <n v="0"/>
    <n v="2"/>
    <n v="8"/>
    <x v="0"/>
    <x v="0"/>
    <x v="0"/>
    <x v="0"/>
    <x v="0"/>
    <x v="1"/>
    <n v="0"/>
    <x v="6"/>
    <n v="63"/>
    <n v="39"/>
    <n v="13"/>
    <x v="1"/>
    <x v="1"/>
    <x v="2"/>
    <x v="3"/>
    <n v="0"/>
  </r>
  <r>
    <n v="6349"/>
    <n v="1987"/>
    <s v="Master"/>
    <s v="Divorced"/>
    <n v="61787"/>
    <n v="0"/>
    <n v="0"/>
    <d v="2013-07-06T00:00:00"/>
    <n v="71"/>
    <n v="621"/>
    <n v="73"/>
    <n v="414"/>
    <n v="78"/>
    <n v="48"/>
    <n v="85"/>
    <n v="1"/>
    <n v="8"/>
    <n v="4"/>
    <n v="6"/>
    <n v="5"/>
    <x v="0"/>
    <x v="0"/>
    <x v="0"/>
    <x v="0"/>
    <x v="0"/>
    <x v="1"/>
    <n v="0"/>
    <x v="0"/>
    <n v="39"/>
    <n v="1319"/>
    <n v="24"/>
    <x v="0"/>
    <x v="2"/>
    <x v="2"/>
    <x v="0"/>
    <n v="0"/>
  </r>
  <r>
    <n v="3386"/>
    <n v="1992"/>
    <s v="Graduation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x v="0"/>
    <x v="0"/>
    <x v="0"/>
    <x v="0"/>
    <x v="0"/>
    <x v="1"/>
    <n v="0"/>
    <x v="0"/>
    <n v="34"/>
    <n v="137"/>
    <n v="15"/>
    <x v="1"/>
    <x v="2"/>
    <x v="2"/>
    <x v="2"/>
    <n v="0"/>
  </r>
  <r>
    <n v="8175"/>
    <n v="1992"/>
    <s v="Graduation"/>
    <s v="Married"/>
    <n v="34935"/>
    <n v="0"/>
    <n v="0"/>
    <d v="2013-06-21T00:00:00"/>
    <n v="71"/>
    <n v="34"/>
    <n v="4"/>
    <n v="66"/>
    <n v="3"/>
    <n v="10"/>
    <n v="20"/>
    <n v="1"/>
    <n v="2"/>
    <n v="1"/>
    <n v="4"/>
    <n v="7"/>
    <x v="0"/>
    <x v="0"/>
    <x v="0"/>
    <x v="0"/>
    <x v="0"/>
    <x v="1"/>
    <n v="0"/>
    <x v="6"/>
    <n v="34"/>
    <n v="137"/>
    <n v="15"/>
    <x v="1"/>
    <x v="2"/>
    <x v="2"/>
    <x v="2"/>
    <n v="0"/>
  </r>
  <r>
    <n v="6245"/>
    <n v="1950"/>
    <s v="PhD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x v="0"/>
    <x v="0"/>
    <x v="0"/>
    <x v="0"/>
    <x v="0"/>
    <x v="1"/>
    <n v="0"/>
    <x v="0"/>
    <n v="76"/>
    <n v="507"/>
    <n v="21"/>
    <x v="1"/>
    <x v="1"/>
    <x v="2"/>
    <x v="1"/>
    <n v="0"/>
  </r>
  <r>
    <n v="8780"/>
    <n v="1950"/>
    <s v="PhD"/>
    <s v="Together"/>
    <n v="59292"/>
    <n v="0"/>
    <n v="1"/>
    <d v="2013-06-13T00:00:00"/>
    <n v="71"/>
    <n v="378"/>
    <n v="14"/>
    <n v="68"/>
    <n v="19"/>
    <n v="14"/>
    <n v="14"/>
    <n v="2"/>
    <n v="3"/>
    <n v="5"/>
    <n v="8"/>
    <n v="3"/>
    <x v="0"/>
    <x v="0"/>
    <x v="0"/>
    <x v="0"/>
    <x v="0"/>
    <x v="1"/>
    <n v="0"/>
    <x v="0"/>
    <n v="76"/>
    <n v="507"/>
    <n v="21"/>
    <x v="1"/>
    <x v="1"/>
    <x v="2"/>
    <x v="1"/>
    <n v="0"/>
  </r>
  <r>
    <n v="2276"/>
    <n v="1955"/>
    <s v="Graduation"/>
    <s v="Single"/>
    <n v="57959"/>
    <n v="0"/>
    <n v="1"/>
    <d v="2013-05-02T00:00:00"/>
    <n v="71"/>
    <n v="430"/>
    <n v="16"/>
    <n v="322"/>
    <n v="43"/>
    <n v="24"/>
    <n v="33"/>
    <n v="5"/>
    <n v="4"/>
    <n v="7"/>
    <n v="11"/>
    <n v="3"/>
    <x v="0"/>
    <x v="0"/>
    <x v="0"/>
    <x v="0"/>
    <x v="0"/>
    <x v="1"/>
    <n v="0"/>
    <x v="0"/>
    <n v="71"/>
    <n v="868"/>
    <n v="30"/>
    <x v="1"/>
    <x v="1"/>
    <x v="2"/>
    <x v="1"/>
    <n v="0"/>
  </r>
  <r>
    <n v="1172"/>
    <n v="1983"/>
    <s v="PhD"/>
    <s v="Married"/>
    <n v="92491"/>
    <n v="0"/>
    <n v="0"/>
    <d v="2013-05-01T00:00:00"/>
    <n v="71"/>
    <n v="979"/>
    <n v="44"/>
    <n v="935"/>
    <n v="29"/>
    <n v="25"/>
    <n v="22"/>
    <n v="1"/>
    <n v="7"/>
    <n v="5"/>
    <n v="12"/>
    <n v="3"/>
    <x v="0"/>
    <x v="1"/>
    <x v="1"/>
    <x v="1"/>
    <x v="0"/>
    <x v="0"/>
    <n v="0"/>
    <x v="0"/>
    <n v="43"/>
    <n v="2034"/>
    <n v="28"/>
    <x v="3"/>
    <x v="2"/>
    <x v="2"/>
    <x v="0"/>
    <n v="4"/>
  </r>
  <r>
    <n v="3225"/>
    <n v="1984"/>
    <s v="Master"/>
    <s v="Married"/>
    <n v="42207"/>
    <n v="1"/>
    <n v="0"/>
    <d v="2013-04-01T00:00:00"/>
    <n v="71"/>
    <n v="116"/>
    <n v="11"/>
    <n v="72"/>
    <n v="3"/>
    <n v="17"/>
    <n v="46"/>
    <n v="4"/>
    <n v="4"/>
    <n v="1"/>
    <n v="5"/>
    <n v="6"/>
    <x v="1"/>
    <x v="0"/>
    <x v="0"/>
    <x v="0"/>
    <x v="0"/>
    <x v="0"/>
    <n v="0"/>
    <x v="0"/>
    <n v="42"/>
    <n v="265"/>
    <n v="20"/>
    <x v="1"/>
    <x v="2"/>
    <x v="2"/>
    <x v="2"/>
    <n v="2"/>
  </r>
  <r>
    <n v="8629"/>
    <n v="1956"/>
    <s v="Graduation"/>
    <s v="Widow"/>
    <n v="46984"/>
    <n v="1"/>
    <n v="1"/>
    <d v="2013-03-26T00:00:00"/>
    <n v="71"/>
    <n v="19"/>
    <n v="1"/>
    <n v="10"/>
    <n v="2"/>
    <n v="1"/>
    <n v="8"/>
    <n v="1"/>
    <n v="1"/>
    <n v="0"/>
    <n v="3"/>
    <n v="5"/>
    <x v="0"/>
    <x v="0"/>
    <x v="0"/>
    <x v="0"/>
    <x v="0"/>
    <x v="1"/>
    <n v="0"/>
    <x v="1"/>
    <n v="70"/>
    <n v="41"/>
    <n v="10"/>
    <x v="1"/>
    <x v="1"/>
    <x v="2"/>
    <x v="3"/>
    <n v="0"/>
  </r>
  <r>
    <n v="798"/>
    <n v="1987"/>
    <s v="Graduation"/>
    <s v="Single"/>
    <n v="23442"/>
    <n v="1"/>
    <n v="0"/>
    <d v="2012-12-24T00:00:00"/>
    <n v="71"/>
    <n v="2"/>
    <n v="0"/>
    <n v="6"/>
    <n v="8"/>
    <n v="6"/>
    <n v="5"/>
    <n v="1"/>
    <n v="1"/>
    <n v="0"/>
    <n v="3"/>
    <n v="7"/>
    <x v="0"/>
    <x v="0"/>
    <x v="0"/>
    <x v="0"/>
    <x v="0"/>
    <x v="1"/>
    <n v="0"/>
    <x v="0"/>
    <n v="39"/>
    <n v="27"/>
    <n v="12"/>
    <x v="2"/>
    <x v="2"/>
    <x v="2"/>
    <x v="3"/>
    <n v="0"/>
  </r>
  <r>
    <n v="269"/>
    <n v="1963"/>
    <s v="PhD"/>
    <s v="Single"/>
    <n v="46757"/>
    <n v="0"/>
    <n v="1"/>
    <d v="2012-11-16T00:00:00"/>
    <n v="71"/>
    <n v="777"/>
    <n v="30"/>
    <n v="163"/>
    <n v="0"/>
    <n v="51"/>
    <n v="122"/>
    <n v="6"/>
    <n v="4"/>
    <n v="4"/>
    <n v="7"/>
    <n v="9"/>
    <x v="0"/>
    <x v="0"/>
    <x v="0"/>
    <x v="0"/>
    <x v="0"/>
    <x v="1"/>
    <n v="0"/>
    <x v="0"/>
    <n v="63"/>
    <n v="1143"/>
    <n v="30"/>
    <x v="1"/>
    <x v="1"/>
    <x v="2"/>
    <x v="0"/>
    <n v="0"/>
  </r>
  <r>
    <n v="8213"/>
    <n v="1980"/>
    <s v="2n Cycle"/>
    <s v="Together"/>
    <n v="14515"/>
    <n v="1"/>
    <n v="0"/>
    <d v="2012-11-09T00:00:00"/>
    <n v="71"/>
    <n v="6"/>
    <n v="4"/>
    <n v="9"/>
    <n v="6"/>
    <n v="36"/>
    <n v="35"/>
    <n v="4"/>
    <n v="2"/>
    <n v="2"/>
    <n v="3"/>
    <n v="7"/>
    <x v="0"/>
    <x v="0"/>
    <x v="0"/>
    <x v="0"/>
    <x v="0"/>
    <x v="0"/>
    <n v="0"/>
    <x v="0"/>
    <n v="46"/>
    <n v="96"/>
    <n v="18"/>
    <x v="2"/>
    <x v="0"/>
    <x v="2"/>
    <x v="2"/>
    <n v="1"/>
  </r>
  <r>
    <n v="10245"/>
    <n v="1986"/>
    <s v="2n Cycle"/>
    <s v="Single"/>
    <n v="80910"/>
    <n v="0"/>
    <n v="0"/>
    <d v="2012-10-31T00:00:00"/>
    <n v="71"/>
    <n v="160"/>
    <n v="80"/>
    <n v="369"/>
    <n v="67"/>
    <n v="39"/>
    <n v="41"/>
    <n v="1"/>
    <n v="3"/>
    <n v="3"/>
    <n v="8"/>
    <n v="1"/>
    <x v="0"/>
    <x v="0"/>
    <x v="0"/>
    <x v="0"/>
    <x v="0"/>
    <x v="1"/>
    <n v="0"/>
    <x v="0"/>
    <n v="40"/>
    <n v="756"/>
    <n v="16"/>
    <x v="0"/>
    <x v="2"/>
    <x v="2"/>
    <x v="1"/>
    <n v="0"/>
  </r>
  <r>
    <n v="2447"/>
    <n v="1979"/>
    <s v="Graduation"/>
    <s v="Together"/>
    <n v="30545"/>
    <n v="1"/>
    <n v="0"/>
    <d v="2012-10-17T00:00:00"/>
    <n v="71"/>
    <n v="4"/>
    <n v="12"/>
    <n v="15"/>
    <n v="19"/>
    <n v="7"/>
    <n v="12"/>
    <n v="2"/>
    <n v="2"/>
    <n v="0"/>
    <n v="3"/>
    <n v="7"/>
    <x v="0"/>
    <x v="0"/>
    <x v="0"/>
    <x v="0"/>
    <x v="0"/>
    <x v="1"/>
    <n v="0"/>
    <x v="5"/>
    <n v="47"/>
    <n v="69"/>
    <n v="14"/>
    <x v="1"/>
    <x v="0"/>
    <x v="2"/>
    <x v="3"/>
    <n v="0"/>
  </r>
  <r>
    <n v="9817"/>
    <n v="1970"/>
    <s v="Master"/>
    <s v="Single"/>
    <n v="44802"/>
    <n v="0"/>
    <n v="0"/>
    <d v="2012-08-21T00:00:00"/>
    <n v="71"/>
    <n v="853"/>
    <n v="10"/>
    <n v="143"/>
    <n v="13"/>
    <n v="10"/>
    <n v="20"/>
    <n v="2"/>
    <n v="9"/>
    <n v="4"/>
    <n v="12"/>
    <n v="8"/>
    <x v="0"/>
    <x v="0"/>
    <x v="0"/>
    <x v="0"/>
    <x v="0"/>
    <x v="1"/>
    <n v="0"/>
    <x v="5"/>
    <n v="56"/>
    <n v="1049"/>
    <n v="35"/>
    <x v="1"/>
    <x v="0"/>
    <x v="2"/>
    <x v="0"/>
    <n v="0"/>
  </r>
  <r>
    <n v="1371"/>
    <n v="1976"/>
    <s v="Graduation"/>
    <s v="Single"/>
    <n v="79941"/>
    <n v="0"/>
    <n v="0"/>
    <d v="2014-06-28T00:00:00"/>
    <n v="72"/>
    <n v="123"/>
    <n v="164"/>
    <n v="266"/>
    <n v="227"/>
    <n v="30"/>
    <n v="174"/>
    <n v="1"/>
    <n v="2"/>
    <n v="4"/>
    <n v="9"/>
    <n v="1"/>
    <x v="0"/>
    <x v="0"/>
    <x v="0"/>
    <x v="0"/>
    <x v="0"/>
    <x v="1"/>
    <n v="0"/>
    <x v="3"/>
    <n v="50"/>
    <n v="984"/>
    <n v="17"/>
    <x v="0"/>
    <x v="0"/>
    <x v="2"/>
    <x v="1"/>
    <n v="0"/>
  </r>
  <r>
    <n v="8093"/>
    <n v="1969"/>
    <s v="Master"/>
    <s v="Married"/>
    <n v="79734"/>
    <n v="0"/>
    <n v="0"/>
    <d v="2014-06-28T00:00:00"/>
    <n v="72"/>
    <n v="572"/>
    <n v="8"/>
    <n v="232"/>
    <n v="23"/>
    <n v="62"/>
    <n v="17"/>
    <n v="1"/>
    <n v="4"/>
    <n v="3"/>
    <n v="6"/>
    <n v="1"/>
    <x v="0"/>
    <x v="0"/>
    <x v="0"/>
    <x v="1"/>
    <x v="0"/>
    <x v="1"/>
    <n v="0"/>
    <x v="0"/>
    <n v="57"/>
    <n v="914"/>
    <n v="15"/>
    <x v="0"/>
    <x v="0"/>
    <x v="2"/>
    <x v="1"/>
    <n v="1"/>
  </r>
  <r>
    <n v="713"/>
    <n v="1977"/>
    <s v="Master"/>
    <s v="Married"/>
    <n v="50353"/>
    <n v="0"/>
    <n v="0"/>
    <d v="2014-06-08T00:00:00"/>
    <n v="72"/>
    <n v="141"/>
    <n v="15"/>
    <n v="153"/>
    <n v="67"/>
    <n v="31"/>
    <n v="35"/>
    <n v="1"/>
    <n v="4"/>
    <n v="4"/>
    <n v="6"/>
    <n v="3"/>
    <x v="0"/>
    <x v="0"/>
    <x v="0"/>
    <x v="0"/>
    <x v="0"/>
    <x v="1"/>
    <n v="0"/>
    <x v="0"/>
    <n v="49"/>
    <n v="442"/>
    <n v="18"/>
    <x v="1"/>
    <x v="0"/>
    <x v="2"/>
    <x v="1"/>
    <n v="0"/>
  </r>
  <r>
    <n v="11051"/>
    <n v="1956"/>
    <s v="PhD"/>
    <s v="Together"/>
    <n v="77376"/>
    <n v="1"/>
    <n v="1"/>
    <d v="2014-05-10T00:00:00"/>
    <n v="72"/>
    <n v="492"/>
    <n v="19"/>
    <n v="110"/>
    <n v="16"/>
    <n v="12"/>
    <n v="12"/>
    <n v="4"/>
    <n v="6"/>
    <n v="3"/>
    <n v="10"/>
    <n v="4"/>
    <x v="0"/>
    <x v="0"/>
    <x v="0"/>
    <x v="0"/>
    <x v="0"/>
    <x v="1"/>
    <n v="0"/>
    <x v="1"/>
    <n v="70"/>
    <n v="661"/>
    <n v="27"/>
    <x v="0"/>
    <x v="1"/>
    <x v="2"/>
    <x v="1"/>
    <n v="0"/>
  </r>
  <r>
    <n v="5545"/>
    <n v="1972"/>
    <s v="PhD"/>
    <s v="Married"/>
    <n v="78075"/>
    <n v="0"/>
    <n v="0"/>
    <d v="2014-04-05T00:00:00"/>
    <n v="72"/>
    <n v="572"/>
    <n v="8"/>
    <n v="259"/>
    <n v="34"/>
    <n v="35"/>
    <n v="80"/>
    <n v="1"/>
    <n v="3"/>
    <n v="5"/>
    <n v="5"/>
    <n v="1"/>
    <x v="0"/>
    <x v="0"/>
    <x v="0"/>
    <x v="0"/>
    <x v="0"/>
    <x v="1"/>
    <n v="0"/>
    <x v="0"/>
    <n v="54"/>
    <n v="988"/>
    <n v="15"/>
    <x v="0"/>
    <x v="0"/>
    <x v="2"/>
    <x v="1"/>
    <n v="0"/>
  </r>
  <r>
    <n v="5283"/>
    <n v="1976"/>
    <s v="PhD"/>
    <s v="Single"/>
    <n v="42473"/>
    <n v="1"/>
    <n v="1"/>
    <d v="2014-02-17T00:00:00"/>
    <n v="72"/>
    <n v="93"/>
    <n v="1"/>
    <n v="21"/>
    <n v="0"/>
    <n v="4"/>
    <n v="25"/>
    <n v="3"/>
    <n v="2"/>
    <n v="1"/>
    <n v="4"/>
    <n v="5"/>
    <x v="0"/>
    <x v="0"/>
    <x v="0"/>
    <x v="0"/>
    <x v="0"/>
    <x v="1"/>
    <n v="0"/>
    <x v="0"/>
    <n v="50"/>
    <n v="144"/>
    <n v="15"/>
    <x v="1"/>
    <x v="0"/>
    <x v="2"/>
    <x v="2"/>
    <n v="0"/>
  </r>
  <r>
    <n v="5010"/>
    <n v="1988"/>
    <s v="Graduation"/>
    <s v="Single"/>
    <n v="25008"/>
    <n v="1"/>
    <n v="0"/>
    <d v="2014-02-02T00:00:00"/>
    <n v="72"/>
    <n v="2"/>
    <n v="8"/>
    <n v="8"/>
    <n v="6"/>
    <n v="1"/>
    <n v="9"/>
    <n v="2"/>
    <n v="1"/>
    <n v="0"/>
    <n v="3"/>
    <n v="8"/>
    <x v="0"/>
    <x v="0"/>
    <x v="0"/>
    <x v="0"/>
    <x v="0"/>
    <x v="1"/>
    <n v="0"/>
    <x v="0"/>
    <n v="38"/>
    <n v="34"/>
    <n v="14"/>
    <x v="2"/>
    <x v="2"/>
    <x v="2"/>
    <x v="3"/>
    <n v="0"/>
  </r>
  <r>
    <n v="7495"/>
    <n v="1948"/>
    <s v="PhD"/>
    <s v="Married"/>
    <n v="56223"/>
    <n v="0"/>
    <n v="1"/>
    <d v="2013-12-20T00:00:00"/>
    <n v="72"/>
    <n v="77"/>
    <n v="28"/>
    <n v="31"/>
    <n v="16"/>
    <n v="0"/>
    <n v="4"/>
    <n v="2"/>
    <n v="2"/>
    <n v="1"/>
    <n v="5"/>
    <n v="4"/>
    <x v="0"/>
    <x v="0"/>
    <x v="0"/>
    <x v="0"/>
    <x v="0"/>
    <x v="1"/>
    <n v="0"/>
    <x v="0"/>
    <n v="78"/>
    <n v="156"/>
    <n v="14"/>
    <x v="1"/>
    <x v="1"/>
    <x v="2"/>
    <x v="2"/>
    <n v="0"/>
  </r>
  <r>
    <n v="4368"/>
    <n v="1980"/>
    <s v="Graduation"/>
    <s v="Married"/>
    <n v="47850"/>
    <n v="1"/>
    <n v="0"/>
    <d v="2013-12-03T00:00:00"/>
    <n v="72"/>
    <n v="42"/>
    <n v="7"/>
    <n v="43"/>
    <n v="20"/>
    <n v="12"/>
    <n v="10"/>
    <n v="1"/>
    <n v="3"/>
    <n v="0"/>
    <n v="4"/>
    <n v="6"/>
    <x v="0"/>
    <x v="0"/>
    <x v="0"/>
    <x v="0"/>
    <x v="0"/>
    <x v="1"/>
    <n v="0"/>
    <x v="0"/>
    <n v="46"/>
    <n v="134"/>
    <n v="14"/>
    <x v="1"/>
    <x v="0"/>
    <x v="2"/>
    <x v="2"/>
    <n v="0"/>
  </r>
  <r>
    <n v="6303"/>
    <n v="1986"/>
    <s v="PhD"/>
    <s v="Together"/>
    <n v="91820"/>
    <n v="0"/>
    <n v="0"/>
    <d v="2013-11-23T00:00:00"/>
    <n v="72"/>
    <n v="410"/>
    <n v="73"/>
    <n v="747"/>
    <n v="76"/>
    <n v="161"/>
    <n v="30"/>
    <n v="0"/>
    <n v="5"/>
    <n v="5"/>
    <n v="12"/>
    <n v="1"/>
    <x v="0"/>
    <x v="0"/>
    <x v="0"/>
    <x v="0"/>
    <x v="0"/>
    <x v="1"/>
    <n v="0"/>
    <x v="1"/>
    <n v="40"/>
    <n v="1497"/>
    <n v="23"/>
    <x v="3"/>
    <x v="2"/>
    <x v="2"/>
    <x v="0"/>
    <n v="0"/>
  </r>
  <r>
    <n v="1030"/>
    <n v="1965"/>
    <s v="PhD"/>
    <s v="Single"/>
    <n v="40637"/>
    <n v="1"/>
    <n v="1"/>
    <d v="2013-07-17T00:00:00"/>
    <n v="72"/>
    <n v="22"/>
    <n v="0"/>
    <n v="13"/>
    <n v="0"/>
    <n v="0"/>
    <n v="3"/>
    <n v="2"/>
    <n v="1"/>
    <n v="0"/>
    <n v="3"/>
    <n v="7"/>
    <x v="0"/>
    <x v="0"/>
    <x v="0"/>
    <x v="0"/>
    <x v="0"/>
    <x v="1"/>
    <n v="0"/>
    <x v="6"/>
    <n v="61"/>
    <n v="38"/>
    <n v="13"/>
    <x v="1"/>
    <x v="1"/>
    <x v="2"/>
    <x v="3"/>
    <n v="0"/>
  </r>
  <r>
    <n v="10364"/>
    <n v="1959"/>
    <s v="Graduation"/>
    <s v="Divorced"/>
    <n v="23295"/>
    <n v="0"/>
    <n v="0"/>
    <d v="2013-07-13T00:00:00"/>
    <n v="72"/>
    <n v="0"/>
    <n v="0"/>
    <n v="1"/>
    <n v="2"/>
    <n v="12"/>
    <n v="5"/>
    <n v="1"/>
    <n v="1"/>
    <n v="0"/>
    <n v="2"/>
    <n v="8"/>
    <x v="0"/>
    <x v="0"/>
    <x v="0"/>
    <x v="0"/>
    <x v="0"/>
    <x v="1"/>
    <n v="0"/>
    <x v="0"/>
    <n v="67"/>
    <n v="20"/>
    <n v="12"/>
    <x v="2"/>
    <x v="1"/>
    <x v="2"/>
    <x v="3"/>
    <n v="0"/>
  </r>
  <r>
    <n v="6945"/>
    <n v="1952"/>
    <s v="Graduation"/>
    <s v="Single"/>
    <n v="84574"/>
    <n v="0"/>
    <n v="0"/>
    <d v="2013-06-04T00:00:00"/>
    <n v="72"/>
    <n v="387"/>
    <n v="20"/>
    <n v="713"/>
    <n v="38"/>
    <n v="54"/>
    <n v="163"/>
    <n v="1"/>
    <n v="9"/>
    <n v="11"/>
    <n v="11"/>
    <n v="5"/>
    <x v="0"/>
    <x v="0"/>
    <x v="0"/>
    <x v="0"/>
    <x v="0"/>
    <x v="1"/>
    <n v="0"/>
    <x v="0"/>
    <n v="74"/>
    <n v="1375"/>
    <n v="37"/>
    <x v="0"/>
    <x v="1"/>
    <x v="2"/>
    <x v="0"/>
    <n v="0"/>
  </r>
  <r>
    <n v="8562"/>
    <n v="1969"/>
    <s v="Graduation"/>
    <s v="Together"/>
    <n v="54165"/>
    <n v="0"/>
    <n v="0"/>
    <d v="2013-05-28T00:00:00"/>
    <n v="72"/>
    <n v="127"/>
    <n v="4"/>
    <n v="73"/>
    <n v="15"/>
    <n v="6"/>
    <n v="11"/>
    <n v="1"/>
    <n v="2"/>
    <n v="1"/>
    <n v="7"/>
    <n v="2"/>
    <x v="0"/>
    <x v="0"/>
    <x v="0"/>
    <x v="0"/>
    <x v="0"/>
    <x v="1"/>
    <n v="0"/>
    <x v="0"/>
    <n v="57"/>
    <n v="236"/>
    <n v="13"/>
    <x v="1"/>
    <x v="0"/>
    <x v="2"/>
    <x v="2"/>
    <n v="0"/>
  </r>
  <r>
    <n v="2918"/>
    <n v="1981"/>
    <s v="Graduation"/>
    <s v="Divorced"/>
    <n v="28510"/>
    <n v="1"/>
    <n v="1"/>
    <d v="2013-04-13T00:00:00"/>
    <n v="72"/>
    <n v="44"/>
    <n v="5"/>
    <n v="19"/>
    <n v="0"/>
    <n v="4"/>
    <n v="19"/>
    <n v="3"/>
    <n v="2"/>
    <n v="0"/>
    <n v="4"/>
    <n v="5"/>
    <x v="0"/>
    <x v="0"/>
    <x v="0"/>
    <x v="0"/>
    <x v="0"/>
    <x v="1"/>
    <n v="0"/>
    <x v="0"/>
    <n v="45"/>
    <n v="91"/>
    <n v="14"/>
    <x v="2"/>
    <x v="0"/>
    <x v="2"/>
    <x v="2"/>
    <n v="0"/>
  </r>
  <r>
    <n v="9167"/>
    <n v="1956"/>
    <s v="Graduation"/>
    <s v="Married"/>
    <n v="67131"/>
    <n v="0"/>
    <n v="1"/>
    <d v="2013-03-26T00:00:00"/>
    <n v="72"/>
    <n v="465"/>
    <n v="71"/>
    <n v="250"/>
    <n v="93"/>
    <n v="35"/>
    <n v="62"/>
    <n v="3"/>
    <n v="9"/>
    <n v="2"/>
    <n v="12"/>
    <n v="6"/>
    <x v="0"/>
    <x v="0"/>
    <x v="0"/>
    <x v="0"/>
    <x v="0"/>
    <x v="1"/>
    <n v="0"/>
    <x v="0"/>
    <n v="70"/>
    <n v="976"/>
    <n v="32"/>
    <x v="0"/>
    <x v="1"/>
    <x v="2"/>
    <x v="1"/>
    <n v="0"/>
  </r>
  <r>
    <n v="4743"/>
    <n v="1969"/>
    <s v="PhD"/>
    <s v="Married"/>
    <n v="56242"/>
    <n v="0"/>
    <n v="1"/>
    <d v="2013-03-03T00:00:00"/>
    <n v="72"/>
    <n v="689"/>
    <n v="8"/>
    <n v="167"/>
    <n v="11"/>
    <n v="8"/>
    <n v="88"/>
    <n v="5"/>
    <n v="8"/>
    <n v="4"/>
    <n v="11"/>
    <n v="6"/>
    <x v="0"/>
    <x v="0"/>
    <x v="0"/>
    <x v="0"/>
    <x v="0"/>
    <x v="1"/>
    <n v="0"/>
    <x v="2"/>
    <n v="57"/>
    <n v="971"/>
    <n v="34"/>
    <x v="1"/>
    <x v="0"/>
    <x v="2"/>
    <x v="1"/>
    <n v="0"/>
  </r>
  <r>
    <n v="10742"/>
    <n v="1983"/>
    <s v="PhD"/>
    <s v="Married"/>
    <n v="86580"/>
    <n v="0"/>
    <n v="0"/>
    <d v="2013-02-27T00:00:00"/>
    <n v="72"/>
    <n v="532"/>
    <n v="21"/>
    <n v="127"/>
    <n v="26"/>
    <n v="20"/>
    <n v="20"/>
    <n v="0"/>
    <n v="4"/>
    <n v="2"/>
    <n v="5"/>
    <n v="1"/>
    <x v="0"/>
    <x v="0"/>
    <x v="1"/>
    <x v="0"/>
    <x v="0"/>
    <x v="1"/>
    <n v="0"/>
    <x v="0"/>
    <n v="43"/>
    <n v="746"/>
    <n v="12"/>
    <x v="0"/>
    <x v="2"/>
    <x v="2"/>
    <x v="1"/>
    <n v="1"/>
  </r>
  <r>
    <n v="10965"/>
    <n v="1955"/>
    <s v="Graduation"/>
    <s v="Together"/>
    <n v="76005"/>
    <n v="0"/>
    <n v="0"/>
    <d v="2013-02-22T00:00:00"/>
    <n v="72"/>
    <n v="983"/>
    <n v="20"/>
    <n v="389"/>
    <n v="240"/>
    <n v="50"/>
    <n v="40"/>
    <n v="1"/>
    <n v="3"/>
    <n v="5"/>
    <n v="13"/>
    <n v="6"/>
    <x v="0"/>
    <x v="0"/>
    <x v="0"/>
    <x v="1"/>
    <x v="0"/>
    <x v="1"/>
    <n v="0"/>
    <x v="0"/>
    <n v="71"/>
    <n v="1722"/>
    <n v="28"/>
    <x v="0"/>
    <x v="1"/>
    <x v="2"/>
    <x v="0"/>
    <n v="1"/>
  </r>
  <r>
    <n v="7129"/>
    <n v="1962"/>
    <s v="PhD"/>
    <s v="Married"/>
    <n v="54693"/>
    <n v="0"/>
    <n v="1"/>
    <d v="2013-02-17T00:00:00"/>
    <n v="72"/>
    <n v="686"/>
    <n v="17"/>
    <n v="142"/>
    <n v="23"/>
    <n v="26"/>
    <n v="35"/>
    <n v="8"/>
    <n v="6"/>
    <n v="4"/>
    <n v="13"/>
    <n v="6"/>
    <x v="0"/>
    <x v="0"/>
    <x v="0"/>
    <x v="0"/>
    <x v="0"/>
    <x v="1"/>
    <n v="0"/>
    <x v="0"/>
    <n v="64"/>
    <n v="929"/>
    <n v="37"/>
    <x v="1"/>
    <x v="1"/>
    <x v="2"/>
    <x v="1"/>
    <n v="0"/>
  </r>
  <r>
    <n v="3732"/>
    <n v="1955"/>
    <s v="Master"/>
    <s v="Married"/>
    <n v="52750"/>
    <n v="0"/>
    <n v="1"/>
    <d v="2013-02-04T00:00:00"/>
    <n v="72"/>
    <n v="393"/>
    <n v="0"/>
    <n v="239"/>
    <n v="90"/>
    <n v="69"/>
    <n v="69"/>
    <n v="6"/>
    <n v="5"/>
    <n v="7"/>
    <n v="9"/>
    <n v="4"/>
    <x v="0"/>
    <x v="0"/>
    <x v="0"/>
    <x v="0"/>
    <x v="0"/>
    <x v="1"/>
    <n v="0"/>
    <x v="1"/>
    <n v="71"/>
    <n v="860"/>
    <n v="31"/>
    <x v="1"/>
    <x v="1"/>
    <x v="2"/>
    <x v="1"/>
    <n v="0"/>
  </r>
  <r>
    <n v="7124"/>
    <n v="1968"/>
    <s v="Graduation"/>
    <s v="Divorced"/>
    <n v="36997"/>
    <n v="1"/>
    <n v="1"/>
    <d v="2013-02-01T00:00:00"/>
    <n v="72"/>
    <n v="43"/>
    <n v="4"/>
    <n v="12"/>
    <n v="8"/>
    <n v="0"/>
    <n v="27"/>
    <n v="5"/>
    <n v="2"/>
    <n v="1"/>
    <n v="4"/>
    <n v="5"/>
    <x v="0"/>
    <x v="0"/>
    <x v="0"/>
    <x v="0"/>
    <x v="0"/>
    <x v="1"/>
    <n v="0"/>
    <x v="1"/>
    <n v="58"/>
    <n v="94"/>
    <n v="17"/>
    <x v="1"/>
    <x v="0"/>
    <x v="2"/>
    <x v="2"/>
    <n v="0"/>
  </r>
  <r>
    <n v="10686"/>
    <n v="1965"/>
    <s v="PhD"/>
    <s v="Together"/>
    <n v="34230"/>
    <n v="1"/>
    <n v="1"/>
    <d v="2012-12-26T00:00:00"/>
    <n v="72"/>
    <n v="15"/>
    <n v="0"/>
    <n v="4"/>
    <n v="0"/>
    <n v="0"/>
    <n v="2"/>
    <n v="1"/>
    <n v="1"/>
    <n v="0"/>
    <n v="2"/>
    <n v="7"/>
    <x v="0"/>
    <x v="0"/>
    <x v="0"/>
    <x v="0"/>
    <x v="0"/>
    <x v="1"/>
    <n v="0"/>
    <x v="0"/>
    <n v="61"/>
    <n v="21"/>
    <n v="11"/>
    <x v="1"/>
    <x v="1"/>
    <x v="2"/>
    <x v="3"/>
    <n v="0"/>
  </r>
  <r>
    <n v="7247"/>
    <n v="1960"/>
    <s v="Graduation"/>
    <s v="Widow"/>
    <n v="47916"/>
    <n v="0"/>
    <n v="1"/>
    <d v="2012-11-22T00:00:00"/>
    <n v="72"/>
    <n v="505"/>
    <n v="0"/>
    <n v="26"/>
    <n v="0"/>
    <n v="0"/>
    <n v="75"/>
    <n v="5"/>
    <n v="7"/>
    <n v="4"/>
    <n v="6"/>
    <n v="6"/>
    <x v="0"/>
    <x v="1"/>
    <x v="0"/>
    <x v="0"/>
    <x v="0"/>
    <x v="1"/>
    <n v="0"/>
    <x v="4"/>
    <n v="66"/>
    <n v="606"/>
    <n v="28"/>
    <x v="1"/>
    <x v="1"/>
    <x v="2"/>
    <x v="1"/>
    <n v="1"/>
  </r>
  <r>
    <n v="1513"/>
    <n v="1979"/>
    <s v="2n Cycle"/>
    <s v="Together"/>
    <n v="60839"/>
    <n v="1"/>
    <n v="1"/>
    <d v="2012-08-28T00:00:00"/>
    <n v="72"/>
    <n v="600"/>
    <n v="21"/>
    <n v="128"/>
    <n v="223"/>
    <n v="150"/>
    <n v="128"/>
    <n v="13"/>
    <n v="2"/>
    <n v="2"/>
    <n v="12"/>
    <n v="8"/>
    <x v="0"/>
    <x v="0"/>
    <x v="0"/>
    <x v="0"/>
    <x v="0"/>
    <x v="1"/>
    <n v="0"/>
    <x v="0"/>
    <n v="47"/>
    <n v="1250"/>
    <n v="37"/>
    <x v="0"/>
    <x v="0"/>
    <x v="2"/>
    <x v="0"/>
    <n v="0"/>
  </r>
  <r>
    <n v="460"/>
    <n v="1972"/>
    <s v="PhD"/>
    <s v="Married"/>
    <n v="79930"/>
    <n v="0"/>
    <n v="0"/>
    <d v="2012-08-08T00:00:00"/>
    <n v="72"/>
    <n v="792"/>
    <n v="86"/>
    <n v="740"/>
    <n v="67"/>
    <n v="51"/>
    <n v="17"/>
    <n v="1"/>
    <n v="3"/>
    <n v="5"/>
    <n v="8"/>
    <n v="2"/>
    <x v="0"/>
    <x v="0"/>
    <x v="0"/>
    <x v="0"/>
    <x v="0"/>
    <x v="1"/>
    <n v="0"/>
    <x v="6"/>
    <n v="54"/>
    <n v="1753"/>
    <n v="19"/>
    <x v="0"/>
    <x v="0"/>
    <x v="2"/>
    <x v="0"/>
    <n v="0"/>
  </r>
  <r>
    <n v="6653"/>
    <n v="1970"/>
    <s v="PhD"/>
    <s v="Married"/>
    <n v="55158"/>
    <n v="1"/>
    <n v="1"/>
    <d v="2012-07-30T00:00:00"/>
    <n v="72"/>
    <n v="293"/>
    <n v="0"/>
    <n v="87"/>
    <n v="4"/>
    <n v="11"/>
    <n v="23"/>
    <n v="4"/>
    <n v="7"/>
    <n v="2"/>
    <n v="5"/>
    <n v="7"/>
    <x v="0"/>
    <x v="0"/>
    <x v="0"/>
    <x v="0"/>
    <x v="0"/>
    <x v="0"/>
    <n v="0"/>
    <x v="0"/>
    <n v="56"/>
    <n v="418"/>
    <n v="25"/>
    <x v="1"/>
    <x v="0"/>
    <x v="2"/>
    <x v="1"/>
    <n v="1"/>
  </r>
  <r>
    <n v="9400"/>
    <n v="1958"/>
    <s v="2n Cycle"/>
    <s v="Single"/>
    <n v="85485"/>
    <n v="0"/>
    <n v="0"/>
    <d v="2014-06-21T00:00:00"/>
    <n v="73"/>
    <n v="630"/>
    <n v="26"/>
    <n v="611"/>
    <n v="44"/>
    <n v="18"/>
    <n v="54"/>
    <n v="1"/>
    <n v="6"/>
    <n v="6"/>
    <n v="6"/>
    <n v="2"/>
    <x v="0"/>
    <x v="0"/>
    <x v="0"/>
    <x v="0"/>
    <x v="0"/>
    <x v="1"/>
    <n v="0"/>
    <x v="0"/>
    <n v="68"/>
    <n v="1383"/>
    <n v="21"/>
    <x v="0"/>
    <x v="1"/>
    <x v="2"/>
    <x v="0"/>
    <n v="0"/>
  </r>
  <r>
    <n v="7106"/>
    <n v="1943"/>
    <s v="PhD"/>
    <s v="Married"/>
    <n v="75865"/>
    <n v="0"/>
    <n v="0"/>
    <d v="2014-03-31T00:00:00"/>
    <n v="73"/>
    <n v="483"/>
    <n v="0"/>
    <n v="591"/>
    <n v="156"/>
    <n v="0"/>
    <n v="12"/>
    <n v="1"/>
    <n v="3"/>
    <n v="5"/>
    <n v="10"/>
    <n v="1"/>
    <x v="0"/>
    <x v="0"/>
    <x v="0"/>
    <x v="0"/>
    <x v="0"/>
    <x v="1"/>
    <n v="0"/>
    <x v="0"/>
    <n v="83"/>
    <n v="1242"/>
    <n v="20"/>
    <x v="0"/>
    <x v="1"/>
    <x v="2"/>
    <x v="0"/>
    <n v="0"/>
  </r>
  <r>
    <n v="4252"/>
    <n v="1965"/>
    <s v="Graduation"/>
    <s v="Married"/>
    <n v="44375"/>
    <n v="0"/>
    <n v="1"/>
    <d v="2014-03-23T00:00:00"/>
    <n v="73"/>
    <n v="213"/>
    <n v="5"/>
    <n v="28"/>
    <n v="7"/>
    <n v="7"/>
    <n v="41"/>
    <n v="1"/>
    <n v="4"/>
    <n v="1"/>
    <n v="6"/>
    <n v="5"/>
    <x v="0"/>
    <x v="0"/>
    <x v="0"/>
    <x v="0"/>
    <x v="0"/>
    <x v="1"/>
    <n v="0"/>
    <x v="0"/>
    <n v="61"/>
    <n v="301"/>
    <n v="17"/>
    <x v="1"/>
    <x v="1"/>
    <x v="2"/>
    <x v="2"/>
    <n v="0"/>
  </r>
  <r>
    <n v="9240"/>
    <n v="1971"/>
    <s v="PhD"/>
    <s v="Single"/>
    <n v="60504"/>
    <n v="0"/>
    <n v="1"/>
    <d v="2014-02-07T00:00:00"/>
    <n v="73"/>
    <n v="458"/>
    <n v="0"/>
    <n v="24"/>
    <n v="6"/>
    <n v="4"/>
    <n v="34"/>
    <n v="2"/>
    <n v="6"/>
    <n v="2"/>
    <n v="8"/>
    <n v="6"/>
    <x v="0"/>
    <x v="0"/>
    <x v="0"/>
    <x v="0"/>
    <x v="0"/>
    <x v="1"/>
    <n v="0"/>
    <x v="0"/>
    <n v="55"/>
    <n v="526"/>
    <n v="24"/>
    <x v="0"/>
    <x v="0"/>
    <x v="2"/>
    <x v="1"/>
    <n v="0"/>
  </r>
  <r>
    <n v="10770"/>
    <n v="1959"/>
    <s v="Graduation"/>
    <s v="Married"/>
    <n v="65492"/>
    <n v="0"/>
    <n v="0"/>
    <d v="2014-01-26T00:00:00"/>
    <n v="73"/>
    <n v="247"/>
    <n v="161"/>
    <n v="295"/>
    <n v="210"/>
    <n v="85"/>
    <n v="47"/>
    <n v="2"/>
    <n v="4"/>
    <n v="7"/>
    <n v="13"/>
    <n v="2"/>
    <x v="0"/>
    <x v="0"/>
    <x v="0"/>
    <x v="0"/>
    <x v="0"/>
    <x v="1"/>
    <n v="0"/>
    <x v="1"/>
    <n v="67"/>
    <n v="1045"/>
    <n v="28"/>
    <x v="0"/>
    <x v="1"/>
    <x v="2"/>
    <x v="1"/>
    <n v="0"/>
  </r>
  <r>
    <n v="176"/>
    <n v="1980"/>
    <s v="2n Cycle"/>
    <s v="Single"/>
    <n v="67506"/>
    <n v="0"/>
    <n v="1"/>
    <d v="2014-01-02T00:00:00"/>
    <n v="73"/>
    <n v="90"/>
    <n v="38"/>
    <n v="67"/>
    <n v="33"/>
    <n v="36"/>
    <n v="67"/>
    <n v="1"/>
    <n v="4"/>
    <n v="1"/>
    <n v="6"/>
    <n v="3"/>
    <x v="0"/>
    <x v="0"/>
    <x v="0"/>
    <x v="0"/>
    <x v="0"/>
    <x v="1"/>
    <n v="0"/>
    <x v="0"/>
    <n v="46"/>
    <n v="331"/>
    <n v="15"/>
    <x v="0"/>
    <x v="0"/>
    <x v="2"/>
    <x v="2"/>
    <n v="0"/>
  </r>
  <r>
    <n v="6870"/>
    <n v="1959"/>
    <s v="PhD"/>
    <s v="Divorced"/>
    <n v="68805"/>
    <n v="0"/>
    <n v="1"/>
    <d v="2013-09-17T00:00:00"/>
    <n v="73"/>
    <n v="182"/>
    <n v="2"/>
    <n v="49"/>
    <n v="17"/>
    <n v="13"/>
    <n v="20"/>
    <n v="1"/>
    <n v="3"/>
    <n v="1"/>
    <n v="7"/>
    <n v="2"/>
    <x v="0"/>
    <x v="0"/>
    <x v="0"/>
    <x v="0"/>
    <x v="0"/>
    <x v="1"/>
    <n v="0"/>
    <x v="0"/>
    <n v="67"/>
    <n v="283"/>
    <n v="14"/>
    <x v="0"/>
    <x v="1"/>
    <x v="2"/>
    <x v="2"/>
    <n v="0"/>
  </r>
  <r>
    <n v="143"/>
    <n v="1970"/>
    <s v="Graduation"/>
    <s v="Single"/>
    <n v="61209"/>
    <n v="0"/>
    <n v="0"/>
    <d v="2013-08-25T00:00:00"/>
    <n v="73"/>
    <n v="466"/>
    <n v="0"/>
    <n v="224"/>
    <n v="119"/>
    <n v="49"/>
    <n v="99"/>
    <n v="1"/>
    <n v="5"/>
    <n v="3"/>
    <n v="4"/>
    <n v="2"/>
    <x v="0"/>
    <x v="0"/>
    <x v="0"/>
    <x v="0"/>
    <x v="0"/>
    <x v="1"/>
    <n v="0"/>
    <x v="2"/>
    <n v="56"/>
    <n v="957"/>
    <n v="15"/>
    <x v="0"/>
    <x v="0"/>
    <x v="2"/>
    <x v="1"/>
    <n v="0"/>
  </r>
  <r>
    <n v="6445"/>
    <n v="1967"/>
    <s v="Graduation"/>
    <s v="Together"/>
    <n v="66825"/>
    <n v="0"/>
    <n v="0"/>
    <d v="2013-07-14T00:00:00"/>
    <n v="73"/>
    <n v="243"/>
    <n v="101"/>
    <n v="405"/>
    <n v="29"/>
    <n v="40"/>
    <n v="40"/>
    <n v="1"/>
    <n v="4"/>
    <n v="5"/>
    <n v="6"/>
    <n v="2"/>
    <x v="0"/>
    <x v="0"/>
    <x v="0"/>
    <x v="0"/>
    <x v="0"/>
    <x v="1"/>
    <n v="0"/>
    <x v="6"/>
    <n v="59"/>
    <n v="858"/>
    <n v="18"/>
    <x v="0"/>
    <x v="0"/>
    <x v="2"/>
    <x v="1"/>
    <n v="0"/>
  </r>
  <r>
    <n v="4278"/>
    <n v="1983"/>
    <s v="PhD"/>
    <s v="Single"/>
    <n v="87188"/>
    <n v="0"/>
    <n v="0"/>
    <d v="2013-06-03T00:00:00"/>
    <n v="73"/>
    <n v="910"/>
    <n v="111"/>
    <n v="724"/>
    <n v="49"/>
    <n v="74"/>
    <n v="55"/>
    <n v="1"/>
    <n v="10"/>
    <n v="2"/>
    <n v="6"/>
    <n v="3"/>
    <x v="0"/>
    <x v="0"/>
    <x v="0"/>
    <x v="0"/>
    <x v="0"/>
    <x v="0"/>
    <n v="0"/>
    <x v="5"/>
    <n v="43"/>
    <n v="1923"/>
    <n v="22"/>
    <x v="0"/>
    <x v="2"/>
    <x v="2"/>
    <x v="0"/>
    <n v="1"/>
  </r>
  <r>
    <n v="6906"/>
    <n v="1953"/>
    <s v="Master"/>
    <s v="Widow"/>
    <n v="84953"/>
    <n v="0"/>
    <n v="0"/>
    <d v="2013-06-03T00:00:00"/>
    <n v="73"/>
    <n v="167"/>
    <n v="48"/>
    <n v="602"/>
    <n v="63"/>
    <n v="72"/>
    <n v="72"/>
    <n v="1"/>
    <n v="3"/>
    <n v="10"/>
    <n v="4"/>
    <n v="2"/>
    <x v="0"/>
    <x v="1"/>
    <x v="1"/>
    <x v="1"/>
    <x v="0"/>
    <x v="0"/>
    <n v="0"/>
    <x v="0"/>
    <n v="73"/>
    <n v="1024"/>
    <n v="20"/>
    <x v="0"/>
    <x v="1"/>
    <x v="2"/>
    <x v="1"/>
    <n v="4"/>
  </r>
  <r>
    <n v="4637"/>
    <n v="1954"/>
    <s v="PhD"/>
    <s v="Single"/>
    <n v="74637"/>
    <n v="0"/>
    <n v="0"/>
    <d v="2013-05-18T00:00:00"/>
    <n v="73"/>
    <n v="960"/>
    <n v="64"/>
    <n v="464"/>
    <n v="146"/>
    <n v="0"/>
    <n v="16"/>
    <n v="1"/>
    <n v="6"/>
    <n v="9"/>
    <n v="9"/>
    <n v="3"/>
    <x v="0"/>
    <x v="0"/>
    <x v="0"/>
    <x v="1"/>
    <x v="0"/>
    <x v="1"/>
    <n v="0"/>
    <x v="6"/>
    <n v="72"/>
    <n v="1650"/>
    <n v="28"/>
    <x v="0"/>
    <x v="1"/>
    <x v="2"/>
    <x v="0"/>
    <n v="1"/>
  </r>
  <r>
    <n v="8690"/>
    <n v="1962"/>
    <s v="Graduation"/>
    <s v="Married"/>
    <n v="86111"/>
    <n v="0"/>
    <n v="0"/>
    <d v="2013-04-19T00:00:00"/>
    <n v="73"/>
    <n v="399"/>
    <n v="28"/>
    <n v="756"/>
    <n v="36"/>
    <n v="40"/>
    <n v="126"/>
    <n v="1"/>
    <n v="5"/>
    <n v="7"/>
    <n v="10"/>
    <n v="2"/>
    <x v="0"/>
    <x v="0"/>
    <x v="0"/>
    <x v="0"/>
    <x v="0"/>
    <x v="1"/>
    <n v="0"/>
    <x v="1"/>
    <n v="64"/>
    <n v="1385"/>
    <n v="25"/>
    <x v="0"/>
    <x v="1"/>
    <x v="2"/>
    <x v="0"/>
    <n v="0"/>
  </r>
  <r>
    <n v="1173"/>
    <n v="1947"/>
    <s v="Master"/>
    <s v="Together"/>
    <n v="77632"/>
    <n v="0"/>
    <n v="0"/>
    <d v="2013-03-10T00:00:00"/>
    <n v="73"/>
    <n v="1200"/>
    <n v="105"/>
    <n v="758"/>
    <n v="0"/>
    <n v="42"/>
    <n v="147"/>
    <n v="1"/>
    <n v="4"/>
    <n v="2"/>
    <n v="6"/>
    <n v="2"/>
    <x v="0"/>
    <x v="1"/>
    <x v="1"/>
    <x v="0"/>
    <x v="0"/>
    <x v="0"/>
    <n v="0"/>
    <x v="0"/>
    <n v="79"/>
    <n v="2252"/>
    <n v="15"/>
    <x v="0"/>
    <x v="1"/>
    <x v="2"/>
    <x v="0"/>
    <n v="3"/>
  </r>
  <r>
    <n v="1928"/>
    <n v="1973"/>
    <s v="Graduation"/>
    <s v="Married"/>
    <n v="31814"/>
    <n v="1"/>
    <n v="0"/>
    <d v="2013-02-09T00:00:00"/>
    <n v="73"/>
    <n v="35"/>
    <n v="3"/>
    <n v="20"/>
    <n v="4"/>
    <n v="1"/>
    <n v="20"/>
    <n v="2"/>
    <n v="2"/>
    <n v="0"/>
    <n v="3"/>
    <n v="9"/>
    <x v="1"/>
    <x v="0"/>
    <x v="0"/>
    <x v="0"/>
    <x v="0"/>
    <x v="1"/>
    <n v="0"/>
    <x v="6"/>
    <n v="53"/>
    <n v="83"/>
    <n v="16"/>
    <x v="1"/>
    <x v="0"/>
    <x v="2"/>
    <x v="2"/>
    <n v="1"/>
  </r>
  <r>
    <n v="9029"/>
    <n v="1972"/>
    <s v="PhD"/>
    <s v="Married"/>
    <n v="70116"/>
    <n v="0"/>
    <n v="0"/>
    <d v="2013-01-26T00:00:00"/>
    <n v="73"/>
    <n v="707"/>
    <n v="44"/>
    <n v="603"/>
    <n v="95"/>
    <n v="58"/>
    <n v="29"/>
    <n v="1"/>
    <n v="2"/>
    <n v="8"/>
    <n v="12"/>
    <n v="1"/>
    <x v="0"/>
    <x v="0"/>
    <x v="0"/>
    <x v="0"/>
    <x v="0"/>
    <x v="1"/>
    <n v="0"/>
    <x v="0"/>
    <n v="54"/>
    <n v="1536"/>
    <n v="24"/>
    <x v="0"/>
    <x v="0"/>
    <x v="2"/>
    <x v="0"/>
    <n v="0"/>
  </r>
  <r>
    <n v="10299"/>
    <n v="1969"/>
    <s v="PhD"/>
    <s v="Single"/>
    <n v="48240"/>
    <n v="0"/>
    <n v="0"/>
    <d v="2012-11-09T00:00:00"/>
    <n v="73"/>
    <n v="389"/>
    <n v="91"/>
    <n v="248"/>
    <n v="64"/>
    <n v="49"/>
    <n v="41"/>
    <n v="3"/>
    <n v="6"/>
    <n v="3"/>
    <n v="13"/>
    <n v="5"/>
    <x v="0"/>
    <x v="0"/>
    <x v="0"/>
    <x v="0"/>
    <x v="0"/>
    <x v="0"/>
    <n v="0"/>
    <x v="0"/>
    <n v="57"/>
    <n v="882"/>
    <n v="30"/>
    <x v="1"/>
    <x v="0"/>
    <x v="2"/>
    <x v="1"/>
    <n v="1"/>
  </r>
  <r>
    <n v="9246"/>
    <n v="1985"/>
    <s v="Master"/>
    <s v="Together"/>
    <n v="40101"/>
    <n v="1"/>
    <n v="0"/>
    <d v="2012-10-14T00:00:00"/>
    <n v="73"/>
    <n v="171"/>
    <n v="3"/>
    <n v="129"/>
    <n v="26"/>
    <n v="24"/>
    <n v="62"/>
    <n v="4"/>
    <n v="6"/>
    <n v="1"/>
    <n v="6"/>
    <n v="7"/>
    <x v="0"/>
    <x v="0"/>
    <x v="0"/>
    <x v="0"/>
    <x v="0"/>
    <x v="1"/>
    <n v="0"/>
    <x v="5"/>
    <n v="41"/>
    <n v="415"/>
    <n v="24"/>
    <x v="1"/>
    <x v="2"/>
    <x v="2"/>
    <x v="1"/>
    <n v="0"/>
  </r>
  <r>
    <n v="4943"/>
    <n v="1953"/>
    <s v="Graduation"/>
    <s v="Married"/>
    <n v="70503"/>
    <n v="0"/>
    <n v="0"/>
    <d v="2012-09-30T00:00:00"/>
    <n v="73"/>
    <n v="1379"/>
    <n v="33"/>
    <n v="216"/>
    <n v="0"/>
    <n v="33"/>
    <n v="66"/>
    <n v="1"/>
    <n v="2"/>
    <n v="4"/>
    <n v="9"/>
    <n v="6"/>
    <x v="0"/>
    <x v="1"/>
    <x v="1"/>
    <x v="0"/>
    <x v="0"/>
    <x v="1"/>
    <n v="0"/>
    <x v="0"/>
    <n v="73"/>
    <n v="1727"/>
    <n v="22"/>
    <x v="0"/>
    <x v="1"/>
    <x v="2"/>
    <x v="0"/>
    <n v="2"/>
  </r>
  <r>
    <n v="4122"/>
    <n v="1975"/>
    <s v="Graduation"/>
    <s v="Married"/>
    <n v="79205"/>
    <n v="0"/>
    <n v="0"/>
    <d v="2012-08-29T00:00:00"/>
    <n v="73"/>
    <n v="504"/>
    <n v="23"/>
    <n v="117"/>
    <n v="179"/>
    <n v="28"/>
    <n v="44"/>
    <n v="1"/>
    <n v="6"/>
    <n v="5"/>
    <n v="4"/>
    <n v="4"/>
    <x v="0"/>
    <x v="0"/>
    <x v="0"/>
    <x v="1"/>
    <x v="0"/>
    <x v="0"/>
    <n v="0"/>
    <x v="0"/>
    <n v="51"/>
    <n v="895"/>
    <n v="20"/>
    <x v="0"/>
    <x v="0"/>
    <x v="2"/>
    <x v="1"/>
    <n v="2"/>
  </r>
  <r>
    <n v="2853"/>
    <n v="1980"/>
    <s v="Graduation"/>
    <s v="Single"/>
    <n v="51766"/>
    <n v="1"/>
    <n v="0"/>
    <d v="2014-03-11T00:00:00"/>
    <n v="74"/>
    <n v="60"/>
    <n v="51"/>
    <n v="87"/>
    <n v="6"/>
    <n v="20"/>
    <n v="51"/>
    <n v="2"/>
    <n v="4"/>
    <n v="2"/>
    <n v="4"/>
    <n v="5"/>
    <x v="0"/>
    <x v="0"/>
    <x v="0"/>
    <x v="0"/>
    <x v="0"/>
    <x v="1"/>
    <n v="0"/>
    <x v="1"/>
    <n v="46"/>
    <n v="275"/>
    <n v="17"/>
    <x v="1"/>
    <x v="0"/>
    <x v="2"/>
    <x v="2"/>
    <n v="0"/>
  </r>
  <r>
    <n v="902"/>
    <n v="1980"/>
    <s v="Graduation"/>
    <s v="Together"/>
    <n v="62994"/>
    <n v="1"/>
    <n v="0"/>
    <d v="2014-03-04T00:00:00"/>
    <n v="74"/>
    <n v="224"/>
    <n v="12"/>
    <n v="48"/>
    <n v="4"/>
    <n v="12"/>
    <n v="12"/>
    <n v="1"/>
    <n v="6"/>
    <n v="2"/>
    <n v="4"/>
    <n v="6"/>
    <x v="0"/>
    <x v="0"/>
    <x v="0"/>
    <x v="0"/>
    <x v="0"/>
    <x v="1"/>
    <n v="0"/>
    <x v="1"/>
    <n v="46"/>
    <n v="312"/>
    <n v="19"/>
    <x v="0"/>
    <x v="0"/>
    <x v="2"/>
    <x v="2"/>
    <n v="0"/>
  </r>
  <r>
    <n v="1672"/>
    <n v="1974"/>
    <s v="PhD"/>
    <s v="Together"/>
    <n v="65640"/>
    <n v="0"/>
    <n v="1"/>
    <d v="2014-03-01T00:00:00"/>
    <n v="74"/>
    <n v="204"/>
    <n v="7"/>
    <n v="149"/>
    <n v="20"/>
    <n v="15"/>
    <n v="66"/>
    <n v="1"/>
    <n v="5"/>
    <n v="1"/>
    <n v="8"/>
    <n v="2"/>
    <x v="0"/>
    <x v="0"/>
    <x v="0"/>
    <x v="0"/>
    <x v="0"/>
    <x v="1"/>
    <n v="0"/>
    <x v="6"/>
    <n v="52"/>
    <n v="461"/>
    <n v="17"/>
    <x v="0"/>
    <x v="0"/>
    <x v="2"/>
    <x v="1"/>
    <n v="0"/>
  </r>
  <r>
    <n v="7254"/>
    <n v="1969"/>
    <s v="Graduation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x v="0"/>
    <x v="0"/>
    <x v="0"/>
    <x v="0"/>
    <x v="0"/>
    <x v="1"/>
    <n v="0"/>
    <x v="6"/>
    <n v="57"/>
    <n v="137"/>
    <n v="17"/>
    <x v="1"/>
    <x v="0"/>
    <x v="2"/>
    <x v="2"/>
    <n v="0"/>
  </r>
  <r>
    <n v="8775"/>
    <n v="1969"/>
    <s v="Graduation"/>
    <s v="Together"/>
    <n v="38361"/>
    <n v="1"/>
    <n v="0"/>
    <d v="2013-12-27T00:00:00"/>
    <n v="74"/>
    <n v="39"/>
    <n v="0"/>
    <n v="56"/>
    <n v="20"/>
    <n v="8"/>
    <n v="14"/>
    <n v="3"/>
    <n v="3"/>
    <n v="1"/>
    <n v="3"/>
    <n v="7"/>
    <x v="0"/>
    <x v="0"/>
    <x v="0"/>
    <x v="0"/>
    <x v="0"/>
    <x v="1"/>
    <n v="0"/>
    <x v="3"/>
    <n v="57"/>
    <n v="137"/>
    <n v="17"/>
    <x v="1"/>
    <x v="0"/>
    <x v="2"/>
    <x v="2"/>
    <n v="0"/>
  </r>
  <r>
    <n v="9543"/>
    <n v="1985"/>
    <s v="Graduation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x v="0"/>
    <x v="0"/>
    <x v="0"/>
    <x v="0"/>
    <x v="0"/>
    <x v="1"/>
    <n v="0"/>
    <x v="0"/>
    <n v="41"/>
    <n v="22"/>
    <n v="11"/>
    <x v="2"/>
    <x v="2"/>
    <x v="2"/>
    <x v="3"/>
    <n v="0"/>
  </r>
  <r>
    <n v="7093"/>
    <n v="1985"/>
    <s v="Graduation"/>
    <s v="Married"/>
    <n v="19986"/>
    <n v="1"/>
    <n v="0"/>
    <d v="2013-11-14T00:00:00"/>
    <n v="74"/>
    <n v="3"/>
    <n v="6"/>
    <n v="5"/>
    <n v="0"/>
    <n v="2"/>
    <n v="6"/>
    <n v="1"/>
    <n v="0"/>
    <n v="0"/>
    <n v="3"/>
    <n v="7"/>
    <x v="0"/>
    <x v="0"/>
    <x v="0"/>
    <x v="0"/>
    <x v="0"/>
    <x v="1"/>
    <n v="0"/>
    <x v="0"/>
    <n v="41"/>
    <n v="22"/>
    <n v="11"/>
    <x v="2"/>
    <x v="2"/>
    <x v="2"/>
    <x v="3"/>
    <n v="0"/>
  </r>
  <r>
    <n v="2894"/>
    <n v="1985"/>
    <s v="Graduation"/>
    <s v="Single"/>
    <n v="72903"/>
    <n v="0"/>
    <n v="0"/>
    <d v="2013-10-29T00:00:00"/>
    <n v="74"/>
    <n v="1067"/>
    <n v="138"/>
    <n v="750"/>
    <n v="0"/>
    <n v="19"/>
    <n v="39"/>
    <n v="1"/>
    <n v="7"/>
    <n v="5"/>
    <n v="8"/>
    <n v="4"/>
    <x v="0"/>
    <x v="1"/>
    <x v="1"/>
    <x v="1"/>
    <x v="0"/>
    <x v="0"/>
    <n v="0"/>
    <x v="0"/>
    <n v="41"/>
    <n v="2013"/>
    <n v="25"/>
    <x v="0"/>
    <x v="2"/>
    <x v="2"/>
    <x v="0"/>
    <n v="4"/>
  </r>
  <r>
    <n v="5956"/>
    <n v="1948"/>
    <s v="PhD"/>
    <s v="Divorced"/>
    <n v="45072"/>
    <n v="1"/>
    <n v="2"/>
    <d v="2013-10-16T00:00:00"/>
    <n v="74"/>
    <n v="144"/>
    <n v="2"/>
    <n v="99"/>
    <n v="7"/>
    <n v="2"/>
    <n v="30"/>
    <n v="5"/>
    <n v="6"/>
    <n v="1"/>
    <n v="4"/>
    <n v="8"/>
    <x v="0"/>
    <x v="0"/>
    <x v="0"/>
    <x v="0"/>
    <x v="0"/>
    <x v="1"/>
    <n v="0"/>
    <x v="3"/>
    <n v="78"/>
    <n v="284"/>
    <n v="24"/>
    <x v="1"/>
    <x v="1"/>
    <x v="2"/>
    <x v="2"/>
    <n v="0"/>
  </r>
  <r>
    <n v="1921"/>
    <n v="1967"/>
    <s v="PhD"/>
    <s v="Married"/>
    <n v="59062"/>
    <n v="2"/>
    <n v="1"/>
    <d v="2013-10-03T00:00:00"/>
    <n v="74"/>
    <n v="46"/>
    <n v="1"/>
    <n v="12"/>
    <n v="3"/>
    <n v="0"/>
    <n v="9"/>
    <n v="2"/>
    <n v="2"/>
    <n v="0"/>
    <n v="3"/>
    <n v="4"/>
    <x v="0"/>
    <x v="0"/>
    <x v="0"/>
    <x v="0"/>
    <x v="0"/>
    <x v="1"/>
    <n v="0"/>
    <x v="0"/>
    <n v="59"/>
    <n v="71"/>
    <n v="11"/>
    <x v="1"/>
    <x v="0"/>
    <x v="2"/>
    <x v="2"/>
    <n v="0"/>
  </r>
  <r>
    <n v="5057"/>
    <n v="1961"/>
    <s v="Master"/>
    <s v="Married"/>
    <n v="61794"/>
    <n v="0"/>
    <n v="1"/>
    <d v="2013-09-14T00:00:00"/>
    <n v="74"/>
    <n v="264"/>
    <n v="47"/>
    <n v="188"/>
    <n v="54"/>
    <n v="47"/>
    <n v="11"/>
    <n v="2"/>
    <n v="4"/>
    <n v="4"/>
    <n v="10"/>
    <n v="2"/>
    <x v="0"/>
    <x v="0"/>
    <x v="0"/>
    <x v="0"/>
    <x v="0"/>
    <x v="1"/>
    <n v="0"/>
    <x v="0"/>
    <n v="65"/>
    <n v="611"/>
    <n v="22"/>
    <x v="0"/>
    <x v="1"/>
    <x v="2"/>
    <x v="1"/>
    <n v="0"/>
  </r>
  <r>
    <n v="10260"/>
    <n v="1965"/>
    <s v="Master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x v="0"/>
    <x v="0"/>
    <x v="0"/>
    <x v="0"/>
    <x v="0"/>
    <x v="1"/>
    <n v="0"/>
    <x v="0"/>
    <n v="61"/>
    <n v="311"/>
    <n v="22"/>
    <x v="1"/>
    <x v="1"/>
    <x v="2"/>
    <x v="2"/>
    <n v="0"/>
  </r>
  <r>
    <n v="2262"/>
    <n v="1965"/>
    <s v="Master"/>
    <s v="Together"/>
    <n v="45143"/>
    <n v="0"/>
    <n v="1"/>
    <d v="2013-08-26T00:00:00"/>
    <n v="74"/>
    <n v="202"/>
    <n v="5"/>
    <n v="74"/>
    <n v="11"/>
    <n v="5"/>
    <n v="14"/>
    <n v="3"/>
    <n v="6"/>
    <n v="1"/>
    <n v="5"/>
    <n v="7"/>
    <x v="0"/>
    <x v="0"/>
    <x v="0"/>
    <x v="0"/>
    <x v="0"/>
    <x v="1"/>
    <n v="0"/>
    <x v="6"/>
    <n v="61"/>
    <n v="311"/>
    <n v="22"/>
    <x v="1"/>
    <x v="1"/>
    <x v="2"/>
    <x v="2"/>
    <n v="0"/>
  </r>
  <r>
    <n v="7930"/>
    <n v="1969"/>
    <s v="Master"/>
    <s v="Single"/>
    <n v="26877"/>
    <n v="0"/>
    <n v="0"/>
    <d v="2013-08-19T00:00:00"/>
    <n v="74"/>
    <n v="101"/>
    <n v="13"/>
    <n v="76"/>
    <n v="20"/>
    <n v="18"/>
    <n v="40"/>
    <n v="2"/>
    <n v="3"/>
    <n v="1"/>
    <n v="6"/>
    <n v="6"/>
    <x v="0"/>
    <x v="0"/>
    <x v="0"/>
    <x v="0"/>
    <x v="0"/>
    <x v="1"/>
    <n v="0"/>
    <x v="0"/>
    <n v="57"/>
    <n v="268"/>
    <n v="18"/>
    <x v="2"/>
    <x v="0"/>
    <x v="2"/>
    <x v="2"/>
    <n v="0"/>
  </r>
  <r>
    <n v="1461"/>
    <n v="1965"/>
    <s v="PhD"/>
    <s v="Divorced"/>
    <n v="36921"/>
    <n v="1"/>
    <n v="1"/>
    <d v="2013-07-28T00:00:00"/>
    <n v="74"/>
    <n v="17"/>
    <n v="1"/>
    <n v="12"/>
    <n v="3"/>
    <n v="1"/>
    <n v="4"/>
    <n v="2"/>
    <n v="2"/>
    <n v="0"/>
    <n v="3"/>
    <n v="7"/>
    <x v="0"/>
    <x v="0"/>
    <x v="0"/>
    <x v="0"/>
    <x v="0"/>
    <x v="1"/>
    <n v="0"/>
    <x v="1"/>
    <n v="61"/>
    <n v="38"/>
    <n v="14"/>
    <x v="1"/>
    <x v="1"/>
    <x v="2"/>
    <x v="3"/>
    <n v="0"/>
  </r>
  <r>
    <n v="7514"/>
    <n v="1956"/>
    <s v="2n Cycle"/>
    <s v="Together"/>
    <n v="54342"/>
    <n v="1"/>
    <n v="1"/>
    <d v="2013-07-03T00:00:00"/>
    <n v="74"/>
    <n v="84"/>
    <n v="10"/>
    <n v="34"/>
    <n v="11"/>
    <n v="10"/>
    <n v="28"/>
    <n v="4"/>
    <n v="3"/>
    <n v="1"/>
    <n v="4"/>
    <n v="6"/>
    <x v="0"/>
    <x v="0"/>
    <x v="0"/>
    <x v="0"/>
    <x v="0"/>
    <x v="1"/>
    <n v="0"/>
    <x v="3"/>
    <n v="70"/>
    <n v="177"/>
    <n v="18"/>
    <x v="1"/>
    <x v="1"/>
    <x v="2"/>
    <x v="2"/>
    <n v="0"/>
  </r>
  <r>
    <n v="6461"/>
    <n v="1969"/>
    <s v="Master"/>
    <s v="Single"/>
    <n v="62772"/>
    <n v="0"/>
    <n v="1"/>
    <d v="2013-05-19T00:00:00"/>
    <n v="74"/>
    <n v="581"/>
    <n v="49"/>
    <n v="157"/>
    <n v="43"/>
    <n v="8"/>
    <n v="108"/>
    <n v="1"/>
    <n v="5"/>
    <n v="6"/>
    <n v="11"/>
    <n v="2"/>
    <x v="0"/>
    <x v="1"/>
    <x v="0"/>
    <x v="0"/>
    <x v="0"/>
    <x v="1"/>
    <n v="0"/>
    <x v="0"/>
    <n v="57"/>
    <n v="946"/>
    <n v="25"/>
    <x v="0"/>
    <x v="0"/>
    <x v="2"/>
    <x v="1"/>
    <n v="1"/>
  </r>
  <r>
    <n v="257"/>
    <n v="1959"/>
    <s v="PhD"/>
    <s v="Married"/>
    <n v="75032"/>
    <n v="0"/>
    <n v="1"/>
    <d v="2013-04-28T00:00:00"/>
    <n v="74"/>
    <n v="952"/>
    <n v="12"/>
    <n v="180"/>
    <n v="47"/>
    <n v="12"/>
    <n v="12"/>
    <n v="2"/>
    <n v="5"/>
    <n v="4"/>
    <n v="9"/>
    <n v="3"/>
    <x v="0"/>
    <x v="0"/>
    <x v="0"/>
    <x v="0"/>
    <x v="0"/>
    <x v="1"/>
    <n v="0"/>
    <x v="0"/>
    <n v="67"/>
    <n v="1215"/>
    <n v="23"/>
    <x v="0"/>
    <x v="1"/>
    <x v="2"/>
    <x v="0"/>
    <n v="0"/>
  </r>
  <r>
    <n v="9460"/>
    <n v="1963"/>
    <s v="Graduation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x v="0"/>
    <x v="0"/>
    <x v="0"/>
    <x v="0"/>
    <x v="0"/>
    <x v="1"/>
    <n v="0"/>
    <x v="0"/>
    <n v="63"/>
    <n v="162"/>
    <n v="16"/>
    <x v="2"/>
    <x v="1"/>
    <x v="2"/>
    <x v="2"/>
    <n v="0"/>
  </r>
  <r>
    <n v="3855"/>
    <n v="1963"/>
    <s v="Graduation"/>
    <s v="Married"/>
    <n v="22419"/>
    <n v="0"/>
    <n v="0"/>
    <d v="2013-04-18T00:00:00"/>
    <n v="74"/>
    <n v="30"/>
    <n v="3"/>
    <n v="47"/>
    <n v="19"/>
    <n v="21"/>
    <n v="42"/>
    <n v="1"/>
    <n v="3"/>
    <n v="2"/>
    <n v="2"/>
    <n v="8"/>
    <x v="0"/>
    <x v="0"/>
    <x v="0"/>
    <x v="0"/>
    <x v="0"/>
    <x v="1"/>
    <n v="0"/>
    <x v="1"/>
    <n v="63"/>
    <n v="162"/>
    <n v="16"/>
    <x v="2"/>
    <x v="1"/>
    <x v="2"/>
    <x v="2"/>
    <n v="0"/>
  </r>
  <r>
    <n v="367"/>
    <n v="1978"/>
    <s v="2n Cycle"/>
    <s v="Married"/>
    <n v="36550"/>
    <n v="1"/>
    <n v="0"/>
    <d v="2013-02-19T00:00:00"/>
    <n v="74"/>
    <n v="47"/>
    <n v="90"/>
    <n v="94"/>
    <n v="123"/>
    <n v="103"/>
    <n v="120"/>
    <n v="5"/>
    <n v="9"/>
    <n v="1"/>
    <n v="5"/>
    <n v="9"/>
    <x v="0"/>
    <x v="0"/>
    <x v="0"/>
    <x v="0"/>
    <x v="0"/>
    <x v="1"/>
    <n v="0"/>
    <x v="1"/>
    <n v="48"/>
    <n v="577"/>
    <n v="29"/>
    <x v="1"/>
    <x v="0"/>
    <x v="2"/>
    <x v="1"/>
    <n v="0"/>
  </r>
  <r>
    <n v="9265"/>
    <n v="1953"/>
    <s v="Graduation"/>
    <s v="Married"/>
    <n v="75027"/>
    <n v="0"/>
    <n v="1"/>
    <d v="2013-01-09T00:00:00"/>
    <n v="74"/>
    <n v="925"/>
    <n v="64"/>
    <n v="179"/>
    <n v="133"/>
    <n v="12"/>
    <n v="77"/>
    <n v="2"/>
    <n v="9"/>
    <n v="4"/>
    <n v="6"/>
    <n v="5"/>
    <x v="0"/>
    <x v="0"/>
    <x v="0"/>
    <x v="0"/>
    <x v="0"/>
    <x v="1"/>
    <n v="0"/>
    <x v="6"/>
    <n v="73"/>
    <n v="1390"/>
    <n v="26"/>
    <x v="0"/>
    <x v="1"/>
    <x v="2"/>
    <x v="0"/>
    <n v="0"/>
  </r>
  <r>
    <n v="1990"/>
    <n v="1974"/>
    <s v="PhD"/>
    <s v="Single"/>
    <n v="63159"/>
    <n v="0"/>
    <n v="0"/>
    <d v="2012-11-05T00:00:00"/>
    <n v="74"/>
    <n v="965"/>
    <n v="34"/>
    <n v="586"/>
    <n v="89"/>
    <n v="86"/>
    <n v="37"/>
    <n v="1"/>
    <n v="3"/>
    <n v="5"/>
    <n v="8"/>
    <n v="3"/>
    <x v="1"/>
    <x v="0"/>
    <x v="0"/>
    <x v="0"/>
    <x v="0"/>
    <x v="1"/>
    <n v="0"/>
    <x v="0"/>
    <n v="52"/>
    <n v="1797"/>
    <n v="20"/>
    <x v="0"/>
    <x v="0"/>
    <x v="2"/>
    <x v="0"/>
    <n v="1"/>
  </r>
  <r>
    <n v="3594"/>
    <n v="1973"/>
    <s v="Master"/>
    <s v="Married"/>
    <n v="54108"/>
    <n v="1"/>
    <n v="1"/>
    <d v="2012-11-05T00:00:00"/>
    <n v="74"/>
    <n v="539"/>
    <n v="6"/>
    <n v="91"/>
    <n v="8"/>
    <n v="6"/>
    <n v="97"/>
    <n v="13"/>
    <n v="8"/>
    <n v="2"/>
    <n v="9"/>
    <n v="8"/>
    <x v="0"/>
    <x v="0"/>
    <x v="0"/>
    <x v="0"/>
    <x v="0"/>
    <x v="1"/>
    <n v="0"/>
    <x v="1"/>
    <n v="53"/>
    <n v="747"/>
    <n v="40"/>
    <x v="1"/>
    <x v="0"/>
    <x v="2"/>
    <x v="1"/>
    <n v="0"/>
  </r>
  <r>
    <n v="9292"/>
    <n v="1952"/>
    <s v="Graduation"/>
    <s v="Married"/>
    <n v="81795"/>
    <n v="0"/>
    <n v="0"/>
    <d v="2012-10-26T00:00:00"/>
    <n v="74"/>
    <n v="324"/>
    <n v="132"/>
    <n v="693"/>
    <n v="27"/>
    <n v="118"/>
    <n v="88"/>
    <n v="1"/>
    <n v="4"/>
    <n v="11"/>
    <n v="7"/>
    <n v="2"/>
    <x v="0"/>
    <x v="0"/>
    <x v="0"/>
    <x v="0"/>
    <x v="0"/>
    <x v="1"/>
    <n v="0"/>
    <x v="0"/>
    <n v="74"/>
    <n v="1382"/>
    <n v="25"/>
    <x v="0"/>
    <x v="1"/>
    <x v="2"/>
    <x v="0"/>
    <n v="0"/>
  </r>
  <r>
    <n v="6218"/>
    <n v="1965"/>
    <s v="Graduation"/>
    <s v="Married"/>
    <n v="59594"/>
    <n v="0"/>
    <n v="1"/>
    <d v="2012-10-20T00:00:00"/>
    <n v="74"/>
    <n v="457"/>
    <n v="4"/>
    <n v="29"/>
    <n v="0"/>
    <n v="0"/>
    <n v="9"/>
    <n v="1"/>
    <n v="8"/>
    <n v="1"/>
    <n v="7"/>
    <n v="7"/>
    <x v="0"/>
    <x v="1"/>
    <x v="0"/>
    <x v="0"/>
    <x v="0"/>
    <x v="1"/>
    <n v="0"/>
    <x v="0"/>
    <n v="61"/>
    <n v="499"/>
    <n v="24"/>
    <x v="1"/>
    <x v="1"/>
    <x v="2"/>
    <x v="1"/>
    <n v="1"/>
  </r>
  <r>
    <n v="6528"/>
    <n v="1982"/>
    <s v="Master"/>
    <s v="Together"/>
    <n v="18492"/>
    <n v="1"/>
    <n v="0"/>
    <d v="2014-06-05T00:00:00"/>
    <n v="75"/>
    <n v="2"/>
    <n v="2"/>
    <n v="2"/>
    <n v="2"/>
    <n v="1"/>
    <n v="1"/>
    <n v="1"/>
    <n v="1"/>
    <n v="0"/>
    <n v="2"/>
    <n v="8"/>
    <x v="0"/>
    <x v="0"/>
    <x v="0"/>
    <x v="0"/>
    <x v="0"/>
    <x v="1"/>
    <n v="0"/>
    <x v="0"/>
    <n v="44"/>
    <n v="10"/>
    <n v="12"/>
    <x v="2"/>
    <x v="2"/>
    <x v="2"/>
    <x v="3"/>
    <n v="0"/>
  </r>
  <r>
    <n v="10164"/>
    <n v="1958"/>
    <s v="Graduation"/>
    <s v="Single"/>
    <n v="94472"/>
    <n v="0"/>
    <n v="1"/>
    <d v="2014-04-03T00:00:00"/>
    <n v="75"/>
    <n v="1017"/>
    <n v="33"/>
    <n v="417"/>
    <n v="108"/>
    <n v="100"/>
    <n v="16"/>
    <n v="1"/>
    <n v="5"/>
    <n v="5"/>
    <n v="5"/>
    <n v="5"/>
    <x v="0"/>
    <x v="1"/>
    <x v="1"/>
    <x v="0"/>
    <x v="0"/>
    <x v="1"/>
    <n v="0"/>
    <x v="0"/>
    <n v="68"/>
    <n v="1691"/>
    <n v="21"/>
    <x v="3"/>
    <x v="1"/>
    <x v="2"/>
    <x v="0"/>
    <n v="2"/>
  </r>
  <r>
    <n v="9937"/>
    <n v="1979"/>
    <s v="Graduation"/>
    <s v="Single"/>
    <n v="70337"/>
    <n v="0"/>
    <n v="0"/>
    <d v="2014-01-02T00:00:00"/>
    <n v="75"/>
    <n v="187"/>
    <n v="81"/>
    <n v="149"/>
    <n v="25"/>
    <n v="43"/>
    <n v="91"/>
    <n v="1"/>
    <n v="2"/>
    <n v="2"/>
    <n v="12"/>
    <n v="1"/>
    <x v="0"/>
    <x v="0"/>
    <x v="0"/>
    <x v="0"/>
    <x v="0"/>
    <x v="1"/>
    <n v="0"/>
    <x v="2"/>
    <n v="47"/>
    <n v="576"/>
    <n v="18"/>
    <x v="0"/>
    <x v="0"/>
    <x v="2"/>
    <x v="1"/>
    <n v="0"/>
  </r>
  <r>
    <n v="274"/>
    <n v="1973"/>
    <s v="Graduation"/>
    <s v="Single"/>
    <n v="34853"/>
    <n v="1"/>
    <n v="1"/>
    <d v="2013-12-23T00:00:00"/>
    <n v="75"/>
    <n v="9"/>
    <n v="3"/>
    <n v="15"/>
    <n v="2"/>
    <n v="3"/>
    <n v="2"/>
    <n v="2"/>
    <n v="2"/>
    <n v="0"/>
    <n v="3"/>
    <n v="6"/>
    <x v="0"/>
    <x v="0"/>
    <x v="0"/>
    <x v="0"/>
    <x v="0"/>
    <x v="1"/>
    <n v="0"/>
    <x v="4"/>
    <n v="53"/>
    <n v="34"/>
    <n v="13"/>
    <x v="1"/>
    <x v="0"/>
    <x v="2"/>
    <x v="3"/>
    <n v="0"/>
  </r>
  <r>
    <n v="5250"/>
    <n v="1943"/>
    <s v="Master"/>
    <s v="Widow"/>
    <m/>
    <n v="0"/>
    <n v="0"/>
    <d v="2013-10-30T00:00:00"/>
    <n v="75"/>
    <n v="532"/>
    <n v="126"/>
    <n v="490"/>
    <n v="164"/>
    <n v="126"/>
    <n v="126"/>
    <n v="1"/>
    <n v="5"/>
    <n v="5"/>
    <n v="11"/>
    <n v="1"/>
    <x v="0"/>
    <x v="0"/>
    <x v="1"/>
    <x v="0"/>
    <x v="0"/>
    <x v="0"/>
    <n v="0"/>
    <x v="3"/>
    <n v="83"/>
    <n v="1564"/>
    <n v="23"/>
    <x v="2"/>
    <x v="1"/>
    <x v="2"/>
    <x v="0"/>
    <n v="2"/>
  </r>
  <r>
    <n v="11010"/>
    <n v="1984"/>
    <s v="PhD"/>
    <s v="Single"/>
    <n v="16269"/>
    <n v="1"/>
    <n v="0"/>
    <d v="2013-08-30T00:00:00"/>
    <n v="75"/>
    <n v="19"/>
    <n v="3"/>
    <n v="18"/>
    <n v="3"/>
    <n v="1"/>
    <n v="0"/>
    <n v="3"/>
    <n v="3"/>
    <n v="0"/>
    <n v="3"/>
    <n v="8"/>
    <x v="0"/>
    <x v="0"/>
    <x v="0"/>
    <x v="0"/>
    <x v="0"/>
    <x v="1"/>
    <n v="0"/>
    <x v="0"/>
    <n v="42"/>
    <n v="44"/>
    <n v="17"/>
    <x v="2"/>
    <x v="2"/>
    <x v="2"/>
    <x v="3"/>
    <n v="0"/>
  </r>
  <r>
    <n v="6969"/>
    <n v="1982"/>
    <s v="Graduation"/>
    <s v="Together"/>
    <n v="50272"/>
    <n v="1"/>
    <n v="0"/>
    <d v="2013-08-07T00:00:00"/>
    <n v="75"/>
    <n v="99"/>
    <n v="13"/>
    <n v="66"/>
    <n v="43"/>
    <n v="8"/>
    <n v="4"/>
    <n v="3"/>
    <n v="4"/>
    <n v="1"/>
    <n v="5"/>
    <n v="7"/>
    <x v="0"/>
    <x v="0"/>
    <x v="0"/>
    <x v="0"/>
    <x v="0"/>
    <x v="1"/>
    <n v="0"/>
    <x v="3"/>
    <n v="44"/>
    <n v="233"/>
    <n v="20"/>
    <x v="1"/>
    <x v="2"/>
    <x v="2"/>
    <x v="2"/>
    <n v="0"/>
  </r>
  <r>
    <n v="10735"/>
    <n v="1971"/>
    <s v="Graduation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x v="0"/>
    <x v="0"/>
    <x v="0"/>
    <x v="0"/>
    <x v="0"/>
    <x v="1"/>
    <n v="0"/>
    <x v="6"/>
    <n v="55"/>
    <n v="26"/>
    <n v="14"/>
    <x v="2"/>
    <x v="0"/>
    <x v="2"/>
    <x v="3"/>
    <n v="0"/>
  </r>
  <r>
    <n v="5068"/>
    <n v="1971"/>
    <s v="Graduation"/>
    <s v="Single"/>
    <n v="22804"/>
    <n v="1"/>
    <n v="0"/>
    <d v="2013-07-31T00:00:00"/>
    <n v="75"/>
    <n v="14"/>
    <n v="1"/>
    <n v="7"/>
    <n v="2"/>
    <n v="1"/>
    <n v="1"/>
    <n v="1"/>
    <n v="2"/>
    <n v="0"/>
    <n v="2"/>
    <n v="9"/>
    <x v="0"/>
    <x v="0"/>
    <x v="0"/>
    <x v="0"/>
    <x v="0"/>
    <x v="1"/>
    <n v="0"/>
    <x v="0"/>
    <n v="55"/>
    <n v="26"/>
    <n v="14"/>
    <x v="2"/>
    <x v="0"/>
    <x v="2"/>
    <x v="3"/>
    <n v="0"/>
  </r>
  <r>
    <n v="9974"/>
    <n v="1974"/>
    <s v="Graduation"/>
    <s v="Married"/>
    <n v="30631"/>
    <n v="1"/>
    <n v="0"/>
    <d v="2013-07-12T00:00:00"/>
    <n v="75"/>
    <n v="15"/>
    <n v="6"/>
    <n v="20"/>
    <n v="4"/>
    <n v="5"/>
    <n v="20"/>
    <n v="1"/>
    <n v="3"/>
    <n v="1"/>
    <n v="2"/>
    <n v="7"/>
    <x v="0"/>
    <x v="0"/>
    <x v="0"/>
    <x v="0"/>
    <x v="0"/>
    <x v="1"/>
    <n v="0"/>
    <x v="6"/>
    <n v="52"/>
    <n v="70"/>
    <n v="14"/>
    <x v="1"/>
    <x v="0"/>
    <x v="2"/>
    <x v="2"/>
    <n v="0"/>
  </r>
  <r>
    <n v="7053"/>
    <n v="1966"/>
    <s v="PhD"/>
    <s v="Single"/>
    <n v="78420"/>
    <n v="0"/>
    <n v="0"/>
    <d v="2013-06-29T00:00:00"/>
    <n v="75"/>
    <n v="604"/>
    <n v="28"/>
    <n v="674"/>
    <n v="91"/>
    <n v="28"/>
    <n v="28"/>
    <n v="1"/>
    <n v="3"/>
    <n v="10"/>
    <n v="8"/>
    <n v="1"/>
    <x v="0"/>
    <x v="0"/>
    <x v="0"/>
    <x v="0"/>
    <x v="0"/>
    <x v="1"/>
    <n v="0"/>
    <x v="6"/>
    <n v="60"/>
    <n v="1453"/>
    <n v="23"/>
    <x v="0"/>
    <x v="1"/>
    <x v="2"/>
    <x v="0"/>
    <n v="0"/>
  </r>
  <r>
    <n v="3179"/>
    <n v="1980"/>
    <s v="Graduation"/>
    <s v="Single"/>
    <n v="81741"/>
    <n v="0"/>
    <n v="0"/>
    <d v="2013-06-16T00:00:00"/>
    <n v="75"/>
    <n v="249"/>
    <n v="153"/>
    <n v="940"/>
    <n v="58"/>
    <n v="134"/>
    <n v="38"/>
    <n v="0"/>
    <n v="6"/>
    <n v="6"/>
    <n v="7"/>
    <n v="2"/>
    <x v="0"/>
    <x v="0"/>
    <x v="0"/>
    <x v="0"/>
    <x v="0"/>
    <x v="1"/>
    <n v="0"/>
    <x v="0"/>
    <n v="46"/>
    <n v="1572"/>
    <n v="21"/>
    <x v="0"/>
    <x v="0"/>
    <x v="2"/>
    <x v="0"/>
    <n v="0"/>
  </r>
  <r>
    <n v="8082"/>
    <n v="1971"/>
    <s v="Graduation"/>
    <s v="Married"/>
    <n v="25721"/>
    <n v="1"/>
    <n v="0"/>
    <d v="2013-05-21T00:00:00"/>
    <n v="75"/>
    <n v="1"/>
    <n v="3"/>
    <n v="6"/>
    <n v="3"/>
    <n v="6"/>
    <n v="15"/>
    <n v="1"/>
    <n v="1"/>
    <n v="1"/>
    <n v="2"/>
    <n v="7"/>
    <x v="0"/>
    <x v="0"/>
    <x v="0"/>
    <x v="0"/>
    <x v="0"/>
    <x v="0"/>
    <n v="0"/>
    <x v="3"/>
    <n v="55"/>
    <n v="34"/>
    <n v="12"/>
    <x v="2"/>
    <x v="0"/>
    <x v="2"/>
    <x v="3"/>
    <n v="1"/>
  </r>
  <r>
    <n v="1362"/>
    <n v="1972"/>
    <s v="Graduation"/>
    <s v="Single"/>
    <n v="31907"/>
    <n v="0"/>
    <n v="0"/>
    <d v="2013-03-04T00:00:00"/>
    <n v="75"/>
    <n v="33"/>
    <n v="87"/>
    <n v="64"/>
    <n v="175"/>
    <n v="16"/>
    <n v="74"/>
    <n v="1"/>
    <n v="6"/>
    <n v="1"/>
    <n v="6"/>
    <n v="7"/>
    <x v="0"/>
    <x v="0"/>
    <x v="0"/>
    <x v="0"/>
    <x v="0"/>
    <x v="1"/>
    <n v="0"/>
    <x v="4"/>
    <n v="54"/>
    <n v="449"/>
    <n v="21"/>
    <x v="1"/>
    <x v="0"/>
    <x v="2"/>
    <x v="1"/>
    <n v="0"/>
  </r>
  <r>
    <n v="6768"/>
    <n v="1962"/>
    <s v="Graduation"/>
    <s v="Divorced"/>
    <n v="37859"/>
    <n v="1"/>
    <n v="2"/>
    <d v="2013-01-12T00:00:00"/>
    <n v="75"/>
    <n v="22"/>
    <n v="1"/>
    <n v="8"/>
    <n v="2"/>
    <n v="1"/>
    <n v="2"/>
    <n v="2"/>
    <n v="1"/>
    <n v="0"/>
    <n v="3"/>
    <n v="8"/>
    <x v="0"/>
    <x v="0"/>
    <x v="0"/>
    <x v="0"/>
    <x v="0"/>
    <x v="1"/>
    <n v="0"/>
    <x v="1"/>
    <n v="64"/>
    <n v="36"/>
    <n v="14"/>
    <x v="1"/>
    <x v="1"/>
    <x v="2"/>
    <x v="3"/>
    <n v="0"/>
  </r>
  <r>
    <n v="2375"/>
    <n v="1972"/>
    <s v="Graduation"/>
    <s v="Together"/>
    <n v="30261"/>
    <n v="1"/>
    <n v="2"/>
    <d v="2012-09-25T00:00:00"/>
    <n v="75"/>
    <n v="8"/>
    <n v="0"/>
    <n v="5"/>
    <n v="0"/>
    <n v="3"/>
    <n v="6"/>
    <n v="1"/>
    <n v="0"/>
    <n v="0"/>
    <n v="3"/>
    <n v="8"/>
    <x v="0"/>
    <x v="0"/>
    <x v="0"/>
    <x v="0"/>
    <x v="0"/>
    <x v="1"/>
    <n v="0"/>
    <x v="0"/>
    <n v="54"/>
    <n v="22"/>
    <n v="12"/>
    <x v="1"/>
    <x v="0"/>
    <x v="2"/>
    <x v="3"/>
    <n v="0"/>
  </r>
  <r>
    <n v="6856"/>
    <n v="1979"/>
    <s v="Graduation"/>
    <s v="Together"/>
    <n v="21645"/>
    <n v="1"/>
    <n v="0"/>
    <d v="2012-09-03T00:00:00"/>
    <n v="75"/>
    <n v="14"/>
    <n v="0"/>
    <n v="23"/>
    <n v="4"/>
    <n v="5"/>
    <n v="19"/>
    <n v="3"/>
    <n v="3"/>
    <n v="0"/>
    <n v="3"/>
    <n v="9"/>
    <x v="0"/>
    <x v="0"/>
    <x v="0"/>
    <x v="0"/>
    <x v="0"/>
    <x v="0"/>
    <n v="0"/>
    <x v="4"/>
    <n v="47"/>
    <n v="65"/>
    <n v="18"/>
    <x v="2"/>
    <x v="0"/>
    <x v="2"/>
    <x v="3"/>
    <n v="1"/>
  </r>
  <r>
    <n v="4066"/>
    <n v="1978"/>
    <s v="2n Cycle"/>
    <s v="Divorced"/>
    <n v="21282"/>
    <n v="1"/>
    <n v="0"/>
    <d v="2014-05-11T00:00:00"/>
    <n v="76"/>
    <n v="1"/>
    <n v="5"/>
    <n v="8"/>
    <n v="4"/>
    <n v="8"/>
    <n v="20"/>
    <n v="2"/>
    <n v="2"/>
    <n v="1"/>
    <n v="2"/>
    <n v="6"/>
    <x v="0"/>
    <x v="0"/>
    <x v="0"/>
    <x v="0"/>
    <x v="0"/>
    <x v="1"/>
    <n v="0"/>
    <x v="0"/>
    <n v="48"/>
    <n v="46"/>
    <n v="13"/>
    <x v="2"/>
    <x v="0"/>
    <x v="2"/>
    <x v="3"/>
    <n v="0"/>
  </r>
  <r>
    <n v="4333"/>
    <n v="1954"/>
    <s v="Graduation"/>
    <s v="Together"/>
    <n v="32144"/>
    <n v="1"/>
    <n v="1"/>
    <d v="2014-03-23T00:00:00"/>
    <n v="76"/>
    <n v="41"/>
    <n v="0"/>
    <n v="10"/>
    <n v="0"/>
    <n v="0"/>
    <n v="3"/>
    <n v="4"/>
    <n v="2"/>
    <n v="1"/>
    <n v="3"/>
    <n v="7"/>
    <x v="0"/>
    <x v="1"/>
    <x v="0"/>
    <x v="0"/>
    <x v="0"/>
    <x v="1"/>
    <n v="0"/>
    <x v="5"/>
    <n v="72"/>
    <n v="54"/>
    <n v="17"/>
    <x v="1"/>
    <x v="1"/>
    <x v="2"/>
    <x v="3"/>
    <n v="1"/>
  </r>
  <r>
    <n v="2948"/>
    <n v="1954"/>
    <s v="Master"/>
    <s v="Divorced"/>
    <n v="62637"/>
    <n v="0"/>
    <n v="1"/>
    <d v="2014-03-01T00:00:00"/>
    <n v="76"/>
    <n v="104"/>
    <n v="12"/>
    <n v="48"/>
    <n v="4"/>
    <n v="12"/>
    <n v="5"/>
    <n v="1"/>
    <n v="2"/>
    <n v="2"/>
    <n v="5"/>
    <n v="2"/>
    <x v="0"/>
    <x v="0"/>
    <x v="0"/>
    <x v="0"/>
    <x v="0"/>
    <x v="1"/>
    <n v="0"/>
    <x v="1"/>
    <n v="72"/>
    <n v="185"/>
    <n v="12"/>
    <x v="0"/>
    <x v="1"/>
    <x v="2"/>
    <x v="2"/>
    <n v="0"/>
  </r>
  <r>
    <n v="4927"/>
    <n v="1971"/>
    <s v="Graduation"/>
    <s v="Together"/>
    <n v="16626"/>
    <n v="2"/>
    <n v="0"/>
    <d v="2014-01-15T00:00:00"/>
    <n v="76"/>
    <n v="8"/>
    <n v="3"/>
    <n v="22"/>
    <n v="21"/>
    <n v="1"/>
    <n v="13"/>
    <n v="3"/>
    <n v="3"/>
    <n v="0"/>
    <n v="3"/>
    <n v="9"/>
    <x v="0"/>
    <x v="0"/>
    <x v="0"/>
    <x v="0"/>
    <x v="0"/>
    <x v="1"/>
    <n v="0"/>
    <x v="6"/>
    <n v="55"/>
    <n v="68"/>
    <n v="18"/>
    <x v="2"/>
    <x v="0"/>
    <x v="2"/>
    <x v="3"/>
    <n v="0"/>
  </r>
  <r>
    <n v="7426"/>
    <n v="1971"/>
    <s v="2n Cycle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x v="0"/>
    <x v="0"/>
    <x v="0"/>
    <x v="0"/>
    <x v="0"/>
    <x v="1"/>
    <n v="0"/>
    <x v="0"/>
    <n v="55"/>
    <n v="198"/>
    <n v="15"/>
    <x v="1"/>
    <x v="0"/>
    <x v="2"/>
    <x v="2"/>
    <n v="0"/>
  </r>
  <r>
    <n v="8360"/>
    <n v="1971"/>
    <s v="2n Cycle"/>
    <s v="Married"/>
    <n v="54690"/>
    <n v="1"/>
    <n v="1"/>
    <d v="2013-11-07T00:00:00"/>
    <n v="76"/>
    <n v="111"/>
    <n v="16"/>
    <n v="37"/>
    <n v="7"/>
    <n v="9"/>
    <n v="18"/>
    <n v="3"/>
    <n v="3"/>
    <n v="1"/>
    <n v="5"/>
    <n v="3"/>
    <x v="0"/>
    <x v="0"/>
    <x v="0"/>
    <x v="0"/>
    <x v="0"/>
    <x v="1"/>
    <n v="0"/>
    <x v="0"/>
    <n v="55"/>
    <n v="198"/>
    <n v="15"/>
    <x v="1"/>
    <x v="0"/>
    <x v="2"/>
    <x v="2"/>
    <n v="0"/>
  </r>
  <r>
    <n v="4058"/>
    <n v="1955"/>
    <s v="PhD"/>
    <s v="Single"/>
    <n v="61284"/>
    <n v="0"/>
    <n v="0"/>
    <d v="2013-10-12T00:00:00"/>
    <n v="76"/>
    <n v="618"/>
    <n v="15"/>
    <n v="106"/>
    <n v="20"/>
    <n v="7"/>
    <n v="45"/>
    <n v="1"/>
    <n v="11"/>
    <n v="2"/>
    <n v="8"/>
    <n v="6"/>
    <x v="0"/>
    <x v="1"/>
    <x v="0"/>
    <x v="0"/>
    <x v="0"/>
    <x v="1"/>
    <n v="0"/>
    <x v="0"/>
    <n v="71"/>
    <n v="811"/>
    <n v="28"/>
    <x v="0"/>
    <x v="1"/>
    <x v="2"/>
    <x v="1"/>
    <n v="1"/>
  </r>
  <r>
    <n v="10755"/>
    <n v="1976"/>
    <s v="2n Cycle"/>
    <s v="Married"/>
    <n v="23718"/>
    <n v="1"/>
    <n v="0"/>
    <d v="2013-09-02T00:00:00"/>
    <n v="76"/>
    <n v="6"/>
    <n v="3"/>
    <n v="14"/>
    <n v="15"/>
    <n v="7"/>
    <n v="36"/>
    <n v="3"/>
    <n v="3"/>
    <n v="1"/>
    <n v="2"/>
    <n v="7"/>
    <x v="0"/>
    <x v="0"/>
    <x v="0"/>
    <x v="0"/>
    <x v="0"/>
    <x v="1"/>
    <n v="0"/>
    <x v="3"/>
    <n v="50"/>
    <n v="81"/>
    <n v="16"/>
    <x v="2"/>
    <x v="0"/>
    <x v="2"/>
    <x v="2"/>
    <n v="0"/>
  </r>
  <r>
    <n v="8414"/>
    <n v="1962"/>
    <s v="PhD"/>
    <s v="Single"/>
    <n v="33419"/>
    <n v="0"/>
    <n v="1"/>
    <d v="2013-08-17T00:00:00"/>
    <n v="76"/>
    <n v="56"/>
    <n v="0"/>
    <n v="12"/>
    <n v="0"/>
    <n v="0"/>
    <n v="18"/>
    <n v="2"/>
    <n v="2"/>
    <n v="0"/>
    <n v="4"/>
    <n v="7"/>
    <x v="0"/>
    <x v="0"/>
    <x v="0"/>
    <x v="0"/>
    <x v="0"/>
    <x v="1"/>
    <n v="0"/>
    <x v="0"/>
    <n v="64"/>
    <n v="86"/>
    <n v="15"/>
    <x v="1"/>
    <x v="1"/>
    <x v="2"/>
    <x v="2"/>
    <n v="0"/>
  </r>
  <r>
    <n v="6810"/>
    <n v="1983"/>
    <s v="Graduation"/>
    <s v="Divorced"/>
    <n v="82025"/>
    <n v="0"/>
    <n v="0"/>
    <d v="2013-05-28T00:00:00"/>
    <n v="76"/>
    <n v="267"/>
    <n v="98"/>
    <n v="606"/>
    <n v="48"/>
    <n v="70"/>
    <n v="98"/>
    <n v="1"/>
    <n v="3"/>
    <n v="2"/>
    <n v="6"/>
    <n v="1"/>
    <x v="0"/>
    <x v="0"/>
    <x v="1"/>
    <x v="0"/>
    <x v="0"/>
    <x v="0"/>
    <n v="0"/>
    <x v="6"/>
    <n v="43"/>
    <n v="1187"/>
    <n v="13"/>
    <x v="0"/>
    <x v="2"/>
    <x v="2"/>
    <x v="0"/>
    <n v="2"/>
  </r>
  <r>
    <n v="3839"/>
    <n v="1958"/>
    <s v="Basic"/>
    <s v="Single"/>
    <n v="15056"/>
    <n v="1"/>
    <n v="1"/>
    <d v="2013-05-03T00:00:00"/>
    <n v="76"/>
    <n v="6"/>
    <n v="12"/>
    <n v="3"/>
    <n v="21"/>
    <n v="6"/>
    <n v="40"/>
    <n v="5"/>
    <n v="2"/>
    <n v="2"/>
    <n v="3"/>
    <n v="5"/>
    <x v="0"/>
    <x v="0"/>
    <x v="0"/>
    <x v="0"/>
    <x v="0"/>
    <x v="1"/>
    <n v="0"/>
    <x v="0"/>
    <n v="68"/>
    <n v="88"/>
    <n v="17"/>
    <x v="2"/>
    <x v="1"/>
    <x v="2"/>
    <x v="2"/>
    <n v="0"/>
  </r>
  <r>
    <n v="3483"/>
    <n v="1958"/>
    <s v="Graduation"/>
    <s v="Married"/>
    <n v="48192"/>
    <n v="0"/>
    <n v="0"/>
    <d v="2013-04-06T00:00:00"/>
    <n v="76"/>
    <n v="1039"/>
    <n v="43"/>
    <n v="204"/>
    <n v="153"/>
    <n v="58"/>
    <n v="29"/>
    <n v="3"/>
    <n v="2"/>
    <n v="8"/>
    <n v="12"/>
    <n v="8"/>
    <x v="0"/>
    <x v="1"/>
    <x v="0"/>
    <x v="1"/>
    <x v="1"/>
    <x v="0"/>
    <n v="0"/>
    <x v="1"/>
    <n v="68"/>
    <n v="1526"/>
    <n v="33"/>
    <x v="1"/>
    <x v="1"/>
    <x v="2"/>
    <x v="0"/>
    <n v="4"/>
  </r>
  <r>
    <n v="238"/>
    <n v="1967"/>
    <s v="2n Cycle"/>
    <s v="Together"/>
    <n v="67309"/>
    <n v="1"/>
    <n v="1"/>
    <d v="2013-01-23T00:00:00"/>
    <n v="76"/>
    <n v="515"/>
    <n v="47"/>
    <n v="181"/>
    <n v="149"/>
    <n v="95"/>
    <n v="95"/>
    <n v="15"/>
    <n v="9"/>
    <n v="6"/>
    <n v="9"/>
    <n v="7"/>
    <x v="0"/>
    <x v="0"/>
    <x v="0"/>
    <x v="0"/>
    <x v="0"/>
    <x v="1"/>
    <n v="0"/>
    <x v="0"/>
    <n v="59"/>
    <n v="1082"/>
    <n v="46"/>
    <x v="0"/>
    <x v="0"/>
    <x v="2"/>
    <x v="0"/>
    <n v="0"/>
  </r>
  <r>
    <n v="591"/>
    <n v="1957"/>
    <s v="Graduation"/>
    <s v="Widow"/>
    <n v="66033"/>
    <n v="0"/>
    <n v="1"/>
    <d v="2013-01-20T00:00:00"/>
    <n v="76"/>
    <n v="293"/>
    <n v="35"/>
    <n v="179"/>
    <n v="46"/>
    <n v="59"/>
    <n v="65"/>
    <n v="2"/>
    <n v="8"/>
    <n v="3"/>
    <n v="7"/>
    <n v="7"/>
    <x v="0"/>
    <x v="0"/>
    <x v="0"/>
    <x v="0"/>
    <x v="0"/>
    <x v="1"/>
    <n v="0"/>
    <x v="5"/>
    <n v="69"/>
    <n v="677"/>
    <n v="27"/>
    <x v="0"/>
    <x v="1"/>
    <x v="2"/>
    <x v="1"/>
    <n v="0"/>
  </r>
  <r>
    <n v="5063"/>
    <n v="1977"/>
    <s v="Graduation"/>
    <s v="Single"/>
    <n v="28769"/>
    <n v="1"/>
    <n v="0"/>
    <d v="2012-12-18T00:00:00"/>
    <n v="76"/>
    <n v="41"/>
    <n v="5"/>
    <n v="129"/>
    <n v="10"/>
    <n v="3"/>
    <n v="3"/>
    <n v="3"/>
    <n v="4"/>
    <n v="1"/>
    <n v="4"/>
    <n v="9"/>
    <x v="0"/>
    <x v="0"/>
    <x v="0"/>
    <x v="0"/>
    <x v="0"/>
    <x v="1"/>
    <n v="0"/>
    <x v="0"/>
    <n v="49"/>
    <n v="191"/>
    <n v="21"/>
    <x v="2"/>
    <x v="0"/>
    <x v="2"/>
    <x v="2"/>
    <n v="0"/>
  </r>
  <r>
    <n v="4303"/>
    <n v="1957"/>
    <s v="PhD"/>
    <s v="Together"/>
    <n v="6835"/>
    <n v="0"/>
    <n v="1"/>
    <d v="2012-12-08T00:00:00"/>
    <n v="76"/>
    <n v="107"/>
    <n v="2"/>
    <n v="12"/>
    <n v="2"/>
    <n v="2"/>
    <n v="12"/>
    <n v="0"/>
    <n v="0"/>
    <n v="0"/>
    <n v="1"/>
    <n v="20"/>
    <x v="0"/>
    <x v="0"/>
    <x v="0"/>
    <x v="0"/>
    <x v="0"/>
    <x v="1"/>
    <n v="0"/>
    <x v="1"/>
    <n v="69"/>
    <n v="137"/>
    <n v="21"/>
    <x v="2"/>
    <x v="1"/>
    <x v="2"/>
    <x v="2"/>
    <n v="0"/>
  </r>
  <r>
    <n v="2258"/>
    <n v="1986"/>
    <s v="Graduation"/>
    <s v="Married"/>
    <n v="32880"/>
    <n v="1"/>
    <n v="0"/>
    <d v="2012-12-04T00:00:00"/>
    <n v="76"/>
    <n v="8"/>
    <n v="4"/>
    <n v="15"/>
    <n v="7"/>
    <n v="6"/>
    <n v="2"/>
    <n v="1"/>
    <n v="1"/>
    <n v="0"/>
    <n v="3"/>
    <n v="8"/>
    <x v="0"/>
    <x v="0"/>
    <x v="0"/>
    <x v="0"/>
    <x v="0"/>
    <x v="1"/>
    <n v="0"/>
    <x v="0"/>
    <n v="40"/>
    <n v="42"/>
    <n v="13"/>
    <x v="1"/>
    <x v="2"/>
    <x v="2"/>
    <x v="3"/>
    <n v="0"/>
  </r>
  <r>
    <n v="7301"/>
    <n v="1982"/>
    <s v="2n Cycle"/>
    <s v="Single"/>
    <n v="23616"/>
    <n v="1"/>
    <n v="0"/>
    <d v="2012-11-17T00:00:00"/>
    <n v="76"/>
    <n v="4"/>
    <n v="22"/>
    <n v="11"/>
    <n v="3"/>
    <n v="7"/>
    <n v="32"/>
    <n v="2"/>
    <n v="3"/>
    <n v="0"/>
    <n v="3"/>
    <n v="8"/>
    <x v="0"/>
    <x v="0"/>
    <x v="0"/>
    <x v="0"/>
    <x v="0"/>
    <x v="0"/>
    <n v="0"/>
    <x v="0"/>
    <n v="44"/>
    <n v="79"/>
    <n v="16"/>
    <x v="2"/>
    <x v="2"/>
    <x v="2"/>
    <x v="2"/>
    <n v="1"/>
  </r>
  <r>
    <n v="11121"/>
    <n v="1981"/>
    <s v="Graduation"/>
    <s v="Married"/>
    <n v="19419"/>
    <n v="1"/>
    <n v="0"/>
    <d v="2012-11-10T00:00:00"/>
    <n v="76"/>
    <n v="2"/>
    <n v="14"/>
    <n v="28"/>
    <n v="16"/>
    <n v="3"/>
    <n v="7"/>
    <n v="4"/>
    <n v="4"/>
    <n v="0"/>
    <n v="3"/>
    <n v="9"/>
    <x v="0"/>
    <x v="0"/>
    <x v="0"/>
    <x v="0"/>
    <x v="0"/>
    <x v="1"/>
    <n v="0"/>
    <x v="5"/>
    <n v="45"/>
    <n v="70"/>
    <n v="20"/>
    <x v="2"/>
    <x v="0"/>
    <x v="2"/>
    <x v="2"/>
    <n v="0"/>
  </r>
  <r>
    <n v="5287"/>
    <n v="1973"/>
    <s v="Graduation"/>
    <s v="Married"/>
    <n v="34961"/>
    <n v="1"/>
    <n v="0"/>
    <d v="2014-06-19T00:00:00"/>
    <n v="77"/>
    <n v="45"/>
    <n v="2"/>
    <n v="26"/>
    <n v="4"/>
    <n v="1"/>
    <n v="1"/>
    <n v="3"/>
    <n v="3"/>
    <n v="1"/>
    <n v="3"/>
    <n v="7"/>
    <x v="0"/>
    <x v="0"/>
    <x v="0"/>
    <x v="0"/>
    <x v="0"/>
    <x v="1"/>
    <n v="0"/>
    <x v="0"/>
    <n v="53"/>
    <n v="79"/>
    <n v="17"/>
    <x v="1"/>
    <x v="0"/>
    <x v="2"/>
    <x v="2"/>
    <n v="0"/>
  </r>
  <r>
    <n v="6457"/>
    <n v="1976"/>
    <s v="Graduation"/>
    <s v="Divorced"/>
    <n v="64892"/>
    <n v="0"/>
    <n v="1"/>
    <d v="2014-05-29T00:00:00"/>
    <n v="77"/>
    <n v="527"/>
    <n v="24"/>
    <n v="230"/>
    <n v="32"/>
    <n v="24"/>
    <n v="65"/>
    <n v="2"/>
    <n v="6"/>
    <n v="4"/>
    <n v="12"/>
    <n v="4"/>
    <x v="0"/>
    <x v="0"/>
    <x v="0"/>
    <x v="0"/>
    <x v="0"/>
    <x v="1"/>
    <n v="0"/>
    <x v="6"/>
    <n v="50"/>
    <n v="902"/>
    <n v="28"/>
    <x v="0"/>
    <x v="0"/>
    <x v="2"/>
    <x v="1"/>
    <n v="0"/>
  </r>
  <r>
    <n v="3559"/>
    <n v="1988"/>
    <s v="2n Cycle"/>
    <s v="Married"/>
    <n v="16248"/>
    <n v="1"/>
    <n v="0"/>
    <d v="2014-05-10T00:00:00"/>
    <n v="77"/>
    <n v="12"/>
    <n v="11"/>
    <n v="10"/>
    <n v="3"/>
    <n v="12"/>
    <n v="9"/>
    <n v="3"/>
    <n v="2"/>
    <n v="1"/>
    <n v="3"/>
    <n v="6"/>
    <x v="0"/>
    <x v="0"/>
    <x v="0"/>
    <x v="0"/>
    <x v="0"/>
    <x v="1"/>
    <n v="0"/>
    <x v="5"/>
    <n v="38"/>
    <n v="57"/>
    <n v="15"/>
    <x v="2"/>
    <x v="2"/>
    <x v="2"/>
    <x v="3"/>
    <n v="0"/>
  </r>
  <r>
    <n v="5577"/>
    <n v="1983"/>
    <s v="Graduation"/>
    <s v="Together"/>
    <n v="43776"/>
    <n v="1"/>
    <n v="0"/>
    <d v="2014-05-03T00:00:00"/>
    <n v="77"/>
    <n v="8"/>
    <n v="0"/>
    <n v="9"/>
    <n v="2"/>
    <n v="1"/>
    <n v="3"/>
    <n v="1"/>
    <n v="1"/>
    <n v="0"/>
    <n v="2"/>
    <n v="6"/>
    <x v="0"/>
    <x v="0"/>
    <x v="0"/>
    <x v="0"/>
    <x v="0"/>
    <x v="1"/>
    <n v="0"/>
    <x v="0"/>
    <n v="43"/>
    <n v="23"/>
    <n v="10"/>
    <x v="1"/>
    <x v="2"/>
    <x v="2"/>
    <x v="3"/>
    <n v="0"/>
  </r>
  <r>
    <n v="641"/>
    <n v="1967"/>
    <s v="Graduation"/>
    <s v="Single"/>
    <n v="52074"/>
    <n v="0"/>
    <n v="1"/>
    <d v="2014-04-04T00:00:00"/>
    <n v="77"/>
    <n v="59"/>
    <n v="0"/>
    <n v="12"/>
    <n v="0"/>
    <n v="0"/>
    <n v="48"/>
    <n v="1"/>
    <n v="2"/>
    <n v="2"/>
    <n v="2"/>
    <n v="4"/>
    <x v="1"/>
    <x v="0"/>
    <x v="0"/>
    <x v="0"/>
    <x v="0"/>
    <x v="1"/>
    <n v="0"/>
    <x v="5"/>
    <n v="59"/>
    <n v="119"/>
    <n v="11"/>
    <x v="1"/>
    <x v="0"/>
    <x v="2"/>
    <x v="2"/>
    <n v="1"/>
  </r>
  <r>
    <n v="954"/>
    <n v="1960"/>
    <s v="Basic"/>
    <s v="Widow"/>
    <n v="22123"/>
    <n v="0"/>
    <n v="0"/>
    <d v="2014-03-27T00:00:00"/>
    <n v="77"/>
    <n v="3"/>
    <n v="3"/>
    <n v="24"/>
    <n v="34"/>
    <n v="7"/>
    <n v="31"/>
    <n v="1"/>
    <n v="2"/>
    <n v="1"/>
    <n v="3"/>
    <n v="5"/>
    <x v="0"/>
    <x v="0"/>
    <x v="0"/>
    <x v="0"/>
    <x v="0"/>
    <x v="1"/>
    <n v="0"/>
    <x v="3"/>
    <n v="66"/>
    <n v="102"/>
    <n v="12"/>
    <x v="2"/>
    <x v="1"/>
    <x v="2"/>
    <x v="2"/>
    <n v="0"/>
  </r>
  <r>
    <n v="1834"/>
    <n v="1978"/>
    <s v="Master"/>
    <s v="Single"/>
    <n v="35544"/>
    <n v="1"/>
    <n v="0"/>
    <d v="2014-03-08T00:00:00"/>
    <n v="77"/>
    <n v="30"/>
    <n v="5"/>
    <n v="23"/>
    <n v="4"/>
    <n v="1"/>
    <n v="4"/>
    <n v="1"/>
    <n v="2"/>
    <n v="0"/>
    <n v="3"/>
    <n v="7"/>
    <x v="0"/>
    <x v="0"/>
    <x v="0"/>
    <x v="0"/>
    <x v="0"/>
    <x v="1"/>
    <n v="0"/>
    <x v="6"/>
    <n v="48"/>
    <n v="67"/>
    <n v="13"/>
    <x v="1"/>
    <x v="0"/>
    <x v="2"/>
    <x v="3"/>
    <n v="0"/>
  </r>
  <r>
    <n v="8789"/>
    <n v="1989"/>
    <s v="2n Cycle"/>
    <s v="Married"/>
    <n v="59060"/>
    <n v="1"/>
    <n v="0"/>
    <d v="2014-01-11T00:00:00"/>
    <n v="77"/>
    <n v="35"/>
    <n v="40"/>
    <n v="111"/>
    <n v="36"/>
    <n v="40"/>
    <n v="12"/>
    <n v="3"/>
    <n v="3"/>
    <n v="1"/>
    <n v="7"/>
    <n v="4"/>
    <x v="0"/>
    <x v="0"/>
    <x v="0"/>
    <x v="0"/>
    <x v="0"/>
    <x v="1"/>
    <n v="0"/>
    <x v="0"/>
    <n v="37"/>
    <n v="274"/>
    <n v="18"/>
    <x v="1"/>
    <x v="2"/>
    <x v="2"/>
    <x v="2"/>
    <n v="0"/>
  </r>
  <r>
    <n v="10584"/>
    <n v="1976"/>
    <s v="Graduation"/>
    <s v="Married"/>
    <n v="65665"/>
    <n v="0"/>
    <n v="1"/>
    <d v="2013-12-02T00:00:00"/>
    <n v="77"/>
    <n v="225"/>
    <n v="162"/>
    <n v="387"/>
    <n v="106"/>
    <n v="36"/>
    <n v="29"/>
    <n v="1"/>
    <n v="5"/>
    <n v="10"/>
    <n v="8"/>
    <n v="3"/>
    <x v="0"/>
    <x v="0"/>
    <x v="0"/>
    <x v="0"/>
    <x v="0"/>
    <x v="1"/>
    <n v="0"/>
    <x v="0"/>
    <n v="50"/>
    <n v="945"/>
    <n v="27"/>
    <x v="0"/>
    <x v="0"/>
    <x v="2"/>
    <x v="1"/>
    <n v="0"/>
  </r>
  <r>
    <n v="2337"/>
    <n v="1971"/>
    <s v="Graduation"/>
    <s v="Divorced"/>
    <n v="29819"/>
    <n v="1"/>
    <n v="0"/>
    <d v="2013-10-24T00:00:00"/>
    <n v="77"/>
    <n v="9"/>
    <n v="1"/>
    <n v="24"/>
    <n v="2"/>
    <n v="1"/>
    <n v="2"/>
    <n v="3"/>
    <n v="3"/>
    <n v="0"/>
    <n v="3"/>
    <n v="6"/>
    <x v="0"/>
    <x v="0"/>
    <x v="0"/>
    <x v="0"/>
    <x v="0"/>
    <x v="1"/>
    <n v="0"/>
    <x v="0"/>
    <n v="55"/>
    <n v="39"/>
    <n v="15"/>
    <x v="2"/>
    <x v="0"/>
    <x v="2"/>
    <x v="3"/>
    <n v="0"/>
  </r>
  <r>
    <n v="6071"/>
    <n v="1989"/>
    <s v="Graduation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x v="0"/>
    <x v="0"/>
    <x v="0"/>
    <x v="0"/>
    <x v="0"/>
    <x v="1"/>
    <n v="0"/>
    <x v="0"/>
    <n v="37"/>
    <n v="1157"/>
    <n v="23"/>
    <x v="0"/>
    <x v="2"/>
    <x v="2"/>
    <x v="0"/>
    <n v="0"/>
  </r>
  <r>
    <n v="295"/>
    <n v="1989"/>
    <s v="Graduation"/>
    <s v="Single"/>
    <n v="81217"/>
    <n v="0"/>
    <n v="0"/>
    <d v="2013-07-19T00:00:00"/>
    <n v="77"/>
    <n v="493"/>
    <n v="70"/>
    <n v="324"/>
    <n v="146"/>
    <n v="40"/>
    <n v="84"/>
    <n v="1"/>
    <n v="3"/>
    <n v="7"/>
    <n v="11"/>
    <n v="1"/>
    <x v="0"/>
    <x v="0"/>
    <x v="0"/>
    <x v="0"/>
    <x v="0"/>
    <x v="1"/>
    <n v="0"/>
    <x v="0"/>
    <n v="37"/>
    <n v="1157"/>
    <n v="23"/>
    <x v="0"/>
    <x v="2"/>
    <x v="2"/>
    <x v="0"/>
    <n v="0"/>
  </r>
  <r>
    <n v="10203"/>
    <n v="1990"/>
    <s v="Graduation"/>
    <s v="Single"/>
    <n v="26095"/>
    <n v="1"/>
    <n v="0"/>
    <d v="2013-06-30T00:00:00"/>
    <n v="77"/>
    <n v="11"/>
    <n v="7"/>
    <n v="9"/>
    <n v="3"/>
    <n v="1"/>
    <n v="11"/>
    <n v="1"/>
    <n v="1"/>
    <n v="0"/>
    <n v="3"/>
    <n v="7"/>
    <x v="0"/>
    <x v="0"/>
    <x v="0"/>
    <x v="0"/>
    <x v="0"/>
    <x v="1"/>
    <n v="0"/>
    <x v="0"/>
    <n v="36"/>
    <n v="42"/>
    <n v="12"/>
    <x v="2"/>
    <x v="2"/>
    <x v="2"/>
    <x v="3"/>
    <n v="0"/>
  </r>
  <r>
    <n v="3968"/>
    <n v="1970"/>
    <s v="2n Cycle"/>
    <s v="Divorced"/>
    <n v="65706"/>
    <n v="0"/>
    <n v="0"/>
    <d v="2013-06-28T00:00:00"/>
    <n v="77"/>
    <n v="918"/>
    <n v="10"/>
    <n v="129"/>
    <n v="13"/>
    <n v="0"/>
    <n v="129"/>
    <n v="1"/>
    <n v="11"/>
    <n v="3"/>
    <n v="12"/>
    <n v="7"/>
    <x v="0"/>
    <x v="1"/>
    <x v="1"/>
    <x v="0"/>
    <x v="1"/>
    <x v="0"/>
    <n v="0"/>
    <x v="1"/>
    <n v="56"/>
    <n v="1199"/>
    <n v="34"/>
    <x v="0"/>
    <x v="0"/>
    <x v="2"/>
    <x v="0"/>
    <n v="4"/>
  </r>
  <r>
    <n v="4037"/>
    <n v="1976"/>
    <s v="Graduation"/>
    <s v="Divorced"/>
    <n v="31859"/>
    <n v="1"/>
    <n v="0"/>
    <d v="2013-06-14T00:00:00"/>
    <n v="77"/>
    <n v="3"/>
    <n v="1"/>
    <n v="3"/>
    <n v="8"/>
    <n v="0"/>
    <n v="5"/>
    <n v="1"/>
    <n v="1"/>
    <n v="0"/>
    <n v="2"/>
    <n v="7"/>
    <x v="0"/>
    <x v="0"/>
    <x v="0"/>
    <x v="0"/>
    <x v="0"/>
    <x v="1"/>
    <n v="0"/>
    <x v="6"/>
    <n v="50"/>
    <n v="20"/>
    <n v="11"/>
    <x v="1"/>
    <x v="0"/>
    <x v="2"/>
    <x v="3"/>
    <n v="0"/>
  </r>
  <r>
    <n v="6932"/>
    <n v="1941"/>
    <s v="PhD"/>
    <s v="Married"/>
    <n v="93027"/>
    <n v="0"/>
    <n v="0"/>
    <d v="2013-04-13T00:00:00"/>
    <n v="77"/>
    <n v="1285"/>
    <n v="42"/>
    <n v="716"/>
    <n v="55"/>
    <n v="0"/>
    <n v="21"/>
    <n v="0"/>
    <n v="7"/>
    <n v="10"/>
    <n v="5"/>
    <n v="2"/>
    <x v="0"/>
    <x v="0"/>
    <x v="1"/>
    <x v="0"/>
    <x v="0"/>
    <x v="1"/>
    <n v="0"/>
    <x v="0"/>
    <n v="85"/>
    <n v="2119"/>
    <n v="24"/>
    <x v="3"/>
    <x v="1"/>
    <x v="2"/>
    <x v="0"/>
    <n v="1"/>
  </r>
  <r>
    <n v="10159"/>
    <n v="1970"/>
    <s v="Graduation"/>
    <s v="Divorced"/>
    <n v="58710"/>
    <n v="0"/>
    <n v="1"/>
    <d v="2013-03-31T00:00:00"/>
    <n v="77"/>
    <n v="440"/>
    <n v="81"/>
    <n v="368"/>
    <n v="0"/>
    <n v="122"/>
    <n v="174"/>
    <n v="6"/>
    <n v="11"/>
    <n v="5"/>
    <n v="9"/>
    <n v="6"/>
    <x v="0"/>
    <x v="0"/>
    <x v="0"/>
    <x v="0"/>
    <x v="0"/>
    <x v="1"/>
    <n v="0"/>
    <x v="3"/>
    <n v="56"/>
    <n v="1185"/>
    <n v="37"/>
    <x v="1"/>
    <x v="0"/>
    <x v="2"/>
    <x v="0"/>
    <n v="0"/>
  </r>
  <r>
    <n v="1177"/>
    <n v="1966"/>
    <s v="Master"/>
    <s v="Together"/>
    <n v="49618"/>
    <n v="1"/>
    <n v="1"/>
    <d v="2013-01-26T00:00:00"/>
    <n v="77"/>
    <n v="80"/>
    <n v="3"/>
    <n v="26"/>
    <n v="4"/>
    <n v="2"/>
    <n v="14"/>
    <n v="4"/>
    <n v="3"/>
    <n v="1"/>
    <n v="3"/>
    <n v="7"/>
    <x v="0"/>
    <x v="0"/>
    <x v="0"/>
    <x v="0"/>
    <x v="0"/>
    <x v="1"/>
    <n v="0"/>
    <x v="0"/>
    <n v="60"/>
    <n v="129"/>
    <n v="18"/>
    <x v="1"/>
    <x v="1"/>
    <x v="2"/>
    <x v="2"/>
    <n v="0"/>
  </r>
  <r>
    <n v="9426"/>
    <n v="1964"/>
    <s v="Master"/>
    <s v="Single"/>
    <n v="58308"/>
    <n v="0"/>
    <n v="1"/>
    <d v="2013-01-12T00:00:00"/>
    <n v="77"/>
    <n v="691"/>
    <n v="0"/>
    <n v="69"/>
    <n v="10"/>
    <n v="0"/>
    <n v="130"/>
    <n v="4"/>
    <n v="2"/>
    <n v="6"/>
    <n v="3"/>
    <n v="8"/>
    <x v="0"/>
    <x v="0"/>
    <x v="0"/>
    <x v="0"/>
    <x v="0"/>
    <x v="1"/>
    <n v="0"/>
    <x v="0"/>
    <n v="62"/>
    <n v="900"/>
    <n v="23"/>
    <x v="1"/>
    <x v="1"/>
    <x v="2"/>
    <x v="1"/>
    <n v="0"/>
  </r>
  <r>
    <n v="10637"/>
    <n v="1964"/>
    <s v="Graduation"/>
    <s v="Married"/>
    <n v="40800"/>
    <n v="1"/>
    <n v="2"/>
    <d v="2013-01-01T00:00:00"/>
    <n v="77"/>
    <n v="24"/>
    <n v="0"/>
    <n v="27"/>
    <n v="8"/>
    <n v="30"/>
    <n v="10"/>
    <n v="2"/>
    <n v="3"/>
    <n v="0"/>
    <n v="3"/>
    <n v="7"/>
    <x v="0"/>
    <x v="0"/>
    <x v="0"/>
    <x v="0"/>
    <x v="0"/>
    <x v="1"/>
    <n v="1"/>
    <x v="0"/>
    <n v="62"/>
    <n v="99"/>
    <n v="15"/>
    <x v="1"/>
    <x v="1"/>
    <x v="2"/>
    <x v="2"/>
    <n v="0"/>
  </r>
  <r>
    <n v="10826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x v="0"/>
    <x v="0"/>
    <x v="0"/>
    <x v="0"/>
    <x v="0"/>
    <x v="1"/>
    <n v="0"/>
    <x v="0"/>
    <n v="67"/>
    <n v="60"/>
    <n v="13"/>
    <x v="2"/>
    <x v="1"/>
    <x v="2"/>
    <x v="3"/>
    <n v="0"/>
  </r>
  <r>
    <n v="4086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x v="0"/>
    <x v="0"/>
    <x v="0"/>
    <x v="0"/>
    <x v="0"/>
    <x v="1"/>
    <n v="0"/>
    <x v="4"/>
    <n v="67"/>
    <n v="60"/>
    <n v="13"/>
    <x v="2"/>
    <x v="1"/>
    <x v="2"/>
    <x v="3"/>
    <n v="0"/>
  </r>
  <r>
    <n v="10304"/>
    <n v="1959"/>
    <s v="Graduation"/>
    <s v="Married"/>
    <n v="18690"/>
    <n v="0"/>
    <n v="0"/>
    <d v="2012-12-28T00:00:00"/>
    <n v="77"/>
    <n v="6"/>
    <n v="1"/>
    <n v="7"/>
    <n v="23"/>
    <n v="4"/>
    <n v="19"/>
    <n v="1"/>
    <n v="1"/>
    <n v="1"/>
    <n v="2"/>
    <n v="8"/>
    <x v="0"/>
    <x v="0"/>
    <x v="0"/>
    <x v="0"/>
    <x v="0"/>
    <x v="1"/>
    <n v="0"/>
    <x v="0"/>
    <n v="67"/>
    <n v="60"/>
    <n v="13"/>
    <x v="2"/>
    <x v="1"/>
    <x v="2"/>
    <x v="3"/>
    <n v="0"/>
  </r>
  <r>
    <n v="7998"/>
    <n v="1958"/>
    <s v="Graduation"/>
    <s v="Together"/>
    <n v="28087"/>
    <n v="1"/>
    <n v="1"/>
    <d v="2012-12-11T00:00:00"/>
    <n v="77"/>
    <n v="53"/>
    <n v="8"/>
    <n v="17"/>
    <n v="13"/>
    <n v="0"/>
    <n v="21"/>
    <n v="3"/>
    <n v="2"/>
    <n v="2"/>
    <n v="2"/>
    <n v="7"/>
    <x v="0"/>
    <x v="0"/>
    <x v="0"/>
    <x v="0"/>
    <x v="0"/>
    <x v="1"/>
    <n v="0"/>
    <x v="5"/>
    <n v="68"/>
    <n v="112"/>
    <n v="16"/>
    <x v="2"/>
    <x v="1"/>
    <x v="2"/>
    <x v="2"/>
    <n v="0"/>
  </r>
  <r>
    <n v="10992"/>
    <n v="1967"/>
    <s v="Graduation"/>
    <s v="Together"/>
    <n v="75702"/>
    <n v="1"/>
    <n v="1"/>
    <d v="2012-08-29T00:00:00"/>
    <n v="77"/>
    <n v="650"/>
    <n v="28"/>
    <n v="353"/>
    <n v="45"/>
    <n v="42"/>
    <n v="30"/>
    <n v="5"/>
    <n v="4"/>
    <n v="6"/>
    <n v="11"/>
    <n v="8"/>
    <x v="0"/>
    <x v="0"/>
    <x v="0"/>
    <x v="0"/>
    <x v="0"/>
    <x v="1"/>
    <n v="0"/>
    <x v="6"/>
    <n v="59"/>
    <n v="1148"/>
    <n v="34"/>
    <x v="0"/>
    <x v="0"/>
    <x v="2"/>
    <x v="0"/>
    <n v="0"/>
  </r>
  <r>
    <n v="6383"/>
    <n v="1971"/>
    <s v="PhD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x v="0"/>
    <x v="0"/>
    <x v="0"/>
    <x v="0"/>
    <x v="0"/>
    <x v="1"/>
    <n v="0"/>
    <x v="6"/>
    <n v="55"/>
    <n v="46"/>
    <n v="16"/>
    <x v="1"/>
    <x v="0"/>
    <x v="2"/>
    <x v="3"/>
    <n v="0"/>
  </r>
  <r>
    <n v="10536"/>
    <n v="1971"/>
    <s v="PhD"/>
    <s v="Together"/>
    <n v="32892"/>
    <n v="1"/>
    <n v="0"/>
    <d v="2014-05-25T00:00:00"/>
    <n v="78"/>
    <n v="26"/>
    <n v="0"/>
    <n v="15"/>
    <n v="2"/>
    <n v="1"/>
    <n v="2"/>
    <n v="2"/>
    <n v="3"/>
    <n v="0"/>
    <n v="3"/>
    <n v="8"/>
    <x v="0"/>
    <x v="0"/>
    <x v="0"/>
    <x v="0"/>
    <x v="0"/>
    <x v="1"/>
    <n v="0"/>
    <x v="0"/>
    <n v="55"/>
    <n v="46"/>
    <n v="16"/>
    <x v="1"/>
    <x v="0"/>
    <x v="2"/>
    <x v="3"/>
    <n v="0"/>
  </r>
  <r>
    <n v="6036"/>
    <n v="1959"/>
    <s v="Master"/>
    <s v="Together"/>
    <n v="89120"/>
    <n v="0"/>
    <n v="0"/>
    <d v="2014-03-17T00:00:00"/>
    <n v="78"/>
    <n v="1168"/>
    <n v="92"/>
    <n v="408"/>
    <n v="72"/>
    <n v="129"/>
    <n v="55"/>
    <n v="1"/>
    <n v="5"/>
    <n v="6"/>
    <n v="7"/>
    <n v="1"/>
    <x v="0"/>
    <x v="0"/>
    <x v="1"/>
    <x v="0"/>
    <x v="0"/>
    <x v="1"/>
    <n v="0"/>
    <x v="0"/>
    <n v="67"/>
    <n v="1924"/>
    <n v="20"/>
    <x v="0"/>
    <x v="1"/>
    <x v="2"/>
    <x v="0"/>
    <n v="1"/>
  </r>
  <r>
    <n v="11092"/>
    <n v="1961"/>
    <s v="Graduation"/>
    <s v="Married"/>
    <n v="27116"/>
    <n v="1"/>
    <n v="1"/>
    <d v="2014-03-02T00:00:00"/>
    <n v="78"/>
    <n v="12"/>
    <n v="1"/>
    <n v="21"/>
    <n v="2"/>
    <n v="2"/>
    <n v="3"/>
    <n v="2"/>
    <n v="2"/>
    <n v="0"/>
    <n v="3"/>
    <n v="7"/>
    <x v="0"/>
    <x v="0"/>
    <x v="0"/>
    <x v="0"/>
    <x v="0"/>
    <x v="1"/>
    <n v="0"/>
    <x v="6"/>
    <n v="65"/>
    <n v="41"/>
    <n v="14"/>
    <x v="2"/>
    <x v="1"/>
    <x v="2"/>
    <x v="3"/>
    <n v="0"/>
  </r>
  <r>
    <n v="538"/>
    <n v="1989"/>
    <s v="Graduation"/>
    <s v="Single"/>
    <n v="46107"/>
    <n v="1"/>
    <n v="0"/>
    <d v="2014-02-10T00:00:00"/>
    <n v="78"/>
    <n v="31"/>
    <n v="9"/>
    <n v="27"/>
    <n v="16"/>
    <n v="9"/>
    <n v="33"/>
    <n v="1"/>
    <n v="1"/>
    <n v="1"/>
    <n v="4"/>
    <n v="3"/>
    <x v="0"/>
    <x v="0"/>
    <x v="0"/>
    <x v="0"/>
    <x v="0"/>
    <x v="1"/>
    <n v="0"/>
    <x v="6"/>
    <n v="37"/>
    <n v="125"/>
    <n v="10"/>
    <x v="1"/>
    <x v="2"/>
    <x v="2"/>
    <x v="2"/>
    <n v="0"/>
  </r>
  <r>
    <n v="10022"/>
    <n v="1973"/>
    <s v="PhD"/>
    <s v="Single"/>
    <n v="54466"/>
    <n v="1"/>
    <n v="1"/>
    <d v="2014-02-09T00:00:00"/>
    <n v="78"/>
    <n v="12"/>
    <n v="0"/>
    <n v="4"/>
    <n v="0"/>
    <n v="0"/>
    <n v="0"/>
    <n v="1"/>
    <n v="1"/>
    <n v="0"/>
    <n v="2"/>
    <n v="5"/>
    <x v="0"/>
    <x v="0"/>
    <x v="0"/>
    <x v="0"/>
    <x v="0"/>
    <x v="1"/>
    <n v="0"/>
    <x v="0"/>
    <n v="53"/>
    <n v="16"/>
    <n v="9"/>
    <x v="1"/>
    <x v="0"/>
    <x v="2"/>
    <x v="3"/>
    <n v="0"/>
  </r>
  <r>
    <n v="10157"/>
    <n v="1965"/>
    <s v="Graduation"/>
    <s v="Single"/>
    <n v="59686"/>
    <n v="0"/>
    <n v="1"/>
    <d v="2014-01-25T00:00:00"/>
    <n v="78"/>
    <n v="89"/>
    <n v="15"/>
    <n v="89"/>
    <n v="34"/>
    <n v="42"/>
    <n v="5"/>
    <n v="1"/>
    <n v="4"/>
    <n v="1"/>
    <n v="6"/>
    <n v="4"/>
    <x v="0"/>
    <x v="0"/>
    <x v="0"/>
    <x v="0"/>
    <x v="0"/>
    <x v="1"/>
    <n v="0"/>
    <x v="1"/>
    <n v="61"/>
    <n v="274"/>
    <n v="16"/>
    <x v="1"/>
    <x v="1"/>
    <x v="2"/>
    <x v="2"/>
    <n v="0"/>
  </r>
  <r>
    <n v="3503"/>
    <n v="1950"/>
    <s v="Graduation"/>
    <s v="Divorced"/>
    <n v="82460"/>
    <n v="0"/>
    <n v="0"/>
    <d v="2013-12-02T00:00:00"/>
    <n v="78"/>
    <n v="255"/>
    <n v="47"/>
    <n v="573"/>
    <n v="52"/>
    <n v="32"/>
    <n v="15"/>
    <n v="1"/>
    <n v="5"/>
    <n v="3"/>
    <n v="6"/>
    <n v="1"/>
    <x v="0"/>
    <x v="0"/>
    <x v="0"/>
    <x v="0"/>
    <x v="0"/>
    <x v="1"/>
    <n v="0"/>
    <x v="6"/>
    <n v="76"/>
    <n v="974"/>
    <n v="16"/>
    <x v="0"/>
    <x v="1"/>
    <x v="2"/>
    <x v="1"/>
    <n v="0"/>
  </r>
  <r>
    <n v="146"/>
    <n v="1960"/>
    <s v="PhD"/>
    <s v="Single"/>
    <n v="76045"/>
    <n v="0"/>
    <n v="0"/>
    <d v="2013-11-15T00:00:00"/>
    <n v="78"/>
    <n v="760"/>
    <n v="53"/>
    <n v="400"/>
    <n v="17"/>
    <n v="93"/>
    <n v="0"/>
    <n v="1"/>
    <n v="4"/>
    <n v="5"/>
    <n v="11"/>
    <n v="2"/>
    <x v="0"/>
    <x v="0"/>
    <x v="0"/>
    <x v="1"/>
    <x v="0"/>
    <x v="1"/>
    <n v="0"/>
    <x v="0"/>
    <n v="66"/>
    <n v="1323"/>
    <n v="23"/>
    <x v="0"/>
    <x v="1"/>
    <x v="2"/>
    <x v="0"/>
    <n v="1"/>
  </r>
  <r>
    <n v="5538"/>
    <n v="1975"/>
    <s v="Graduation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x v="1"/>
    <x v="0"/>
    <x v="1"/>
    <x v="1"/>
    <x v="0"/>
    <x v="0"/>
    <n v="0"/>
    <x v="0"/>
    <n v="51"/>
    <n v="1862"/>
    <n v="18"/>
    <x v="0"/>
    <x v="0"/>
    <x v="2"/>
    <x v="0"/>
    <n v="4"/>
  </r>
  <r>
    <n v="3910"/>
    <n v="1975"/>
    <s v="Graduation"/>
    <s v="Divorced"/>
    <n v="83829"/>
    <n v="0"/>
    <n v="0"/>
    <d v="2013-10-08T00:00:00"/>
    <n v="78"/>
    <n v="897"/>
    <n v="161"/>
    <n v="430"/>
    <n v="186"/>
    <n v="161"/>
    <n v="27"/>
    <n v="0"/>
    <n v="4"/>
    <n v="7"/>
    <n v="6"/>
    <n v="1"/>
    <x v="1"/>
    <x v="0"/>
    <x v="1"/>
    <x v="1"/>
    <x v="0"/>
    <x v="0"/>
    <n v="0"/>
    <x v="0"/>
    <n v="51"/>
    <n v="1862"/>
    <n v="18"/>
    <x v="0"/>
    <x v="0"/>
    <x v="2"/>
    <x v="0"/>
    <n v="4"/>
  </r>
  <r>
    <n v="4227"/>
    <n v="1968"/>
    <s v="Master"/>
    <s v="Together"/>
    <n v="32889"/>
    <n v="1"/>
    <n v="1"/>
    <d v="2013-09-06T00:00:00"/>
    <n v="78"/>
    <n v="28"/>
    <n v="0"/>
    <n v="13"/>
    <n v="4"/>
    <n v="2"/>
    <n v="8"/>
    <n v="3"/>
    <n v="2"/>
    <n v="1"/>
    <n v="3"/>
    <n v="5"/>
    <x v="0"/>
    <x v="0"/>
    <x v="0"/>
    <x v="0"/>
    <x v="0"/>
    <x v="1"/>
    <n v="0"/>
    <x v="0"/>
    <n v="58"/>
    <n v="55"/>
    <n v="14"/>
    <x v="1"/>
    <x v="0"/>
    <x v="2"/>
    <x v="3"/>
    <n v="0"/>
  </r>
  <r>
    <n v="6634"/>
    <n v="1979"/>
    <s v="Master"/>
    <s v="Divorced"/>
    <n v="33462"/>
    <n v="1"/>
    <n v="0"/>
    <d v="2013-08-07T00:00:00"/>
    <n v="78"/>
    <n v="22"/>
    <n v="3"/>
    <n v="18"/>
    <n v="0"/>
    <n v="0"/>
    <n v="11"/>
    <n v="1"/>
    <n v="2"/>
    <n v="0"/>
    <n v="3"/>
    <n v="7"/>
    <x v="0"/>
    <x v="0"/>
    <x v="0"/>
    <x v="0"/>
    <x v="0"/>
    <x v="1"/>
    <n v="0"/>
    <x v="6"/>
    <n v="47"/>
    <n v="54"/>
    <n v="13"/>
    <x v="1"/>
    <x v="0"/>
    <x v="2"/>
    <x v="3"/>
    <n v="0"/>
  </r>
  <r>
    <n v="8916"/>
    <n v="1975"/>
    <s v="Graduation"/>
    <s v="Divorced"/>
    <n v="36627"/>
    <n v="2"/>
    <n v="0"/>
    <d v="2013-07-23T00:00:00"/>
    <n v="78"/>
    <n v="9"/>
    <n v="1"/>
    <n v="5"/>
    <n v="0"/>
    <n v="0"/>
    <n v="1"/>
    <n v="1"/>
    <n v="0"/>
    <n v="0"/>
    <n v="3"/>
    <n v="5"/>
    <x v="0"/>
    <x v="0"/>
    <x v="0"/>
    <x v="0"/>
    <x v="0"/>
    <x v="1"/>
    <n v="0"/>
    <x v="6"/>
    <n v="51"/>
    <n v="16"/>
    <n v="9"/>
    <x v="1"/>
    <x v="0"/>
    <x v="2"/>
    <x v="3"/>
    <n v="0"/>
  </r>
  <r>
    <n v="6460"/>
    <n v="1982"/>
    <s v="Graduation"/>
    <s v="Married"/>
    <n v="28718"/>
    <n v="1"/>
    <n v="0"/>
    <d v="2013-07-13T00:00:00"/>
    <n v="78"/>
    <n v="12"/>
    <n v="4"/>
    <n v="6"/>
    <n v="11"/>
    <n v="8"/>
    <n v="16"/>
    <n v="2"/>
    <n v="2"/>
    <n v="0"/>
    <n v="3"/>
    <n v="8"/>
    <x v="0"/>
    <x v="0"/>
    <x v="0"/>
    <x v="0"/>
    <x v="0"/>
    <x v="1"/>
    <n v="0"/>
    <x v="5"/>
    <n v="44"/>
    <n v="57"/>
    <n v="15"/>
    <x v="2"/>
    <x v="2"/>
    <x v="2"/>
    <x v="3"/>
    <n v="0"/>
  </r>
  <r>
    <n v="5883"/>
    <n v="1972"/>
    <s v="Graduation"/>
    <s v="Married"/>
    <n v="77981"/>
    <n v="1"/>
    <n v="0"/>
    <d v="2013-05-26T00:00:00"/>
    <n v="78"/>
    <n v="138"/>
    <n v="120"/>
    <n v="204"/>
    <n v="16"/>
    <n v="126"/>
    <n v="60"/>
    <n v="3"/>
    <n v="7"/>
    <n v="4"/>
    <n v="7"/>
    <n v="5"/>
    <x v="0"/>
    <x v="0"/>
    <x v="0"/>
    <x v="0"/>
    <x v="0"/>
    <x v="1"/>
    <n v="0"/>
    <x v="0"/>
    <n v="54"/>
    <n v="664"/>
    <n v="26"/>
    <x v="0"/>
    <x v="0"/>
    <x v="2"/>
    <x v="1"/>
    <n v="0"/>
  </r>
  <r>
    <n v="10091"/>
    <n v="1956"/>
    <s v="Graduation"/>
    <s v="Single"/>
    <n v="60230"/>
    <n v="0"/>
    <n v="1"/>
    <d v="2013-05-20T00:00:00"/>
    <n v="78"/>
    <n v="520"/>
    <n v="20"/>
    <n v="367"/>
    <n v="39"/>
    <n v="81"/>
    <n v="40"/>
    <n v="2"/>
    <n v="6"/>
    <n v="3"/>
    <n v="6"/>
    <n v="5"/>
    <x v="0"/>
    <x v="0"/>
    <x v="0"/>
    <x v="0"/>
    <x v="0"/>
    <x v="1"/>
    <n v="0"/>
    <x v="0"/>
    <n v="70"/>
    <n v="1067"/>
    <n v="22"/>
    <x v="0"/>
    <x v="1"/>
    <x v="2"/>
    <x v="0"/>
    <n v="0"/>
  </r>
  <r>
    <n v="697"/>
    <n v="1969"/>
    <s v="Graduation"/>
    <s v="Together"/>
    <n v="74918"/>
    <n v="0"/>
    <n v="0"/>
    <d v="2013-03-12T00:00:00"/>
    <n v="78"/>
    <n v="972"/>
    <n v="59"/>
    <n v="913"/>
    <n v="25"/>
    <n v="19"/>
    <n v="59"/>
    <n v="1"/>
    <n v="5"/>
    <n v="9"/>
    <n v="6"/>
    <n v="3"/>
    <x v="0"/>
    <x v="0"/>
    <x v="1"/>
    <x v="0"/>
    <x v="0"/>
    <x v="1"/>
    <n v="0"/>
    <x v="0"/>
    <n v="57"/>
    <n v="2047"/>
    <n v="24"/>
    <x v="0"/>
    <x v="0"/>
    <x v="2"/>
    <x v="0"/>
    <n v="1"/>
  </r>
  <r>
    <n v="2607"/>
    <n v="1953"/>
    <s v="Graduation"/>
    <s v="Single"/>
    <n v="40464"/>
    <n v="0"/>
    <n v="1"/>
    <d v="2013-01-11T00:00:00"/>
    <n v="78"/>
    <n v="424"/>
    <n v="17"/>
    <n v="118"/>
    <n v="7"/>
    <n v="23"/>
    <n v="41"/>
    <n v="6"/>
    <n v="8"/>
    <n v="2"/>
    <n v="8"/>
    <n v="8"/>
    <x v="0"/>
    <x v="0"/>
    <x v="0"/>
    <x v="0"/>
    <x v="0"/>
    <x v="1"/>
    <n v="0"/>
    <x v="0"/>
    <n v="73"/>
    <n v="630"/>
    <n v="32"/>
    <x v="1"/>
    <x v="1"/>
    <x v="2"/>
    <x v="1"/>
    <n v="0"/>
  </r>
  <r>
    <n v="8427"/>
    <n v="1956"/>
    <s v="Master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x v="0"/>
    <x v="0"/>
    <x v="0"/>
    <x v="0"/>
    <x v="0"/>
    <x v="1"/>
    <n v="0"/>
    <x v="0"/>
    <n v="70"/>
    <n v="1540"/>
    <n v="27"/>
    <x v="0"/>
    <x v="1"/>
    <x v="2"/>
    <x v="0"/>
    <n v="0"/>
  </r>
  <r>
    <n v="217"/>
    <n v="1956"/>
    <s v="Master"/>
    <s v="Single"/>
    <n v="64857"/>
    <n v="0"/>
    <n v="0"/>
    <d v="2012-11-23T00:00:00"/>
    <n v="78"/>
    <n v="556"/>
    <n v="14"/>
    <n v="717"/>
    <n v="210"/>
    <n v="0"/>
    <n v="43"/>
    <n v="1"/>
    <n v="7"/>
    <n v="5"/>
    <n v="10"/>
    <n v="4"/>
    <x v="0"/>
    <x v="0"/>
    <x v="0"/>
    <x v="0"/>
    <x v="0"/>
    <x v="1"/>
    <n v="0"/>
    <x v="1"/>
    <n v="70"/>
    <n v="1540"/>
    <n v="27"/>
    <x v="0"/>
    <x v="1"/>
    <x v="2"/>
    <x v="0"/>
    <n v="0"/>
  </r>
  <r>
    <n v="6202"/>
    <n v="1960"/>
    <s v="Graduation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x v="0"/>
    <x v="0"/>
    <x v="0"/>
    <x v="0"/>
    <x v="0"/>
    <x v="1"/>
    <n v="0"/>
    <x v="0"/>
    <n v="66"/>
    <n v="1005"/>
    <n v="28"/>
    <x v="0"/>
    <x v="1"/>
    <x v="2"/>
    <x v="1"/>
    <n v="0"/>
  </r>
  <r>
    <n v="3856"/>
    <n v="1960"/>
    <s v="Graduation"/>
    <s v="Together"/>
    <n v="63381"/>
    <n v="0"/>
    <n v="1"/>
    <d v="2012-10-05T00:00:00"/>
    <n v="78"/>
    <n v="571"/>
    <n v="50"/>
    <n v="142"/>
    <n v="33"/>
    <n v="50"/>
    <n v="159"/>
    <n v="4"/>
    <n v="4"/>
    <n v="5"/>
    <n v="13"/>
    <n v="2"/>
    <x v="0"/>
    <x v="0"/>
    <x v="0"/>
    <x v="0"/>
    <x v="0"/>
    <x v="1"/>
    <n v="0"/>
    <x v="0"/>
    <n v="66"/>
    <n v="1005"/>
    <n v="28"/>
    <x v="0"/>
    <x v="1"/>
    <x v="2"/>
    <x v="1"/>
    <n v="0"/>
  </r>
  <r>
    <n v="10648"/>
    <n v="1982"/>
    <s v="2n Cycle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x v="0"/>
    <x v="0"/>
    <x v="0"/>
    <x v="0"/>
    <x v="0"/>
    <x v="1"/>
    <n v="0"/>
    <x v="0"/>
    <n v="44"/>
    <n v="1289"/>
    <n v="22"/>
    <x v="0"/>
    <x v="2"/>
    <x v="2"/>
    <x v="0"/>
    <n v="0"/>
  </r>
  <r>
    <n v="5120"/>
    <n v="1982"/>
    <s v="2n Cycle"/>
    <s v="Together"/>
    <n v="66664"/>
    <n v="0"/>
    <n v="0"/>
    <d v="2012-09-25T00:00:00"/>
    <n v="78"/>
    <n v="398"/>
    <n v="96"/>
    <n v="447"/>
    <n v="220"/>
    <n v="96"/>
    <n v="32"/>
    <n v="1"/>
    <n v="5"/>
    <n v="7"/>
    <n v="6"/>
    <n v="3"/>
    <x v="0"/>
    <x v="0"/>
    <x v="0"/>
    <x v="0"/>
    <x v="0"/>
    <x v="1"/>
    <n v="0"/>
    <x v="6"/>
    <n v="44"/>
    <n v="1289"/>
    <n v="22"/>
    <x v="0"/>
    <x v="2"/>
    <x v="2"/>
    <x v="0"/>
    <n v="0"/>
  </r>
  <r>
    <n v="6749"/>
    <n v="1966"/>
    <s v="Graduation"/>
    <s v="Single"/>
    <n v="86358"/>
    <n v="1"/>
    <n v="1"/>
    <d v="2012-08-08T00:00:00"/>
    <n v="78"/>
    <n v="957"/>
    <n v="47"/>
    <n v="494"/>
    <n v="82"/>
    <n v="47"/>
    <n v="95"/>
    <n v="4"/>
    <n v="5"/>
    <n v="3"/>
    <n v="6"/>
    <n v="8"/>
    <x v="0"/>
    <x v="0"/>
    <x v="0"/>
    <x v="0"/>
    <x v="0"/>
    <x v="1"/>
    <n v="0"/>
    <x v="0"/>
    <n v="60"/>
    <n v="1722"/>
    <n v="26"/>
    <x v="0"/>
    <x v="1"/>
    <x v="2"/>
    <x v="0"/>
    <n v="0"/>
  </r>
  <r>
    <n v="1584"/>
    <n v="1977"/>
    <s v="Graduation"/>
    <s v="Married"/>
    <n v="41443"/>
    <n v="1"/>
    <n v="0"/>
    <d v="2014-04-01T00:00:00"/>
    <n v="79"/>
    <n v="171"/>
    <n v="7"/>
    <n v="171"/>
    <n v="25"/>
    <n v="19"/>
    <n v="89"/>
    <n v="6"/>
    <n v="8"/>
    <n v="1"/>
    <n v="5"/>
    <n v="8"/>
    <x v="0"/>
    <x v="0"/>
    <x v="0"/>
    <x v="0"/>
    <x v="0"/>
    <x v="1"/>
    <n v="0"/>
    <x v="6"/>
    <n v="49"/>
    <n v="482"/>
    <n v="28"/>
    <x v="1"/>
    <x v="0"/>
    <x v="2"/>
    <x v="1"/>
    <n v="0"/>
  </r>
  <r>
    <n v="9559"/>
    <n v="1961"/>
    <s v="PhD"/>
    <s v="Married"/>
    <n v="57072"/>
    <n v="0"/>
    <n v="1"/>
    <d v="2014-01-24T00:00:00"/>
    <n v="79"/>
    <n v="944"/>
    <n v="0"/>
    <n v="60"/>
    <n v="0"/>
    <n v="0"/>
    <n v="30"/>
    <n v="2"/>
    <n v="7"/>
    <n v="5"/>
    <n v="13"/>
    <n v="5"/>
    <x v="1"/>
    <x v="0"/>
    <x v="0"/>
    <x v="0"/>
    <x v="0"/>
    <x v="1"/>
    <n v="0"/>
    <x v="1"/>
    <n v="65"/>
    <n v="1034"/>
    <n v="32"/>
    <x v="1"/>
    <x v="1"/>
    <x v="2"/>
    <x v="1"/>
    <n v="1"/>
  </r>
  <r>
    <n v="771"/>
    <n v="1967"/>
    <s v="Graduation"/>
    <s v="Together"/>
    <n v="54178"/>
    <n v="0"/>
    <n v="1"/>
    <d v="2014-01-21T00:00:00"/>
    <n v="79"/>
    <n v="135"/>
    <n v="9"/>
    <n v="39"/>
    <n v="4"/>
    <n v="0"/>
    <n v="7"/>
    <n v="1"/>
    <n v="2"/>
    <n v="2"/>
    <n v="5"/>
    <n v="2"/>
    <x v="0"/>
    <x v="0"/>
    <x v="0"/>
    <x v="0"/>
    <x v="0"/>
    <x v="1"/>
    <n v="0"/>
    <x v="4"/>
    <n v="59"/>
    <n v="194"/>
    <n v="12"/>
    <x v="1"/>
    <x v="0"/>
    <x v="2"/>
    <x v="2"/>
    <n v="0"/>
  </r>
  <r>
    <n v="5237"/>
    <n v="1950"/>
    <s v="PhD"/>
    <s v="Single"/>
    <n v="48767"/>
    <n v="1"/>
    <n v="2"/>
    <d v="2014-01-01T00:00:00"/>
    <n v="79"/>
    <n v="28"/>
    <n v="1"/>
    <n v="21"/>
    <n v="3"/>
    <n v="0"/>
    <n v="10"/>
    <n v="3"/>
    <n v="2"/>
    <n v="1"/>
    <n v="3"/>
    <n v="5"/>
    <x v="0"/>
    <x v="0"/>
    <x v="0"/>
    <x v="0"/>
    <x v="0"/>
    <x v="1"/>
    <n v="0"/>
    <x v="3"/>
    <n v="76"/>
    <n v="63"/>
    <n v="14"/>
    <x v="1"/>
    <x v="1"/>
    <x v="2"/>
    <x v="3"/>
    <n v="0"/>
  </r>
  <r>
    <n v="2461"/>
    <n v="1955"/>
    <s v="Master"/>
    <s v="Single"/>
    <n v="51124"/>
    <n v="1"/>
    <n v="1"/>
    <d v="2013-12-18T00:00:00"/>
    <n v="79"/>
    <n v="26"/>
    <n v="1"/>
    <n v="11"/>
    <n v="0"/>
    <n v="1"/>
    <n v="4"/>
    <n v="2"/>
    <n v="1"/>
    <n v="0"/>
    <n v="3"/>
    <n v="3"/>
    <x v="0"/>
    <x v="0"/>
    <x v="0"/>
    <x v="0"/>
    <x v="0"/>
    <x v="1"/>
    <n v="0"/>
    <x v="1"/>
    <n v="71"/>
    <n v="43"/>
    <n v="9"/>
    <x v="1"/>
    <x v="1"/>
    <x v="2"/>
    <x v="3"/>
    <n v="0"/>
  </r>
  <r>
    <n v="5474"/>
    <n v="1970"/>
    <s v="Graduation"/>
    <s v="Single"/>
    <n v="43020"/>
    <n v="1"/>
    <n v="0"/>
    <d v="2013-11-30T00:00:00"/>
    <n v="79"/>
    <n v="45"/>
    <n v="7"/>
    <n v="99"/>
    <n v="4"/>
    <n v="25"/>
    <n v="43"/>
    <n v="3"/>
    <n v="4"/>
    <n v="1"/>
    <n v="4"/>
    <n v="6"/>
    <x v="0"/>
    <x v="0"/>
    <x v="0"/>
    <x v="0"/>
    <x v="0"/>
    <x v="1"/>
    <n v="0"/>
    <x v="2"/>
    <n v="56"/>
    <n v="223"/>
    <n v="18"/>
    <x v="1"/>
    <x v="0"/>
    <x v="2"/>
    <x v="2"/>
    <n v="0"/>
  </r>
  <r>
    <n v="2895"/>
    <n v="1963"/>
    <s v="Graduation"/>
    <s v="Single"/>
    <n v="49980"/>
    <n v="0"/>
    <n v="1"/>
    <d v="2013-10-23T00:00:00"/>
    <n v="79"/>
    <n v="104"/>
    <n v="1"/>
    <n v="54"/>
    <n v="13"/>
    <n v="9"/>
    <n v="14"/>
    <n v="2"/>
    <n v="3"/>
    <n v="1"/>
    <n v="5"/>
    <n v="5"/>
    <x v="0"/>
    <x v="0"/>
    <x v="0"/>
    <x v="0"/>
    <x v="0"/>
    <x v="1"/>
    <n v="0"/>
    <x v="5"/>
    <n v="63"/>
    <n v="195"/>
    <n v="16"/>
    <x v="1"/>
    <x v="1"/>
    <x v="2"/>
    <x v="2"/>
    <n v="0"/>
  </r>
  <r>
    <n v="7972"/>
    <n v="1955"/>
    <s v="Graduation"/>
    <s v="Single"/>
    <n v="72906"/>
    <n v="0"/>
    <n v="0"/>
    <d v="2013-09-17T00:00:00"/>
    <n v="79"/>
    <n v="400"/>
    <n v="32"/>
    <n v="519"/>
    <n v="71"/>
    <n v="75"/>
    <n v="54"/>
    <n v="1"/>
    <n v="3"/>
    <n v="4"/>
    <n v="9"/>
    <n v="1"/>
    <x v="0"/>
    <x v="0"/>
    <x v="0"/>
    <x v="0"/>
    <x v="0"/>
    <x v="1"/>
    <n v="0"/>
    <x v="0"/>
    <n v="71"/>
    <n v="1151"/>
    <n v="18"/>
    <x v="0"/>
    <x v="1"/>
    <x v="2"/>
    <x v="0"/>
    <n v="0"/>
  </r>
  <r>
    <n v="10067"/>
    <n v="1976"/>
    <s v="2n Cycle"/>
    <s v="Together"/>
    <n v="25176"/>
    <n v="1"/>
    <n v="1"/>
    <d v="2013-08-10T00:00:00"/>
    <n v="79"/>
    <n v="4"/>
    <n v="0"/>
    <n v="4"/>
    <n v="0"/>
    <n v="0"/>
    <n v="5"/>
    <n v="1"/>
    <n v="1"/>
    <n v="0"/>
    <n v="2"/>
    <n v="7"/>
    <x v="0"/>
    <x v="0"/>
    <x v="0"/>
    <x v="0"/>
    <x v="0"/>
    <x v="1"/>
    <n v="0"/>
    <x v="4"/>
    <n v="50"/>
    <n v="13"/>
    <n v="11"/>
    <x v="2"/>
    <x v="0"/>
    <x v="2"/>
    <x v="3"/>
    <n v="0"/>
  </r>
  <r>
    <n v="500"/>
    <n v="1977"/>
    <s v="Graduation"/>
    <s v="Together"/>
    <n v="96876"/>
    <n v="0"/>
    <n v="0"/>
    <d v="2013-08-06T00:00:00"/>
    <n v="79"/>
    <n v="908"/>
    <n v="43"/>
    <n v="735"/>
    <n v="40"/>
    <n v="194"/>
    <n v="21"/>
    <n v="1"/>
    <n v="7"/>
    <n v="7"/>
    <n v="9"/>
    <n v="2"/>
    <x v="0"/>
    <x v="1"/>
    <x v="1"/>
    <x v="1"/>
    <x v="0"/>
    <x v="0"/>
    <n v="0"/>
    <x v="0"/>
    <n v="49"/>
    <n v="1941"/>
    <n v="26"/>
    <x v="3"/>
    <x v="0"/>
    <x v="2"/>
    <x v="0"/>
    <n v="4"/>
  </r>
  <r>
    <n v="922"/>
    <n v="1979"/>
    <s v="2n Cycle"/>
    <s v="Married"/>
    <n v="31086"/>
    <n v="1"/>
    <n v="1"/>
    <d v="2013-05-04T00:00:00"/>
    <n v="79"/>
    <n v="16"/>
    <n v="2"/>
    <n v="11"/>
    <n v="3"/>
    <n v="0"/>
    <n v="16"/>
    <n v="2"/>
    <n v="1"/>
    <n v="1"/>
    <n v="2"/>
    <n v="8"/>
    <x v="1"/>
    <x v="0"/>
    <x v="0"/>
    <x v="0"/>
    <x v="0"/>
    <x v="1"/>
    <n v="0"/>
    <x v="4"/>
    <n v="47"/>
    <n v="48"/>
    <n v="14"/>
    <x v="1"/>
    <x v="0"/>
    <x v="2"/>
    <x v="3"/>
    <n v="1"/>
  </r>
  <r>
    <n v="2861"/>
    <n v="1983"/>
    <s v="Graduation"/>
    <s v="Single"/>
    <n v="24072"/>
    <n v="1"/>
    <n v="0"/>
    <d v="2013-04-16T00:00:00"/>
    <n v="79"/>
    <n v="9"/>
    <n v="1"/>
    <n v="6"/>
    <n v="3"/>
    <n v="0"/>
    <n v="4"/>
    <n v="1"/>
    <n v="1"/>
    <n v="0"/>
    <n v="2"/>
    <n v="8"/>
    <x v="0"/>
    <x v="0"/>
    <x v="0"/>
    <x v="0"/>
    <x v="0"/>
    <x v="1"/>
    <n v="0"/>
    <x v="0"/>
    <n v="43"/>
    <n v="23"/>
    <n v="12"/>
    <x v="2"/>
    <x v="2"/>
    <x v="2"/>
    <x v="3"/>
    <n v="0"/>
  </r>
  <r>
    <n v="375"/>
    <n v="1954"/>
    <s v="Graduation"/>
    <s v="Divorced"/>
    <n v="76773"/>
    <n v="0"/>
    <n v="0"/>
    <d v="2013-02-25T00:00:00"/>
    <n v="79"/>
    <n v="516"/>
    <n v="56"/>
    <n v="449"/>
    <n v="86"/>
    <n v="33"/>
    <n v="16"/>
    <n v="1"/>
    <n v="2"/>
    <n v="2"/>
    <n v="11"/>
    <n v="1"/>
    <x v="0"/>
    <x v="0"/>
    <x v="0"/>
    <x v="0"/>
    <x v="0"/>
    <x v="1"/>
    <n v="0"/>
    <x v="0"/>
    <n v="72"/>
    <n v="1156"/>
    <n v="17"/>
    <x v="0"/>
    <x v="1"/>
    <x v="2"/>
    <x v="0"/>
    <n v="0"/>
  </r>
  <r>
    <n v="10936"/>
    <n v="1965"/>
    <s v="Graduation"/>
    <s v="Married"/>
    <n v="72190"/>
    <n v="0"/>
    <n v="0"/>
    <d v="2013-02-13T00:00:00"/>
    <n v="79"/>
    <n v="597"/>
    <n v="166"/>
    <n v="597"/>
    <n v="172"/>
    <n v="166"/>
    <n v="249"/>
    <n v="1"/>
    <n v="5"/>
    <n v="6"/>
    <n v="4"/>
    <n v="3"/>
    <x v="0"/>
    <x v="0"/>
    <x v="0"/>
    <x v="0"/>
    <x v="0"/>
    <x v="1"/>
    <n v="0"/>
    <x v="3"/>
    <n v="61"/>
    <n v="1947"/>
    <n v="19"/>
    <x v="0"/>
    <x v="1"/>
    <x v="2"/>
    <x v="0"/>
    <n v="0"/>
  </r>
  <r>
    <n v="10314"/>
    <n v="1948"/>
    <s v="PhD"/>
    <s v="Married"/>
    <n v="83837"/>
    <n v="0"/>
    <n v="0"/>
    <d v="2012-12-16T00:00:00"/>
    <n v="79"/>
    <n v="847"/>
    <n v="66"/>
    <n v="119"/>
    <n v="86"/>
    <n v="89"/>
    <n v="111"/>
    <n v="1"/>
    <n v="9"/>
    <n v="10"/>
    <n v="5"/>
    <n v="4"/>
    <x v="0"/>
    <x v="1"/>
    <x v="0"/>
    <x v="1"/>
    <x v="0"/>
    <x v="0"/>
    <n v="0"/>
    <x v="5"/>
    <n v="78"/>
    <n v="1318"/>
    <n v="29"/>
    <x v="0"/>
    <x v="1"/>
    <x v="2"/>
    <x v="0"/>
    <n v="3"/>
  </r>
  <r>
    <n v="4240"/>
    <n v="1978"/>
    <s v="Graduation"/>
    <s v="Married"/>
    <n v="17345"/>
    <n v="1"/>
    <n v="0"/>
    <d v="2012-11-03T00:00:00"/>
    <n v="79"/>
    <n v="4"/>
    <n v="9"/>
    <n v="16"/>
    <n v="17"/>
    <n v="0"/>
    <n v="12"/>
    <n v="2"/>
    <n v="2"/>
    <n v="1"/>
    <n v="2"/>
    <n v="8"/>
    <x v="0"/>
    <x v="0"/>
    <x v="0"/>
    <x v="0"/>
    <x v="0"/>
    <x v="1"/>
    <n v="0"/>
    <x v="0"/>
    <n v="48"/>
    <n v="58"/>
    <n v="15"/>
    <x v="2"/>
    <x v="0"/>
    <x v="2"/>
    <x v="3"/>
    <n v="0"/>
  </r>
  <r>
    <n v="2674"/>
    <n v="1958"/>
    <s v="Master"/>
    <s v="Single"/>
    <n v="75154"/>
    <n v="0"/>
    <n v="1"/>
    <d v="2012-09-04T00:00:00"/>
    <n v="79"/>
    <n v="543"/>
    <n v="10"/>
    <n v="205"/>
    <n v="160"/>
    <n v="143"/>
    <n v="82"/>
    <n v="1"/>
    <n v="6"/>
    <n v="3"/>
    <n v="6"/>
    <n v="3"/>
    <x v="0"/>
    <x v="0"/>
    <x v="0"/>
    <x v="0"/>
    <x v="0"/>
    <x v="0"/>
    <n v="0"/>
    <x v="2"/>
    <n v="68"/>
    <n v="1143"/>
    <n v="19"/>
    <x v="0"/>
    <x v="1"/>
    <x v="2"/>
    <x v="0"/>
    <n v="1"/>
  </r>
  <r>
    <n v="2563"/>
    <n v="1961"/>
    <s v="Basic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x v="0"/>
    <x v="0"/>
    <x v="0"/>
    <x v="0"/>
    <x v="0"/>
    <x v="1"/>
    <n v="0"/>
    <x v="5"/>
    <n v="65"/>
    <n v="43"/>
    <n v="12"/>
    <x v="2"/>
    <x v="1"/>
    <x v="2"/>
    <x v="3"/>
    <n v="0"/>
  </r>
  <r>
    <n v="8312"/>
    <n v="1961"/>
    <s v="Basic"/>
    <s v="Married"/>
    <n v="28249"/>
    <n v="0"/>
    <n v="0"/>
    <d v="2014-06-15T00:00:00"/>
    <n v="80"/>
    <n v="1"/>
    <n v="9"/>
    <n v="7"/>
    <n v="2"/>
    <n v="14"/>
    <n v="10"/>
    <n v="1"/>
    <n v="2"/>
    <n v="0"/>
    <n v="3"/>
    <n v="6"/>
    <x v="0"/>
    <x v="0"/>
    <x v="0"/>
    <x v="0"/>
    <x v="0"/>
    <x v="1"/>
    <n v="0"/>
    <x v="0"/>
    <n v="65"/>
    <n v="43"/>
    <n v="12"/>
    <x v="2"/>
    <x v="1"/>
    <x v="2"/>
    <x v="3"/>
    <n v="0"/>
  </r>
  <r>
    <n v="6999"/>
    <n v="1980"/>
    <s v="Master"/>
    <s v="Married"/>
    <n v="69661"/>
    <n v="0"/>
    <n v="0"/>
    <d v="2014-05-13T00:00:00"/>
    <n v="80"/>
    <n v="656"/>
    <n v="16"/>
    <n v="106"/>
    <n v="32"/>
    <n v="16"/>
    <n v="8"/>
    <n v="1"/>
    <n v="7"/>
    <n v="3"/>
    <n v="12"/>
    <n v="3"/>
    <x v="0"/>
    <x v="0"/>
    <x v="0"/>
    <x v="0"/>
    <x v="0"/>
    <x v="1"/>
    <n v="0"/>
    <x v="5"/>
    <n v="46"/>
    <n v="834"/>
    <n v="26"/>
    <x v="0"/>
    <x v="0"/>
    <x v="2"/>
    <x v="1"/>
    <n v="0"/>
  </r>
  <r>
    <n v="7574"/>
    <n v="1979"/>
    <s v="PhD"/>
    <s v="Together"/>
    <n v="27922"/>
    <n v="1"/>
    <n v="0"/>
    <d v="2014-05-10T00:00:00"/>
    <n v="80"/>
    <n v="11"/>
    <n v="0"/>
    <n v="13"/>
    <n v="2"/>
    <n v="4"/>
    <n v="11"/>
    <n v="1"/>
    <n v="2"/>
    <n v="0"/>
    <n v="3"/>
    <n v="4"/>
    <x v="0"/>
    <x v="0"/>
    <x v="0"/>
    <x v="0"/>
    <x v="0"/>
    <x v="1"/>
    <n v="0"/>
    <x v="6"/>
    <n v="47"/>
    <n v="41"/>
    <n v="10"/>
    <x v="2"/>
    <x v="0"/>
    <x v="2"/>
    <x v="3"/>
    <n v="0"/>
  </r>
  <r>
    <n v="5223"/>
    <n v="1966"/>
    <s v="Master"/>
    <s v="Together"/>
    <n v="45903"/>
    <n v="0"/>
    <n v="1"/>
    <d v="2014-04-23T00:00:00"/>
    <n v="80"/>
    <n v="33"/>
    <n v="8"/>
    <n v="10"/>
    <n v="2"/>
    <n v="10"/>
    <n v="3"/>
    <n v="2"/>
    <n v="2"/>
    <n v="1"/>
    <n v="3"/>
    <n v="4"/>
    <x v="0"/>
    <x v="0"/>
    <x v="0"/>
    <x v="0"/>
    <x v="0"/>
    <x v="1"/>
    <n v="0"/>
    <x v="6"/>
    <n v="60"/>
    <n v="66"/>
    <n v="12"/>
    <x v="1"/>
    <x v="1"/>
    <x v="2"/>
    <x v="3"/>
    <n v="0"/>
  </r>
  <r>
    <n v="2952"/>
    <n v="1977"/>
    <s v="Master"/>
    <s v="Single"/>
    <n v="36273"/>
    <n v="1"/>
    <n v="0"/>
    <d v="2014-04-16T00:00:00"/>
    <n v="80"/>
    <n v="29"/>
    <n v="3"/>
    <n v="30"/>
    <n v="3"/>
    <n v="2"/>
    <n v="9"/>
    <n v="2"/>
    <n v="3"/>
    <n v="0"/>
    <n v="3"/>
    <n v="6"/>
    <x v="0"/>
    <x v="0"/>
    <x v="0"/>
    <x v="0"/>
    <x v="0"/>
    <x v="1"/>
    <n v="0"/>
    <x v="0"/>
    <n v="49"/>
    <n v="76"/>
    <n v="14"/>
    <x v="1"/>
    <x v="0"/>
    <x v="2"/>
    <x v="2"/>
    <n v="0"/>
  </r>
  <r>
    <n v="7683"/>
    <n v="1968"/>
    <s v="Master"/>
    <s v="Married"/>
    <n v="70777"/>
    <n v="0"/>
    <n v="1"/>
    <d v="2014-02-25T00:00:00"/>
    <n v="80"/>
    <n v="554"/>
    <n v="35"/>
    <n v="113"/>
    <n v="0"/>
    <n v="7"/>
    <n v="78"/>
    <n v="3"/>
    <n v="5"/>
    <n v="3"/>
    <n v="12"/>
    <n v="3"/>
    <x v="0"/>
    <x v="0"/>
    <x v="0"/>
    <x v="0"/>
    <x v="0"/>
    <x v="1"/>
    <n v="0"/>
    <x v="0"/>
    <n v="58"/>
    <n v="787"/>
    <n v="26"/>
    <x v="0"/>
    <x v="0"/>
    <x v="2"/>
    <x v="1"/>
    <n v="0"/>
  </r>
  <r>
    <n v="9481"/>
    <n v="1976"/>
    <s v="Graduation"/>
    <s v="Married"/>
    <n v="17148"/>
    <n v="1"/>
    <n v="0"/>
    <d v="2014-01-28T00:00:00"/>
    <n v="80"/>
    <n v="9"/>
    <n v="9"/>
    <n v="11"/>
    <n v="13"/>
    <n v="10"/>
    <n v="16"/>
    <n v="4"/>
    <n v="3"/>
    <n v="1"/>
    <n v="3"/>
    <n v="8"/>
    <x v="0"/>
    <x v="0"/>
    <x v="0"/>
    <x v="0"/>
    <x v="0"/>
    <x v="1"/>
    <n v="0"/>
    <x v="1"/>
    <n v="50"/>
    <n v="68"/>
    <n v="19"/>
    <x v="2"/>
    <x v="0"/>
    <x v="2"/>
    <x v="3"/>
    <n v="0"/>
  </r>
  <r>
    <n v="9907"/>
    <n v="1969"/>
    <s v="Master"/>
    <s v="Together"/>
    <n v="66476"/>
    <n v="0"/>
    <n v="1"/>
    <d v="2013-12-04T00:00:00"/>
    <n v="80"/>
    <n v="742"/>
    <n v="28"/>
    <n v="152"/>
    <n v="25"/>
    <n v="9"/>
    <n v="57"/>
    <n v="2"/>
    <n v="6"/>
    <n v="8"/>
    <n v="10"/>
    <n v="4"/>
    <x v="0"/>
    <x v="0"/>
    <x v="0"/>
    <x v="0"/>
    <x v="0"/>
    <x v="1"/>
    <n v="0"/>
    <x v="4"/>
    <n v="57"/>
    <n v="1013"/>
    <n v="30"/>
    <x v="0"/>
    <x v="0"/>
    <x v="2"/>
    <x v="1"/>
    <n v="0"/>
  </r>
  <r>
    <n v="5454"/>
    <n v="1979"/>
    <s v="Master"/>
    <s v="Married"/>
    <n v="45057"/>
    <n v="1"/>
    <n v="0"/>
    <d v="2013-12-01T00:00:00"/>
    <n v="80"/>
    <n v="37"/>
    <n v="0"/>
    <n v="7"/>
    <n v="3"/>
    <n v="0"/>
    <n v="3"/>
    <n v="1"/>
    <n v="2"/>
    <n v="0"/>
    <n v="3"/>
    <n v="5"/>
    <x v="0"/>
    <x v="0"/>
    <x v="0"/>
    <x v="0"/>
    <x v="0"/>
    <x v="1"/>
    <n v="0"/>
    <x v="2"/>
    <n v="47"/>
    <n v="50"/>
    <n v="11"/>
    <x v="1"/>
    <x v="0"/>
    <x v="2"/>
    <x v="3"/>
    <n v="0"/>
  </r>
  <r>
    <n v="3798"/>
    <n v="1968"/>
    <s v="Graduation"/>
    <s v="Married"/>
    <n v="41120"/>
    <n v="1"/>
    <n v="1"/>
    <d v="2013-11-06T00:00:00"/>
    <n v="80"/>
    <n v="24"/>
    <n v="2"/>
    <n v="23"/>
    <n v="0"/>
    <n v="8"/>
    <n v="24"/>
    <n v="3"/>
    <n v="2"/>
    <n v="1"/>
    <n v="3"/>
    <n v="6"/>
    <x v="0"/>
    <x v="0"/>
    <x v="0"/>
    <x v="0"/>
    <x v="0"/>
    <x v="1"/>
    <n v="0"/>
    <x v="0"/>
    <n v="58"/>
    <n v="81"/>
    <n v="15"/>
    <x v="1"/>
    <x v="0"/>
    <x v="2"/>
    <x v="2"/>
    <n v="0"/>
  </r>
  <r>
    <n v="7281"/>
    <n v="1959"/>
    <s v="PhD"/>
    <s v="Single"/>
    <m/>
    <n v="0"/>
    <n v="0"/>
    <d v="2013-11-05T00:00:00"/>
    <n v="80"/>
    <n v="81"/>
    <n v="11"/>
    <n v="50"/>
    <n v="3"/>
    <n v="2"/>
    <n v="39"/>
    <n v="1"/>
    <n v="1"/>
    <n v="3"/>
    <n v="4"/>
    <n v="2"/>
    <x v="0"/>
    <x v="0"/>
    <x v="0"/>
    <x v="0"/>
    <x v="0"/>
    <x v="1"/>
    <n v="0"/>
    <x v="3"/>
    <n v="67"/>
    <n v="186"/>
    <n v="11"/>
    <x v="2"/>
    <x v="1"/>
    <x v="2"/>
    <x v="2"/>
    <n v="0"/>
  </r>
  <r>
    <n v="4259"/>
    <n v="1986"/>
    <s v="Master"/>
    <s v="Single"/>
    <n v="19485"/>
    <n v="2"/>
    <n v="0"/>
    <d v="2013-09-24T00:00:00"/>
    <n v="80"/>
    <n v="6"/>
    <n v="0"/>
    <n v="4"/>
    <n v="0"/>
    <n v="0"/>
    <n v="0"/>
    <n v="1"/>
    <n v="1"/>
    <n v="0"/>
    <n v="2"/>
    <n v="7"/>
    <x v="0"/>
    <x v="0"/>
    <x v="0"/>
    <x v="0"/>
    <x v="0"/>
    <x v="1"/>
    <n v="0"/>
    <x v="5"/>
    <n v="40"/>
    <n v="10"/>
    <n v="11"/>
    <x v="2"/>
    <x v="2"/>
    <x v="2"/>
    <x v="3"/>
    <n v="0"/>
  </r>
  <r>
    <n v="2549"/>
    <n v="1983"/>
    <s v="PhD"/>
    <s v="Together"/>
    <n v="21840"/>
    <n v="1"/>
    <n v="0"/>
    <d v="2013-07-21T00:00:00"/>
    <n v="80"/>
    <n v="17"/>
    <n v="0"/>
    <n v="9"/>
    <n v="0"/>
    <n v="0"/>
    <n v="1"/>
    <n v="1"/>
    <n v="1"/>
    <n v="0"/>
    <n v="3"/>
    <n v="9"/>
    <x v="0"/>
    <x v="0"/>
    <x v="0"/>
    <x v="0"/>
    <x v="0"/>
    <x v="1"/>
    <n v="0"/>
    <x v="0"/>
    <n v="43"/>
    <n v="27"/>
    <n v="14"/>
    <x v="2"/>
    <x v="2"/>
    <x v="2"/>
    <x v="3"/>
    <n v="0"/>
  </r>
  <r>
    <n v="6437"/>
    <n v="1985"/>
    <s v="2n Cycle"/>
    <s v="Single"/>
    <n v="41473"/>
    <n v="1"/>
    <n v="0"/>
    <d v="2013-06-19T00:00:00"/>
    <n v="80"/>
    <n v="21"/>
    <n v="8"/>
    <n v="20"/>
    <n v="15"/>
    <n v="3"/>
    <n v="9"/>
    <n v="1"/>
    <n v="2"/>
    <n v="0"/>
    <n v="3"/>
    <n v="7"/>
    <x v="0"/>
    <x v="0"/>
    <x v="0"/>
    <x v="0"/>
    <x v="0"/>
    <x v="1"/>
    <n v="0"/>
    <x v="0"/>
    <n v="41"/>
    <n v="76"/>
    <n v="13"/>
    <x v="1"/>
    <x v="2"/>
    <x v="2"/>
    <x v="2"/>
    <n v="0"/>
  </r>
  <r>
    <n v="2488"/>
    <n v="1956"/>
    <s v="2n Cycle"/>
    <s v="Divorced"/>
    <n v="31395"/>
    <n v="1"/>
    <n v="1"/>
    <d v="2013-03-23T00:00:00"/>
    <n v="80"/>
    <n v="23"/>
    <n v="1"/>
    <n v="25"/>
    <n v="0"/>
    <n v="8"/>
    <n v="7"/>
    <n v="4"/>
    <n v="2"/>
    <n v="1"/>
    <n v="3"/>
    <n v="6"/>
    <x v="0"/>
    <x v="0"/>
    <x v="0"/>
    <x v="0"/>
    <x v="0"/>
    <x v="1"/>
    <n v="0"/>
    <x v="0"/>
    <n v="70"/>
    <n v="64"/>
    <n v="16"/>
    <x v="1"/>
    <x v="1"/>
    <x v="2"/>
    <x v="3"/>
    <n v="0"/>
  </r>
  <r>
    <n v="3945"/>
    <n v="1947"/>
    <s v="PhD"/>
    <s v="Widow"/>
    <n v="68117"/>
    <n v="0"/>
    <n v="1"/>
    <d v="2013-03-10T00:00:00"/>
    <n v="80"/>
    <n v="618"/>
    <n v="44"/>
    <n v="215"/>
    <n v="0"/>
    <n v="17"/>
    <n v="36"/>
    <n v="2"/>
    <n v="11"/>
    <n v="8"/>
    <n v="4"/>
    <n v="6"/>
    <x v="1"/>
    <x v="0"/>
    <x v="0"/>
    <x v="0"/>
    <x v="0"/>
    <x v="0"/>
    <n v="0"/>
    <x v="0"/>
    <n v="79"/>
    <n v="930"/>
    <n v="31"/>
    <x v="0"/>
    <x v="1"/>
    <x v="2"/>
    <x v="1"/>
    <n v="2"/>
  </r>
  <r>
    <n v="702"/>
    <n v="1975"/>
    <s v="2n Cycle"/>
    <s v="Widow"/>
    <n v="47682"/>
    <n v="0"/>
    <n v="1"/>
    <d v="2013-02-15T00:00:00"/>
    <n v="80"/>
    <n v="162"/>
    <n v="61"/>
    <n v="83"/>
    <n v="97"/>
    <n v="57"/>
    <n v="61"/>
    <n v="4"/>
    <n v="4"/>
    <n v="3"/>
    <n v="8"/>
    <n v="5"/>
    <x v="0"/>
    <x v="0"/>
    <x v="0"/>
    <x v="0"/>
    <x v="0"/>
    <x v="1"/>
    <n v="0"/>
    <x v="0"/>
    <n v="51"/>
    <n v="521"/>
    <n v="24"/>
    <x v="1"/>
    <x v="0"/>
    <x v="2"/>
    <x v="1"/>
    <n v="0"/>
  </r>
  <r>
    <n v="9010"/>
    <n v="1972"/>
    <s v="Master"/>
    <s v="Married"/>
    <n v="83151"/>
    <n v="0"/>
    <n v="0"/>
    <d v="2013-02-10T00:00:00"/>
    <n v="80"/>
    <n v="968"/>
    <n v="147"/>
    <n v="842"/>
    <n v="137"/>
    <n v="42"/>
    <n v="210"/>
    <n v="1"/>
    <n v="5"/>
    <n v="7"/>
    <n v="10"/>
    <n v="2"/>
    <x v="1"/>
    <x v="0"/>
    <x v="1"/>
    <x v="1"/>
    <x v="0"/>
    <x v="0"/>
    <n v="0"/>
    <x v="0"/>
    <n v="54"/>
    <n v="2346"/>
    <n v="25"/>
    <x v="0"/>
    <x v="0"/>
    <x v="2"/>
    <x v="0"/>
    <n v="4"/>
  </r>
  <r>
    <n v="9710"/>
    <n v="1969"/>
    <s v="PhD"/>
    <s v="Divorced"/>
    <n v="58086"/>
    <n v="0"/>
    <n v="1"/>
    <d v="2013-01-20T00:00:00"/>
    <n v="80"/>
    <n v="708"/>
    <n v="7"/>
    <n v="62"/>
    <n v="0"/>
    <n v="0"/>
    <n v="15"/>
    <n v="2"/>
    <n v="11"/>
    <n v="3"/>
    <n v="7"/>
    <n v="8"/>
    <x v="0"/>
    <x v="0"/>
    <x v="0"/>
    <x v="0"/>
    <x v="0"/>
    <x v="1"/>
    <n v="0"/>
    <x v="0"/>
    <n v="57"/>
    <n v="792"/>
    <n v="31"/>
    <x v="1"/>
    <x v="0"/>
    <x v="2"/>
    <x v="1"/>
    <n v="0"/>
  </r>
  <r>
    <n v="1509"/>
    <n v="1958"/>
    <s v="PhD"/>
    <s v="Together"/>
    <n v="84460"/>
    <n v="0"/>
    <n v="0"/>
    <d v="2013-01-04T00:00:00"/>
    <n v="80"/>
    <n v="152"/>
    <n v="27"/>
    <n v="103"/>
    <n v="106"/>
    <n v="54"/>
    <n v="81"/>
    <n v="0"/>
    <n v="9"/>
    <n v="9"/>
    <n v="4"/>
    <n v="5"/>
    <x v="0"/>
    <x v="1"/>
    <x v="1"/>
    <x v="1"/>
    <x v="1"/>
    <x v="0"/>
    <n v="0"/>
    <x v="0"/>
    <n v="68"/>
    <n v="523"/>
    <n v="27"/>
    <x v="0"/>
    <x v="1"/>
    <x v="2"/>
    <x v="1"/>
    <n v="5"/>
  </r>
  <r>
    <n v="9120"/>
    <n v="1962"/>
    <s v="Graduation"/>
    <s v="Single"/>
    <n v="66565"/>
    <n v="0"/>
    <n v="1"/>
    <d v="2012-12-05T00:00:00"/>
    <n v="80"/>
    <n v="747"/>
    <n v="10"/>
    <n v="161"/>
    <n v="65"/>
    <n v="40"/>
    <n v="42"/>
    <n v="4"/>
    <n v="4"/>
    <n v="2"/>
    <n v="9"/>
    <n v="8"/>
    <x v="0"/>
    <x v="0"/>
    <x v="0"/>
    <x v="0"/>
    <x v="0"/>
    <x v="1"/>
    <n v="0"/>
    <x v="0"/>
    <n v="64"/>
    <n v="1065"/>
    <n v="27"/>
    <x v="0"/>
    <x v="1"/>
    <x v="2"/>
    <x v="0"/>
    <n v="0"/>
  </r>
  <r>
    <n v="5252"/>
    <n v="1969"/>
    <s v="Graduation"/>
    <s v="Divorced"/>
    <n v="23910"/>
    <n v="1"/>
    <n v="0"/>
    <d v="2012-10-26T00:00:00"/>
    <n v="80"/>
    <n v="16"/>
    <n v="12"/>
    <n v="18"/>
    <n v="7"/>
    <n v="1"/>
    <n v="13"/>
    <n v="1"/>
    <n v="2"/>
    <n v="0"/>
    <n v="3"/>
    <n v="7"/>
    <x v="0"/>
    <x v="0"/>
    <x v="0"/>
    <x v="0"/>
    <x v="0"/>
    <x v="1"/>
    <n v="0"/>
    <x v="0"/>
    <n v="57"/>
    <n v="67"/>
    <n v="13"/>
    <x v="2"/>
    <x v="0"/>
    <x v="2"/>
    <x v="3"/>
    <n v="0"/>
  </r>
  <r>
    <n v="5959"/>
    <n v="1968"/>
    <s v="Graduation"/>
    <s v="Single"/>
    <n v="35893"/>
    <n v="1"/>
    <n v="1"/>
    <d v="2012-10-15T00:00:00"/>
    <n v="80"/>
    <n v="158"/>
    <n v="0"/>
    <n v="23"/>
    <n v="0"/>
    <n v="0"/>
    <n v="18"/>
    <n v="6"/>
    <n v="3"/>
    <n v="1"/>
    <n v="5"/>
    <n v="8"/>
    <x v="0"/>
    <x v="0"/>
    <x v="0"/>
    <x v="0"/>
    <x v="0"/>
    <x v="1"/>
    <n v="0"/>
    <x v="5"/>
    <n v="58"/>
    <n v="199"/>
    <n v="23"/>
    <x v="1"/>
    <x v="0"/>
    <x v="2"/>
    <x v="2"/>
    <n v="0"/>
  </r>
  <r>
    <n v="7441"/>
    <n v="1973"/>
    <s v="Graduation"/>
    <s v="Divorced"/>
    <n v="71128"/>
    <n v="1"/>
    <n v="0"/>
    <d v="2012-10-06T00:00:00"/>
    <n v="80"/>
    <n v="958"/>
    <n v="159"/>
    <n v="447"/>
    <n v="20"/>
    <n v="0"/>
    <n v="31"/>
    <n v="3"/>
    <n v="2"/>
    <n v="10"/>
    <n v="12"/>
    <n v="7"/>
    <x v="0"/>
    <x v="0"/>
    <x v="0"/>
    <x v="0"/>
    <x v="0"/>
    <x v="1"/>
    <n v="0"/>
    <x v="2"/>
    <n v="53"/>
    <n v="1615"/>
    <n v="34"/>
    <x v="0"/>
    <x v="0"/>
    <x v="2"/>
    <x v="0"/>
    <n v="0"/>
  </r>
  <r>
    <n v="4271"/>
    <n v="1989"/>
    <s v="2n Cycle"/>
    <s v="Together"/>
    <n v="38683"/>
    <n v="1"/>
    <n v="0"/>
    <d v="2012-10-04T00:00:00"/>
    <n v="80"/>
    <n v="46"/>
    <n v="35"/>
    <n v="69"/>
    <n v="84"/>
    <n v="41"/>
    <n v="66"/>
    <n v="6"/>
    <n v="4"/>
    <n v="1"/>
    <n v="6"/>
    <n v="7"/>
    <x v="0"/>
    <x v="0"/>
    <x v="0"/>
    <x v="0"/>
    <x v="0"/>
    <x v="1"/>
    <n v="0"/>
    <x v="5"/>
    <n v="37"/>
    <n v="341"/>
    <n v="24"/>
    <x v="1"/>
    <x v="2"/>
    <x v="2"/>
    <x v="2"/>
    <n v="0"/>
  </r>
  <r>
    <n v="4095"/>
    <n v="1971"/>
    <s v="Graduation"/>
    <s v="Married"/>
    <n v="37150"/>
    <n v="1"/>
    <n v="0"/>
    <d v="2012-09-11T00:00:00"/>
    <n v="80"/>
    <n v="167"/>
    <n v="37"/>
    <n v="64"/>
    <n v="49"/>
    <n v="34"/>
    <n v="116"/>
    <n v="8"/>
    <n v="4"/>
    <n v="3"/>
    <n v="6"/>
    <n v="7"/>
    <x v="0"/>
    <x v="0"/>
    <x v="0"/>
    <x v="0"/>
    <x v="0"/>
    <x v="1"/>
    <n v="0"/>
    <x v="2"/>
    <n v="55"/>
    <n v="467"/>
    <n v="28"/>
    <x v="1"/>
    <x v="0"/>
    <x v="2"/>
    <x v="1"/>
    <n v="0"/>
  </r>
  <r>
    <n v="8852"/>
    <n v="1976"/>
    <s v="Graduation"/>
    <s v="Married"/>
    <n v="61064"/>
    <n v="0"/>
    <n v="1"/>
    <d v="2012-08-31T00:00:00"/>
    <n v="80"/>
    <n v="387"/>
    <n v="126"/>
    <n v="342"/>
    <n v="0"/>
    <n v="45"/>
    <n v="180"/>
    <n v="5"/>
    <n v="8"/>
    <n v="4"/>
    <n v="11"/>
    <n v="6"/>
    <x v="0"/>
    <x v="0"/>
    <x v="0"/>
    <x v="0"/>
    <x v="0"/>
    <x v="1"/>
    <n v="0"/>
    <x v="0"/>
    <n v="50"/>
    <n v="1080"/>
    <n v="34"/>
    <x v="0"/>
    <x v="0"/>
    <x v="2"/>
    <x v="0"/>
    <n v="0"/>
  </r>
  <r>
    <n v="7698"/>
    <n v="1976"/>
    <s v="PhD"/>
    <s v="Married"/>
    <n v="51650"/>
    <n v="0"/>
    <n v="1"/>
    <d v="2014-05-11T00:00:00"/>
    <n v="81"/>
    <n v="152"/>
    <n v="3"/>
    <n v="22"/>
    <n v="2"/>
    <n v="5"/>
    <n v="7"/>
    <n v="1"/>
    <n v="4"/>
    <n v="1"/>
    <n v="4"/>
    <n v="5"/>
    <x v="0"/>
    <x v="0"/>
    <x v="0"/>
    <x v="0"/>
    <x v="0"/>
    <x v="1"/>
    <n v="0"/>
    <x v="5"/>
    <n v="50"/>
    <n v="191"/>
    <n v="15"/>
    <x v="1"/>
    <x v="0"/>
    <x v="2"/>
    <x v="2"/>
    <n v="0"/>
  </r>
  <r>
    <n v="4174"/>
    <n v="1956"/>
    <s v="Master"/>
    <s v="Together"/>
    <n v="55249"/>
    <n v="0"/>
    <n v="1"/>
    <d v="2014-04-17T00:00:00"/>
    <n v="81"/>
    <n v="97"/>
    <n v="1"/>
    <n v="19"/>
    <n v="2"/>
    <n v="0"/>
    <n v="11"/>
    <n v="1"/>
    <n v="2"/>
    <n v="1"/>
    <n v="4"/>
    <n v="3"/>
    <x v="0"/>
    <x v="0"/>
    <x v="0"/>
    <x v="0"/>
    <x v="0"/>
    <x v="1"/>
    <n v="0"/>
    <x v="0"/>
    <n v="70"/>
    <n v="130"/>
    <n v="11"/>
    <x v="1"/>
    <x v="1"/>
    <x v="2"/>
    <x v="2"/>
    <n v="0"/>
  </r>
  <r>
    <n v="3182"/>
    <n v="1973"/>
    <s v="PhD"/>
    <s v="Single"/>
    <n v="46854"/>
    <n v="1"/>
    <n v="1"/>
    <d v="2014-03-31T00:00:00"/>
    <n v="81"/>
    <n v="96"/>
    <n v="1"/>
    <n v="79"/>
    <n v="7"/>
    <n v="1"/>
    <n v="79"/>
    <n v="6"/>
    <n v="5"/>
    <n v="1"/>
    <n v="3"/>
    <n v="8"/>
    <x v="1"/>
    <x v="0"/>
    <x v="0"/>
    <x v="0"/>
    <x v="0"/>
    <x v="0"/>
    <n v="0"/>
    <x v="5"/>
    <n v="53"/>
    <n v="263"/>
    <n v="23"/>
    <x v="1"/>
    <x v="0"/>
    <x v="2"/>
    <x v="2"/>
    <n v="2"/>
  </r>
  <r>
    <n v="193"/>
    <n v="1996"/>
    <s v="Basic"/>
    <s v="Married"/>
    <n v="14421"/>
    <n v="0"/>
    <n v="0"/>
    <d v="2014-02-17T00:00:00"/>
    <n v="81"/>
    <n v="0"/>
    <n v="0"/>
    <n v="2"/>
    <n v="3"/>
    <n v="3"/>
    <n v="8"/>
    <n v="1"/>
    <n v="1"/>
    <n v="0"/>
    <n v="2"/>
    <n v="5"/>
    <x v="1"/>
    <x v="0"/>
    <x v="0"/>
    <x v="0"/>
    <x v="0"/>
    <x v="1"/>
    <n v="0"/>
    <x v="0"/>
    <n v="30"/>
    <n v="16"/>
    <n v="9"/>
    <x v="2"/>
    <x v="2"/>
    <x v="2"/>
    <x v="3"/>
    <n v="1"/>
  </r>
  <r>
    <n v="5229"/>
    <n v="1969"/>
    <s v="PhD"/>
    <s v="Together"/>
    <n v="54132"/>
    <n v="0"/>
    <n v="1"/>
    <d v="2014-02-16T00:00:00"/>
    <n v="81"/>
    <n v="30"/>
    <n v="1"/>
    <n v="8"/>
    <n v="0"/>
    <n v="0"/>
    <n v="3"/>
    <n v="1"/>
    <n v="1"/>
    <n v="0"/>
    <n v="3"/>
    <n v="7"/>
    <x v="0"/>
    <x v="0"/>
    <x v="0"/>
    <x v="0"/>
    <x v="0"/>
    <x v="1"/>
    <n v="0"/>
    <x v="4"/>
    <n v="57"/>
    <n v="42"/>
    <n v="12"/>
    <x v="1"/>
    <x v="0"/>
    <x v="2"/>
    <x v="3"/>
    <n v="0"/>
  </r>
  <r>
    <n v="5555"/>
    <n v="1975"/>
    <s v="Graduation"/>
    <s v="Divorced"/>
    <n v="153924"/>
    <n v="0"/>
    <n v="0"/>
    <d v="2014-02-07T00:00:00"/>
    <n v="81"/>
    <n v="1"/>
    <n v="1"/>
    <n v="1"/>
    <n v="1"/>
    <n v="1"/>
    <n v="1"/>
    <n v="0"/>
    <n v="0"/>
    <n v="0"/>
    <n v="0"/>
    <n v="0"/>
    <x v="0"/>
    <x v="0"/>
    <x v="0"/>
    <x v="0"/>
    <x v="0"/>
    <x v="1"/>
    <n v="0"/>
    <x v="0"/>
    <n v="51"/>
    <n v="6"/>
    <n v="0"/>
    <x v="3"/>
    <x v="0"/>
    <x v="2"/>
    <x v="3"/>
    <n v="0"/>
  </r>
  <r>
    <n v="7732"/>
    <n v="1978"/>
    <s v="Graduation"/>
    <s v="Married"/>
    <n v="64813"/>
    <n v="1"/>
    <n v="0"/>
    <d v="2014-01-02T00:00:00"/>
    <n v="81"/>
    <n v="293"/>
    <n v="0"/>
    <n v="124"/>
    <n v="179"/>
    <n v="97"/>
    <n v="52"/>
    <n v="1"/>
    <n v="7"/>
    <n v="2"/>
    <n v="10"/>
    <n v="5"/>
    <x v="0"/>
    <x v="0"/>
    <x v="0"/>
    <x v="0"/>
    <x v="0"/>
    <x v="1"/>
    <n v="0"/>
    <x v="0"/>
    <n v="48"/>
    <n v="745"/>
    <n v="25"/>
    <x v="0"/>
    <x v="0"/>
    <x v="2"/>
    <x v="1"/>
    <n v="0"/>
  </r>
  <r>
    <n v="310"/>
    <n v="1970"/>
    <s v="Master"/>
    <s v="Married"/>
    <n v="61872"/>
    <n v="0"/>
    <n v="1"/>
    <d v="2013-12-13T00:00:00"/>
    <n v="81"/>
    <n v="330"/>
    <n v="5"/>
    <n v="159"/>
    <n v="36"/>
    <n v="27"/>
    <n v="16"/>
    <n v="4"/>
    <n v="4"/>
    <n v="4"/>
    <n v="9"/>
    <n v="4"/>
    <x v="0"/>
    <x v="0"/>
    <x v="0"/>
    <x v="0"/>
    <x v="0"/>
    <x v="1"/>
    <n v="0"/>
    <x v="1"/>
    <n v="56"/>
    <n v="573"/>
    <n v="25"/>
    <x v="0"/>
    <x v="0"/>
    <x v="2"/>
    <x v="1"/>
    <n v="0"/>
  </r>
  <r>
    <n v="6261"/>
    <n v="1979"/>
    <s v="Graduation"/>
    <s v="Married"/>
    <n v="58025"/>
    <n v="0"/>
    <n v="1"/>
    <d v="2013-11-26T00:00:00"/>
    <n v="81"/>
    <n v="270"/>
    <n v="31"/>
    <n v="88"/>
    <n v="11"/>
    <n v="48"/>
    <n v="22"/>
    <n v="3"/>
    <n v="3"/>
    <n v="2"/>
    <n v="10"/>
    <n v="4"/>
    <x v="0"/>
    <x v="0"/>
    <x v="0"/>
    <x v="0"/>
    <x v="0"/>
    <x v="1"/>
    <n v="0"/>
    <x v="5"/>
    <n v="47"/>
    <n v="470"/>
    <n v="22"/>
    <x v="1"/>
    <x v="0"/>
    <x v="2"/>
    <x v="1"/>
    <n v="0"/>
  </r>
  <r>
    <n v="6274"/>
    <n v="1948"/>
    <s v="Master"/>
    <s v="Married"/>
    <n v="83790"/>
    <n v="0"/>
    <n v="0"/>
    <d v="2013-11-15T00:00:00"/>
    <n v="81"/>
    <n v="1076"/>
    <n v="16"/>
    <n v="417"/>
    <n v="42"/>
    <n v="48"/>
    <n v="16"/>
    <n v="1"/>
    <n v="8"/>
    <n v="10"/>
    <n v="6"/>
    <n v="3"/>
    <x v="0"/>
    <x v="1"/>
    <x v="1"/>
    <x v="0"/>
    <x v="0"/>
    <x v="1"/>
    <n v="0"/>
    <x v="6"/>
    <n v="78"/>
    <n v="1615"/>
    <n v="28"/>
    <x v="0"/>
    <x v="1"/>
    <x v="2"/>
    <x v="0"/>
    <n v="2"/>
  </r>
  <r>
    <n v="1655"/>
    <n v="1979"/>
    <s v="Graduation"/>
    <s v="Together"/>
    <n v="34350"/>
    <n v="1"/>
    <n v="0"/>
    <d v="2013-10-19T00:00:00"/>
    <n v="81"/>
    <n v="16"/>
    <n v="3"/>
    <n v="15"/>
    <n v="2"/>
    <n v="1"/>
    <n v="11"/>
    <n v="1"/>
    <n v="1"/>
    <n v="0"/>
    <n v="3"/>
    <n v="7"/>
    <x v="0"/>
    <x v="0"/>
    <x v="0"/>
    <x v="0"/>
    <x v="0"/>
    <x v="1"/>
    <n v="0"/>
    <x v="3"/>
    <n v="47"/>
    <n v="48"/>
    <n v="12"/>
    <x v="1"/>
    <x v="0"/>
    <x v="2"/>
    <x v="3"/>
    <n v="0"/>
  </r>
  <r>
    <n v="2740"/>
    <n v="1958"/>
    <s v="PhD"/>
    <s v="Widow"/>
    <n v="33438"/>
    <n v="1"/>
    <n v="1"/>
    <d v="2013-09-22T00:00:00"/>
    <n v="81"/>
    <n v="62"/>
    <n v="1"/>
    <n v="16"/>
    <n v="3"/>
    <n v="2"/>
    <n v="6"/>
    <n v="4"/>
    <n v="2"/>
    <n v="1"/>
    <n v="4"/>
    <n v="5"/>
    <x v="0"/>
    <x v="0"/>
    <x v="0"/>
    <x v="0"/>
    <x v="0"/>
    <x v="1"/>
    <n v="0"/>
    <x v="0"/>
    <n v="68"/>
    <n v="90"/>
    <n v="16"/>
    <x v="1"/>
    <x v="1"/>
    <x v="2"/>
    <x v="2"/>
    <n v="0"/>
  </r>
  <r>
    <n v="4328"/>
    <n v="1986"/>
    <s v="2n Cycle"/>
    <s v="Married"/>
    <n v="21955"/>
    <n v="1"/>
    <n v="0"/>
    <d v="2013-09-07T00:00:00"/>
    <n v="81"/>
    <n v="5"/>
    <n v="1"/>
    <n v="7"/>
    <n v="17"/>
    <n v="14"/>
    <n v="11"/>
    <n v="2"/>
    <n v="2"/>
    <n v="1"/>
    <n v="3"/>
    <n v="6"/>
    <x v="0"/>
    <x v="0"/>
    <x v="0"/>
    <x v="0"/>
    <x v="0"/>
    <x v="1"/>
    <n v="0"/>
    <x v="0"/>
    <n v="40"/>
    <n v="55"/>
    <n v="14"/>
    <x v="2"/>
    <x v="2"/>
    <x v="2"/>
    <x v="3"/>
    <n v="0"/>
  </r>
  <r>
    <n v="17"/>
    <n v="1971"/>
    <s v="PhD"/>
    <s v="Married"/>
    <n v="60491"/>
    <n v="0"/>
    <n v="1"/>
    <d v="2013-09-06T00:00:00"/>
    <n v="81"/>
    <n v="637"/>
    <n v="47"/>
    <n v="237"/>
    <n v="12"/>
    <n v="19"/>
    <n v="76"/>
    <n v="4"/>
    <n v="6"/>
    <n v="11"/>
    <n v="7"/>
    <n v="5"/>
    <x v="0"/>
    <x v="0"/>
    <x v="0"/>
    <x v="0"/>
    <x v="0"/>
    <x v="1"/>
    <n v="0"/>
    <x v="0"/>
    <n v="55"/>
    <n v="1028"/>
    <n v="33"/>
    <x v="0"/>
    <x v="0"/>
    <x v="2"/>
    <x v="1"/>
    <n v="0"/>
  </r>
  <r>
    <n v="9153"/>
    <n v="1964"/>
    <s v="PhD"/>
    <s v="Married"/>
    <n v="59304"/>
    <n v="0"/>
    <n v="1"/>
    <d v="2013-07-29T00:00:00"/>
    <n v="81"/>
    <n v="418"/>
    <n v="61"/>
    <n v="428"/>
    <n v="80"/>
    <n v="51"/>
    <n v="10"/>
    <n v="3"/>
    <n v="7"/>
    <n v="8"/>
    <n v="10"/>
    <n v="5"/>
    <x v="0"/>
    <x v="0"/>
    <x v="0"/>
    <x v="0"/>
    <x v="0"/>
    <x v="1"/>
    <n v="0"/>
    <x v="0"/>
    <n v="62"/>
    <n v="1048"/>
    <n v="33"/>
    <x v="1"/>
    <x v="1"/>
    <x v="2"/>
    <x v="0"/>
    <n v="0"/>
  </r>
  <r>
    <n v="520"/>
    <n v="1974"/>
    <s v="Graduation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x v="0"/>
    <x v="0"/>
    <x v="0"/>
    <x v="0"/>
    <x v="0"/>
    <x v="1"/>
    <n v="0"/>
    <x v="0"/>
    <n v="52"/>
    <n v="30"/>
    <n v="11"/>
    <x v="1"/>
    <x v="0"/>
    <x v="2"/>
    <x v="3"/>
    <n v="0"/>
  </r>
  <r>
    <n v="8372"/>
    <n v="1974"/>
    <s v="Graduation"/>
    <s v="Married"/>
    <n v="34421"/>
    <n v="1"/>
    <n v="0"/>
    <d v="2013-07-01T00:00:00"/>
    <n v="81"/>
    <n v="3"/>
    <n v="3"/>
    <n v="7"/>
    <n v="6"/>
    <n v="2"/>
    <n v="9"/>
    <n v="1"/>
    <n v="1"/>
    <n v="0"/>
    <n v="2"/>
    <n v="7"/>
    <x v="0"/>
    <x v="0"/>
    <x v="0"/>
    <x v="0"/>
    <x v="0"/>
    <x v="1"/>
    <n v="0"/>
    <x v="6"/>
    <n v="52"/>
    <n v="30"/>
    <n v="11"/>
    <x v="1"/>
    <x v="0"/>
    <x v="2"/>
    <x v="3"/>
    <n v="0"/>
  </r>
  <r>
    <n v="73"/>
    <n v="1953"/>
    <s v="PhD"/>
    <s v="Single"/>
    <n v="51411"/>
    <n v="1"/>
    <n v="2"/>
    <d v="2013-05-26T00:00:00"/>
    <n v="81"/>
    <n v="14"/>
    <n v="0"/>
    <n v="3"/>
    <n v="0"/>
    <n v="0"/>
    <n v="1"/>
    <n v="1"/>
    <n v="0"/>
    <n v="0"/>
    <n v="3"/>
    <n v="5"/>
    <x v="0"/>
    <x v="0"/>
    <x v="0"/>
    <x v="0"/>
    <x v="0"/>
    <x v="1"/>
    <n v="0"/>
    <x v="5"/>
    <n v="73"/>
    <n v="18"/>
    <n v="9"/>
    <x v="1"/>
    <x v="1"/>
    <x v="2"/>
    <x v="3"/>
    <n v="0"/>
  </r>
  <r>
    <n v="2002"/>
    <n v="1958"/>
    <s v="Graduation"/>
    <s v="Divorced"/>
    <n v="71964"/>
    <n v="0"/>
    <n v="0"/>
    <d v="2013-05-20T00:00:00"/>
    <n v="81"/>
    <n v="587"/>
    <n v="51"/>
    <n v="932"/>
    <n v="180"/>
    <n v="34"/>
    <n v="86"/>
    <n v="1"/>
    <n v="5"/>
    <n v="6"/>
    <n v="5"/>
    <n v="3"/>
    <x v="0"/>
    <x v="0"/>
    <x v="0"/>
    <x v="0"/>
    <x v="0"/>
    <x v="1"/>
    <n v="0"/>
    <x v="0"/>
    <n v="68"/>
    <n v="1870"/>
    <n v="20"/>
    <x v="0"/>
    <x v="1"/>
    <x v="2"/>
    <x v="0"/>
    <n v="0"/>
  </r>
  <r>
    <n v="6059"/>
    <n v="1953"/>
    <s v="PhD"/>
    <s v="Together"/>
    <n v="64504"/>
    <n v="1"/>
    <n v="2"/>
    <d v="2013-03-04T00:00:00"/>
    <n v="81"/>
    <n v="986"/>
    <n v="36"/>
    <n v="168"/>
    <n v="16"/>
    <n v="0"/>
    <n v="108"/>
    <n v="7"/>
    <n v="11"/>
    <n v="3"/>
    <n v="4"/>
    <n v="7"/>
    <x v="0"/>
    <x v="0"/>
    <x v="0"/>
    <x v="0"/>
    <x v="0"/>
    <x v="0"/>
    <n v="0"/>
    <x v="0"/>
    <n v="73"/>
    <n v="1314"/>
    <n v="32"/>
    <x v="0"/>
    <x v="1"/>
    <x v="2"/>
    <x v="0"/>
    <n v="1"/>
  </r>
  <r>
    <n v="11166"/>
    <n v="1961"/>
    <s v="Graduation"/>
    <s v="Married"/>
    <n v="49678"/>
    <n v="0"/>
    <n v="1"/>
    <d v="2013-02-02T00:00:00"/>
    <n v="81"/>
    <n v="229"/>
    <n v="5"/>
    <n v="56"/>
    <n v="3"/>
    <n v="2"/>
    <n v="20"/>
    <n v="2"/>
    <n v="6"/>
    <n v="2"/>
    <n v="4"/>
    <n v="7"/>
    <x v="0"/>
    <x v="0"/>
    <x v="0"/>
    <x v="0"/>
    <x v="0"/>
    <x v="1"/>
    <n v="0"/>
    <x v="0"/>
    <n v="65"/>
    <n v="315"/>
    <n v="21"/>
    <x v="1"/>
    <x v="1"/>
    <x v="2"/>
    <x v="2"/>
    <n v="0"/>
  </r>
  <r>
    <n v="6257"/>
    <n v="1976"/>
    <s v="Master"/>
    <s v="Single"/>
    <n v="60482"/>
    <n v="0"/>
    <n v="1"/>
    <d v="2013-01-23T00:00:00"/>
    <n v="81"/>
    <n v="255"/>
    <n v="43"/>
    <n v="134"/>
    <n v="37"/>
    <n v="14"/>
    <n v="24"/>
    <n v="1"/>
    <n v="7"/>
    <n v="2"/>
    <n v="7"/>
    <n v="7"/>
    <x v="0"/>
    <x v="0"/>
    <x v="0"/>
    <x v="0"/>
    <x v="0"/>
    <x v="1"/>
    <n v="0"/>
    <x v="6"/>
    <n v="50"/>
    <n v="507"/>
    <n v="24"/>
    <x v="0"/>
    <x v="0"/>
    <x v="2"/>
    <x v="1"/>
    <n v="0"/>
  </r>
  <r>
    <n v="9224"/>
    <n v="1972"/>
    <s v="PhD"/>
    <s v="Single"/>
    <n v="55260"/>
    <n v="0"/>
    <n v="1"/>
    <d v="2012-12-12T00:00:00"/>
    <n v="81"/>
    <n v="825"/>
    <n v="8"/>
    <n v="53"/>
    <n v="11"/>
    <n v="0"/>
    <n v="242"/>
    <n v="2"/>
    <n v="8"/>
    <n v="10"/>
    <n v="5"/>
    <n v="6"/>
    <x v="0"/>
    <x v="0"/>
    <x v="0"/>
    <x v="0"/>
    <x v="0"/>
    <x v="1"/>
    <n v="0"/>
    <x v="6"/>
    <n v="54"/>
    <n v="1139"/>
    <n v="31"/>
    <x v="1"/>
    <x v="0"/>
    <x v="2"/>
    <x v="0"/>
    <n v="0"/>
  </r>
  <r>
    <n v="8732"/>
    <n v="1969"/>
    <s v="Master"/>
    <s v="Widow"/>
    <n v="67369"/>
    <n v="0"/>
    <n v="1"/>
    <d v="2012-11-17T00:00:00"/>
    <n v="81"/>
    <n v="1298"/>
    <n v="0"/>
    <n v="70"/>
    <n v="37"/>
    <n v="14"/>
    <n v="42"/>
    <n v="4"/>
    <n v="7"/>
    <n v="4"/>
    <n v="10"/>
    <n v="4"/>
    <x v="0"/>
    <x v="1"/>
    <x v="1"/>
    <x v="0"/>
    <x v="0"/>
    <x v="0"/>
    <n v="0"/>
    <x v="0"/>
    <n v="57"/>
    <n v="1461"/>
    <n v="29"/>
    <x v="0"/>
    <x v="0"/>
    <x v="2"/>
    <x v="0"/>
    <n v="3"/>
  </r>
  <r>
    <n v="955"/>
    <n v="1962"/>
    <s v="Master"/>
    <s v="Together"/>
    <n v="47175"/>
    <n v="1"/>
    <n v="1"/>
    <d v="2012-10-28T00:00:00"/>
    <n v="81"/>
    <n v="167"/>
    <n v="2"/>
    <n v="44"/>
    <n v="6"/>
    <n v="2"/>
    <n v="19"/>
    <n v="7"/>
    <n v="4"/>
    <n v="2"/>
    <n v="4"/>
    <n v="8"/>
    <x v="1"/>
    <x v="0"/>
    <x v="0"/>
    <x v="0"/>
    <x v="0"/>
    <x v="0"/>
    <n v="0"/>
    <x v="6"/>
    <n v="64"/>
    <n v="240"/>
    <n v="25"/>
    <x v="1"/>
    <x v="1"/>
    <x v="2"/>
    <x v="2"/>
    <n v="2"/>
  </r>
  <r>
    <n v="4910"/>
    <n v="1967"/>
    <s v="Graduation"/>
    <s v="Divorced"/>
    <n v="68743"/>
    <n v="0"/>
    <n v="0"/>
    <d v="2012-08-30T00:00:00"/>
    <n v="81"/>
    <n v="1132"/>
    <n v="134"/>
    <n v="384"/>
    <n v="175"/>
    <n v="134"/>
    <n v="115"/>
    <n v="1"/>
    <n v="11"/>
    <n v="5"/>
    <n v="13"/>
    <n v="7"/>
    <x v="0"/>
    <x v="0"/>
    <x v="0"/>
    <x v="0"/>
    <x v="0"/>
    <x v="1"/>
    <n v="0"/>
    <x v="2"/>
    <n v="59"/>
    <n v="2074"/>
    <n v="37"/>
    <x v="0"/>
    <x v="0"/>
    <x v="2"/>
    <x v="0"/>
    <n v="0"/>
  </r>
  <r>
    <n v="564"/>
    <n v="1981"/>
    <s v="PhD"/>
    <s v="Together"/>
    <n v="56937"/>
    <n v="1"/>
    <n v="0"/>
    <d v="2012-08-04T00:00:00"/>
    <n v="81"/>
    <n v="746"/>
    <n v="8"/>
    <n v="125"/>
    <n v="11"/>
    <n v="8"/>
    <n v="8"/>
    <n v="7"/>
    <n v="8"/>
    <n v="6"/>
    <n v="9"/>
    <n v="6"/>
    <x v="0"/>
    <x v="1"/>
    <x v="0"/>
    <x v="0"/>
    <x v="0"/>
    <x v="0"/>
    <n v="0"/>
    <x v="0"/>
    <n v="45"/>
    <n v="906"/>
    <n v="36"/>
    <x v="1"/>
    <x v="0"/>
    <x v="2"/>
    <x v="1"/>
    <n v="2"/>
  </r>
  <r>
    <n v="8931"/>
    <n v="1986"/>
    <s v="Graduation"/>
    <s v="Together"/>
    <n v="83033"/>
    <n v="1"/>
    <n v="0"/>
    <d v="2014-05-18T00:00:00"/>
    <n v="82"/>
    <n v="812"/>
    <n v="99"/>
    <n v="431"/>
    <n v="237"/>
    <n v="149"/>
    <n v="33"/>
    <n v="1"/>
    <n v="11"/>
    <n v="4"/>
    <n v="10"/>
    <n v="5"/>
    <x v="0"/>
    <x v="0"/>
    <x v="0"/>
    <x v="1"/>
    <x v="0"/>
    <x v="1"/>
    <n v="0"/>
    <x v="6"/>
    <n v="40"/>
    <n v="1761"/>
    <n v="31"/>
    <x v="0"/>
    <x v="2"/>
    <x v="2"/>
    <x v="0"/>
    <n v="1"/>
  </r>
  <r>
    <n v="1998"/>
    <n v="1976"/>
    <s v="Graduation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x v="0"/>
    <x v="0"/>
    <x v="0"/>
    <x v="0"/>
    <x v="0"/>
    <x v="1"/>
    <n v="0"/>
    <x v="5"/>
    <n v="50"/>
    <n v="84"/>
    <n v="13"/>
    <x v="1"/>
    <x v="0"/>
    <x v="2"/>
    <x v="2"/>
    <n v="0"/>
  </r>
  <r>
    <n v="1250"/>
    <n v="1976"/>
    <s v="Graduation"/>
    <s v="Single"/>
    <n v="37697"/>
    <n v="1"/>
    <n v="0"/>
    <d v="2014-02-07T00:00:00"/>
    <n v="82"/>
    <n v="34"/>
    <n v="6"/>
    <n v="21"/>
    <n v="11"/>
    <n v="4"/>
    <n v="8"/>
    <n v="1"/>
    <n v="2"/>
    <n v="1"/>
    <n v="3"/>
    <n v="6"/>
    <x v="0"/>
    <x v="0"/>
    <x v="0"/>
    <x v="0"/>
    <x v="0"/>
    <x v="1"/>
    <n v="0"/>
    <x v="0"/>
    <n v="50"/>
    <n v="84"/>
    <n v="13"/>
    <x v="1"/>
    <x v="0"/>
    <x v="2"/>
    <x v="2"/>
    <n v="0"/>
  </r>
  <r>
    <n v="8397"/>
    <n v="1951"/>
    <s v="Graduation"/>
    <s v="Married"/>
    <n v="44689"/>
    <n v="1"/>
    <n v="1"/>
    <d v="2014-01-10T00:00:00"/>
    <n v="82"/>
    <n v="18"/>
    <n v="0"/>
    <n v="5"/>
    <n v="0"/>
    <n v="0"/>
    <n v="11"/>
    <n v="2"/>
    <n v="1"/>
    <n v="1"/>
    <n v="2"/>
    <n v="7"/>
    <x v="1"/>
    <x v="0"/>
    <x v="0"/>
    <x v="0"/>
    <x v="0"/>
    <x v="1"/>
    <n v="0"/>
    <x v="0"/>
    <n v="75"/>
    <n v="34"/>
    <n v="13"/>
    <x v="1"/>
    <x v="1"/>
    <x v="2"/>
    <x v="3"/>
    <n v="1"/>
  </r>
  <r>
    <n v="9672"/>
    <n v="1970"/>
    <s v="2n Cycle"/>
    <s v="Married"/>
    <n v="23162"/>
    <n v="1"/>
    <n v="1"/>
    <d v="2013-12-21T00:00:00"/>
    <n v="82"/>
    <n v="8"/>
    <n v="3"/>
    <n v="9"/>
    <n v="19"/>
    <n v="4"/>
    <n v="22"/>
    <n v="3"/>
    <n v="1"/>
    <n v="1"/>
    <n v="3"/>
    <n v="6"/>
    <x v="0"/>
    <x v="0"/>
    <x v="0"/>
    <x v="0"/>
    <x v="0"/>
    <x v="1"/>
    <n v="0"/>
    <x v="1"/>
    <n v="56"/>
    <n v="65"/>
    <n v="14"/>
    <x v="2"/>
    <x v="0"/>
    <x v="2"/>
    <x v="3"/>
    <n v="0"/>
  </r>
  <r>
    <n v="2125"/>
    <n v="1959"/>
    <s v="Graduation"/>
    <s v="Divorced"/>
    <n v="63033"/>
    <n v="0"/>
    <n v="0"/>
    <d v="2013-11-15T00:00:00"/>
    <n v="82"/>
    <n v="194"/>
    <n v="61"/>
    <n v="480"/>
    <n v="225"/>
    <n v="112"/>
    <n v="30"/>
    <n v="1"/>
    <n v="3"/>
    <n v="4"/>
    <n v="8"/>
    <n v="2"/>
    <x v="0"/>
    <x v="0"/>
    <x v="0"/>
    <x v="0"/>
    <x v="0"/>
    <x v="1"/>
    <n v="0"/>
    <x v="2"/>
    <n v="67"/>
    <n v="1102"/>
    <n v="18"/>
    <x v="0"/>
    <x v="1"/>
    <x v="2"/>
    <x v="0"/>
    <n v="0"/>
  </r>
  <r>
    <n v="5975"/>
    <n v="1967"/>
    <s v="PhD"/>
    <s v="Single"/>
    <n v="40304"/>
    <n v="1"/>
    <n v="0"/>
    <d v="2013-09-30T00:00:00"/>
    <n v="82"/>
    <n v="37"/>
    <n v="0"/>
    <n v="17"/>
    <n v="0"/>
    <n v="0"/>
    <n v="3"/>
    <n v="1"/>
    <n v="2"/>
    <n v="0"/>
    <n v="3"/>
    <n v="7"/>
    <x v="0"/>
    <x v="0"/>
    <x v="0"/>
    <x v="0"/>
    <x v="0"/>
    <x v="1"/>
    <n v="0"/>
    <x v="1"/>
    <n v="59"/>
    <n v="57"/>
    <n v="13"/>
    <x v="1"/>
    <x v="0"/>
    <x v="2"/>
    <x v="3"/>
    <n v="0"/>
  </r>
  <r>
    <n v="983"/>
    <n v="1984"/>
    <s v="Graduation"/>
    <s v="Married"/>
    <n v="40059"/>
    <n v="1"/>
    <n v="0"/>
    <d v="2013-09-28T00:00:00"/>
    <n v="82"/>
    <n v="110"/>
    <n v="29"/>
    <n v="92"/>
    <n v="28"/>
    <n v="10"/>
    <n v="145"/>
    <n v="1"/>
    <n v="6"/>
    <n v="2"/>
    <n v="3"/>
    <n v="8"/>
    <x v="1"/>
    <x v="0"/>
    <x v="0"/>
    <x v="0"/>
    <x v="0"/>
    <x v="1"/>
    <n v="0"/>
    <x v="2"/>
    <n v="42"/>
    <n v="414"/>
    <n v="20"/>
    <x v="1"/>
    <x v="2"/>
    <x v="2"/>
    <x v="1"/>
    <n v="1"/>
  </r>
  <r>
    <n v="9938"/>
    <n v="1954"/>
    <s v="Graduation"/>
    <s v="Married"/>
    <n v="80067"/>
    <n v="0"/>
    <n v="0"/>
    <d v="2013-09-19T00:00:00"/>
    <n v="82"/>
    <n v="519"/>
    <n v="17"/>
    <n v="813"/>
    <n v="27"/>
    <n v="173"/>
    <n v="51"/>
    <n v="1"/>
    <n v="4"/>
    <n v="6"/>
    <n v="6"/>
    <n v="2"/>
    <x v="0"/>
    <x v="0"/>
    <x v="1"/>
    <x v="0"/>
    <x v="0"/>
    <x v="1"/>
    <n v="0"/>
    <x v="5"/>
    <n v="72"/>
    <n v="1600"/>
    <n v="19"/>
    <x v="0"/>
    <x v="1"/>
    <x v="2"/>
    <x v="0"/>
    <n v="1"/>
  </r>
  <r>
    <n v="4385"/>
    <n v="1981"/>
    <s v="PhD"/>
    <s v="Single"/>
    <n v="36038"/>
    <n v="1"/>
    <n v="0"/>
    <d v="2013-05-31T00:00:00"/>
    <n v="82"/>
    <n v="23"/>
    <n v="0"/>
    <n v="15"/>
    <n v="0"/>
    <n v="2"/>
    <n v="7"/>
    <n v="2"/>
    <n v="3"/>
    <n v="0"/>
    <n v="3"/>
    <n v="6"/>
    <x v="0"/>
    <x v="0"/>
    <x v="0"/>
    <x v="0"/>
    <x v="0"/>
    <x v="1"/>
    <n v="0"/>
    <x v="0"/>
    <n v="45"/>
    <n v="47"/>
    <n v="14"/>
    <x v="1"/>
    <x v="0"/>
    <x v="2"/>
    <x v="3"/>
    <n v="0"/>
  </r>
  <r>
    <n v="1612"/>
    <n v="1981"/>
    <s v="PhD"/>
    <s v="Single"/>
    <m/>
    <n v="1"/>
    <n v="0"/>
    <d v="2013-05-31T00:00:00"/>
    <n v="82"/>
    <n v="23"/>
    <n v="0"/>
    <n v="15"/>
    <n v="0"/>
    <n v="2"/>
    <n v="7"/>
    <n v="2"/>
    <n v="3"/>
    <n v="0"/>
    <n v="3"/>
    <n v="6"/>
    <x v="0"/>
    <x v="0"/>
    <x v="0"/>
    <x v="0"/>
    <x v="0"/>
    <x v="1"/>
    <n v="0"/>
    <x v="3"/>
    <n v="45"/>
    <n v="47"/>
    <n v="14"/>
    <x v="2"/>
    <x v="0"/>
    <x v="2"/>
    <x v="3"/>
    <n v="0"/>
  </r>
  <r>
    <n v="803"/>
    <n v="1968"/>
    <s v="Graduation"/>
    <s v="Together"/>
    <n v="40521"/>
    <n v="1"/>
    <n v="1"/>
    <d v="2013-04-05T00:00:00"/>
    <n v="82"/>
    <n v="12"/>
    <n v="0"/>
    <n v="5"/>
    <n v="0"/>
    <n v="0"/>
    <n v="4"/>
    <n v="1"/>
    <n v="0"/>
    <n v="1"/>
    <n v="2"/>
    <n v="5"/>
    <x v="0"/>
    <x v="0"/>
    <x v="0"/>
    <x v="0"/>
    <x v="0"/>
    <x v="1"/>
    <n v="0"/>
    <x v="0"/>
    <n v="58"/>
    <n v="21"/>
    <n v="9"/>
    <x v="1"/>
    <x v="0"/>
    <x v="2"/>
    <x v="3"/>
    <n v="0"/>
  </r>
  <r>
    <n v="10675"/>
    <n v="1956"/>
    <s v="PhD"/>
    <s v="Married"/>
    <n v="66334"/>
    <n v="0"/>
    <n v="1"/>
    <d v="2013-04-03T00:00:00"/>
    <n v="82"/>
    <n v="909"/>
    <n v="11"/>
    <n v="218"/>
    <n v="0"/>
    <n v="0"/>
    <n v="23"/>
    <n v="2"/>
    <n v="9"/>
    <n v="3"/>
    <n v="5"/>
    <n v="5"/>
    <x v="0"/>
    <x v="0"/>
    <x v="0"/>
    <x v="0"/>
    <x v="0"/>
    <x v="0"/>
    <n v="0"/>
    <x v="0"/>
    <n v="70"/>
    <n v="1161"/>
    <n v="24"/>
    <x v="0"/>
    <x v="1"/>
    <x v="2"/>
    <x v="0"/>
    <n v="1"/>
  </r>
  <r>
    <n v="7004"/>
    <n v="1984"/>
    <s v="Graduation"/>
    <s v="Single"/>
    <n v="11012"/>
    <n v="1"/>
    <n v="0"/>
    <d v="2013-03-16T00:00:00"/>
    <n v="82"/>
    <n v="24"/>
    <n v="3"/>
    <n v="26"/>
    <n v="7"/>
    <n v="1"/>
    <n v="23"/>
    <n v="3"/>
    <n v="3"/>
    <n v="1"/>
    <n v="2"/>
    <n v="9"/>
    <x v="1"/>
    <x v="0"/>
    <x v="0"/>
    <x v="0"/>
    <x v="0"/>
    <x v="1"/>
    <n v="0"/>
    <x v="5"/>
    <n v="42"/>
    <n v="84"/>
    <n v="18"/>
    <x v="2"/>
    <x v="2"/>
    <x v="2"/>
    <x v="2"/>
    <n v="1"/>
  </r>
  <r>
    <n v="4432"/>
    <n v="1976"/>
    <s v="Graduation"/>
    <s v="Divorced"/>
    <n v="31615"/>
    <n v="1"/>
    <n v="0"/>
    <d v="2013-03-16T00:00:00"/>
    <n v="82"/>
    <n v="2"/>
    <n v="3"/>
    <n v="20"/>
    <n v="6"/>
    <n v="11"/>
    <n v="9"/>
    <n v="2"/>
    <n v="2"/>
    <n v="0"/>
    <n v="3"/>
    <n v="7"/>
    <x v="0"/>
    <x v="0"/>
    <x v="0"/>
    <x v="0"/>
    <x v="0"/>
    <x v="1"/>
    <n v="0"/>
    <x v="0"/>
    <n v="50"/>
    <n v="51"/>
    <n v="14"/>
    <x v="1"/>
    <x v="0"/>
    <x v="2"/>
    <x v="3"/>
    <n v="0"/>
  </r>
  <r>
    <n v="5079"/>
    <n v="1971"/>
    <s v="Graduation"/>
    <s v="Married"/>
    <m/>
    <n v="1"/>
    <n v="1"/>
    <d v="2013-03-03T00:00:00"/>
    <n v="82"/>
    <n v="71"/>
    <n v="1"/>
    <n v="16"/>
    <n v="0"/>
    <n v="0"/>
    <n v="9"/>
    <n v="4"/>
    <n v="2"/>
    <n v="1"/>
    <n v="3"/>
    <n v="8"/>
    <x v="0"/>
    <x v="0"/>
    <x v="0"/>
    <x v="0"/>
    <x v="0"/>
    <x v="1"/>
    <n v="0"/>
    <x v="3"/>
    <n v="55"/>
    <n v="97"/>
    <n v="18"/>
    <x v="2"/>
    <x v="0"/>
    <x v="2"/>
    <x v="2"/>
    <n v="0"/>
  </r>
  <r>
    <n v="4475"/>
    <n v="1949"/>
    <s v="PhD"/>
    <s v="Married"/>
    <n v="69098"/>
    <n v="0"/>
    <n v="0"/>
    <d v="2013-02-16T00:00:00"/>
    <n v="82"/>
    <n v="1315"/>
    <n v="22"/>
    <n v="780"/>
    <n v="145"/>
    <n v="0"/>
    <n v="178"/>
    <n v="1"/>
    <n v="7"/>
    <n v="8"/>
    <n v="9"/>
    <n v="5"/>
    <x v="0"/>
    <x v="0"/>
    <x v="0"/>
    <x v="0"/>
    <x v="0"/>
    <x v="1"/>
    <n v="0"/>
    <x v="0"/>
    <n v="77"/>
    <n v="2440"/>
    <n v="30"/>
    <x v="0"/>
    <x v="1"/>
    <x v="2"/>
    <x v="0"/>
    <n v="0"/>
  </r>
  <r>
    <n v="10868"/>
    <n v="1951"/>
    <s v="Graduation"/>
    <s v="Widow"/>
    <n v="70792"/>
    <n v="0"/>
    <n v="0"/>
    <d v="2013-02-06T00:00:00"/>
    <n v="82"/>
    <n v="344"/>
    <n v="45"/>
    <n v="654"/>
    <n v="104"/>
    <n v="11"/>
    <n v="114"/>
    <n v="2"/>
    <n v="3"/>
    <n v="4"/>
    <n v="10"/>
    <n v="3"/>
    <x v="0"/>
    <x v="0"/>
    <x v="0"/>
    <x v="0"/>
    <x v="0"/>
    <x v="1"/>
    <n v="0"/>
    <x v="0"/>
    <n v="75"/>
    <n v="1272"/>
    <n v="22"/>
    <x v="0"/>
    <x v="1"/>
    <x v="2"/>
    <x v="0"/>
    <n v="0"/>
  </r>
  <r>
    <n v="6742"/>
    <n v="1979"/>
    <s v="Graduation"/>
    <s v="Married"/>
    <n v="17688"/>
    <n v="1"/>
    <n v="0"/>
    <d v="2013-01-13T00:00:00"/>
    <n v="82"/>
    <n v="2"/>
    <n v="2"/>
    <n v="1"/>
    <n v="3"/>
    <n v="1"/>
    <n v="2"/>
    <n v="1"/>
    <n v="1"/>
    <n v="0"/>
    <n v="2"/>
    <n v="8"/>
    <x v="0"/>
    <x v="0"/>
    <x v="0"/>
    <x v="0"/>
    <x v="0"/>
    <x v="1"/>
    <n v="1"/>
    <x v="0"/>
    <n v="47"/>
    <n v="11"/>
    <n v="12"/>
    <x v="2"/>
    <x v="0"/>
    <x v="2"/>
    <x v="3"/>
    <n v="0"/>
  </r>
  <r>
    <n v="5692"/>
    <n v="1989"/>
    <s v="Basic"/>
    <s v="Married"/>
    <n v="25443"/>
    <n v="1"/>
    <n v="0"/>
    <d v="2012-12-22T00:00:00"/>
    <n v="82"/>
    <n v="1"/>
    <n v="4"/>
    <n v="3"/>
    <n v="8"/>
    <n v="9"/>
    <n v="7"/>
    <n v="1"/>
    <n v="1"/>
    <n v="0"/>
    <n v="3"/>
    <n v="8"/>
    <x v="0"/>
    <x v="0"/>
    <x v="0"/>
    <x v="0"/>
    <x v="0"/>
    <x v="1"/>
    <n v="0"/>
    <x v="6"/>
    <n v="37"/>
    <n v="32"/>
    <n v="13"/>
    <x v="2"/>
    <x v="2"/>
    <x v="2"/>
    <x v="3"/>
    <n v="0"/>
  </r>
  <r>
    <n v="339"/>
    <n v="1972"/>
    <s v="PhD"/>
    <s v="Married"/>
    <n v="57091"/>
    <n v="0"/>
    <n v="1"/>
    <d v="2012-11-23T00:00:00"/>
    <n v="82"/>
    <n v="462"/>
    <n v="0"/>
    <n v="24"/>
    <n v="6"/>
    <n v="0"/>
    <n v="4"/>
    <n v="2"/>
    <n v="9"/>
    <n v="2"/>
    <n v="5"/>
    <n v="7"/>
    <x v="0"/>
    <x v="1"/>
    <x v="0"/>
    <x v="0"/>
    <x v="0"/>
    <x v="0"/>
    <n v="0"/>
    <x v="0"/>
    <n v="54"/>
    <n v="496"/>
    <n v="25"/>
    <x v="1"/>
    <x v="0"/>
    <x v="2"/>
    <x v="1"/>
    <n v="2"/>
  </r>
  <r>
    <n v="10398"/>
    <n v="1981"/>
    <s v="2n Cycle"/>
    <s v="Single"/>
    <n v="24336"/>
    <n v="1"/>
    <n v="0"/>
    <d v="2012-08-27T00:00:00"/>
    <n v="82"/>
    <n v="1"/>
    <n v="6"/>
    <n v="2"/>
    <n v="8"/>
    <n v="2"/>
    <n v="12"/>
    <n v="1"/>
    <n v="1"/>
    <n v="0"/>
    <n v="2"/>
    <n v="7"/>
    <x v="0"/>
    <x v="0"/>
    <x v="0"/>
    <x v="0"/>
    <x v="0"/>
    <x v="1"/>
    <n v="0"/>
    <x v="0"/>
    <n v="45"/>
    <n v="31"/>
    <n v="11"/>
    <x v="2"/>
    <x v="0"/>
    <x v="2"/>
    <x v="3"/>
    <n v="0"/>
  </r>
  <r>
    <n v="8017"/>
    <n v="1981"/>
    <s v="2n Cycle"/>
    <s v="Married"/>
    <n v="51111"/>
    <n v="1"/>
    <n v="1"/>
    <d v="2014-06-19T00:00:00"/>
    <n v="83"/>
    <n v="22"/>
    <n v="0"/>
    <n v="19"/>
    <n v="6"/>
    <n v="5"/>
    <n v="3"/>
    <n v="2"/>
    <n v="2"/>
    <n v="0"/>
    <n v="3"/>
    <n v="6"/>
    <x v="0"/>
    <x v="0"/>
    <x v="0"/>
    <x v="0"/>
    <x v="0"/>
    <x v="1"/>
    <n v="0"/>
    <x v="6"/>
    <n v="45"/>
    <n v="55"/>
    <n v="13"/>
    <x v="1"/>
    <x v="0"/>
    <x v="2"/>
    <x v="3"/>
    <n v="0"/>
  </r>
  <r>
    <n v="3722"/>
    <n v="1972"/>
    <s v="Graduation"/>
    <s v="Single"/>
    <n v="44503"/>
    <n v="1"/>
    <n v="1"/>
    <d v="2014-04-16T00:00:00"/>
    <n v="83"/>
    <n v="31"/>
    <n v="1"/>
    <n v="8"/>
    <n v="0"/>
    <n v="0"/>
    <n v="8"/>
    <n v="2"/>
    <n v="2"/>
    <n v="0"/>
    <n v="3"/>
    <n v="6"/>
    <x v="0"/>
    <x v="0"/>
    <x v="0"/>
    <x v="0"/>
    <x v="0"/>
    <x v="1"/>
    <n v="0"/>
    <x v="0"/>
    <n v="54"/>
    <n v="48"/>
    <n v="13"/>
    <x v="1"/>
    <x v="0"/>
    <x v="2"/>
    <x v="3"/>
    <n v="0"/>
  </r>
  <r>
    <n v="7326"/>
    <n v="1971"/>
    <s v="Master"/>
    <s v="Married"/>
    <n v="56850"/>
    <n v="0"/>
    <n v="1"/>
    <d v="2014-03-23T00:00:00"/>
    <n v="83"/>
    <n v="34"/>
    <n v="1"/>
    <n v="19"/>
    <n v="2"/>
    <n v="7"/>
    <n v="0"/>
    <n v="1"/>
    <n v="1"/>
    <n v="1"/>
    <n v="3"/>
    <n v="2"/>
    <x v="0"/>
    <x v="0"/>
    <x v="0"/>
    <x v="0"/>
    <x v="0"/>
    <x v="1"/>
    <n v="0"/>
    <x v="1"/>
    <n v="55"/>
    <n v="63"/>
    <n v="8"/>
    <x v="1"/>
    <x v="0"/>
    <x v="2"/>
    <x v="3"/>
    <n v="0"/>
  </r>
  <r>
    <n v="2416"/>
    <n v="1969"/>
    <s v="PhD"/>
    <s v="Single"/>
    <n v="66582"/>
    <n v="0"/>
    <n v="0"/>
    <d v="2014-03-03T00:00:00"/>
    <n v="83"/>
    <n v="789"/>
    <n v="25"/>
    <n v="420"/>
    <n v="16"/>
    <n v="38"/>
    <n v="0"/>
    <n v="1"/>
    <n v="2"/>
    <n v="8"/>
    <n v="9"/>
    <n v="1"/>
    <x v="0"/>
    <x v="0"/>
    <x v="0"/>
    <x v="0"/>
    <x v="0"/>
    <x v="1"/>
    <n v="0"/>
    <x v="0"/>
    <n v="57"/>
    <n v="1288"/>
    <n v="21"/>
    <x v="0"/>
    <x v="0"/>
    <x v="2"/>
    <x v="0"/>
    <n v="0"/>
  </r>
  <r>
    <n v="1878"/>
    <n v="1985"/>
    <s v="2n Cycle"/>
    <s v="Married"/>
    <n v="23148"/>
    <n v="0"/>
    <n v="0"/>
    <d v="2014-02-18T00:00:00"/>
    <n v="83"/>
    <n v="4"/>
    <n v="6"/>
    <n v="8"/>
    <n v="6"/>
    <n v="3"/>
    <n v="10"/>
    <n v="1"/>
    <n v="2"/>
    <n v="0"/>
    <n v="3"/>
    <n v="7"/>
    <x v="0"/>
    <x v="0"/>
    <x v="0"/>
    <x v="0"/>
    <x v="0"/>
    <x v="1"/>
    <n v="0"/>
    <x v="0"/>
    <n v="41"/>
    <n v="37"/>
    <n v="13"/>
    <x v="2"/>
    <x v="2"/>
    <x v="2"/>
    <x v="3"/>
    <n v="0"/>
  </r>
  <r>
    <n v="5278"/>
    <n v="1964"/>
    <s v="Graduation"/>
    <s v="Married"/>
    <n v="82224"/>
    <n v="0"/>
    <n v="0"/>
    <d v="2014-01-25T00:00:00"/>
    <n v="83"/>
    <n v="307"/>
    <n v="26"/>
    <n v="360"/>
    <n v="138"/>
    <n v="31"/>
    <n v="40"/>
    <n v="1"/>
    <n v="6"/>
    <n v="9"/>
    <n v="5"/>
    <n v="3"/>
    <x v="0"/>
    <x v="0"/>
    <x v="0"/>
    <x v="1"/>
    <x v="0"/>
    <x v="1"/>
    <n v="0"/>
    <x v="4"/>
    <n v="62"/>
    <n v="902"/>
    <n v="24"/>
    <x v="0"/>
    <x v="1"/>
    <x v="2"/>
    <x v="1"/>
    <n v="1"/>
  </r>
  <r>
    <n v="5734"/>
    <n v="1974"/>
    <s v="PhD"/>
    <s v="Married"/>
    <n v="61917"/>
    <n v="1"/>
    <n v="1"/>
    <d v="2013-11-20T00:00:00"/>
    <n v="83"/>
    <n v="46"/>
    <n v="4"/>
    <n v="36"/>
    <n v="2"/>
    <n v="2"/>
    <n v="1"/>
    <n v="1"/>
    <n v="2"/>
    <n v="0"/>
    <n v="4"/>
    <n v="5"/>
    <x v="0"/>
    <x v="0"/>
    <x v="0"/>
    <x v="0"/>
    <x v="0"/>
    <x v="1"/>
    <n v="0"/>
    <x v="0"/>
    <n v="52"/>
    <n v="91"/>
    <n v="12"/>
    <x v="0"/>
    <x v="0"/>
    <x v="2"/>
    <x v="2"/>
    <n v="0"/>
  </r>
  <r>
    <n v="4370"/>
    <n v="1966"/>
    <s v="Graduation"/>
    <s v="Together"/>
    <n v="43482"/>
    <n v="2"/>
    <n v="1"/>
    <d v="2013-11-13T00:00:00"/>
    <n v="83"/>
    <n v="18"/>
    <n v="1"/>
    <n v="32"/>
    <n v="6"/>
    <n v="3"/>
    <n v="28"/>
    <n v="3"/>
    <n v="2"/>
    <n v="0"/>
    <n v="4"/>
    <n v="6"/>
    <x v="0"/>
    <x v="0"/>
    <x v="0"/>
    <x v="0"/>
    <x v="0"/>
    <x v="1"/>
    <n v="0"/>
    <x v="5"/>
    <n v="60"/>
    <n v="88"/>
    <n v="15"/>
    <x v="1"/>
    <x v="1"/>
    <x v="2"/>
    <x v="2"/>
    <n v="0"/>
  </r>
  <r>
    <n v="8405"/>
    <n v="1979"/>
    <s v="Graduation"/>
    <s v="Divorced"/>
    <n v="68274"/>
    <n v="1"/>
    <n v="1"/>
    <d v="2013-09-30T00:00:00"/>
    <n v="83"/>
    <n v="135"/>
    <n v="25"/>
    <n v="51"/>
    <n v="23"/>
    <n v="25"/>
    <n v="46"/>
    <n v="2"/>
    <n v="4"/>
    <n v="2"/>
    <n v="5"/>
    <n v="3"/>
    <x v="0"/>
    <x v="0"/>
    <x v="0"/>
    <x v="0"/>
    <x v="0"/>
    <x v="1"/>
    <n v="0"/>
    <x v="6"/>
    <n v="47"/>
    <n v="305"/>
    <n v="16"/>
    <x v="0"/>
    <x v="0"/>
    <x v="2"/>
    <x v="2"/>
    <n v="0"/>
  </r>
  <r>
    <n v="7617"/>
    <n v="1974"/>
    <s v="Graduation"/>
    <s v="Single"/>
    <n v="42373"/>
    <n v="1"/>
    <n v="1"/>
    <d v="2013-08-15T00:00:00"/>
    <n v="83"/>
    <n v="67"/>
    <n v="5"/>
    <n v="61"/>
    <n v="3"/>
    <n v="8"/>
    <n v="19"/>
    <n v="5"/>
    <n v="2"/>
    <n v="1"/>
    <n v="5"/>
    <n v="5"/>
    <x v="0"/>
    <x v="0"/>
    <x v="0"/>
    <x v="0"/>
    <x v="0"/>
    <x v="1"/>
    <n v="0"/>
    <x v="0"/>
    <n v="52"/>
    <n v="163"/>
    <n v="18"/>
    <x v="1"/>
    <x v="0"/>
    <x v="2"/>
    <x v="2"/>
    <n v="0"/>
  </r>
  <r>
    <n v="10339"/>
    <n v="1954"/>
    <s v="Master"/>
    <s v="Together"/>
    <m/>
    <n v="0"/>
    <n v="1"/>
    <d v="2013-06-23T00:00:00"/>
    <n v="83"/>
    <n v="161"/>
    <n v="0"/>
    <n v="22"/>
    <n v="0"/>
    <n v="0"/>
    <n v="24"/>
    <n v="2"/>
    <n v="4"/>
    <n v="1"/>
    <n v="4"/>
    <n v="6"/>
    <x v="0"/>
    <x v="0"/>
    <x v="0"/>
    <x v="0"/>
    <x v="0"/>
    <x v="1"/>
    <n v="0"/>
    <x v="3"/>
    <n v="72"/>
    <n v="207"/>
    <n v="17"/>
    <x v="2"/>
    <x v="1"/>
    <x v="2"/>
    <x v="2"/>
    <n v="0"/>
  </r>
  <r>
    <n v="6376"/>
    <n v="1979"/>
    <s v="Graduation"/>
    <s v="Single"/>
    <n v="57537"/>
    <n v="1"/>
    <n v="0"/>
    <d v="2013-06-10T00:00:00"/>
    <n v="83"/>
    <n v="191"/>
    <n v="56"/>
    <n v="139"/>
    <n v="51"/>
    <n v="8"/>
    <n v="100"/>
    <n v="4"/>
    <n v="4"/>
    <n v="3"/>
    <n v="8"/>
    <n v="4"/>
    <x v="0"/>
    <x v="0"/>
    <x v="0"/>
    <x v="0"/>
    <x v="0"/>
    <x v="1"/>
    <n v="0"/>
    <x v="3"/>
    <n v="47"/>
    <n v="545"/>
    <n v="23"/>
    <x v="1"/>
    <x v="0"/>
    <x v="2"/>
    <x v="1"/>
    <n v="0"/>
  </r>
  <r>
    <n v="2150"/>
    <n v="1958"/>
    <s v="PhD"/>
    <s v="Widow"/>
    <n v="80995"/>
    <n v="0"/>
    <n v="1"/>
    <d v="2013-05-11T00:00:00"/>
    <n v="83"/>
    <n v="860"/>
    <n v="28"/>
    <n v="409"/>
    <n v="73"/>
    <n v="56"/>
    <n v="56"/>
    <n v="1"/>
    <n v="8"/>
    <n v="9"/>
    <n v="4"/>
    <n v="4"/>
    <x v="0"/>
    <x v="0"/>
    <x v="0"/>
    <x v="0"/>
    <x v="0"/>
    <x v="1"/>
    <n v="0"/>
    <x v="1"/>
    <n v="68"/>
    <n v="1482"/>
    <n v="26"/>
    <x v="0"/>
    <x v="1"/>
    <x v="2"/>
    <x v="0"/>
    <n v="0"/>
  </r>
  <r>
    <n v="7386"/>
    <n v="1976"/>
    <s v="Graduation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x v="0"/>
    <x v="0"/>
    <x v="0"/>
    <x v="0"/>
    <x v="0"/>
    <x v="1"/>
    <n v="0"/>
    <x v="1"/>
    <n v="50"/>
    <n v="43"/>
    <n v="12"/>
    <x v="1"/>
    <x v="0"/>
    <x v="2"/>
    <x v="3"/>
    <n v="0"/>
  </r>
  <r>
    <n v="3006"/>
    <n v="1976"/>
    <s v="Graduation"/>
    <s v="Divorced"/>
    <n v="30992"/>
    <n v="1"/>
    <n v="0"/>
    <d v="2013-04-22T00:00:00"/>
    <n v="83"/>
    <n v="17"/>
    <n v="0"/>
    <n v="14"/>
    <n v="7"/>
    <n v="3"/>
    <n v="2"/>
    <n v="1"/>
    <n v="1"/>
    <n v="0"/>
    <n v="3"/>
    <n v="7"/>
    <x v="0"/>
    <x v="0"/>
    <x v="0"/>
    <x v="0"/>
    <x v="0"/>
    <x v="1"/>
    <n v="0"/>
    <x v="1"/>
    <n v="50"/>
    <n v="43"/>
    <n v="12"/>
    <x v="1"/>
    <x v="0"/>
    <x v="2"/>
    <x v="3"/>
    <n v="0"/>
  </r>
  <r>
    <n v="11088"/>
    <n v="1971"/>
    <s v="PhD"/>
    <s v="Together"/>
    <n v="78642"/>
    <n v="0"/>
    <n v="1"/>
    <d v="2013-04-21T00:00:00"/>
    <n v="83"/>
    <n v="1396"/>
    <n v="0"/>
    <n v="322"/>
    <n v="46"/>
    <n v="35"/>
    <n v="17"/>
    <n v="1"/>
    <n v="4"/>
    <n v="9"/>
    <n v="4"/>
    <n v="6"/>
    <x v="0"/>
    <x v="0"/>
    <x v="0"/>
    <x v="0"/>
    <x v="0"/>
    <x v="1"/>
    <n v="0"/>
    <x v="0"/>
    <n v="55"/>
    <n v="1816"/>
    <n v="24"/>
    <x v="0"/>
    <x v="0"/>
    <x v="2"/>
    <x v="0"/>
    <n v="0"/>
  </r>
  <r>
    <n v="5185"/>
    <n v="1955"/>
    <s v="Graduation"/>
    <s v="Married"/>
    <n v="74268"/>
    <n v="0"/>
    <n v="0"/>
    <d v="2013-02-14T00:00:00"/>
    <n v="83"/>
    <n v="199"/>
    <n v="66"/>
    <n v="315"/>
    <n v="97"/>
    <n v="174"/>
    <n v="41"/>
    <n v="1"/>
    <n v="4"/>
    <n v="3"/>
    <n v="5"/>
    <n v="2"/>
    <x v="0"/>
    <x v="0"/>
    <x v="0"/>
    <x v="0"/>
    <x v="0"/>
    <x v="1"/>
    <n v="0"/>
    <x v="6"/>
    <n v="71"/>
    <n v="892"/>
    <n v="15"/>
    <x v="0"/>
    <x v="1"/>
    <x v="2"/>
    <x v="1"/>
    <n v="0"/>
  </r>
  <r>
    <n v="3523"/>
    <n v="1962"/>
    <s v="Graduation"/>
    <s v="Together"/>
    <n v="75072"/>
    <n v="0"/>
    <n v="1"/>
    <d v="2013-01-23T00:00:00"/>
    <n v="83"/>
    <n v="583"/>
    <n v="34"/>
    <n v="309"/>
    <n v="0"/>
    <n v="22"/>
    <n v="125"/>
    <n v="2"/>
    <n v="5"/>
    <n v="4"/>
    <n v="8"/>
    <n v="3"/>
    <x v="0"/>
    <x v="0"/>
    <x v="0"/>
    <x v="0"/>
    <x v="0"/>
    <x v="1"/>
    <n v="0"/>
    <x v="0"/>
    <n v="64"/>
    <n v="1073"/>
    <n v="22"/>
    <x v="0"/>
    <x v="1"/>
    <x v="2"/>
    <x v="0"/>
    <n v="0"/>
  </r>
  <r>
    <n v="55"/>
    <n v="1963"/>
    <s v="Graduation"/>
    <s v="Together"/>
    <n v="56253"/>
    <n v="0"/>
    <n v="1"/>
    <d v="2012-12-07T00:00:00"/>
    <n v="83"/>
    <n v="509"/>
    <n v="0"/>
    <n v="65"/>
    <n v="7"/>
    <n v="11"/>
    <n v="5"/>
    <n v="4"/>
    <n v="7"/>
    <n v="2"/>
    <n v="9"/>
    <n v="6"/>
    <x v="0"/>
    <x v="0"/>
    <x v="0"/>
    <x v="0"/>
    <x v="0"/>
    <x v="1"/>
    <n v="0"/>
    <x v="0"/>
    <n v="63"/>
    <n v="597"/>
    <n v="28"/>
    <x v="1"/>
    <x v="1"/>
    <x v="2"/>
    <x v="1"/>
    <n v="0"/>
  </r>
  <r>
    <n v="3807"/>
    <n v="1955"/>
    <s v="Graduation"/>
    <s v="Together"/>
    <n v="59925"/>
    <n v="0"/>
    <n v="1"/>
    <d v="2012-11-30T00:00:00"/>
    <n v="83"/>
    <n v="473"/>
    <n v="21"/>
    <n v="176"/>
    <n v="19"/>
    <n v="21"/>
    <n v="56"/>
    <n v="3"/>
    <n v="9"/>
    <n v="2"/>
    <n v="9"/>
    <n v="6"/>
    <x v="0"/>
    <x v="0"/>
    <x v="0"/>
    <x v="0"/>
    <x v="0"/>
    <x v="1"/>
    <n v="0"/>
    <x v="0"/>
    <n v="71"/>
    <n v="766"/>
    <n v="29"/>
    <x v="1"/>
    <x v="1"/>
    <x v="2"/>
    <x v="1"/>
    <n v="0"/>
  </r>
  <r>
    <n v="2453"/>
    <n v="1960"/>
    <s v="Graduation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x v="0"/>
    <x v="0"/>
    <x v="0"/>
    <x v="0"/>
    <x v="0"/>
    <x v="1"/>
    <n v="0"/>
    <x v="0"/>
    <n v="66"/>
    <n v="819"/>
    <n v="28"/>
    <x v="0"/>
    <x v="1"/>
    <x v="2"/>
    <x v="1"/>
    <n v="0"/>
  </r>
  <r>
    <n v="7787"/>
    <n v="1960"/>
    <s v="Graduation"/>
    <s v="Together"/>
    <n v="62807"/>
    <n v="0"/>
    <n v="1"/>
    <d v="2012-08-31T00:00:00"/>
    <n v="83"/>
    <n v="526"/>
    <n v="28"/>
    <n v="135"/>
    <n v="10"/>
    <n v="21"/>
    <n v="99"/>
    <n v="3"/>
    <n v="5"/>
    <n v="3"/>
    <n v="12"/>
    <n v="5"/>
    <x v="0"/>
    <x v="0"/>
    <x v="0"/>
    <x v="0"/>
    <x v="0"/>
    <x v="1"/>
    <n v="0"/>
    <x v="1"/>
    <n v="66"/>
    <n v="819"/>
    <n v="28"/>
    <x v="0"/>
    <x v="1"/>
    <x v="2"/>
    <x v="1"/>
    <n v="0"/>
  </r>
  <r>
    <n v="2230"/>
    <n v="1970"/>
    <s v="PhD"/>
    <s v="Married"/>
    <n v="23626"/>
    <n v="1"/>
    <n v="0"/>
    <d v="2014-05-24T00:00:00"/>
    <n v="84"/>
    <n v="27"/>
    <n v="2"/>
    <n v="14"/>
    <n v="0"/>
    <n v="0"/>
    <n v="0"/>
    <n v="3"/>
    <n v="3"/>
    <n v="1"/>
    <n v="3"/>
    <n v="5"/>
    <x v="0"/>
    <x v="0"/>
    <x v="0"/>
    <x v="0"/>
    <x v="0"/>
    <x v="1"/>
    <n v="0"/>
    <x v="4"/>
    <n v="56"/>
    <n v="43"/>
    <n v="15"/>
    <x v="2"/>
    <x v="0"/>
    <x v="2"/>
    <x v="3"/>
    <n v="0"/>
  </r>
  <r>
    <n v="8146"/>
    <n v="1976"/>
    <s v="Master"/>
    <s v="Together"/>
    <n v="46106"/>
    <n v="1"/>
    <n v="1"/>
    <d v="2014-05-11T00:00:00"/>
    <n v="84"/>
    <n v="30"/>
    <n v="0"/>
    <n v="8"/>
    <n v="2"/>
    <n v="0"/>
    <n v="14"/>
    <n v="1"/>
    <n v="1"/>
    <n v="1"/>
    <n v="2"/>
    <n v="6"/>
    <x v="0"/>
    <x v="0"/>
    <x v="0"/>
    <x v="0"/>
    <x v="0"/>
    <x v="1"/>
    <n v="0"/>
    <x v="6"/>
    <n v="50"/>
    <n v="54"/>
    <n v="11"/>
    <x v="1"/>
    <x v="0"/>
    <x v="2"/>
    <x v="3"/>
    <n v="0"/>
  </r>
  <r>
    <n v="988"/>
    <n v="1965"/>
    <s v="Graduation"/>
    <s v="Married"/>
    <n v="81168"/>
    <n v="0"/>
    <n v="0"/>
    <d v="2014-05-07T00:00:00"/>
    <n v="84"/>
    <n v="410"/>
    <n v="0"/>
    <n v="592"/>
    <n v="147"/>
    <n v="22"/>
    <n v="22"/>
    <n v="1"/>
    <n v="6"/>
    <n v="4"/>
    <n v="7"/>
    <n v="3"/>
    <x v="0"/>
    <x v="0"/>
    <x v="0"/>
    <x v="1"/>
    <x v="0"/>
    <x v="1"/>
    <n v="0"/>
    <x v="0"/>
    <n v="61"/>
    <n v="1193"/>
    <n v="21"/>
    <x v="0"/>
    <x v="1"/>
    <x v="2"/>
    <x v="0"/>
    <n v="1"/>
  </r>
  <r>
    <n v="4832"/>
    <n v="1979"/>
    <s v="Graduation"/>
    <s v="Married"/>
    <n v="27244"/>
    <n v="1"/>
    <n v="0"/>
    <d v="2014-03-07T00:00:00"/>
    <n v="84"/>
    <n v="6"/>
    <n v="5"/>
    <n v="17"/>
    <n v="3"/>
    <n v="24"/>
    <n v="46"/>
    <n v="2"/>
    <n v="2"/>
    <n v="2"/>
    <n v="2"/>
    <n v="7"/>
    <x v="0"/>
    <x v="0"/>
    <x v="0"/>
    <x v="0"/>
    <x v="0"/>
    <x v="1"/>
    <n v="0"/>
    <x v="0"/>
    <n v="47"/>
    <n v="101"/>
    <n v="15"/>
    <x v="2"/>
    <x v="0"/>
    <x v="2"/>
    <x v="2"/>
    <n v="0"/>
  </r>
  <r>
    <n v="3152"/>
    <n v="1957"/>
    <s v="Graduation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x v="0"/>
    <x v="0"/>
    <x v="0"/>
    <x v="0"/>
    <x v="0"/>
    <x v="1"/>
    <n v="0"/>
    <x v="5"/>
    <n v="69"/>
    <n v="89"/>
    <n v="14"/>
    <x v="2"/>
    <x v="1"/>
    <x v="2"/>
    <x v="2"/>
    <n v="0"/>
  </r>
  <r>
    <n v="11188"/>
    <n v="1957"/>
    <s v="Graduation"/>
    <s v="Together"/>
    <n v="26091"/>
    <n v="1"/>
    <n v="1"/>
    <d v="2014-02-25T00:00:00"/>
    <n v="84"/>
    <n v="15"/>
    <n v="10"/>
    <n v="19"/>
    <n v="8"/>
    <n v="17"/>
    <n v="20"/>
    <n v="3"/>
    <n v="2"/>
    <n v="1"/>
    <n v="3"/>
    <n v="5"/>
    <x v="0"/>
    <x v="0"/>
    <x v="0"/>
    <x v="0"/>
    <x v="0"/>
    <x v="1"/>
    <n v="0"/>
    <x v="0"/>
    <n v="69"/>
    <n v="89"/>
    <n v="14"/>
    <x v="2"/>
    <x v="1"/>
    <x v="2"/>
    <x v="2"/>
    <n v="0"/>
  </r>
  <r>
    <n v="361"/>
    <n v="1969"/>
    <s v="Master"/>
    <s v="Married"/>
    <n v="43142"/>
    <n v="1"/>
    <n v="1"/>
    <d v="2014-02-18T00:00:00"/>
    <n v="84"/>
    <n v="5"/>
    <n v="1"/>
    <n v="7"/>
    <n v="2"/>
    <n v="1"/>
    <n v="4"/>
    <n v="1"/>
    <n v="1"/>
    <n v="0"/>
    <n v="2"/>
    <n v="7"/>
    <x v="0"/>
    <x v="0"/>
    <x v="0"/>
    <x v="0"/>
    <x v="0"/>
    <x v="1"/>
    <n v="0"/>
    <x v="3"/>
    <n v="57"/>
    <n v="20"/>
    <n v="11"/>
    <x v="1"/>
    <x v="0"/>
    <x v="2"/>
    <x v="3"/>
    <n v="0"/>
  </r>
  <r>
    <n v="5939"/>
    <n v="1971"/>
    <s v="Graduation"/>
    <s v="Together"/>
    <n v="38232"/>
    <n v="1"/>
    <n v="1"/>
    <d v="2014-01-17T00:00:00"/>
    <n v="84"/>
    <n v="43"/>
    <n v="5"/>
    <n v="28"/>
    <n v="7"/>
    <n v="6"/>
    <n v="33"/>
    <n v="4"/>
    <n v="3"/>
    <n v="1"/>
    <n v="3"/>
    <n v="5"/>
    <x v="0"/>
    <x v="0"/>
    <x v="0"/>
    <x v="0"/>
    <x v="0"/>
    <x v="1"/>
    <n v="0"/>
    <x v="0"/>
    <n v="55"/>
    <n v="122"/>
    <n v="16"/>
    <x v="1"/>
    <x v="0"/>
    <x v="2"/>
    <x v="2"/>
    <n v="0"/>
  </r>
  <r>
    <n v="9349"/>
    <n v="1985"/>
    <s v="Graduation"/>
    <s v="Married"/>
    <n v="92533"/>
    <n v="0"/>
    <n v="0"/>
    <d v="2013-12-19T00:00:00"/>
    <n v="84"/>
    <n v="693"/>
    <n v="21"/>
    <n v="118"/>
    <n v="110"/>
    <n v="147"/>
    <n v="42"/>
    <n v="1"/>
    <n v="6"/>
    <n v="5"/>
    <n v="11"/>
    <n v="2"/>
    <x v="0"/>
    <x v="0"/>
    <x v="1"/>
    <x v="1"/>
    <x v="0"/>
    <x v="1"/>
    <n v="0"/>
    <x v="4"/>
    <n v="41"/>
    <n v="1131"/>
    <n v="25"/>
    <x v="3"/>
    <x v="2"/>
    <x v="2"/>
    <x v="0"/>
    <n v="2"/>
  </r>
  <r>
    <n v="819"/>
    <n v="1945"/>
    <s v="Graduation"/>
    <s v="Widow"/>
    <n v="63285"/>
    <n v="0"/>
    <n v="0"/>
    <d v="2013-11-05T00:00:00"/>
    <n v="84"/>
    <n v="508"/>
    <n v="124"/>
    <n v="249"/>
    <n v="50"/>
    <n v="38"/>
    <n v="134"/>
    <n v="1"/>
    <n v="6"/>
    <n v="5"/>
    <n v="13"/>
    <n v="3"/>
    <x v="0"/>
    <x v="0"/>
    <x v="0"/>
    <x v="0"/>
    <x v="0"/>
    <x v="1"/>
    <n v="0"/>
    <x v="0"/>
    <n v="81"/>
    <n v="1103"/>
    <n v="28"/>
    <x v="0"/>
    <x v="1"/>
    <x v="2"/>
    <x v="0"/>
    <n v="0"/>
  </r>
  <r>
    <n v="10120"/>
    <n v="1955"/>
    <s v="Graduation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x v="0"/>
    <x v="0"/>
    <x v="0"/>
    <x v="0"/>
    <x v="0"/>
    <x v="1"/>
    <n v="0"/>
    <x v="2"/>
    <n v="71"/>
    <n v="257"/>
    <n v="17"/>
    <x v="1"/>
    <x v="1"/>
    <x v="2"/>
    <x v="2"/>
    <n v="0"/>
  </r>
  <r>
    <n v="4541"/>
    <n v="1955"/>
    <s v="Graduation"/>
    <s v="Together"/>
    <n v="38946"/>
    <n v="0"/>
    <n v="1"/>
    <d v="2013-10-24T00:00:00"/>
    <n v="84"/>
    <n v="116"/>
    <n v="6"/>
    <n v="82"/>
    <n v="6"/>
    <n v="6"/>
    <n v="41"/>
    <n v="2"/>
    <n v="3"/>
    <n v="1"/>
    <n v="6"/>
    <n v="5"/>
    <x v="0"/>
    <x v="0"/>
    <x v="0"/>
    <x v="0"/>
    <x v="0"/>
    <x v="1"/>
    <n v="0"/>
    <x v="1"/>
    <n v="71"/>
    <n v="257"/>
    <n v="17"/>
    <x v="1"/>
    <x v="1"/>
    <x v="2"/>
    <x v="2"/>
    <n v="0"/>
  </r>
  <r>
    <n v="2456"/>
    <n v="1975"/>
    <s v="PhD"/>
    <s v="Married"/>
    <n v="40233"/>
    <n v="0"/>
    <n v="1"/>
    <d v="2013-10-14T00:00:00"/>
    <n v="84"/>
    <n v="80"/>
    <n v="4"/>
    <n v="46"/>
    <n v="0"/>
    <n v="17"/>
    <n v="2"/>
    <n v="5"/>
    <n v="2"/>
    <n v="1"/>
    <n v="5"/>
    <n v="6"/>
    <x v="0"/>
    <x v="0"/>
    <x v="0"/>
    <x v="0"/>
    <x v="0"/>
    <x v="1"/>
    <n v="0"/>
    <x v="6"/>
    <n v="51"/>
    <n v="149"/>
    <n v="19"/>
    <x v="1"/>
    <x v="0"/>
    <x v="2"/>
    <x v="2"/>
    <n v="0"/>
  </r>
  <r>
    <n v="2516"/>
    <n v="1969"/>
    <s v="2n Cycle"/>
    <s v="Married"/>
    <n v="46831"/>
    <n v="1"/>
    <n v="1"/>
    <d v="2013-06-08T00:00:00"/>
    <n v="84"/>
    <n v="22"/>
    <n v="2"/>
    <n v="10"/>
    <n v="6"/>
    <n v="4"/>
    <n v="34"/>
    <n v="2"/>
    <n v="1"/>
    <n v="2"/>
    <n v="2"/>
    <n v="4"/>
    <x v="0"/>
    <x v="0"/>
    <x v="0"/>
    <x v="0"/>
    <x v="0"/>
    <x v="1"/>
    <n v="0"/>
    <x v="0"/>
    <n v="57"/>
    <n v="78"/>
    <n v="11"/>
    <x v="1"/>
    <x v="0"/>
    <x v="2"/>
    <x v="2"/>
    <n v="0"/>
  </r>
  <r>
    <n v="11013"/>
    <n v="1987"/>
    <s v="Graduation"/>
    <s v="Together"/>
    <n v="67605"/>
    <n v="0"/>
    <n v="0"/>
    <d v="2013-03-31T00:00:00"/>
    <n v="84"/>
    <n v="336"/>
    <n v="28"/>
    <n v="282"/>
    <n v="184"/>
    <n v="54"/>
    <n v="54"/>
    <n v="1"/>
    <n v="2"/>
    <n v="8"/>
    <n v="6"/>
    <n v="1"/>
    <x v="0"/>
    <x v="0"/>
    <x v="0"/>
    <x v="0"/>
    <x v="0"/>
    <x v="1"/>
    <n v="0"/>
    <x v="0"/>
    <n v="39"/>
    <n v="938"/>
    <n v="18"/>
    <x v="0"/>
    <x v="2"/>
    <x v="2"/>
    <x v="1"/>
    <n v="0"/>
  </r>
  <r>
    <n v="9988"/>
    <n v="1976"/>
    <s v="Master"/>
    <s v="Single"/>
    <n v="70379"/>
    <n v="0"/>
    <n v="1"/>
    <d v="2013-03-03T00:00:00"/>
    <n v="84"/>
    <n v="553"/>
    <n v="25"/>
    <n v="142"/>
    <n v="65"/>
    <n v="67"/>
    <n v="8"/>
    <n v="3"/>
    <n v="6"/>
    <n v="3"/>
    <n v="13"/>
    <n v="4"/>
    <x v="0"/>
    <x v="0"/>
    <x v="0"/>
    <x v="0"/>
    <x v="0"/>
    <x v="1"/>
    <n v="0"/>
    <x v="1"/>
    <n v="50"/>
    <n v="860"/>
    <n v="29"/>
    <x v="0"/>
    <x v="0"/>
    <x v="2"/>
    <x v="1"/>
    <n v="0"/>
  </r>
  <r>
    <n v="1627"/>
    <n v="1957"/>
    <s v="2n Cycle"/>
    <s v="Divorced"/>
    <n v="77297"/>
    <n v="0"/>
    <n v="0"/>
    <d v="2013-01-26T00:00:00"/>
    <n v="84"/>
    <n v="408"/>
    <n v="61"/>
    <n v="109"/>
    <n v="48"/>
    <n v="122"/>
    <n v="41"/>
    <n v="1"/>
    <n v="5"/>
    <n v="7"/>
    <n v="9"/>
    <n v="4"/>
    <x v="0"/>
    <x v="0"/>
    <x v="0"/>
    <x v="1"/>
    <x v="0"/>
    <x v="1"/>
    <n v="0"/>
    <x v="0"/>
    <n v="69"/>
    <n v="789"/>
    <n v="26"/>
    <x v="0"/>
    <x v="1"/>
    <x v="2"/>
    <x v="1"/>
    <n v="1"/>
  </r>
  <r>
    <n v="1490"/>
    <n v="1962"/>
    <s v="Graduation"/>
    <s v="Married"/>
    <n v="55759"/>
    <n v="0"/>
    <n v="1"/>
    <d v="2012-11-28T00:00:00"/>
    <n v="84"/>
    <n v="675"/>
    <n v="0"/>
    <n v="85"/>
    <n v="10"/>
    <n v="7"/>
    <n v="77"/>
    <n v="5"/>
    <n v="10"/>
    <n v="3"/>
    <n v="8"/>
    <n v="8"/>
    <x v="0"/>
    <x v="0"/>
    <x v="0"/>
    <x v="0"/>
    <x v="0"/>
    <x v="1"/>
    <n v="0"/>
    <x v="1"/>
    <n v="64"/>
    <n v="854"/>
    <n v="34"/>
    <x v="1"/>
    <x v="1"/>
    <x v="2"/>
    <x v="1"/>
    <n v="0"/>
  </r>
  <r>
    <n v="6710"/>
    <n v="1951"/>
    <s v="Master"/>
    <s v="Single"/>
    <n v="58217"/>
    <n v="2"/>
    <n v="1"/>
    <d v="2012-11-17T00:00:00"/>
    <n v="84"/>
    <n v="68"/>
    <n v="1"/>
    <n v="13"/>
    <n v="3"/>
    <n v="5"/>
    <n v="13"/>
    <n v="1"/>
    <n v="2"/>
    <n v="0"/>
    <n v="4"/>
    <n v="6"/>
    <x v="0"/>
    <x v="0"/>
    <x v="0"/>
    <x v="0"/>
    <x v="0"/>
    <x v="1"/>
    <n v="0"/>
    <x v="0"/>
    <n v="75"/>
    <n v="103"/>
    <n v="13"/>
    <x v="1"/>
    <x v="1"/>
    <x v="2"/>
    <x v="2"/>
    <n v="0"/>
  </r>
  <r>
    <n v="7375"/>
    <n v="1976"/>
    <s v="Graduation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x v="0"/>
    <x v="0"/>
    <x v="0"/>
    <x v="0"/>
    <x v="0"/>
    <x v="1"/>
    <n v="0"/>
    <x v="6"/>
    <n v="50"/>
    <n v="576"/>
    <n v="24"/>
    <x v="1"/>
    <x v="0"/>
    <x v="2"/>
    <x v="1"/>
    <n v="0"/>
  </r>
  <r>
    <n v="10144"/>
    <n v="1976"/>
    <s v="Graduation"/>
    <s v="Together"/>
    <n v="51369"/>
    <n v="0"/>
    <n v="1"/>
    <d v="2012-10-25T00:00:00"/>
    <n v="84"/>
    <n v="297"/>
    <n v="7"/>
    <n v="79"/>
    <n v="0"/>
    <n v="11"/>
    <n v="182"/>
    <n v="2"/>
    <n v="8"/>
    <n v="2"/>
    <n v="4"/>
    <n v="8"/>
    <x v="0"/>
    <x v="0"/>
    <x v="0"/>
    <x v="0"/>
    <x v="0"/>
    <x v="1"/>
    <n v="0"/>
    <x v="6"/>
    <n v="50"/>
    <n v="576"/>
    <n v="24"/>
    <x v="1"/>
    <x v="0"/>
    <x v="2"/>
    <x v="1"/>
    <n v="0"/>
  </r>
  <r>
    <n v="3138"/>
    <n v="1956"/>
    <s v="Graduation"/>
    <s v="Single"/>
    <n v="91249"/>
    <n v="0"/>
    <n v="0"/>
    <d v="2012-10-20T00:00:00"/>
    <n v="84"/>
    <n v="1324"/>
    <n v="27"/>
    <n v="119"/>
    <n v="71"/>
    <n v="108"/>
    <n v="27"/>
    <n v="0"/>
    <n v="7"/>
    <n v="9"/>
    <n v="6"/>
    <n v="4"/>
    <x v="0"/>
    <x v="1"/>
    <x v="1"/>
    <x v="1"/>
    <x v="1"/>
    <x v="0"/>
    <n v="0"/>
    <x v="0"/>
    <n v="70"/>
    <n v="1676"/>
    <n v="26"/>
    <x v="3"/>
    <x v="1"/>
    <x v="2"/>
    <x v="0"/>
    <n v="5"/>
  </r>
  <r>
    <n v="1440"/>
    <n v="1978"/>
    <s v="2n Cycle"/>
    <s v="Together"/>
    <n v="52513"/>
    <n v="0"/>
    <n v="0"/>
    <d v="2012-09-04T00:00:00"/>
    <n v="84"/>
    <n v="367"/>
    <n v="17"/>
    <n v="241"/>
    <n v="104"/>
    <n v="188"/>
    <n v="232"/>
    <n v="2"/>
    <n v="9"/>
    <n v="5"/>
    <n v="9"/>
    <n v="7"/>
    <x v="0"/>
    <x v="0"/>
    <x v="0"/>
    <x v="0"/>
    <x v="0"/>
    <x v="1"/>
    <n v="0"/>
    <x v="0"/>
    <n v="48"/>
    <n v="1149"/>
    <n v="32"/>
    <x v="1"/>
    <x v="0"/>
    <x v="2"/>
    <x v="0"/>
    <n v="0"/>
  </r>
  <r>
    <n v="4200"/>
    <n v="1970"/>
    <s v="Master"/>
    <s v="Married"/>
    <n v="44159"/>
    <n v="1"/>
    <n v="0"/>
    <d v="2014-06-17T00:00:00"/>
    <n v="85"/>
    <n v="167"/>
    <n v="2"/>
    <n v="62"/>
    <n v="24"/>
    <n v="13"/>
    <n v="7"/>
    <n v="4"/>
    <n v="4"/>
    <n v="1"/>
    <n v="6"/>
    <n v="5"/>
    <x v="0"/>
    <x v="0"/>
    <x v="0"/>
    <x v="0"/>
    <x v="0"/>
    <x v="1"/>
    <n v="0"/>
    <x v="6"/>
    <n v="56"/>
    <n v="275"/>
    <n v="20"/>
    <x v="1"/>
    <x v="0"/>
    <x v="2"/>
    <x v="2"/>
    <n v="0"/>
  </r>
  <r>
    <n v="4998"/>
    <n v="1962"/>
    <s v="Graduation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x v="0"/>
    <x v="0"/>
    <x v="0"/>
    <x v="1"/>
    <x v="0"/>
    <x v="1"/>
    <n v="0"/>
    <x v="0"/>
    <n v="64"/>
    <n v="1033"/>
    <n v="16"/>
    <x v="0"/>
    <x v="1"/>
    <x v="2"/>
    <x v="1"/>
    <n v="1"/>
  </r>
  <r>
    <n v="7321"/>
    <n v="1962"/>
    <s v="Graduation"/>
    <s v="Together"/>
    <n v="76081"/>
    <n v="0"/>
    <n v="0"/>
    <d v="2014-05-23T00:00:00"/>
    <n v="85"/>
    <n v="292"/>
    <n v="30"/>
    <n v="415"/>
    <n v="63"/>
    <n v="33"/>
    <n v="200"/>
    <n v="1"/>
    <n v="4"/>
    <n v="5"/>
    <n v="4"/>
    <n v="2"/>
    <x v="0"/>
    <x v="0"/>
    <x v="0"/>
    <x v="1"/>
    <x v="0"/>
    <x v="1"/>
    <n v="0"/>
    <x v="5"/>
    <n v="64"/>
    <n v="1033"/>
    <n v="16"/>
    <x v="0"/>
    <x v="1"/>
    <x v="2"/>
    <x v="1"/>
    <n v="1"/>
  </r>
  <r>
    <n v="8663"/>
    <n v="1974"/>
    <s v="Graduation"/>
    <s v="Divorced"/>
    <n v="39996"/>
    <n v="1"/>
    <n v="1"/>
    <d v="2014-05-22T00:00:00"/>
    <n v="85"/>
    <n v="11"/>
    <n v="0"/>
    <n v="3"/>
    <n v="0"/>
    <n v="0"/>
    <n v="1"/>
    <n v="1"/>
    <n v="1"/>
    <n v="0"/>
    <n v="2"/>
    <n v="6"/>
    <x v="0"/>
    <x v="0"/>
    <x v="0"/>
    <x v="0"/>
    <x v="0"/>
    <x v="1"/>
    <n v="0"/>
    <x v="3"/>
    <n v="52"/>
    <n v="15"/>
    <n v="10"/>
    <x v="1"/>
    <x v="0"/>
    <x v="2"/>
    <x v="3"/>
    <n v="0"/>
  </r>
  <r>
    <n v="1958"/>
    <n v="1973"/>
    <s v="PhD"/>
    <s v="Together"/>
    <n v="55012"/>
    <n v="0"/>
    <n v="1"/>
    <d v="2014-03-21T00:00:00"/>
    <n v="85"/>
    <n v="582"/>
    <n v="0"/>
    <n v="65"/>
    <n v="0"/>
    <n v="0"/>
    <n v="13"/>
    <n v="6"/>
    <n v="8"/>
    <n v="2"/>
    <n v="9"/>
    <n v="5"/>
    <x v="0"/>
    <x v="0"/>
    <x v="0"/>
    <x v="0"/>
    <x v="0"/>
    <x v="1"/>
    <n v="0"/>
    <x v="0"/>
    <n v="53"/>
    <n v="660"/>
    <n v="30"/>
    <x v="1"/>
    <x v="0"/>
    <x v="2"/>
    <x v="1"/>
    <n v="0"/>
  </r>
  <r>
    <n v="6963"/>
    <n v="1947"/>
    <s v="Graduation"/>
    <s v="Single"/>
    <n v="77457"/>
    <n v="0"/>
    <n v="0"/>
    <d v="2014-03-05T00:00:00"/>
    <n v="85"/>
    <n v="675"/>
    <n v="11"/>
    <n v="400"/>
    <n v="15"/>
    <n v="45"/>
    <n v="11"/>
    <n v="1"/>
    <n v="2"/>
    <n v="5"/>
    <n v="10"/>
    <n v="1"/>
    <x v="0"/>
    <x v="0"/>
    <x v="1"/>
    <x v="0"/>
    <x v="0"/>
    <x v="1"/>
    <n v="0"/>
    <x v="6"/>
    <n v="79"/>
    <n v="1157"/>
    <n v="19"/>
    <x v="0"/>
    <x v="1"/>
    <x v="2"/>
    <x v="0"/>
    <n v="1"/>
  </r>
  <r>
    <n v="1065"/>
    <n v="1963"/>
    <s v="Graduation"/>
    <s v="Single"/>
    <n v="80695"/>
    <n v="0"/>
    <n v="0"/>
    <d v="2013-12-29T00:00:00"/>
    <n v="85"/>
    <n v="557"/>
    <n v="129"/>
    <n v="984"/>
    <n v="193"/>
    <n v="37"/>
    <n v="18"/>
    <n v="1"/>
    <n v="5"/>
    <n v="8"/>
    <n v="5"/>
    <n v="2"/>
    <x v="0"/>
    <x v="0"/>
    <x v="0"/>
    <x v="0"/>
    <x v="0"/>
    <x v="1"/>
    <n v="0"/>
    <x v="2"/>
    <n v="63"/>
    <n v="1918"/>
    <n v="21"/>
    <x v="0"/>
    <x v="1"/>
    <x v="2"/>
    <x v="0"/>
    <n v="0"/>
  </r>
  <r>
    <n v="2712"/>
    <n v="1956"/>
    <s v="Graduation"/>
    <s v="Married"/>
    <n v="71866"/>
    <n v="0"/>
    <n v="1"/>
    <d v="2013-12-25T00:00:00"/>
    <n v="85"/>
    <n v="184"/>
    <n v="178"/>
    <n v="178"/>
    <n v="103"/>
    <n v="39"/>
    <n v="33"/>
    <n v="1"/>
    <n v="6"/>
    <n v="3"/>
    <n v="10"/>
    <n v="3"/>
    <x v="0"/>
    <x v="0"/>
    <x v="0"/>
    <x v="0"/>
    <x v="0"/>
    <x v="1"/>
    <n v="0"/>
    <x v="3"/>
    <n v="70"/>
    <n v="715"/>
    <n v="23"/>
    <x v="0"/>
    <x v="1"/>
    <x v="2"/>
    <x v="1"/>
    <n v="0"/>
  </r>
  <r>
    <n v="6049"/>
    <n v="1982"/>
    <s v="Master"/>
    <s v="Together"/>
    <n v="73450"/>
    <n v="0"/>
    <n v="0"/>
    <d v="2013-12-05T00:00:00"/>
    <n v="85"/>
    <n v="1142"/>
    <n v="51"/>
    <n v="415"/>
    <n v="90"/>
    <n v="69"/>
    <n v="37"/>
    <n v="1"/>
    <n v="7"/>
    <n v="8"/>
    <n v="11"/>
    <n v="3"/>
    <x v="1"/>
    <x v="0"/>
    <x v="0"/>
    <x v="1"/>
    <x v="0"/>
    <x v="1"/>
    <n v="0"/>
    <x v="0"/>
    <n v="44"/>
    <n v="1804"/>
    <n v="30"/>
    <x v="0"/>
    <x v="2"/>
    <x v="2"/>
    <x v="0"/>
    <n v="2"/>
  </r>
  <r>
    <n v="6605"/>
    <n v="1944"/>
    <s v="PhD"/>
    <s v="Divorced"/>
    <n v="55614"/>
    <n v="0"/>
    <n v="0"/>
    <d v="2013-11-27T00:00:00"/>
    <n v="85"/>
    <n v="504"/>
    <n v="13"/>
    <n v="131"/>
    <n v="8"/>
    <n v="0"/>
    <n v="26"/>
    <n v="1"/>
    <n v="9"/>
    <n v="4"/>
    <n v="6"/>
    <n v="7"/>
    <x v="0"/>
    <x v="1"/>
    <x v="0"/>
    <x v="0"/>
    <x v="0"/>
    <x v="1"/>
    <n v="0"/>
    <x v="0"/>
    <n v="82"/>
    <n v="682"/>
    <n v="27"/>
    <x v="1"/>
    <x v="1"/>
    <x v="2"/>
    <x v="1"/>
    <n v="1"/>
  </r>
  <r>
    <n v="11181"/>
    <n v="1949"/>
    <s v="PhD"/>
    <s v="Married"/>
    <n v="156924"/>
    <n v="0"/>
    <n v="0"/>
    <d v="2013-08-29T00:00:00"/>
    <n v="85"/>
    <n v="2"/>
    <n v="1"/>
    <n v="2"/>
    <n v="1"/>
    <n v="1"/>
    <n v="1"/>
    <n v="0"/>
    <n v="0"/>
    <n v="0"/>
    <n v="0"/>
    <n v="0"/>
    <x v="0"/>
    <x v="0"/>
    <x v="0"/>
    <x v="0"/>
    <x v="0"/>
    <x v="1"/>
    <n v="0"/>
    <x v="1"/>
    <n v="77"/>
    <n v="8"/>
    <n v="0"/>
    <x v="3"/>
    <x v="1"/>
    <x v="2"/>
    <x v="3"/>
    <n v="0"/>
  </r>
  <r>
    <n v="5234"/>
    <n v="1967"/>
    <s v="2n Cycle"/>
    <s v="Together"/>
    <n v="30753"/>
    <n v="1"/>
    <n v="1"/>
    <d v="2013-07-11T00:00:00"/>
    <n v="85"/>
    <n v="12"/>
    <n v="5"/>
    <n v="25"/>
    <n v="0"/>
    <n v="9"/>
    <n v="30"/>
    <n v="2"/>
    <n v="1"/>
    <n v="1"/>
    <n v="3"/>
    <n v="5"/>
    <x v="0"/>
    <x v="0"/>
    <x v="0"/>
    <x v="0"/>
    <x v="0"/>
    <x v="1"/>
    <n v="0"/>
    <x v="1"/>
    <n v="59"/>
    <n v="81"/>
    <n v="12"/>
    <x v="1"/>
    <x v="0"/>
    <x v="2"/>
    <x v="2"/>
    <n v="0"/>
  </r>
  <r>
    <n v="5253"/>
    <n v="1956"/>
    <s v="Master"/>
    <s v="Together"/>
    <n v="54603"/>
    <n v="1"/>
    <n v="1"/>
    <d v="2013-07-09T00:00:00"/>
    <n v="85"/>
    <n v="145"/>
    <n v="13"/>
    <n v="46"/>
    <n v="17"/>
    <n v="2"/>
    <n v="4"/>
    <n v="6"/>
    <n v="4"/>
    <n v="2"/>
    <n v="4"/>
    <n v="7"/>
    <x v="0"/>
    <x v="0"/>
    <x v="0"/>
    <x v="0"/>
    <x v="0"/>
    <x v="1"/>
    <n v="0"/>
    <x v="0"/>
    <n v="70"/>
    <n v="227"/>
    <n v="23"/>
    <x v="1"/>
    <x v="1"/>
    <x v="2"/>
    <x v="2"/>
    <n v="0"/>
  </r>
  <r>
    <n v="11148"/>
    <n v="1975"/>
    <s v="Graduation"/>
    <s v="Together"/>
    <n v="22280"/>
    <n v="1"/>
    <n v="0"/>
    <d v="2013-05-19T00:00:00"/>
    <n v="85"/>
    <n v="2"/>
    <n v="1"/>
    <n v="4"/>
    <n v="3"/>
    <n v="1"/>
    <n v="2"/>
    <n v="1"/>
    <n v="1"/>
    <n v="0"/>
    <n v="2"/>
    <n v="8"/>
    <x v="0"/>
    <x v="0"/>
    <x v="0"/>
    <x v="0"/>
    <x v="0"/>
    <x v="1"/>
    <n v="0"/>
    <x v="0"/>
    <n v="51"/>
    <n v="13"/>
    <n v="12"/>
    <x v="2"/>
    <x v="0"/>
    <x v="2"/>
    <x v="3"/>
    <n v="0"/>
  </r>
  <r>
    <n v="6289"/>
    <n v="1951"/>
    <s v="Master"/>
    <s v="Together"/>
    <n v="59385"/>
    <n v="1"/>
    <n v="1"/>
    <d v="2013-04-28T00:00:00"/>
    <n v="85"/>
    <n v="135"/>
    <n v="0"/>
    <n v="10"/>
    <n v="0"/>
    <n v="4"/>
    <n v="36"/>
    <n v="2"/>
    <n v="3"/>
    <n v="1"/>
    <n v="4"/>
    <n v="5"/>
    <x v="0"/>
    <x v="0"/>
    <x v="0"/>
    <x v="0"/>
    <x v="0"/>
    <x v="1"/>
    <n v="0"/>
    <x v="0"/>
    <n v="75"/>
    <n v="185"/>
    <n v="15"/>
    <x v="1"/>
    <x v="1"/>
    <x v="2"/>
    <x v="2"/>
    <n v="0"/>
  </r>
  <r>
    <n v="9743"/>
    <n v="1955"/>
    <s v="Graduation"/>
    <s v="Married"/>
    <n v="76998"/>
    <n v="0"/>
    <n v="1"/>
    <d v="2013-01-11T00:00:00"/>
    <n v="85"/>
    <n v="1449"/>
    <n v="89"/>
    <n v="161"/>
    <n v="69"/>
    <n v="35"/>
    <n v="107"/>
    <n v="2"/>
    <n v="11"/>
    <n v="8"/>
    <n v="8"/>
    <n v="6"/>
    <x v="0"/>
    <x v="0"/>
    <x v="1"/>
    <x v="0"/>
    <x v="0"/>
    <x v="1"/>
    <n v="0"/>
    <x v="1"/>
    <n v="71"/>
    <n v="1910"/>
    <n v="35"/>
    <x v="0"/>
    <x v="1"/>
    <x v="2"/>
    <x v="0"/>
    <n v="1"/>
  </r>
  <r>
    <n v="9209"/>
    <n v="1971"/>
    <s v="Master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x v="0"/>
    <x v="0"/>
    <x v="0"/>
    <x v="0"/>
    <x v="0"/>
    <x v="1"/>
    <n v="0"/>
    <x v="6"/>
    <n v="55"/>
    <n v="1564"/>
    <n v="26"/>
    <x v="0"/>
    <x v="0"/>
    <x v="2"/>
    <x v="0"/>
    <n v="0"/>
  </r>
  <r>
    <n v="6417"/>
    <n v="1971"/>
    <s v="Master"/>
    <s v="Together"/>
    <n v="80573"/>
    <n v="0"/>
    <n v="0"/>
    <d v="2012-10-14T00:00:00"/>
    <n v="85"/>
    <n v="829"/>
    <n v="138"/>
    <n v="430"/>
    <n v="60"/>
    <n v="92"/>
    <n v="15"/>
    <n v="1"/>
    <n v="4"/>
    <n v="6"/>
    <n v="13"/>
    <n v="2"/>
    <x v="0"/>
    <x v="0"/>
    <x v="0"/>
    <x v="0"/>
    <x v="0"/>
    <x v="1"/>
    <n v="0"/>
    <x v="0"/>
    <n v="55"/>
    <n v="1564"/>
    <n v="26"/>
    <x v="0"/>
    <x v="0"/>
    <x v="2"/>
    <x v="0"/>
    <n v="0"/>
  </r>
  <r>
    <n v="7937"/>
    <n v="1982"/>
    <s v="Graduation"/>
    <s v="Married"/>
    <n v="24711"/>
    <n v="0"/>
    <n v="0"/>
    <d v="2014-04-18T00:00:00"/>
    <n v="86"/>
    <n v="10"/>
    <n v="7"/>
    <n v="25"/>
    <n v="6"/>
    <n v="3"/>
    <n v="7"/>
    <n v="1"/>
    <n v="3"/>
    <n v="0"/>
    <n v="3"/>
    <n v="7"/>
    <x v="0"/>
    <x v="0"/>
    <x v="0"/>
    <x v="0"/>
    <x v="0"/>
    <x v="1"/>
    <n v="0"/>
    <x v="0"/>
    <n v="44"/>
    <n v="58"/>
    <n v="14"/>
    <x v="2"/>
    <x v="2"/>
    <x v="2"/>
    <x v="3"/>
    <n v="0"/>
  </r>
  <r>
    <n v="6488"/>
    <n v="1959"/>
    <s v="PhD"/>
    <s v="Married"/>
    <n v="38829"/>
    <n v="0"/>
    <n v="1"/>
    <d v="2014-04-06T00:00:00"/>
    <n v="86"/>
    <n v="76"/>
    <n v="0"/>
    <n v="7"/>
    <n v="0"/>
    <n v="0"/>
    <n v="16"/>
    <n v="1"/>
    <n v="3"/>
    <n v="2"/>
    <n v="2"/>
    <n v="5"/>
    <x v="0"/>
    <x v="0"/>
    <x v="0"/>
    <x v="0"/>
    <x v="0"/>
    <x v="1"/>
    <n v="0"/>
    <x v="4"/>
    <n v="67"/>
    <n v="99"/>
    <n v="13"/>
    <x v="1"/>
    <x v="1"/>
    <x v="2"/>
    <x v="2"/>
    <n v="0"/>
  </r>
  <r>
    <n v="3194"/>
    <n v="1974"/>
    <s v="PhD"/>
    <s v="Single"/>
    <n v="71466"/>
    <n v="0"/>
    <n v="0"/>
    <d v="2014-04-05T00:00:00"/>
    <n v="86"/>
    <n v="412"/>
    <n v="12"/>
    <n v="546"/>
    <n v="78"/>
    <n v="182"/>
    <n v="0"/>
    <n v="1"/>
    <n v="4"/>
    <n v="4"/>
    <n v="10"/>
    <n v="1"/>
    <x v="0"/>
    <x v="0"/>
    <x v="0"/>
    <x v="0"/>
    <x v="0"/>
    <x v="1"/>
    <n v="0"/>
    <x v="1"/>
    <n v="52"/>
    <n v="1230"/>
    <n v="20"/>
    <x v="0"/>
    <x v="0"/>
    <x v="2"/>
    <x v="0"/>
    <n v="0"/>
  </r>
  <r>
    <n v="231"/>
    <n v="1956"/>
    <s v="Master"/>
    <s v="Together"/>
    <n v="28839"/>
    <n v="1"/>
    <n v="1"/>
    <d v="2014-03-11T00:00:00"/>
    <n v="86"/>
    <n v="24"/>
    <n v="0"/>
    <n v="7"/>
    <n v="0"/>
    <n v="0"/>
    <n v="1"/>
    <n v="2"/>
    <n v="2"/>
    <n v="0"/>
    <n v="3"/>
    <n v="5"/>
    <x v="0"/>
    <x v="0"/>
    <x v="0"/>
    <x v="0"/>
    <x v="0"/>
    <x v="1"/>
    <n v="0"/>
    <x v="0"/>
    <n v="70"/>
    <n v="32"/>
    <n v="12"/>
    <x v="2"/>
    <x v="1"/>
    <x v="2"/>
    <x v="3"/>
    <n v="0"/>
  </r>
  <r>
    <n v="9697"/>
    <n v="1951"/>
    <s v="Graduation"/>
    <s v="Married"/>
    <n v="53790"/>
    <n v="0"/>
    <n v="2"/>
    <d v="2014-03-06T00:00:00"/>
    <n v="86"/>
    <n v="335"/>
    <n v="42"/>
    <n v="127"/>
    <n v="28"/>
    <n v="5"/>
    <n v="5"/>
    <n v="3"/>
    <n v="7"/>
    <n v="2"/>
    <n v="8"/>
    <n v="6"/>
    <x v="0"/>
    <x v="0"/>
    <x v="0"/>
    <x v="0"/>
    <x v="0"/>
    <x v="1"/>
    <n v="0"/>
    <x v="0"/>
    <n v="75"/>
    <n v="542"/>
    <n v="26"/>
    <x v="1"/>
    <x v="1"/>
    <x v="2"/>
    <x v="1"/>
    <n v="0"/>
  </r>
  <r>
    <n v="4676"/>
    <n v="1951"/>
    <s v="Master"/>
    <s v="Widow"/>
    <n v="73705"/>
    <n v="0"/>
    <n v="2"/>
    <d v="2014-03-05T00:00:00"/>
    <n v="86"/>
    <n v="612"/>
    <n v="91"/>
    <n v="520"/>
    <n v="258"/>
    <n v="107"/>
    <n v="107"/>
    <n v="2"/>
    <n v="9"/>
    <n v="6"/>
    <n v="8"/>
    <n v="5"/>
    <x v="0"/>
    <x v="0"/>
    <x v="0"/>
    <x v="0"/>
    <x v="0"/>
    <x v="1"/>
    <n v="0"/>
    <x v="0"/>
    <n v="75"/>
    <n v="1695"/>
    <n v="30"/>
    <x v="0"/>
    <x v="1"/>
    <x v="2"/>
    <x v="0"/>
    <n v="0"/>
  </r>
  <r>
    <n v="8079"/>
    <n v="1982"/>
    <s v="Graduation"/>
    <s v="Married"/>
    <n v="22448"/>
    <n v="1"/>
    <n v="0"/>
    <d v="2014-02-26T00:00:00"/>
    <n v="86"/>
    <n v="3"/>
    <n v="1"/>
    <n v="8"/>
    <n v="23"/>
    <n v="2"/>
    <n v="18"/>
    <n v="3"/>
    <n v="2"/>
    <n v="1"/>
    <n v="3"/>
    <n v="3"/>
    <x v="0"/>
    <x v="0"/>
    <x v="0"/>
    <x v="0"/>
    <x v="0"/>
    <x v="1"/>
    <n v="0"/>
    <x v="6"/>
    <n v="44"/>
    <n v="55"/>
    <n v="12"/>
    <x v="2"/>
    <x v="2"/>
    <x v="2"/>
    <x v="3"/>
    <n v="0"/>
  </r>
  <r>
    <n v="10032"/>
    <n v="1976"/>
    <s v="Graduation"/>
    <s v="Divorced"/>
    <n v="12571"/>
    <n v="1"/>
    <n v="0"/>
    <d v="2014-01-18T00:00:00"/>
    <n v="86"/>
    <n v="3"/>
    <n v="5"/>
    <n v="14"/>
    <n v="2"/>
    <n v="12"/>
    <n v="17"/>
    <n v="4"/>
    <n v="3"/>
    <n v="1"/>
    <n v="3"/>
    <n v="6"/>
    <x v="0"/>
    <x v="0"/>
    <x v="0"/>
    <x v="0"/>
    <x v="0"/>
    <x v="1"/>
    <n v="0"/>
    <x v="6"/>
    <n v="50"/>
    <n v="53"/>
    <n v="17"/>
    <x v="2"/>
    <x v="0"/>
    <x v="2"/>
    <x v="3"/>
    <n v="0"/>
  </r>
  <r>
    <n v="10505"/>
    <n v="1960"/>
    <s v="Master"/>
    <s v="Together"/>
    <n v="73113"/>
    <n v="0"/>
    <n v="0"/>
    <d v="2013-12-26T00:00:00"/>
    <n v="86"/>
    <n v="741"/>
    <n v="19"/>
    <n v="154"/>
    <n v="50"/>
    <n v="9"/>
    <n v="28"/>
    <n v="1"/>
    <n v="3"/>
    <n v="4"/>
    <n v="7"/>
    <n v="2"/>
    <x v="0"/>
    <x v="0"/>
    <x v="0"/>
    <x v="0"/>
    <x v="0"/>
    <x v="1"/>
    <n v="0"/>
    <x v="6"/>
    <n v="66"/>
    <n v="1001"/>
    <n v="17"/>
    <x v="0"/>
    <x v="1"/>
    <x v="2"/>
    <x v="1"/>
    <n v="0"/>
  </r>
  <r>
    <n v="2005"/>
    <n v="1990"/>
    <s v="Graduation"/>
    <s v="Married"/>
    <n v="35765"/>
    <n v="1"/>
    <n v="0"/>
    <d v="2013-12-11T00:00:00"/>
    <n v="86"/>
    <n v="22"/>
    <n v="3"/>
    <n v="30"/>
    <n v="0"/>
    <n v="5"/>
    <n v="15"/>
    <n v="2"/>
    <n v="2"/>
    <n v="0"/>
    <n v="4"/>
    <n v="6"/>
    <x v="0"/>
    <x v="0"/>
    <x v="0"/>
    <x v="0"/>
    <x v="0"/>
    <x v="1"/>
    <n v="0"/>
    <x v="1"/>
    <n v="36"/>
    <n v="75"/>
    <n v="14"/>
    <x v="1"/>
    <x v="2"/>
    <x v="2"/>
    <x v="2"/>
    <n v="0"/>
  </r>
  <r>
    <n v="6940"/>
    <n v="1966"/>
    <s v="PhD"/>
    <s v="Single"/>
    <n v="46734"/>
    <n v="1"/>
    <n v="2"/>
    <d v="2013-10-21T00:00:00"/>
    <n v="86"/>
    <n v="100"/>
    <n v="1"/>
    <n v="39"/>
    <n v="6"/>
    <n v="1"/>
    <n v="76"/>
    <n v="4"/>
    <n v="3"/>
    <n v="2"/>
    <n v="3"/>
    <n v="6"/>
    <x v="1"/>
    <x v="0"/>
    <x v="0"/>
    <x v="0"/>
    <x v="0"/>
    <x v="1"/>
    <n v="0"/>
    <x v="0"/>
    <n v="60"/>
    <n v="223"/>
    <n v="18"/>
    <x v="1"/>
    <x v="1"/>
    <x v="2"/>
    <x v="2"/>
    <n v="1"/>
  </r>
  <r>
    <n v="2304"/>
    <n v="1963"/>
    <s v="PhD"/>
    <s v="Together"/>
    <n v="66313"/>
    <n v="0"/>
    <n v="1"/>
    <d v="2013-09-16T00:00:00"/>
    <n v="86"/>
    <n v="625"/>
    <n v="7"/>
    <n v="99"/>
    <n v="10"/>
    <n v="22"/>
    <n v="7"/>
    <n v="2"/>
    <n v="6"/>
    <n v="3"/>
    <n v="12"/>
    <n v="4"/>
    <x v="0"/>
    <x v="0"/>
    <x v="0"/>
    <x v="0"/>
    <x v="0"/>
    <x v="1"/>
    <n v="0"/>
    <x v="6"/>
    <n v="63"/>
    <n v="770"/>
    <n v="27"/>
    <x v="0"/>
    <x v="1"/>
    <x v="2"/>
    <x v="1"/>
    <n v="0"/>
  </r>
  <r>
    <n v="3170"/>
    <n v="1957"/>
    <s v="Master"/>
    <s v="Together"/>
    <n v="68148"/>
    <n v="0"/>
    <n v="0"/>
    <d v="2013-08-31T00:00:00"/>
    <n v="86"/>
    <n v="389"/>
    <n v="66"/>
    <n v="408"/>
    <n v="37"/>
    <n v="57"/>
    <n v="85"/>
    <n v="1"/>
    <n v="4"/>
    <n v="4"/>
    <n v="6"/>
    <n v="2"/>
    <x v="0"/>
    <x v="0"/>
    <x v="0"/>
    <x v="0"/>
    <x v="0"/>
    <x v="1"/>
    <n v="0"/>
    <x v="0"/>
    <n v="69"/>
    <n v="1042"/>
    <n v="17"/>
    <x v="0"/>
    <x v="1"/>
    <x v="2"/>
    <x v="1"/>
    <n v="0"/>
  </r>
  <r>
    <n v="10466"/>
    <n v="1965"/>
    <s v="Graduation"/>
    <s v="Married"/>
    <n v="44393"/>
    <n v="1"/>
    <n v="1"/>
    <d v="2013-08-22T00:00:00"/>
    <n v="86"/>
    <n v="24"/>
    <n v="2"/>
    <n v="20"/>
    <n v="2"/>
    <n v="2"/>
    <n v="10"/>
    <n v="2"/>
    <n v="1"/>
    <n v="0"/>
    <n v="4"/>
    <n v="4"/>
    <x v="0"/>
    <x v="0"/>
    <x v="0"/>
    <x v="0"/>
    <x v="0"/>
    <x v="1"/>
    <n v="0"/>
    <x v="0"/>
    <n v="61"/>
    <n v="60"/>
    <n v="11"/>
    <x v="1"/>
    <x v="1"/>
    <x v="2"/>
    <x v="3"/>
    <n v="0"/>
  </r>
  <r>
    <n v="7325"/>
    <n v="1986"/>
    <s v="PhD"/>
    <s v="Together"/>
    <n v="38197"/>
    <n v="1"/>
    <n v="0"/>
    <d v="2013-06-29T00:00:00"/>
    <n v="86"/>
    <n v="23"/>
    <n v="0"/>
    <n v="11"/>
    <n v="2"/>
    <n v="1"/>
    <n v="3"/>
    <n v="1"/>
    <n v="1"/>
    <n v="0"/>
    <n v="3"/>
    <n v="5"/>
    <x v="0"/>
    <x v="0"/>
    <x v="0"/>
    <x v="0"/>
    <x v="0"/>
    <x v="1"/>
    <n v="0"/>
    <x v="0"/>
    <n v="40"/>
    <n v="40"/>
    <n v="10"/>
    <x v="1"/>
    <x v="2"/>
    <x v="2"/>
    <x v="3"/>
    <n v="0"/>
  </r>
  <r>
    <n v="455"/>
    <n v="1946"/>
    <s v="PhD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x v="0"/>
    <x v="0"/>
    <x v="0"/>
    <x v="0"/>
    <x v="0"/>
    <x v="1"/>
    <n v="0"/>
    <x v="0"/>
    <n v="80"/>
    <n v="209"/>
    <n v="16"/>
    <x v="1"/>
    <x v="1"/>
    <x v="2"/>
    <x v="2"/>
    <n v="0"/>
  </r>
  <r>
    <n v="7592"/>
    <n v="1946"/>
    <s v="PhD"/>
    <s v="Married"/>
    <n v="51012"/>
    <n v="0"/>
    <n v="0"/>
    <d v="2013-04-18T00:00:00"/>
    <n v="86"/>
    <n v="102"/>
    <n v="9"/>
    <n v="63"/>
    <n v="2"/>
    <n v="9"/>
    <n v="24"/>
    <n v="1"/>
    <n v="4"/>
    <n v="1"/>
    <n v="4"/>
    <n v="6"/>
    <x v="0"/>
    <x v="0"/>
    <x v="0"/>
    <x v="0"/>
    <x v="0"/>
    <x v="1"/>
    <n v="0"/>
    <x v="0"/>
    <n v="80"/>
    <n v="209"/>
    <n v="16"/>
    <x v="1"/>
    <x v="1"/>
    <x v="2"/>
    <x v="2"/>
    <n v="0"/>
  </r>
  <r>
    <n v="4547"/>
    <n v="1960"/>
    <s v="Graduation"/>
    <s v="Together"/>
    <n v="13672"/>
    <n v="1"/>
    <n v="1"/>
    <d v="2013-04-17T00:00:00"/>
    <n v="86"/>
    <n v="6"/>
    <n v="2"/>
    <n v="9"/>
    <n v="2"/>
    <n v="1"/>
    <n v="5"/>
    <n v="2"/>
    <n v="1"/>
    <n v="0"/>
    <n v="3"/>
    <n v="8"/>
    <x v="0"/>
    <x v="0"/>
    <x v="0"/>
    <x v="0"/>
    <x v="0"/>
    <x v="1"/>
    <n v="0"/>
    <x v="0"/>
    <n v="66"/>
    <n v="25"/>
    <n v="14"/>
    <x v="2"/>
    <x v="1"/>
    <x v="2"/>
    <x v="3"/>
    <n v="0"/>
  </r>
  <r>
    <n v="6825"/>
    <n v="1953"/>
    <s v="Graduation"/>
    <s v="Together"/>
    <n v="41452"/>
    <n v="1"/>
    <n v="1"/>
    <d v="2013-03-06T00:00:00"/>
    <n v="86"/>
    <n v="13"/>
    <n v="0"/>
    <n v="3"/>
    <n v="0"/>
    <n v="0"/>
    <n v="0"/>
    <n v="1"/>
    <n v="1"/>
    <n v="0"/>
    <n v="2"/>
    <n v="7"/>
    <x v="0"/>
    <x v="0"/>
    <x v="0"/>
    <x v="0"/>
    <x v="0"/>
    <x v="1"/>
    <n v="0"/>
    <x v="1"/>
    <n v="73"/>
    <n v="16"/>
    <n v="11"/>
    <x v="1"/>
    <x v="1"/>
    <x v="2"/>
    <x v="3"/>
    <n v="0"/>
  </r>
  <r>
    <n v="2961"/>
    <n v="1982"/>
    <s v="Graduation"/>
    <s v="Married"/>
    <n v="42081"/>
    <n v="1"/>
    <n v="0"/>
    <d v="2013-02-26T00:00:00"/>
    <n v="86"/>
    <n v="175"/>
    <n v="10"/>
    <n v="110"/>
    <n v="54"/>
    <n v="6"/>
    <n v="27"/>
    <n v="2"/>
    <n v="6"/>
    <n v="3"/>
    <n v="4"/>
    <n v="6"/>
    <x v="1"/>
    <x v="0"/>
    <x v="0"/>
    <x v="0"/>
    <x v="0"/>
    <x v="1"/>
    <n v="0"/>
    <x v="0"/>
    <n v="44"/>
    <n v="382"/>
    <n v="21"/>
    <x v="1"/>
    <x v="2"/>
    <x v="2"/>
    <x v="1"/>
    <n v="1"/>
  </r>
  <r>
    <n v="8700"/>
    <n v="1986"/>
    <s v="Basic"/>
    <s v="Single"/>
    <n v="14906"/>
    <n v="0"/>
    <n v="0"/>
    <d v="2012-12-22T00:00:00"/>
    <n v="86"/>
    <n v="7"/>
    <n v="7"/>
    <n v="14"/>
    <n v="7"/>
    <n v="16"/>
    <n v="15"/>
    <n v="3"/>
    <n v="2"/>
    <n v="1"/>
    <n v="3"/>
    <n v="7"/>
    <x v="0"/>
    <x v="0"/>
    <x v="0"/>
    <x v="0"/>
    <x v="0"/>
    <x v="1"/>
    <n v="0"/>
    <x v="6"/>
    <n v="40"/>
    <n v="66"/>
    <n v="16"/>
    <x v="2"/>
    <x v="2"/>
    <x v="2"/>
    <x v="3"/>
    <n v="0"/>
  </r>
  <r>
    <n v="2278"/>
    <n v="1985"/>
    <s v="2n Cycle"/>
    <s v="Single"/>
    <n v="33812"/>
    <n v="1"/>
    <n v="0"/>
    <d v="2012-11-03T00:00:00"/>
    <n v="86"/>
    <n v="4"/>
    <n v="17"/>
    <n v="19"/>
    <n v="30"/>
    <n v="24"/>
    <n v="39"/>
    <n v="2"/>
    <n v="2"/>
    <n v="1"/>
    <n v="3"/>
    <n v="6"/>
    <x v="0"/>
    <x v="0"/>
    <x v="0"/>
    <x v="0"/>
    <x v="0"/>
    <x v="1"/>
    <n v="0"/>
    <x v="2"/>
    <n v="41"/>
    <n v="133"/>
    <n v="14"/>
    <x v="1"/>
    <x v="2"/>
    <x v="2"/>
    <x v="2"/>
    <n v="0"/>
  </r>
  <r>
    <n v="10703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x v="0"/>
    <x v="0"/>
    <x v="0"/>
    <x v="0"/>
    <x v="0"/>
    <x v="1"/>
    <n v="0"/>
    <x v="0"/>
    <n v="51"/>
    <n v="120"/>
    <n v="19"/>
    <x v="1"/>
    <x v="0"/>
    <x v="2"/>
    <x v="2"/>
    <n v="0"/>
  </r>
  <r>
    <n v="9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x v="0"/>
    <x v="0"/>
    <x v="0"/>
    <x v="0"/>
    <x v="0"/>
    <x v="1"/>
    <n v="0"/>
    <x v="1"/>
    <n v="51"/>
    <n v="120"/>
    <n v="19"/>
    <x v="1"/>
    <x v="0"/>
    <x v="2"/>
    <x v="2"/>
    <n v="0"/>
  </r>
  <r>
    <n v="2804"/>
    <n v="1975"/>
    <s v="Master"/>
    <s v="Single"/>
    <n v="46098"/>
    <n v="1"/>
    <n v="1"/>
    <d v="2012-08-18T00:00:00"/>
    <n v="86"/>
    <n v="57"/>
    <n v="0"/>
    <n v="27"/>
    <n v="0"/>
    <n v="0"/>
    <n v="36"/>
    <n v="4"/>
    <n v="3"/>
    <n v="2"/>
    <n v="2"/>
    <n v="8"/>
    <x v="0"/>
    <x v="0"/>
    <x v="0"/>
    <x v="0"/>
    <x v="0"/>
    <x v="0"/>
    <n v="0"/>
    <x v="5"/>
    <n v="51"/>
    <n v="120"/>
    <n v="19"/>
    <x v="1"/>
    <x v="0"/>
    <x v="2"/>
    <x v="2"/>
    <n v="1"/>
  </r>
  <r>
    <n v="4915"/>
    <n v="1956"/>
    <s v="2n Cycle"/>
    <s v="Married"/>
    <n v="53230"/>
    <n v="0"/>
    <n v="1"/>
    <d v="2012-08-03T00:00:00"/>
    <n v="86"/>
    <n v="176"/>
    <n v="72"/>
    <n v="98"/>
    <n v="136"/>
    <n v="21"/>
    <n v="229"/>
    <n v="4"/>
    <n v="5"/>
    <n v="2"/>
    <n v="12"/>
    <n v="5"/>
    <x v="0"/>
    <x v="0"/>
    <x v="0"/>
    <x v="0"/>
    <x v="0"/>
    <x v="1"/>
    <n v="0"/>
    <x v="4"/>
    <n v="70"/>
    <n v="732"/>
    <n v="28"/>
    <x v="1"/>
    <x v="1"/>
    <x v="2"/>
    <x v="1"/>
    <n v="0"/>
  </r>
  <r>
    <n v="3010"/>
    <n v="1989"/>
    <s v="Master"/>
    <s v="Together"/>
    <n v="88420"/>
    <n v="0"/>
    <n v="0"/>
    <d v="2014-05-02T00:00:00"/>
    <n v="87"/>
    <n v="957"/>
    <n v="153"/>
    <n v="612"/>
    <n v="99"/>
    <n v="95"/>
    <n v="153"/>
    <n v="1"/>
    <n v="4"/>
    <n v="7"/>
    <n v="8"/>
    <n v="1"/>
    <x v="1"/>
    <x v="0"/>
    <x v="1"/>
    <x v="1"/>
    <x v="0"/>
    <x v="1"/>
    <n v="0"/>
    <x v="0"/>
    <n v="37"/>
    <n v="2069"/>
    <n v="21"/>
    <x v="0"/>
    <x v="2"/>
    <x v="2"/>
    <x v="0"/>
    <n v="3"/>
  </r>
  <r>
    <n v="4279"/>
    <n v="1963"/>
    <s v="2n Cycle"/>
    <s v="Single"/>
    <n v="39548"/>
    <n v="1"/>
    <n v="1"/>
    <d v="2014-03-31T00:00:00"/>
    <n v="87"/>
    <n v="15"/>
    <n v="4"/>
    <n v="10"/>
    <n v="3"/>
    <n v="4"/>
    <n v="18"/>
    <n v="2"/>
    <n v="1"/>
    <n v="1"/>
    <n v="3"/>
    <n v="3"/>
    <x v="0"/>
    <x v="0"/>
    <x v="0"/>
    <x v="0"/>
    <x v="0"/>
    <x v="1"/>
    <n v="0"/>
    <x v="0"/>
    <n v="63"/>
    <n v="54"/>
    <n v="10"/>
    <x v="1"/>
    <x v="1"/>
    <x v="2"/>
    <x v="3"/>
    <n v="0"/>
  </r>
  <r>
    <n v="2564"/>
    <n v="1953"/>
    <s v="Graduation"/>
    <s v="Together"/>
    <n v="61278"/>
    <n v="0"/>
    <n v="1"/>
    <d v="2014-01-04T00:00:00"/>
    <n v="87"/>
    <n v="111"/>
    <n v="3"/>
    <n v="28"/>
    <n v="2"/>
    <n v="6"/>
    <n v="15"/>
    <n v="2"/>
    <n v="3"/>
    <n v="1"/>
    <n v="4"/>
    <n v="6"/>
    <x v="0"/>
    <x v="0"/>
    <x v="0"/>
    <x v="0"/>
    <x v="0"/>
    <x v="1"/>
    <n v="0"/>
    <x v="0"/>
    <n v="73"/>
    <n v="165"/>
    <n v="16"/>
    <x v="0"/>
    <x v="1"/>
    <x v="2"/>
    <x v="2"/>
    <n v="0"/>
  </r>
  <r>
    <n v="1137"/>
    <n v="1964"/>
    <s v="Graduation"/>
    <s v="Single"/>
    <n v="81246"/>
    <n v="0"/>
    <n v="0"/>
    <d v="2013-12-29T00:00:00"/>
    <n v="87"/>
    <n v="398"/>
    <n v="190"/>
    <n v="537"/>
    <n v="61"/>
    <n v="156"/>
    <n v="37"/>
    <n v="1"/>
    <n v="4"/>
    <n v="5"/>
    <n v="7"/>
    <n v="1"/>
    <x v="1"/>
    <x v="0"/>
    <x v="0"/>
    <x v="1"/>
    <x v="0"/>
    <x v="1"/>
    <n v="0"/>
    <x v="0"/>
    <n v="62"/>
    <n v="1379"/>
    <n v="18"/>
    <x v="0"/>
    <x v="1"/>
    <x v="2"/>
    <x v="0"/>
    <n v="2"/>
  </r>
  <r>
    <n v="5084"/>
    <n v="1975"/>
    <s v="Graduation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x v="0"/>
    <x v="0"/>
    <x v="0"/>
    <x v="0"/>
    <x v="0"/>
    <x v="1"/>
    <n v="0"/>
    <x v="0"/>
    <n v="51"/>
    <n v="1064"/>
    <n v="28"/>
    <x v="1"/>
    <x v="0"/>
    <x v="2"/>
    <x v="0"/>
    <n v="0"/>
  </r>
  <r>
    <n v="7094"/>
    <n v="1975"/>
    <s v="Graduation"/>
    <s v="Widow"/>
    <n v="58330"/>
    <n v="0"/>
    <n v="1"/>
    <d v="2013-12-25T00:00:00"/>
    <n v="87"/>
    <n v="445"/>
    <n v="53"/>
    <n v="213"/>
    <n v="104"/>
    <n v="98"/>
    <n v="151"/>
    <n v="1"/>
    <n v="6"/>
    <n v="4"/>
    <n v="13"/>
    <n v="4"/>
    <x v="0"/>
    <x v="0"/>
    <x v="0"/>
    <x v="0"/>
    <x v="0"/>
    <x v="1"/>
    <n v="0"/>
    <x v="4"/>
    <n v="51"/>
    <n v="1064"/>
    <n v="28"/>
    <x v="1"/>
    <x v="0"/>
    <x v="2"/>
    <x v="0"/>
    <n v="0"/>
  </r>
  <r>
    <n v="6327"/>
    <n v="1967"/>
    <s v="Graduation"/>
    <s v="Together"/>
    <n v="65777"/>
    <n v="0"/>
    <n v="0"/>
    <d v="2013-12-19T00:00:00"/>
    <n v="87"/>
    <n v="565"/>
    <n v="32"/>
    <n v="435"/>
    <n v="28"/>
    <n v="32"/>
    <n v="54"/>
    <n v="1"/>
    <n v="2"/>
    <n v="8"/>
    <n v="6"/>
    <n v="1"/>
    <x v="0"/>
    <x v="0"/>
    <x v="0"/>
    <x v="0"/>
    <x v="0"/>
    <x v="1"/>
    <n v="0"/>
    <x v="2"/>
    <n v="59"/>
    <n v="1146"/>
    <n v="18"/>
    <x v="0"/>
    <x v="0"/>
    <x v="2"/>
    <x v="0"/>
    <n v="0"/>
  </r>
  <r>
    <n v="6131"/>
    <n v="1980"/>
    <s v="2n Cycle"/>
    <s v="Married"/>
    <n v="70829"/>
    <n v="1"/>
    <n v="1"/>
    <d v="2013-12-01T00:00:00"/>
    <n v="87"/>
    <n v="141"/>
    <n v="70"/>
    <n v="106"/>
    <n v="72"/>
    <n v="19"/>
    <n v="23"/>
    <n v="2"/>
    <n v="4"/>
    <n v="2"/>
    <n v="8"/>
    <n v="3"/>
    <x v="0"/>
    <x v="0"/>
    <x v="0"/>
    <x v="0"/>
    <x v="0"/>
    <x v="1"/>
    <n v="0"/>
    <x v="0"/>
    <n v="46"/>
    <n v="431"/>
    <n v="19"/>
    <x v="0"/>
    <x v="0"/>
    <x v="2"/>
    <x v="1"/>
    <n v="0"/>
  </r>
  <r>
    <n v="5798"/>
    <n v="1973"/>
    <s v="Master"/>
    <s v="Together"/>
    <m/>
    <n v="0"/>
    <n v="0"/>
    <d v="2013-11-23T00:00:00"/>
    <n v="87"/>
    <n v="445"/>
    <n v="37"/>
    <n v="359"/>
    <n v="98"/>
    <n v="28"/>
    <n v="18"/>
    <n v="1"/>
    <n v="2"/>
    <n v="4"/>
    <n v="8"/>
    <n v="1"/>
    <x v="0"/>
    <x v="0"/>
    <x v="0"/>
    <x v="0"/>
    <x v="0"/>
    <x v="1"/>
    <n v="0"/>
    <x v="4"/>
    <n v="53"/>
    <n v="985"/>
    <n v="16"/>
    <x v="2"/>
    <x v="0"/>
    <x v="2"/>
    <x v="1"/>
    <n v="0"/>
  </r>
  <r>
    <n v="10379"/>
    <n v="1962"/>
    <s v="Master"/>
    <s v="Single"/>
    <n v="59247"/>
    <n v="0"/>
    <n v="2"/>
    <d v="2013-11-08T00:00:00"/>
    <n v="87"/>
    <n v="327"/>
    <n v="9"/>
    <n v="122"/>
    <n v="19"/>
    <n v="14"/>
    <n v="83"/>
    <n v="5"/>
    <n v="5"/>
    <n v="2"/>
    <n v="9"/>
    <n v="6"/>
    <x v="0"/>
    <x v="0"/>
    <x v="0"/>
    <x v="0"/>
    <x v="0"/>
    <x v="1"/>
    <n v="0"/>
    <x v="0"/>
    <n v="64"/>
    <n v="574"/>
    <n v="27"/>
    <x v="1"/>
    <x v="1"/>
    <x v="2"/>
    <x v="1"/>
    <n v="0"/>
  </r>
  <r>
    <n v="606"/>
    <n v="1967"/>
    <s v="Graduation"/>
    <s v="Single"/>
    <n v="25930"/>
    <n v="1"/>
    <n v="1"/>
    <d v="2013-10-10T00:00:00"/>
    <n v="87"/>
    <n v="6"/>
    <n v="1"/>
    <n v="2"/>
    <n v="2"/>
    <n v="0"/>
    <n v="4"/>
    <n v="1"/>
    <n v="1"/>
    <n v="0"/>
    <n v="2"/>
    <n v="7"/>
    <x v="0"/>
    <x v="0"/>
    <x v="0"/>
    <x v="0"/>
    <x v="0"/>
    <x v="1"/>
    <n v="0"/>
    <x v="0"/>
    <n v="59"/>
    <n v="15"/>
    <n v="11"/>
    <x v="2"/>
    <x v="0"/>
    <x v="2"/>
    <x v="3"/>
    <n v="0"/>
  </r>
  <r>
    <n v="7801"/>
    <n v="1959"/>
    <s v="Graduation"/>
    <s v="Together"/>
    <n v="54753"/>
    <n v="0"/>
    <n v="1"/>
    <d v="2013-09-12T00:00:00"/>
    <n v="87"/>
    <n v="197"/>
    <n v="107"/>
    <n v="227"/>
    <n v="7"/>
    <n v="59"/>
    <n v="131"/>
    <n v="3"/>
    <n v="5"/>
    <n v="2"/>
    <n v="11"/>
    <n v="4"/>
    <x v="0"/>
    <x v="0"/>
    <x v="0"/>
    <x v="0"/>
    <x v="0"/>
    <x v="1"/>
    <n v="0"/>
    <x v="6"/>
    <n v="67"/>
    <n v="728"/>
    <n v="25"/>
    <x v="1"/>
    <x v="1"/>
    <x v="2"/>
    <x v="1"/>
    <n v="0"/>
  </r>
  <r>
    <n v="2445"/>
    <n v="1974"/>
    <s v="PhD"/>
    <s v="Together"/>
    <n v="28440"/>
    <n v="1"/>
    <n v="0"/>
    <d v="2013-07-07T00:00:00"/>
    <n v="87"/>
    <n v="38"/>
    <n v="1"/>
    <n v="24"/>
    <n v="0"/>
    <n v="0"/>
    <n v="0"/>
    <n v="1"/>
    <n v="2"/>
    <n v="0"/>
    <n v="3"/>
    <n v="8"/>
    <x v="0"/>
    <x v="0"/>
    <x v="0"/>
    <x v="0"/>
    <x v="0"/>
    <x v="1"/>
    <n v="0"/>
    <x v="0"/>
    <n v="52"/>
    <n v="63"/>
    <n v="14"/>
    <x v="2"/>
    <x v="0"/>
    <x v="2"/>
    <x v="3"/>
    <n v="0"/>
  </r>
  <r>
    <n v="5346"/>
    <n v="1973"/>
    <s v="2n Cycle"/>
    <s v="Married"/>
    <n v="23559"/>
    <n v="1"/>
    <n v="0"/>
    <d v="2013-07-03T00:00:00"/>
    <n v="87"/>
    <n v="25"/>
    <n v="5"/>
    <n v="19"/>
    <n v="7"/>
    <n v="0"/>
    <n v="23"/>
    <n v="3"/>
    <n v="3"/>
    <n v="0"/>
    <n v="3"/>
    <n v="7"/>
    <x v="0"/>
    <x v="0"/>
    <x v="0"/>
    <x v="0"/>
    <x v="0"/>
    <x v="1"/>
    <n v="0"/>
    <x v="4"/>
    <n v="53"/>
    <n v="79"/>
    <n v="16"/>
    <x v="2"/>
    <x v="0"/>
    <x v="2"/>
    <x v="2"/>
    <n v="0"/>
  </r>
  <r>
    <n v="550"/>
    <n v="1952"/>
    <s v="Graduation"/>
    <s v="Divorced"/>
    <n v="62335"/>
    <n v="0"/>
    <n v="1"/>
    <d v="2013-05-23T00:00:00"/>
    <n v="87"/>
    <n v="243"/>
    <n v="131"/>
    <n v="217"/>
    <n v="85"/>
    <n v="6"/>
    <n v="26"/>
    <n v="2"/>
    <n v="3"/>
    <n v="3"/>
    <n v="13"/>
    <n v="2"/>
    <x v="0"/>
    <x v="0"/>
    <x v="0"/>
    <x v="0"/>
    <x v="0"/>
    <x v="1"/>
    <n v="0"/>
    <x v="0"/>
    <n v="74"/>
    <n v="708"/>
    <n v="23"/>
    <x v="0"/>
    <x v="1"/>
    <x v="2"/>
    <x v="1"/>
    <n v="0"/>
  </r>
  <r>
    <n v="4478"/>
    <n v="1979"/>
    <s v="Graduation"/>
    <s v="Married"/>
    <n v="63777"/>
    <n v="1"/>
    <n v="1"/>
    <d v="2013-03-24T00:00:00"/>
    <n v="87"/>
    <n v="457"/>
    <n v="5"/>
    <n v="106"/>
    <n v="15"/>
    <n v="17"/>
    <n v="53"/>
    <n v="8"/>
    <n v="11"/>
    <n v="1"/>
    <n v="6"/>
    <n v="8"/>
    <x v="0"/>
    <x v="0"/>
    <x v="0"/>
    <x v="0"/>
    <x v="0"/>
    <x v="1"/>
    <n v="0"/>
    <x v="5"/>
    <n v="47"/>
    <n v="653"/>
    <n v="34"/>
    <x v="0"/>
    <x v="0"/>
    <x v="2"/>
    <x v="1"/>
    <n v="0"/>
  </r>
  <r>
    <n v="2350"/>
    <n v="1972"/>
    <s v="Graduation"/>
    <s v="Married"/>
    <n v="59666"/>
    <n v="1"/>
    <n v="1"/>
    <d v="2013-03-22T00:00:00"/>
    <n v="87"/>
    <n v="623"/>
    <n v="53"/>
    <n v="178"/>
    <n v="23"/>
    <n v="17"/>
    <n v="133"/>
    <n v="7"/>
    <n v="3"/>
    <n v="2"/>
    <n v="8"/>
    <n v="8"/>
    <x v="0"/>
    <x v="1"/>
    <x v="0"/>
    <x v="0"/>
    <x v="0"/>
    <x v="1"/>
    <n v="0"/>
    <x v="1"/>
    <n v="54"/>
    <n v="1027"/>
    <n v="28"/>
    <x v="1"/>
    <x v="0"/>
    <x v="2"/>
    <x v="1"/>
    <n v="1"/>
  </r>
  <r>
    <n v="1118"/>
    <n v="1956"/>
    <s v="Master"/>
    <s v="Married"/>
    <n v="50965"/>
    <n v="0"/>
    <n v="1"/>
    <d v="2013-02-20T00:00:00"/>
    <n v="87"/>
    <n v="544"/>
    <n v="13"/>
    <n v="85"/>
    <n v="8"/>
    <n v="6"/>
    <n v="29"/>
    <n v="3"/>
    <n v="10"/>
    <n v="4"/>
    <n v="5"/>
    <n v="8"/>
    <x v="1"/>
    <x v="0"/>
    <x v="0"/>
    <x v="0"/>
    <x v="0"/>
    <x v="1"/>
    <n v="0"/>
    <x v="0"/>
    <n v="70"/>
    <n v="685"/>
    <n v="30"/>
    <x v="1"/>
    <x v="1"/>
    <x v="2"/>
    <x v="1"/>
    <n v="1"/>
  </r>
  <r>
    <n v="1491"/>
    <n v="1965"/>
    <s v="2n Cycle"/>
    <s v="Together"/>
    <n v="71488"/>
    <n v="0"/>
    <n v="0"/>
    <d v="2013-02-18T00:00:00"/>
    <n v="87"/>
    <n v="162"/>
    <n v="33"/>
    <n v="124"/>
    <n v="40"/>
    <n v="28"/>
    <n v="172"/>
    <n v="2"/>
    <n v="3"/>
    <n v="4"/>
    <n v="7"/>
    <n v="1"/>
    <x v="0"/>
    <x v="0"/>
    <x v="0"/>
    <x v="0"/>
    <x v="0"/>
    <x v="1"/>
    <n v="0"/>
    <x v="1"/>
    <n v="61"/>
    <n v="559"/>
    <n v="17"/>
    <x v="0"/>
    <x v="1"/>
    <x v="2"/>
    <x v="1"/>
    <n v="0"/>
  </r>
  <r>
    <n v="4507"/>
    <n v="1952"/>
    <s v="Graduation"/>
    <s v="Single"/>
    <n v="72228"/>
    <n v="0"/>
    <n v="0"/>
    <d v="2012-11-27T00:00:00"/>
    <n v="87"/>
    <n v="631"/>
    <n v="28"/>
    <n v="491"/>
    <n v="30"/>
    <n v="14"/>
    <n v="56"/>
    <n v="1"/>
    <n v="6"/>
    <n v="7"/>
    <n v="8"/>
    <n v="3"/>
    <x v="0"/>
    <x v="0"/>
    <x v="0"/>
    <x v="0"/>
    <x v="0"/>
    <x v="1"/>
    <n v="0"/>
    <x v="0"/>
    <n v="74"/>
    <n v="1250"/>
    <n v="25"/>
    <x v="0"/>
    <x v="1"/>
    <x v="2"/>
    <x v="0"/>
    <n v="0"/>
  </r>
  <r>
    <n v="7023"/>
    <n v="1953"/>
    <s v="PhD"/>
    <s v="Single"/>
    <n v="46231"/>
    <n v="2"/>
    <n v="1"/>
    <d v="2012-11-26T00:00:00"/>
    <n v="87"/>
    <n v="189"/>
    <n v="2"/>
    <n v="55"/>
    <n v="0"/>
    <n v="5"/>
    <n v="12"/>
    <n v="4"/>
    <n v="6"/>
    <n v="1"/>
    <n v="4"/>
    <n v="9"/>
    <x v="0"/>
    <x v="0"/>
    <x v="0"/>
    <x v="0"/>
    <x v="0"/>
    <x v="1"/>
    <n v="0"/>
    <x v="6"/>
    <n v="73"/>
    <n v="263"/>
    <n v="24"/>
    <x v="1"/>
    <x v="1"/>
    <x v="2"/>
    <x v="2"/>
    <n v="0"/>
  </r>
  <r>
    <n v="6977"/>
    <n v="1974"/>
    <s v="Graduation"/>
    <s v="Together"/>
    <n v="75702"/>
    <n v="0"/>
    <n v="1"/>
    <d v="2012-10-14T00:00:00"/>
    <n v="87"/>
    <n v="1073"/>
    <n v="0"/>
    <n v="629"/>
    <n v="145"/>
    <n v="37"/>
    <n v="37"/>
    <n v="1"/>
    <n v="10"/>
    <n v="5"/>
    <n v="13"/>
    <n v="6"/>
    <x v="0"/>
    <x v="0"/>
    <x v="1"/>
    <x v="0"/>
    <x v="0"/>
    <x v="1"/>
    <n v="0"/>
    <x v="0"/>
    <n v="52"/>
    <n v="1921"/>
    <n v="35"/>
    <x v="0"/>
    <x v="0"/>
    <x v="2"/>
    <x v="0"/>
    <n v="1"/>
  </r>
  <r>
    <n v="4042"/>
    <n v="1971"/>
    <s v="Graduation"/>
    <s v="Divorced"/>
    <n v="43300"/>
    <n v="0"/>
    <n v="1"/>
    <d v="2012-10-13T00:00:00"/>
    <n v="87"/>
    <n v="91"/>
    <n v="3"/>
    <n v="52"/>
    <n v="2"/>
    <n v="1"/>
    <n v="31"/>
    <n v="3"/>
    <n v="4"/>
    <n v="0"/>
    <n v="4"/>
    <n v="8"/>
    <x v="0"/>
    <x v="0"/>
    <x v="0"/>
    <x v="0"/>
    <x v="0"/>
    <x v="0"/>
    <n v="0"/>
    <x v="1"/>
    <n v="55"/>
    <n v="180"/>
    <n v="19"/>
    <x v="1"/>
    <x v="0"/>
    <x v="2"/>
    <x v="2"/>
    <n v="1"/>
  </r>
  <r>
    <n v="7274"/>
    <n v="1957"/>
    <s v="Graduation"/>
    <s v="Married"/>
    <n v="78618"/>
    <n v="0"/>
    <n v="0"/>
    <d v="2012-09-28T00:00:00"/>
    <n v="87"/>
    <n v="736"/>
    <n v="163"/>
    <n v="818"/>
    <n v="212"/>
    <n v="163"/>
    <n v="61"/>
    <n v="1"/>
    <n v="4"/>
    <n v="7"/>
    <n v="10"/>
    <n v="2"/>
    <x v="0"/>
    <x v="1"/>
    <x v="0"/>
    <x v="0"/>
    <x v="0"/>
    <x v="1"/>
    <n v="0"/>
    <x v="0"/>
    <n v="69"/>
    <n v="2153"/>
    <n v="24"/>
    <x v="0"/>
    <x v="1"/>
    <x v="2"/>
    <x v="0"/>
    <n v="1"/>
  </r>
  <r>
    <n v="2902"/>
    <n v="1958"/>
    <s v="Graduation"/>
    <s v="Together"/>
    <m/>
    <n v="1"/>
    <n v="1"/>
    <d v="2012-09-03T00:00:00"/>
    <n v="87"/>
    <n v="19"/>
    <n v="4"/>
    <n v="12"/>
    <n v="2"/>
    <n v="2"/>
    <n v="6"/>
    <n v="1"/>
    <n v="1"/>
    <n v="0"/>
    <n v="3"/>
    <n v="5"/>
    <x v="0"/>
    <x v="0"/>
    <x v="0"/>
    <x v="0"/>
    <x v="0"/>
    <x v="1"/>
    <n v="0"/>
    <x v="3"/>
    <n v="68"/>
    <n v="45"/>
    <n v="10"/>
    <x v="2"/>
    <x v="1"/>
    <x v="2"/>
    <x v="3"/>
    <n v="0"/>
  </r>
  <r>
    <n v="3332"/>
    <n v="1985"/>
    <s v="Graduation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x v="0"/>
    <x v="0"/>
    <x v="0"/>
    <x v="0"/>
    <x v="0"/>
    <x v="1"/>
    <n v="0"/>
    <x v="4"/>
    <n v="41"/>
    <n v="165"/>
    <n v="20"/>
    <x v="2"/>
    <x v="2"/>
    <x v="2"/>
    <x v="2"/>
    <n v="0"/>
  </r>
  <r>
    <n v="7433"/>
    <n v="1985"/>
    <s v="Graduation"/>
    <s v="Single"/>
    <n v="29760"/>
    <n v="1"/>
    <n v="0"/>
    <d v="2012-08-29T00:00:00"/>
    <n v="87"/>
    <n v="64"/>
    <n v="4"/>
    <n v="68"/>
    <n v="7"/>
    <n v="5"/>
    <n v="17"/>
    <n v="4"/>
    <n v="3"/>
    <n v="1"/>
    <n v="4"/>
    <n v="8"/>
    <x v="0"/>
    <x v="0"/>
    <x v="0"/>
    <x v="0"/>
    <x v="0"/>
    <x v="1"/>
    <n v="0"/>
    <x v="0"/>
    <n v="41"/>
    <n v="165"/>
    <n v="20"/>
    <x v="2"/>
    <x v="2"/>
    <x v="2"/>
    <x v="2"/>
    <n v="0"/>
  </r>
  <r>
    <n v="9386"/>
    <n v="1962"/>
    <s v="Graduation"/>
    <s v="Together"/>
    <n v="50127"/>
    <n v="0"/>
    <n v="1"/>
    <d v="2014-05-29T00:00:00"/>
    <n v="88"/>
    <n v="274"/>
    <n v="0"/>
    <n v="21"/>
    <n v="4"/>
    <n v="6"/>
    <n v="15"/>
    <n v="1"/>
    <n v="5"/>
    <n v="1"/>
    <n v="6"/>
    <n v="6"/>
    <x v="0"/>
    <x v="1"/>
    <x v="0"/>
    <x v="0"/>
    <x v="0"/>
    <x v="1"/>
    <n v="0"/>
    <x v="0"/>
    <n v="64"/>
    <n v="320"/>
    <n v="19"/>
    <x v="1"/>
    <x v="1"/>
    <x v="2"/>
    <x v="2"/>
    <n v="1"/>
  </r>
  <r>
    <n v="5176"/>
    <n v="1988"/>
    <s v="Graduation"/>
    <s v="Together"/>
    <n v="29604"/>
    <n v="1"/>
    <n v="0"/>
    <d v="2013-12-08T00:00:00"/>
    <n v="88"/>
    <n v="7"/>
    <n v="6"/>
    <n v="13"/>
    <n v="7"/>
    <n v="6"/>
    <n v="14"/>
    <n v="1"/>
    <n v="1"/>
    <n v="0"/>
    <n v="3"/>
    <n v="9"/>
    <x v="1"/>
    <x v="0"/>
    <x v="0"/>
    <x v="0"/>
    <x v="0"/>
    <x v="1"/>
    <n v="0"/>
    <x v="6"/>
    <n v="38"/>
    <n v="53"/>
    <n v="14"/>
    <x v="2"/>
    <x v="2"/>
    <x v="2"/>
    <x v="3"/>
    <n v="1"/>
  </r>
  <r>
    <n v="10323"/>
    <n v="1952"/>
    <s v="Graduation"/>
    <s v="Married"/>
    <n v="49413"/>
    <n v="0"/>
    <n v="1"/>
    <d v="2013-10-25T00:00:00"/>
    <n v="88"/>
    <n v="205"/>
    <n v="7"/>
    <n v="41"/>
    <n v="3"/>
    <n v="2"/>
    <n v="46"/>
    <n v="2"/>
    <n v="4"/>
    <n v="2"/>
    <n v="5"/>
    <n v="5"/>
    <x v="0"/>
    <x v="0"/>
    <x v="0"/>
    <x v="0"/>
    <x v="0"/>
    <x v="1"/>
    <n v="0"/>
    <x v="0"/>
    <n v="74"/>
    <n v="304"/>
    <n v="18"/>
    <x v="1"/>
    <x v="1"/>
    <x v="2"/>
    <x v="2"/>
    <n v="0"/>
  </r>
  <r>
    <n v="4682"/>
    <n v="1958"/>
    <s v="Graduation"/>
    <s v="Married"/>
    <n v="51876"/>
    <n v="0"/>
    <n v="0"/>
    <d v="2013-10-15T00:00:00"/>
    <n v="88"/>
    <n v="99"/>
    <n v="27"/>
    <n v="102"/>
    <n v="28"/>
    <n v="48"/>
    <n v="6"/>
    <n v="1"/>
    <n v="2"/>
    <n v="2"/>
    <n v="8"/>
    <n v="1"/>
    <x v="0"/>
    <x v="0"/>
    <x v="0"/>
    <x v="0"/>
    <x v="0"/>
    <x v="1"/>
    <n v="0"/>
    <x v="4"/>
    <n v="68"/>
    <n v="310"/>
    <n v="14"/>
    <x v="1"/>
    <x v="1"/>
    <x v="2"/>
    <x v="2"/>
    <n v="0"/>
  </r>
  <r>
    <n v="3083"/>
    <n v="1974"/>
    <s v="Graduation"/>
    <s v="Married"/>
    <n v="45837"/>
    <n v="1"/>
    <n v="1"/>
    <d v="2013-07-26T00:00:00"/>
    <n v="88"/>
    <n v="215"/>
    <n v="13"/>
    <n v="87"/>
    <n v="17"/>
    <n v="17"/>
    <n v="24"/>
    <n v="5"/>
    <n v="6"/>
    <n v="2"/>
    <n v="5"/>
    <n v="7"/>
    <x v="0"/>
    <x v="0"/>
    <x v="0"/>
    <x v="0"/>
    <x v="0"/>
    <x v="1"/>
    <n v="0"/>
    <x v="0"/>
    <n v="52"/>
    <n v="373"/>
    <n v="25"/>
    <x v="1"/>
    <x v="0"/>
    <x v="2"/>
    <x v="1"/>
    <n v="0"/>
  </r>
  <r>
    <n v="8015"/>
    <n v="1962"/>
    <s v="PhD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x v="0"/>
    <x v="0"/>
    <x v="0"/>
    <x v="0"/>
    <x v="0"/>
    <x v="0"/>
    <n v="0"/>
    <x v="0"/>
    <n v="64"/>
    <n v="1313"/>
    <n v="21"/>
    <x v="0"/>
    <x v="1"/>
    <x v="2"/>
    <x v="0"/>
    <n v="1"/>
  </r>
  <r>
    <n v="1745"/>
    <n v="1962"/>
    <s v="PhD"/>
    <s v="Divorced"/>
    <n v="85696"/>
    <n v="0"/>
    <n v="0"/>
    <d v="2013-05-03T00:00:00"/>
    <n v="88"/>
    <n v="714"/>
    <n v="76"/>
    <n v="395"/>
    <n v="116"/>
    <n v="0"/>
    <n v="12"/>
    <n v="1"/>
    <n v="4"/>
    <n v="6"/>
    <n v="9"/>
    <n v="1"/>
    <x v="0"/>
    <x v="0"/>
    <x v="0"/>
    <x v="0"/>
    <x v="0"/>
    <x v="0"/>
    <n v="0"/>
    <x v="0"/>
    <n v="64"/>
    <n v="1313"/>
    <n v="21"/>
    <x v="0"/>
    <x v="1"/>
    <x v="2"/>
    <x v="0"/>
    <n v="1"/>
  </r>
  <r>
    <n v="3136"/>
    <n v="1962"/>
    <s v="Master"/>
    <s v="Divorced"/>
    <n v="59432"/>
    <n v="0"/>
    <n v="1"/>
    <d v="2013-04-13T00:00:00"/>
    <n v="88"/>
    <n v="317"/>
    <n v="25"/>
    <n v="265"/>
    <n v="25"/>
    <n v="19"/>
    <n v="12"/>
    <n v="3"/>
    <n v="5"/>
    <n v="3"/>
    <n v="11"/>
    <n v="5"/>
    <x v="0"/>
    <x v="0"/>
    <x v="0"/>
    <x v="0"/>
    <x v="0"/>
    <x v="1"/>
    <n v="0"/>
    <x v="0"/>
    <n v="64"/>
    <n v="663"/>
    <n v="27"/>
    <x v="1"/>
    <x v="1"/>
    <x v="2"/>
    <x v="1"/>
    <n v="0"/>
  </r>
  <r>
    <n v="6991"/>
    <n v="1951"/>
    <s v="Graduation"/>
    <s v="Divorced"/>
    <n v="43185"/>
    <n v="0"/>
    <n v="1"/>
    <d v="2013-04-10T00:00:00"/>
    <n v="88"/>
    <n v="537"/>
    <n v="6"/>
    <n v="42"/>
    <n v="16"/>
    <n v="6"/>
    <n v="30"/>
    <n v="2"/>
    <n v="9"/>
    <n v="3"/>
    <n v="6"/>
    <n v="8"/>
    <x v="0"/>
    <x v="0"/>
    <x v="0"/>
    <x v="0"/>
    <x v="0"/>
    <x v="1"/>
    <n v="0"/>
    <x v="3"/>
    <n v="75"/>
    <n v="637"/>
    <n v="28"/>
    <x v="1"/>
    <x v="1"/>
    <x v="2"/>
    <x v="1"/>
    <n v="0"/>
  </r>
  <r>
    <n v="8132"/>
    <n v="1975"/>
    <s v="PhD"/>
    <s v="Married"/>
    <n v="60631"/>
    <n v="1"/>
    <n v="1"/>
    <d v="2013-04-05T00:00:00"/>
    <n v="88"/>
    <n v="565"/>
    <n v="6"/>
    <n v="65"/>
    <n v="0"/>
    <n v="6"/>
    <n v="19"/>
    <n v="5"/>
    <n v="9"/>
    <n v="2"/>
    <n v="8"/>
    <n v="7"/>
    <x v="0"/>
    <x v="1"/>
    <x v="0"/>
    <x v="0"/>
    <x v="0"/>
    <x v="1"/>
    <n v="0"/>
    <x v="4"/>
    <n v="51"/>
    <n v="661"/>
    <n v="31"/>
    <x v="0"/>
    <x v="0"/>
    <x v="2"/>
    <x v="1"/>
    <n v="1"/>
  </r>
  <r>
    <n v="503"/>
    <n v="1985"/>
    <s v="Master"/>
    <s v="Married"/>
    <n v="20559"/>
    <n v="1"/>
    <n v="0"/>
    <d v="2013-03-12T00:00:00"/>
    <n v="88"/>
    <n v="13"/>
    <n v="1"/>
    <n v="29"/>
    <n v="3"/>
    <n v="0"/>
    <n v="7"/>
    <n v="2"/>
    <n v="2"/>
    <n v="0"/>
    <n v="3"/>
    <n v="8"/>
    <x v="0"/>
    <x v="0"/>
    <x v="0"/>
    <x v="0"/>
    <x v="0"/>
    <x v="1"/>
    <n v="0"/>
    <x v="3"/>
    <n v="41"/>
    <n v="53"/>
    <n v="15"/>
    <x v="2"/>
    <x v="2"/>
    <x v="2"/>
    <x v="3"/>
    <n v="0"/>
  </r>
  <r>
    <n v="8148"/>
    <n v="1956"/>
    <s v="Master"/>
    <s v="Together"/>
    <n v="50898"/>
    <n v="1"/>
    <n v="1"/>
    <d v="2013-01-08T00:00:00"/>
    <n v="88"/>
    <n v="285"/>
    <n v="28"/>
    <n v="242"/>
    <n v="55"/>
    <n v="114"/>
    <n v="135"/>
    <n v="13"/>
    <n v="6"/>
    <n v="2"/>
    <n v="12"/>
    <n v="5"/>
    <x v="0"/>
    <x v="0"/>
    <x v="0"/>
    <x v="0"/>
    <x v="0"/>
    <x v="1"/>
    <n v="0"/>
    <x v="6"/>
    <n v="70"/>
    <n v="859"/>
    <n v="38"/>
    <x v="1"/>
    <x v="1"/>
    <x v="2"/>
    <x v="1"/>
    <n v="0"/>
  </r>
  <r>
    <n v="2736"/>
    <n v="1978"/>
    <s v="Graduation"/>
    <s v="Married"/>
    <n v="73807"/>
    <n v="0"/>
    <n v="1"/>
    <d v="2013-01-02T00:00:00"/>
    <n v="88"/>
    <n v="366"/>
    <n v="124"/>
    <n v="156"/>
    <n v="71"/>
    <n v="78"/>
    <n v="54"/>
    <n v="2"/>
    <n v="5"/>
    <n v="5"/>
    <n v="11"/>
    <n v="2"/>
    <x v="0"/>
    <x v="0"/>
    <x v="0"/>
    <x v="0"/>
    <x v="0"/>
    <x v="1"/>
    <n v="0"/>
    <x v="5"/>
    <n v="48"/>
    <n v="849"/>
    <n v="25"/>
    <x v="0"/>
    <x v="0"/>
    <x v="2"/>
    <x v="1"/>
    <n v="0"/>
  </r>
  <r>
    <n v="8162"/>
    <n v="1956"/>
    <s v="Master"/>
    <s v="Together"/>
    <n v="14661"/>
    <n v="0"/>
    <n v="0"/>
    <d v="2013-01-01T00:00:00"/>
    <n v="88"/>
    <n v="4"/>
    <n v="1"/>
    <n v="11"/>
    <n v="6"/>
    <n v="2"/>
    <n v="2"/>
    <n v="1"/>
    <n v="1"/>
    <n v="0"/>
    <n v="3"/>
    <n v="6"/>
    <x v="0"/>
    <x v="0"/>
    <x v="0"/>
    <x v="0"/>
    <x v="0"/>
    <x v="1"/>
    <n v="0"/>
    <x v="0"/>
    <n v="70"/>
    <n v="26"/>
    <n v="11"/>
    <x v="2"/>
    <x v="1"/>
    <x v="2"/>
    <x v="3"/>
    <n v="0"/>
  </r>
  <r>
    <n v="692"/>
    <n v="1954"/>
    <s v="Graduation"/>
    <s v="Together"/>
    <n v="36807"/>
    <n v="1"/>
    <n v="1"/>
    <d v="2012-12-20T00:00:00"/>
    <n v="88"/>
    <n v="4"/>
    <n v="2"/>
    <n v="5"/>
    <n v="0"/>
    <n v="0"/>
    <n v="5"/>
    <n v="1"/>
    <n v="1"/>
    <n v="0"/>
    <n v="2"/>
    <n v="6"/>
    <x v="0"/>
    <x v="0"/>
    <x v="0"/>
    <x v="0"/>
    <x v="0"/>
    <x v="1"/>
    <n v="0"/>
    <x v="5"/>
    <n v="72"/>
    <n v="16"/>
    <n v="10"/>
    <x v="1"/>
    <x v="1"/>
    <x v="2"/>
    <x v="3"/>
    <n v="0"/>
  </r>
  <r>
    <n v="7706"/>
    <n v="1975"/>
    <s v="2n Cycle"/>
    <s v="Together"/>
    <n v="46772"/>
    <n v="0"/>
    <n v="1"/>
    <d v="2012-11-07T00:00:00"/>
    <n v="88"/>
    <n v="350"/>
    <n v="104"/>
    <n v="189"/>
    <n v="197"/>
    <n v="151"/>
    <n v="57"/>
    <n v="6"/>
    <n v="11"/>
    <n v="8"/>
    <n v="5"/>
    <n v="8"/>
    <x v="1"/>
    <x v="0"/>
    <x v="0"/>
    <x v="0"/>
    <x v="0"/>
    <x v="1"/>
    <n v="0"/>
    <x v="1"/>
    <n v="51"/>
    <n v="1048"/>
    <n v="38"/>
    <x v="1"/>
    <x v="0"/>
    <x v="2"/>
    <x v="0"/>
    <n v="1"/>
  </r>
  <r>
    <n v="9298"/>
    <n v="1947"/>
    <s v="PhD"/>
    <s v="Together"/>
    <n v="81574"/>
    <n v="0"/>
    <n v="0"/>
    <d v="2014-04-28T00:00:00"/>
    <n v="89"/>
    <n v="1252"/>
    <n v="0"/>
    <n v="465"/>
    <n v="46"/>
    <n v="35"/>
    <n v="0"/>
    <n v="1"/>
    <n v="4"/>
    <n v="5"/>
    <n v="8"/>
    <n v="1"/>
    <x v="0"/>
    <x v="1"/>
    <x v="1"/>
    <x v="0"/>
    <x v="0"/>
    <x v="1"/>
    <n v="0"/>
    <x v="6"/>
    <n v="79"/>
    <n v="1798"/>
    <n v="19"/>
    <x v="0"/>
    <x v="1"/>
    <x v="2"/>
    <x v="0"/>
    <n v="2"/>
  </r>
  <r>
    <n v="2986"/>
    <n v="1976"/>
    <s v="Graduation"/>
    <s v="Married"/>
    <n v="30772"/>
    <n v="1"/>
    <n v="1"/>
    <d v="2014-03-12T00:00:00"/>
    <n v="89"/>
    <n v="7"/>
    <n v="2"/>
    <n v="4"/>
    <n v="2"/>
    <n v="1"/>
    <n v="4"/>
    <n v="1"/>
    <n v="1"/>
    <n v="0"/>
    <n v="2"/>
    <n v="6"/>
    <x v="0"/>
    <x v="0"/>
    <x v="0"/>
    <x v="0"/>
    <x v="0"/>
    <x v="1"/>
    <n v="0"/>
    <x v="1"/>
    <n v="50"/>
    <n v="20"/>
    <n v="10"/>
    <x v="1"/>
    <x v="0"/>
    <x v="2"/>
    <x v="3"/>
    <n v="0"/>
  </r>
  <r>
    <n v="10812"/>
    <n v="1978"/>
    <s v="PhD"/>
    <s v="Married"/>
    <n v="46377"/>
    <n v="1"/>
    <n v="0"/>
    <d v="2014-03-01T00:00:00"/>
    <n v="89"/>
    <n v="37"/>
    <n v="0"/>
    <n v="46"/>
    <n v="4"/>
    <n v="3"/>
    <n v="0"/>
    <n v="1"/>
    <n v="2"/>
    <n v="1"/>
    <n v="3"/>
    <n v="4"/>
    <x v="0"/>
    <x v="0"/>
    <x v="0"/>
    <x v="0"/>
    <x v="0"/>
    <x v="1"/>
    <n v="0"/>
    <x v="6"/>
    <n v="48"/>
    <n v="90"/>
    <n v="11"/>
    <x v="1"/>
    <x v="0"/>
    <x v="2"/>
    <x v="2"/>
    <n v="0"/>
  </r>
  <r>
    <n v="2909"/>
    <n v="1974"/>
    <s v="PhD"/>
    <s v="Married"/>
    <n v="78128"/>
    <n v="0"/>
    <n v="1"/>
    <d v="2014-02-19T00:00:00"/>
    <n v="89"/>
    <n v="934"/>
    <n v="24"/>
    <n v="230"/>
    <n v="16"/>
    <n v="24"/>
    <n v="36"/>
    <n v="2"/>
    <n v="8"/>
    <n v="4"/>
    <n v="6"/>
    <n v="3"/>
    <x v="0"/>
    <x v="1"/>
    <x v="1"/>
    <x v="0"/>
    <x v="0"/>
    <x v="1"/>
    <n v="0"/>
    <x v="4"/>
    <n v="52"/>
    <n v="1264"/>
    <n v="23"/>
    <x v="0"/>
    <x v="0"/>
    <x v="2"/>
    <x v="0"/>
    <n v="2"/>
  </r>
  <r>
    <n v="6974"/>
    <n v="1972"/>
    <s v="PhD"/>
    <s v="Together"/>
    <n v="83443"/>
    <n v="0"/>
    <n v="0"/>
    <d v="2013-12-31T00:00:00"/>
    <n v="89"/>
    <n v="518"/>
    <n v="42"/>
    <n v="742"/>
    <n v="55"/>
    <n v="56"/>
    <n v="84"/>
    <n v="1"/>
    <n v="6"/>
    <n v="10"/>
    <n v="5"/>
    <n v="2"/>
    <x v="0"/>
    <x v="0"/>
    <x v="0"/>
    <x v="0"/>
    <x v="0"/>
    <x v="1"/>
    <n v="0"/>
    <x v="4"/>
    <n v="54"/>
    <n v="1497"/>
    <n v="24"/>
    <x v="0"/>
    <x v="0"/>
    <x v="2"/>
    <x v="0"/>
    <n v="0"/>
  </r>
  <r>
    <n v="9140"/>
    <n v="1960"/>
    <s v="2n Cycle"/>
    <s v="Together"/>
    <n v="50523"/>
    <n v="1"/>
    <n v="1"/>
    <d v="2013-12-25T00:00:00"/>
    <n v="89"/>
    <n v="51"/>
    <n v="4"/>
    <n v="24"/>
    <n v="4"/>
    <n v="7"/>
    <n v="1"/>
    <n v="2"/>
    <n v="2"/>
    <n v="0"/>
    <n v="4"/>
    <n v="6"/>
    <x v="0"/>
    <x v="0"/>
    <x v="0"/>
    <x v="0"/>
    <x v="0"/>
    <x v="1"/>
    <n v="0"/>
    <x v="2"/>
    <n v="66"/>
    <n v="91"/>
    <n v="14"/>
    <x v="1"/>
    <x v="1"/>
    <x v="2"/>
    <x v="2"/>
    <n v="0"/>
  </r>
  <r>
    <n v="4554"/>
    <n v="1965"/>
    <s v="Graduation"/>
    <s v="Together"/>
    <n v="47009"/>
    <n v="0"/>
    <n v="1"/>
    <d v="2013-10-01T00:00:00"/>
    <n v="89"/>
    <n v="171"/>
    <n v="45"/>
    <n v="73"/>
    <n v="59"/>
    <n v="10"/>
    <n v="90"/>
    <n v="4"/>
    <n v="3"/>
    <n v="2"/>
    <n v="8"/>
    <n v="4"/>
    <x v="0"/>
    <x v="0"/>
    <x v="0"/>
    <x v="0"/>
    <x v="0"/>
    <x v="1"/>
    <n v="0"/>
    <x v="0"/>
    <n v="61"/>
    <n v="448"/>
    <n v="21"/>
    <x v="1"/>
    <x v="1"/>
    <x v="2"/>
    <x v="1"/>
    <n v="0"/>
  </r>
  <r>
    <n v="7791"/>
    <n v="1967"/>
    <s v="Master"/>
    <s v="Married"/>
    <n v="37054"/>
    <n v="1"/>
    <n v="1"/>
    <d v="2013-09-15T00:00:00"/>
    <n v="89"/>
    <n v="12"/>
    <n v="1"/>
    <n v="6"/>
    <n v="0"/>
    <n v="1"/>
    <n v="5"/>
    <n v="2"/>
    <n v="1"/>
    <n v="0"/>
    <n v="3"/>
    <n v="7"/>
    <x v="0"/>
    <x v="0"/>
    <x v="0"/>
    <x v="0"/>
    <x v="0"/>
    <x v="1"/>
    <n v="0"/>
    <x v="6"/>
    <n v="59"/>
    <n v="25"/>
    <n v="13"/>
    <x v="1"/>
    <x v="0"/>
    <x v="2"/>
    <x v="3"/>
    <n v="0"/>
  </r>
  <r>
    <n v="5455"/>
    <n v="1971"/>
    <s v="PhD"/>
    <s v="Married"/>
    <n v="32011"/>
    <n v="1"/>
    <n v="0"/>
    <d v="2013-08-22T00:00:00"/>
    <n v="89"/>
    <n v="99"/>
    <n v="0"/>
    <n v="15"/>
    <n v="2"/>
    <n v="1"/>
    <n v="5"/>
    <n v="3"/>
    <n v="2"/>
    <n v="1"/>
    <n v="4"/>
    <n v="7"/>
    <x v="0"/>
    <x v="0"/>
    <x v="0"/>
    <x v="0"/>
    <x v="0"/>
    <x v="1"/>
    <n v="0"/>
    <x v="0"/>
    <n v="55"/>
    <n v="122"/>
    <n v="17"/>
    <x v="1"/>
    <x v="0"/>
    <x v="2"/>
    <x v="2"/>
    <n v="0"/>
  </r>
  <r>
    <n v="7960"/>
    <n v="1962"/>
    <s v="2n Cycle"/>
    <s v="Together"/>
    <n v="82122"/>
    <n v="0"/>
    <n v="0"/>
    <d v="2013-08-15T00:00:00"/>
    <n v="89"/>
    <n v="734"/>
    <n v="22"/>
    <n v="350"/>
    <n v="151"/>
    <n v="25"/>
    <n v="100"/>
    <n v="1"/>
    <n v="3"/>
    <n v="9"/>
    <n v="13"/>
    <n v="1"/>
    <x v="0"/>
    <x v="0"/>
    <x v="1"/>
    <x v="0"/>
    <x v="0"/>
    <x v="1"/>
    <n v="0"/>
    <x v="0"/>
    <n v="64"/>
    <n v="1382"/>
    <n v="27"/>
    <x v="0"/>
    <x v="1"/>
    <x v="2"/>
    <x v="0"/>
    <n v="1"/>
  </r>
  <r>
    <n v="3426"/>
    <n v="1975"/>
    <s v="Graduation"/>
    <s v="Divorced"/>
    <n v="70300"/>
    <n v="1"/>
    <n v="0"/>
    <d v="2013-07-15T00:00:00"/>
    <n v="89"/>
    <n v="1045"/>
    <n v="61"/>
    <n v="338"/>
    <n v="60"/>
    <n v="46"/>
    <n v="46"/>
    <n v="3"/>
    <n v="5"/>
    <n v="5"/>
    <n v="13"/>
    <n v="8"/>
    <x v="0"/>
    <x v="0"/>
    <x v="0"/>
    <x v="0"/>
    <x v="0"/>
    <x v="1"/>
    <n v="0"/>
    <x v="0"/>
    <n v="51"/>
    <n v="1596"/>
    <n v="34"/>
    <x v="0"/>
    <x v="0"/>
    <x v="2"/>
    <x v="0"/>
    <n v="0"/>
  </r>
  <r>
    <n v="5316"/>
    <n v="1976"/>
    <s v="Master"/>
    <s v="Together"/>
    <n v="21024"/>
    <n v="0"/>
    <n v="0"/>
    <d v="2013-07-04T00:00:00"/>
    <n v="89"/>
    <n v="36"/>
    <n v="4"/>
    <n v="18"/>
    <n v="6"/>
    <n v="2"/>
    <n v="18"/>
    <n v="1"/>
    <n v="2"/>
    <n v="0"/>
    <n v="4"/>
    <n v="7"/>
    <x v="0"/>
    <x v="0"/>
    <x v="0"/>
    <x v="0"/>
    <x v="0"/>
    <x v="1"/>
    <n v="0"/>
    <x v="0"/>
    <n v="50"/>
    <n v="84"/>
    <n v="14"/>
    <x v="2"/>
    <x v="0"/>
    <x v="2"/>
    <x v="2"/>
    <n v="0"/>
  </r>
  <r>
    <n v="1404"/>
    <n v="1968"/>
    <s v="Graduation"/>
    <s v="Together"/>
    <n v="34916"/>
    <n v="2"/>
    <n v="0"/>
    <d v="2013-05-15T00:00:00"/>
    <n v="89"/>
    <n v="51"/>
    <n v="23"/>
    <n v="82"/>
    <n v="33"/>
    <n v="0"/>
    <n v="42"/>
    <n v="4"/>
    <n v="5"/>
    <n v="1"/>
    <n v="3"/>
    <n v="9"/>
    <x v="0"/>
    <x v="0"/>
    <x v="0"/>
    <x v="0"/>
    <x v="0"/>
    <x v="1"/>
    <n v="0"/>
    <x v="6"/>
    <n v="58"/>
    <n v="231"/>
    <n v="22"/>
    <x v="1"/>
    <x v="0"/>
    <x v="2"/>
    <x v="2"/>
    <n v="0"/>
  </r>
  <r>
    <n v="10598"/>
    <n v="1967"/>
    <s v="Graduation"/>
    <s v="Together"/>
    <n v="27943"/>
    <n v="1"/>
    <n v="1"/>
    <d v="2013-04-15T00:00:00"/>
    <n v="89"/>
    <n v="12"/>
    <n v="1"/>
    <n v="16"/>
    <n v="4"/>
    <n v="1"/>
    <n v="3"/>
    <n v="3"/>
    <n v="2"/>
    <n v="0"/>
    <n v="3"/>
    <n v="8"/>
    <x v="0"/>
    <x v="0"/>
    <x v="0"/>
    <x v="0"/>
    <x v="0"/>
    <x v="1"/>
    <n v="0"/>
    <x v="0"/>
    <n v="59"/>
    <n v="37"/>
    <n v="16"/>
    <x v="2"/>
    <x v="0"/>
    <x v="2"/>
    <x v="3"/>
    <n v="0"/>
  </r>
  <r>
    <n v="8212"/>
    <n v="1971"/>
    <s v="Master"/>
    <s v="Married"/>
    <n v="39791"/>
    <n v="0"/>
    <n v="1"/>
    <d v="2013-03-28T00:00:00"/>
    <n v="89"/>
    <n v="85"/>
    <n v="15"/>
    <n v="27"/>
    <n v="13"/>
    <n v="13"/>
    <n v="21"/>
    <n v="2"/>
    <n v="3"/>
    <n v="1"/>
    <n v="4"/>
    <n v="7"/>
    <x v="0"/>
    <x v="0"/>
    <x v="0"/>
    <x v="0"/>
    <x v="0"/>
    <x v="1"/>
    <n v="0"/>
    <x v="0"/>
    <n v="55"/>
    <n v="174"/>
    <n v="17"/>
    <x v="1"/>
    <x v="0"/>
    <x v="2"/>
    <x v="2"/>
    <n v="0"/>
  </r>
  <r>
    <n v="3233"/>
    <n v="1965"/>
    <s v="PhD"/>
    <s v="Married"/>
    <n v="62745"/>
    <n v="0"/>
    <n v="1"/>
    <d v="2013-03-23T00:00:00"/>
    <n v="89"/>
    <n v="562"/>
    <n v="21"/>
    <n v="464"/>
    <n v="28"/>
    <n v="10"/>
    <n v="32"/>
    <n v="3"/>
    <n v="7"/>
    <n v="8"/>
    <n v="11"/>
    <n v="5"/>
    <x v="0"/>
    <x v="0"/>
    <x v="0"/>
    <x v="0"/>
    <x v="0"/>
    <x v="1"/>
    <n v="0"/>
    <x v="6"/>
    <n v="61"/>
    <n v="1117"/>
    <n v="34"/>
    <x v="0"/>
    <x v="1"/>
    <x v="2"/>
    <x v="0"/>
    <n v="0"/>
  </r>
  <r>
    <n v="7892"/>
    <n v="1969"/>
    <s v="Graduation"/>
    <s v="Single"/>
    <n v="18589"/>
    <n v="0"/>
    <n v="0"/>
    <d v="2013-01-02T00:00:00"/>
    <n v="89"/>
    <n v="6"/>
    <n v="4"/>
    <n v="25"/>
    <n v="15"/>
    <n v="12"/>
    <n v="13"/>
    <n v="2"/>
    <n v="2"/>
    <n v="1"/>
    <n v="3"/>
    <n v="7"/>
    <x v="0"/>
    <x v="0"/>
    <x v="0"/>
    <x v="0"/>
    <x v="0"/>
    <x v="1"/>
    <n v="0"/>
    <x v="2"/>
    <n v="57"/>
    <n v="75"/>
    <n v="15"/>
    <x v="2"/>
    <x v="0"/>
    <x v="2"/>
    <x v="2"/>
    <n v="0"/>
  </r>
  <r>
    <n v="2975"/>
    <n v="1976"/>
    <s v="Graduation"/>
    <s v="Together"/>
    <n v="85606"/>
    <n v="0"/>
    <n v="1"/>
    <d v="2012-11-12T00:00:00"/>
    <n v="89"/>
    <n v="717"/>
    <n v="42"/>
    <n v="864"/>
    <n v="219"/>
    <n v="30"/>
    <n v="84"/>
    <n v="2"/>
    <n v="6"/>
    <n v="7"/>
    <n v="9"/>
    <n v="3"/>
    <x v="0"/>
    <x v="0"/>
    <x v="0"/>
    <x v="1"/>
    <x v="0"/>
    <x v="1"/>
    <n v="0"/>
    <x v="0"/>
    <n v="50"/>
    <n v="1956"/>
    <n v="27"/>
    <x v="0"/>
    <x v="0"/>
    <x v="2"/>
    <x v="0"/>
    <n v="1"/>
  </r>
  <r>
    <n v="5043"/>
    <n v="1951"/>
    <s v="Basic"/>
    <s v="Married"/>
    <n v="26997"/>
    <n v="0"/>
    <n v="0"/>
    <d v="2012-11-05T00:00:00"/>
    <n v="89"/>
    <n v="7"/>
    <n v="23"/>
    <n v="78"/>
    <n v="133"/>
    <n v="49"/>
    <n v="144"/>
    <n v="2"/>
    <n v="4"/>
    <n v="2"/>
    <n v="5"/>
    <n v="7"/>
    <x v="0"/>
    <x v="0"/>
    <x v="0"/>
    <x v="0"/>
    <x v="0"/>
    <x v="1"/>
    <n v="0"/>
    <x v="0"/>
    <n v="75"/>
    <n v="434"/>
    <n v="20"/>
    <x v="2"/>
    <x v="1"/>
    <x v="2"/>
    <x v="1"/>
    <n v="0"/>
  </r>
  <r>
    <n v="3104"/>
    <n v="1961"/>
    <s v="Graduation"/>
    <s v="Single"/>
    <n v="82332"/>
    <n v="0"/>
    <n v="0"/>
    <d v="2012-09-17T00:00:00"/>
    <n v="89"/>
    <n v="830"/>
    <n v="59"/>
    <n v="968"/>
    <n v="51"/>
    <n v="79"/>
    <n v="19"/>
    <n v="1"/>
    <n v="5"/>
    <n v="3"/>
    <n v="12"/>
    <n v="2"/>
    <x v="0"/>
    <x v="0"/>
    <x v="1"/>
    <x v="0"/>
    <x v="0"/>
    <x v="0"/>
    <n v="0"/>
    <x v="4"/>
    <n v="65"/>
    <n v="2006"/>
    <n v="23"/>
    <x v="0"/>
    <x v="1"/>
    <x v="2"/>
    <x v="0"/>
    <n v="2"/>
  </r>
  <r>
    <n v="10854"/>
    <n v="1970"/>
    <s v="PhD"/>
    <s v="Married"/>
    <n v="38853"/>
    <n v="1"/>
    <n v="1"/>
    <d v="2014-05-23T00:00:00"/>
    <n v="90"/>
    <n v="29"/>
    <n v="0"/>
    <n v="14"/>
    <n v="0"/>
    <n v="0"/>
    <n v="2"/>
    <n v="2"/>
    <n v="2"/>
    <n v="0"/>
    <n v="3"/>
    <n v="7"/>
    <x v="0"/>
    <x v="0"/>
    <x v="0"/>
    <x v="0"/>
    <x v="0"/>
    <x v="1"/>
    <n v="0"/>
    <x v="5"/>
    <n v="56"/>
    <n v="45"/>
    <n v="14"/>
    <x v="1"/>
    <x v="0"/>
    <x v="2"/>
    <x v="3"/>
    <n v="0"/>
  </r>
  <r>
    <n v="7419"/>
    <n v="1968"/>
    <s v="Master"/>
    <s v="Divorced"/>
    <n v="27071"/>
    <n v="1"/>
    <n v="0"/>
    <d v="2014-04-23T00:00:00"/>
    <n v="90"/>
    <n v="8"/>
    <n v="3"/>
    <n v="19"/>
    <n v="0"/>
    <n v="2"/>
    <n v="3"/>
    <n v="2"/>
    <n v="2"/>
    <n v="0"/>
    <n v="3"/>
    <n v="6"/>
    <x v="0"/>
    <x v="0"/>
    <x v="0"/>
    <x v="0"/>
    <x v="0"/>
    <x v="1"/>
    <n v="0"/>
    <x v="0"/>
    <n v="58"/>
    <n v="35"/>
    <n v="13"/>
    <x v="2"/>
    <x v="0"/>
    <x v="2"/>
    <x v="3"/>
    <n v="0"/>
  </r>
  <r>
    <n v="5558"/>
    <n v="1954"/>
    <s v="PhD"/>
    <s v="Single"/>
    <n v="90933"/>
    <n v="0"/>
    <n v="0"/>
    <d v="2014-03-31T00:00:00"/>
    <n v="90"/>
    <n v="1020"/>
    <n v="31"/>
    <n v="430"/>
    <n v="62"/>
    <n v="63"/>
    <n v="79"/>
    <n v="1"/>
    <n v="4"/>
    <n v="6"/>
    <n v="4"/>
    <n v="1"/>
    <x v="0"/>
    <x v="0"/>
    <x v="1"/>
    <x v="0"/>
    <x v="0"/>
    <x v="1"/>
    <n v="0"/>
    <x v="0"/>
    <n v="72"/>
    <n v="1685"/>
    <n v="16"/>
    <x v="3"/>
    <x v="1"/>
    <x v="2"/>
    <x v="0"/>
    <n v="1"/>
  </r>
  <r>
    <n v="832"/>
    <n v="1966"/>
    <s v="PhD"/>
    <s v="Together"/>
    <n v="65814"/>
    <n v="0"/>
    <n v="1"/>
    <d v="2014-03-02T00:00:00"/>
    <n v="90"/>
    <n v="561"/>
    <n v="14"/>
    <n v="113"/>
    <n v="10"/>
    <n v="14"/>
    <n v="35"/>
    <n v="3"/>
    <n v="8"/>
    <n v="2"/>
    <n v="10"/>
    <n v="5"/>
    <x v="0"/>
    <x v="0"/>
    <x v="0"/>
    <x v="0"/>
    <x v="0"/>
    <x v="1"/>
    <n v="0"/>
    <x v="0"/>
    <n v="60"/>
    <n v="747"/>
    <n v="28"/>
    <x v="0"/>
    <x v="1"/>
    <x v="2"/>
    <x v="1"/>
    <n v="0"/>
  </r>
  <r>
    <n v="4964"/>
    <n v="1958"/>
    <s v="PhD"/>
    <s v="Together"/>
    <n v="74250"/>
    <n v="0"/>
    <n v="0"/>
    <d v="2014-01-26T00:00:00"/>
    <n v="90"/>
    <n v="680"/>
    <n v="11"/>
    <n v="392"/>
    <n v="75"/>
    <n v="0"/>
    <n v="0"/>
    <n v="1"/>
    <n v="2"/>
    <n v="11"/>
    <n v="4"/>
    <n v="1"/>
    <x v="0"/>
    <x v="0"/>
    <x v="0"/>
    <x v="0"/>
    <x v="0"/>
    <x v="1"/>
    <n v="0"/>
    <x v="1"/>
    <n v="68"/>
    <n v="1158"/>
    <n v="19"/>
    <x v="0"/>
    <x v="1"/>
    <x v="2"/>
    <x v="0"/>
    <n v="0"/>
  </r>
  <r>
    <n v="11030"/>
    <n v="1976"/>
    <s v="Master"/>
    <s v="Married"/>
    <n v="33181"/>
    <n v="1"/>
    <n v="0"/>
    <d v="2014-01-03T00:00:00"/>
    <n v="90"/>
    <n v="9"/>
    <n v="0"/>
    <n v="3"/>
    <n v="0"/>
    <n v="0"/>
    <n v="4"/>
    <n v="1"/>
    <n v="1"/>
    <n v="0"/>
    <n v="2"/>
    <n v="6"/>
    <x v="1"/>
    <x v="0"/>
    <x v="0"/>
    <x v="0"/>
    <x v="0"/>
    <x v="1"/>
    <n v="0"/>
    <x v="0"/>
    <n v="50"/>
    <n v="16"/>
    <n v="10"/>
    <x v="1"/>
    <x v="0"/>
    <x v="2"/>
    <x v="3"/>
    <n v="1"/>
  </r>
  <r>
    <n v="4587"/>
    <n v="1944"/>
    <s v="Master"/>
    <s v="Widow"/>
    <n v="45006"/>
    <n v="0"/>
    <n v="0"/>
    <d v="2013-07-18T00:00:00"/>
    <n v="90"/>
    <n v="162"/>
    <n v="25"/>
    <n v="53"/>
    <n v="16"/>
    <n v="0"/>
    <n v="10"/>
    <n v="1"/>
    <n v="3"/>
    <n v="1"/>
    <n v="7"/>
    <n v="3"/>
    <x v="0"/>
    <x v="0"/>
    <x v="0"/>
    <x v="0"/>
    <x v="0"/>
    <x v="1"/>
    <n v="0"/>
    <x v="0"/>
    <n v="82"/>
    <n v="266"/>
    <n v="15"/>
    <x v="1"/>
    <x v="1"/>
    <x v="2"/>
    <x v="2"/>
    <n v="0"/>
  </r>
  <r>
    <n v="450"/>
    <n v="1958"/>
    <s v="Master"/>
    <s v="Together"/>
    <n v="42315"/>
    <n v="0"/>
    <n v="1"/>
    <d v="2013-07-12T00:00:00"/>
    <n v="90"/>
    <n v="67"/>
    <n v="15"/>
    <n v="80"/>
    <n v="17"/>
    <n v="11"/>
    <n v="80"/>
    <n v="3"/>
    <n v="1"/>
    <n v="4"/>
    <n v="4"/>
    <n v="3"/>
    <x v="0"/>
    <x v="0"/>
    <x v="0"/>
    <x v="0"/>
    <x v="0"/>
    <x v="1"/>
    <n v="0"/>
    <x v="2"/>
    <n v="68"/>
    <n v="270"/>
    <n v="15"/>
    <x v="1"/>
    <x v="1"/>
    <x v="2"/>
    <x v="2"/>
    <n v="0"/>
  </r>
  <r>
    <n v="11031"/>
    <n v="1950"/>
    <s v="PhD"/>
    <s v="Married"/>
    <n v="48699"/>
    <n v="1"/>
    <n v="1"/>
    <d v="2013-05-21T00:00:00"/>
    <n v="90"/>
    <n v="26"/>
    <n v="1"/>
    <n v="10"/>
    <n v="2"/>
    <n v="0"/>
    <n v="1"/>
    <n v="1"/>
    <n v="1"/>
    <n v="0"/>
    <n v="3"/>
    <n v="5"/>
    <x v="0"/>
    <x v="0"/>
    <x v="0"/>
    <x v="0"/>
    <x v="0"/>
    <x v="1"/>
    <n v="0"/>
    <x v="3"/>
    <n v="76"/>
    <n v="40"/>
    <n v="10"/>
    <x v="1"/>
    <x v="1"/>
    <x v="2"/>
    <x v="3"/>
    <n v="0"/>
  </r>
  <r>
    <n v="4990"/>
    <n v="1954"/>
    <s v="Graduation"/>
    <s v="Married"/>
    <n v="59111"/>
    <n v="0"/>
    <n v="0"/>
    <d v="2013-05-02T00:00:00"/>
    <n v="90"/>
    <n v="524"/>
    <n v="0"/>
    <n v="134"/>
    <n v="28"/>
    <n v="28"/>
    <n v="155"/>
    <n v="1"/>
    <n v="11"/>
    <n v="1"/>
    <n v="8"/>
    <n v="7"/>
    <x v="0"/>
    <x v="0"/>
    <x v="0"/>
    <x v="0"/>
    <x v="0"/>
    <x v="1"/>
    <n v="0"/>
    <x v="3"/>
    <n v="72"/>
    <n v="869"/>
    <n v="28"/>
    <x v="1"/>
    <x v="1"/>
    <x v="2"/>
    <x v="1"/>
    <n v="0"/>
  </r>
  <r>
    <n v="221"/>
    <n v="1955"/>
    <s v="Graduation"/>
    <s v="Married"/>
    <n v="48726"/>
    <n v="0"/>
    <n v="1"/>
    <d v="2013-04-27T00:00:00"/>
    <n v="90"/>
    <n v="138"/>
    <n v="3"/>
    <n v="38"/>
    <n v="4"/>
    <n v="0"/>
    <n v="59"/>
    <n v="3"/>
    <n v="3"/>
    <n v="2"/>
    <n v="4"/>
    <n v="6"/>
    <x v="0"/>
    <x v="0"/>
    <x v="0"/>
    <x v="0"/>
    <x v="0"/>
    <x v="1"/>
    <n v="0"/>
    <x v="4"/>
    <n v="71"/>
    <n v="242"/>
    <n v="18"/>
    <x v="1"/>
    <x v="1"/>
    <x v="2"/>
    <x v="2"/>
    <n v="0"/>
  </r>
  <r>
    <n v="4351"/>
    <n v="1955"/>
    <s v="Graduation"/>
    <s v="Divorced"/>
    <n v="37244"/>
    <n v="1"/>
    <n v="1"/>
    <d v="2013-04-27T00:00:00"/>
    <n v="90"/>
    <n v="18"/>
    <n v="2"/>
    <n v="10"/>
    <n v="0"/>
    <n v="0"/>
    <n v="25"/>
    <n v="1"/>
    <n v="1"/>
    <n v="1"/>
    <n v="2"/>
    <n v="7"/>
    <x v="1"/>
    <x v="0"/>
    <x v="0"/>
    <x v="0"/>
    <x v="0"/>
    <x v="1"/>
    <n v="0"/>
    <x v="0"/>
    <n v="71"/>
    <n v="55"/>
    <n v="12"/>
    <x v="1"/>
    <x v="1"/>
    <x v="2"/>
    <x v="3"/>
    <n v="1"/>
  </r>
  <r>
    <n v="1357"/>
    <n v="1970"/>
    <s v="Graduation"/>
    <s v="Together"/>
    <n v="74854"/>
    <n v="1"/>
    <n v="2"/>
    <d v="2013-04-08T00:00:00"/>
    <n v="90"/>
    <n v="856"/>
    <n v="59"/>
    <n v="487"/>
    <n v="58"/>
    <n v="29"/>
    <n v="73"/>
    <n v="7"/>
    <n v="2"/>
    <n v="5"/>
    <n v="5"/>
    <n v="5"/>
    <x v="0"/>
    <x v="0"/>
    <x v="0"/>
    <x v="0"/>
    <x v="0"/>
    <x v="1"/>
    <n v="0"/>
    <x v="4"/>
    <n v="56"/>
    <n v="1562"/>
    <n v="24"/>
    <x v="0"/>
    <x v="0"/>
    <x v="2"/>
    <x v="0"/>
    <n v="0"/>
  </r>
  <r>
    <n v="5667"/>
    <n v="1964"/>
    <s v="PhD"/>
    <s v="Married"/>
    <n v="60896"/>
    <n v="0"/>
    <n v="1"/>
    <d v="2012-10-11T00:00:00"/>
    <n v="90"/>
    <n v="1013"/>
    <n v="30"/>
    <n v="399"/>
    <n v="60"/>
    <n v="46"/>
    <n v="153"/>
    <n v="3"/>
    <n v="9"/>
    <n v="10"/>
    <n v="4"/>
    <n v="6"/>
    <x v="0"/>
    <x v="0"/>
    <x v="0"/>
    <x v="0"/>
    <x v="0"/>
    <x v="0"/>
    <n v="0"/>
    <x v="1"/>
    <n v="62"/>
    <n v="1701"/>
    <n v="32"/>
    <x v="0"/>
    <x v="1"/>
    <x v="2"/>
    <x v="0"/>
    <n v="1"/>
  </r>
  <r>
    <n v="8867"/>
    <n v="1988"/>
    <s v="PhD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x v="0"/>
    <x v="0"/>
    <x v="0"/>
    <x v="0"/>
    <x v="0"/>
    <x v="1"/>
    <n v="0"/>
    <x v="6"/>
    <n v="38"/>
    <n v="2126"/>
    <n v="23"/>
    <x v="0"/>
    <x v="2"/>
    <x v="2"/>
    <x v="0"/>
    <n v="0"/>
  </r>
  <r>
    <n v="2747"/>
    <n v="1988"/>
    <s v="PhD"/>
    <s v="Married"/>
    <n v="67546"/>
    <n v="0"/>
    <n v="0"/>
    <d v="2012-08-31T00:00:00"/>
    <n v="90"/>
    <n v="864"/>
    <n v="134"/>
    <n v="768"/>
    <n v="150"/>
    <n v="38"/>
    <n v="172"/>
    <n v="1"/>
    <n v="4"/>
    <n v="10"/>
    <n v="5"/>
    <n v="3"/>
    <x v="0"/>
    <x v="0"/>
    <x v="0"/>
    <x v="0"/>
    <x v="0"/>
    <x v="1"/>
    <n v="0"/>
    <x v="0"/>
    <n v="38"/>
    <n v="2126"/>
    <n v="23"/>
    <x v="0"/>
    <x v="2"/>
    <x v="2"/>
    <x v="0"/>
    <n v="0"/>
  </r>
  <r>
    <n v="7422"/>
    <n v="1987"/>
    <s v="Graduation"/>
    <s v="Single"/>
    <n v="46923"/>
    <n v="1"/>
    <n v="0"/>
    <d v="2012-08-22T00:00:00"/>
    <n v="90"/>
    <n v="85"/>
    <n v="44"/>
    <n v="54"/>
    <n v="102"/>
    <n v="78"/>
    <n v="6"/>
    <n v="3"/>
    <n v="5"/>
    <n v="1"/>
    <n v="7"/>
    <n v="7"/>
    <x v="0"/>
    <x v="0"/>
    <x v="0"/>
    <x v="0"/>
    <x v="0"/>
    <x v="1"/>
    <n v="0"/>
    <x v="0"/>
    <n v="39"/>
    <n v="369"/>
    <n v="23"/>
    <x v="1"/>
    <x v="2"/>
    <x v="2"/>
    <x v="2"/>
    <n v="0"/>
  </r>
  <r>
    <n v="4148"/>
    <n v="1972"/>
    <s v="Graduation"/>
    <s v="Married"/>
    <n v="38988"/>
    <n v="1"/>
    <n v="2"/>
    <d v="2012-08-20T00:00:00"/>
    <n v="90"/>
    <n v="164"/>
    <n v="24"/>
    <n v="103"/>
    <n v="12"/>
    <n v="3"/>
    <n v="42"/>
    <n v="7"/>
    <n v="5"/>
    <n v="1"/>
    <n v="6"/>
    <n v="8"/>
    <x v="0"/>
    <x v="0"/>
    <x v="0"/>
    <x v="0"/>
    <x v="0"/>
    <x v="1"/>
    <n v="0"/>
    <x v="0"/>
    <n v="54"/>
    <n v="348"/>
    <n v="27"/>
    <x v="1"/>
    <x v="0"/>
    <x v="2"/>
    <x v="2"/>
    <n v="0"/>
  </r>
  <r>
    <n v="9516"/>
    <n v="1971"/>
    <s v="2n Cycle"/>
    <s v="Divorced"/>
    <n v="49118"/>
    <n v="0"/>
    <n v="0"/>
    <d v="2012-08-18T00:00:00"/>
    <n v="90"/>
    <n v="620"/>
    <n v="54"/>
    <n v="239"/>
    <n v="99"/>
    <n v="98"/>
    <n v="119"/>
    <n v="2"/>
    <n v="9"/>
    <n v="7"/>
    <n v="10"/>
    <n v="7"/>
    <x v="0"/>
    <x v="1"/>
    <x v="0"/>
    <x v="0"/>
    <x v="1"/>
    <x v="0"/>
    <n v="0"/>
    <x v="0"/>
    <n v="55"/>
    <n v="1229"/>
    <n v="35"/>
    <x v="1"/>
    <x v="0"/>
    <x v="2"/>
    <x v="0"/>
    <n v="3"/>
  </r>
  <r>
    <n v="1291"/>
    <n v="1978"/>
    <s v="PhD"/>
    <s v="Together"/>
    <n v="27683"/>
    <n v="1"/>
    <n v="0"/>
    <d v="2012-08-04T00:00:00"/>
    <n v="90"/>
    <n v="152"/>
    <n v="9"/>
    <n v="121"/>
    <n v="12"/>
    <n v="12"/>
    <n v="45"/>
    <n v="4"/>
    <n v="6"/>
    <n v="2"/>
    <n v="4"/>
    <n v="8"/>
    <x v="0"/>
    <x v="0"/>
    <x v="0"/>
    <x v="0"/>
    <x v="0"/>
    <x v="1"/>
    <n v="0"/>
    <x v="0"/>
    <n v="48"/>
    <n v="351"/>
    <n v="24"/>
    <x v="2"/>
    <x v="0"/>
    <x v="2"/>
    <x v="2"/>
    <n v="0"/>
  </r>
  <r>
    <n v="1833"/>
    <n v="1974"/>
    <s v="PhD"/>
    <s v="Single"/>
    <n v="39190"/>
    <n v="1"/>
    <n v="0"/>
    <d v="2014-04-26T00:00:00"/>
    <n v="91"/>
    <n v="68"/>
    <n v="8"/>
    <n v="18"/>
    <n v="19"/>
    <n v="8"/>
    <n v="12"/>
    <n v="2"/>
    <n v="2"/>
    <n v="1"/>
    <n v="4"/>
    <n v="5"/>
    <x v="0"/>
    <x v="0"/>
    <x v="0"/>
    <x v="0"/>
    <x v="0"/>
    <x v="1"/>
    <n v="0"/>
    <x v="0"/>
    <n v="52"/>
    <n v="133"/>
    <n v="14"/>
    <x v="1"/>
    <x v="0"/>
    <x v="2"/>
    <x v="2"/>
    <n v="0"/>
  </r>
  <r>
    <n v="7270"/>
    <n v="1981"/>
    <s v="Graduation"/>
    <s v="Divorced"/>
    <n v="56981"/>
    <n v="0"/>
    <n v="0"/>
    <d v="2014-01-25T00:00:00"/>
    <n v="91"/>
    <n v="908"/>
    <n v="48"/>
    <n v="217"/>
    <n v="32"/>
    <n v="12"/>
    <n v="24"/>
    <n v="1"/>
    <n v="2"/>
    <n v="3"/>
    <n v="13"/>
    <n v="6"/>
    <x v="0"/>
    <x v="1"/>
    <x v="0"/>
    <x v="0"/>
    <x v="0"/>
    <x v="1"/>
    <n v="0"/>
    <x v="6"/>
    <n v="45"/>
    <n v="1241"/>
    <n v="25"/>
    <x v="1"/>
    <x v="0"/>
    <x v="2"/>
    <x v="0"/>
    <n v="1"/>
  </r>
  <r>
    <n v="8182"/>
    <n v="1984"/>
    <s v="Graduation"/>
    <s v="Married"/>
    <n v="23228"/>
    <n v="1"/>
    <n v="0"/>
    <d v="2014-01-05T00:00:00"/>
    <n v="91"/>
    <n v="53"/>
    <n v="3"/>
    <n v="49"/>
    <n v="7"/>
    <n v="4"/>
    <n v="5"/>
    <n v="4"/>
    <n v="3"/>
    <n v="0"/>
    <n v="4"/>
    <n v="8"/>
    <x v="0"/>
    <x v="0"/>
    <x v="0"/>
    <x v="0"/>
    <x v="0"/>
    <x v="1"/>
    <n v="0"/>
    <x v="1"/>
    <n v="42"/>
    <n v="121"/>
    <n v="19"/>
    <x v="2"/>
    <x v="2"/>
    <x v="2"/>
    <x v="2"/>
    <n v="0"/>
  </r>
  <r>
    <n v="10394"/>
    <n v="1984"/>
    <s v="Graduation"/>
    <s v="Married"/>
    <n v="90000"/>
    <n v="0"/>
    <n v="0"/>
    <d v="2013-12-23T00:00:00"/>
    <n v="91"/>
    <n v="675"/>
    <n v="144"/>
    <n v="133"/>
    <n v="94"/>
    <n v="192"/>
    <n v="241"/>
    <n v="1"/>
    <n v="4"/>
    <n v="8"/>
    <n v="5"/>
    <n v="1"/>
    <x v="1"/>
    <x v="0"/>
    <x v="1"/>
    <x v="1"/>
    <x v="0"/>
    <x v="1"/>
    <n v="0"/>
    <x v="1"/>
    <n v="42"/>
    <n v="1479"/>
    <n v="19"/>
    <x v="0"/>
    <x v="2"/>
    <x v="2"/>
    <x v="0"/>
    <n v="3"/>
  </r>
  <r>
    <n v="1142"/>
    <n v="1953"/>
    <s v="PhD"/>
    <s v="Married"/>
    <n v="55707"/>
    <n v="0"/>
    <n v="1"/>
    <d v="2013-12-22T00:00:00"/>
    <n v="91"/>
    <n v="208"/>
    <n v="7"/>
    <n v="82"/>
    <n v="30"/>
    <n v="66"/>
    <n v="35"/>
    <n v="2"/>
    <n v="3"/>
    <n v="2"/>
    <n v="9"/>
    <n v="3"/>
    <x v="0"/>
    <x v="0"/>
    <x v="0"/>
    <x v="0"/>
    <x v="0"/>
    <x v="1"/>
    <n v="0"/>
    <x v="0"/>
    <n v="73"/>
    <n v="428"/>
    <n v="19"/>
    <x v="1"/>
    <x v="1"/>
    <x v="2"/>
    <x v="1"/>
    <n v="0"/>
  </r>
  <r>
    <n v="451"/>
    <n v="1989"/>
    <s v="Graduation"/>
    <s v="Single"/>
    <n v="9255"/>
    <n v="1"/>
    <n v="0"/>
    <d v="2013-12-20T00:00:00"/>
    <n v="91"/>
    <n v="9"/>
    <n v="0"/>
    <n v="7"/>
    <n v="2"/>
    <n v="0"/>
    <n v="4"/>
    <n v="1"/>
    <n v="1"/>
    <n v="1"/>
    <n v="2"/>
    <n v="8"/>
    <x v="0"/>
    <x v="0"/>
    <x v="0"/>
    <x v="0"/>
    <x v="0"/>
    <x v="1"/>
    <n v="0"/>
    <x v="5"/>
    <n v="37"/>
    <n v="22"/>
    <n v="13"/>
    <x v="2"/>
    <x v="2"/>
    <x v="2"/>
    <x v="3"/>
    <n v="0"/>
  </r>
  <r>
    <n v="7128"/>
    <n v="1977"/>
    <s v="PhD"/>
    <s v="Single"/>
    <n v="42997"/>
    <n v="1"/>
    <n v="1"/>
    <d v="2013-12-07T00:00:00"/>
    <n v="91"/>
    <n v="4"/>
    <n v="0"/>
    <n v="5"/>
    <n v="0"/>
    <n v="1"/>
    <n v="5"/>
    <n v="1"/>
    <n v="1"/>
    <n v="0"/>
    <n v="2"/>
    <n v="7"/>
    <x v="0"/>
    <x v="0"/>
    <x v="0"/>
    <x v="0"/>
    <x v="0"/>
    <x v="1"/>
    <n v="0"/>
    <x v="0"/>
    <n v="49"/>
    <n v="15"/>
    <n v="11"/>
    <x v="1"/>
    <x v="0"/>
    <x v="2"/>
    <x v="3"/>
    <n v="0"/>
  </r>
  <r>
    <n v="10678"/>
    <n v="1959"/>
    <s v="Graduation"/>
    <s v="Together"/>
    <n v="71232"/>
    <n v="0"/>
    <n v="1"/>
    <d v="2013-11-28T00:00:00"/>
    <n v="91"/>
    <n v="653"/>
    <n v="17"/>
    <n v="170"/>
    <n v="34"/>
    <n v="26"/>
    <n v="17"/>
    <n v="2"/>
    <n v="11"/>
    <n v="2"/>
    <n v="10"/>
    <n v="7"/>
    <x v="0"/>
    <x v="0"/>
    <x v="0"/>
    <x v="0"/>
    <x v="0"/>
    <x v="1"/>
    <n v="0"/>
    <x v="0"/>
    <n v="67"/>
    <n v="917"/>
    <n v="32"/>
    <x v="0"/>
    <x v="1"/>
    <x v="2"/>
    <x v="1"/>
    <n v="0"/>
  </r>
  <r>
    <n v="7755"/>
    <n v="1954"/>
    <s v="PhD"/>
    <s v="Married"/>
    <n v="57744"/>
    <n v="0"/>
    <n v="1"/>
    <d v="2013-11-12T00:00:00"/>
    <n v="91"/>
    <n v="350"/>
    <n v="3"/>
    <n v="39"/>
    <n v="0"/>
    <n v="0"/>
    <n v="19"/>
    <n v="2"/>
    <n v="9"/>
    <n v="1"/>
    <n v="4"/>
    <n v="8"/>
    <x v="0"/>
    <x v="0"/>
    <x v="0"/>
    <x v="0"/>
    <x v="0"/>
    <x v="1"/>
    <n v="0"/>
    <x v="0"/>
    <n v="72"/>
    <n v="411"/>
    <n v="24"/>
    <x v="1"/>
    <x v="1"/>
    <x v="2"/>
    <x v="1"/>
    <n v="0"/>
  </r>
  <r>
    <n v="4754"/>
    <n v="1966"/>
    <s v="Master"/>
    <s v="Married"/>
    <n v="33585"/>
    <n v="0"/>
    <n v="1"/>
    <d v="2013-09-25T00:00:00"/>
    <n v="91"/>
    <n v="30"/>
    <n v="11"/>
    <n v="33"/>
    <n v="13"/>
    <n v="6"/>
    <n v="29"/>
    <n v="1"/>
    <n v="2"/>
    <n v="0"/>
    <n v="4"/>
    <n v="4"/>
    <x v="0"/>
    <x v="0"/>
    <x v="0"/>
    <x v="0"/>
    <x v="0"/>
    <x v="1"/>
    <n v="0"/>
    <x v="0"/>
    <n v="60"/>
    <n v="122"/>
    <n v="11"/>
    <x v="1"/>
    <x v="1"/>
    <x v="2"/>
    <x v="2"/>
    <n v="0"/>
  </r>
  <r>
    <n v="20"/>
    <n v="1965"/>
    <s v="2n Cycle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x v="0"/>
    <x v="0"/>
    <x v="0"/>
    <x v="0"/>
    <x v="0"/>
    <x v="1"/>
    <n v="0"/>
    <x v="4"/>
    <n v="61"/>
    <n v="183"/>
    <n v="12"/>
    <x v="1"/>
    <x v="1"/>
    <x v="2"/>
    <x v="2"/>
    <n v="0"/>
  </r>
  <r>
    <n v="2246"/>
    <n v="1965"/>
    <s v="2n Cycle"/>
    <s v="Married"/>
    <n v="46891"/>
    <n v="0"/>
    <n v="1"/>
    <d v="2013-09-01T00:00:00"/>
    <n v="91"/>
    <n v="43"/>
    <n v="12"/>
    <n v="23"/>
    <n v="29"/>
    <n v="15"/>
    <n v="61"/>
    <n v="1"/>
    <n v="2"/>
    <n v="1"/>
    <n v="4"/>
    <n v="4"/>
    <x v="0"/>
    <x v="0"/>
    <x v="0"/>
    <x v="0"/>
    <x v="0"/>
    <x v="1"/>
    <n v="0"/>
    <x v="0"/>
    <n v="61"/>
    <n v="183"/>
    <n v="12"/>
    <x v="1"/>
    <x v="1"/>
    <x v="2"/>
    <x v="2"/>
    <n v="0"/>
  </r>
  <r>
    <n v="10307"/>
    <n v="1956"/>
    <s v="Graduation"/>
    <s v="Married"/>
    <n v="50387"/>
    <n v="0"/>
    <n v="2"/>
    <d v="2013-08-31T00:00:00"/>
    <n v="91"/>
    <n v="369"/>
    <n v="9"/>
    <n v="87"/>
    <n v="12"/>
    <n v="14"/>
    <n v="34"/>
    <n v="3"/>
    <n v="6"/>
    <n v="2"/>
    <n v="8"/>
    <n v="5"/>
    <x v="0"/>
    <x v="0"/>
    <x v="0"/>
    <x v="0"/>
    <x v="0"/>
    <x v="1"/>
    <n v="0"/>
    <x v="0"/>
    <n v="70"/>
    <n v="525"/>
    <n v="24"/>
    <x v="1"/>
    <x v="1"/>
    <x v="2"/>
    <x v="1"/>
    <n v="0"/>
  </r>
  <r>
    <n v="2147"/>
    <n v="1969"/>
    <s v="Graduation"/>
    <s v="Together"/>
    <n v="76653"/>
    <n v="0"/>
    <n v="0"/>
    <d v="2013-08-16T00:00:00"/>
    <n v="91"/>
    <n v="736"/>
    <n v="63"/>
    <n v="946"/>
    <n v="219"/>
    <n v="189"/>
    <n v="126"/>
    <n v="1"/>
    <n v="4"/>
    <n v="7"/>
    <n v="11"/>
    <n v="2"/>
    <x v="0"/>
    <x v="0"/>
    <x v="1"/>
    <x v="1"/>
    <x v="0"/>
    <x v="1"/>
    <n v="0"/>
    <x v="0"/>
    <n v="57"/>
    <n v="2279"/>
    <n v="25"/>
    <x v="0"/>
    <x v="0"/>
    <x v="2"/>
    <x v="0"/>
    <n v="2"/>
  </r>
  <r>
    <n v="10590"/>
    <n v="1956"/>
    <s v="PhD"/>
    <s v="Together"/>
    <n v="76542"/>
    <n v="0"/>
    <n v="0"/>
    <d v="2013-03-30T00:00:00"/>
    <n v="91"/>
    <n v="794"/>
    <n v="73"/>
    <n v="573"/>
    <n v="0"/>
    <n v="29"/>
    <n v="14"/>
    <n v="1"/>
    <n v="4"/>
    <n v="8"/>
    <n v="10"/>
    <n v="2"/>
    <x v="0"/>
    <x v="0"/>
    <x v="0"/>
    <x v="0"/>
    <x v="0"/>
    <x v="1"/>
    <n v="0"/>
    <x v="0"/>
    <n v="70"/>
    <n v="1483"/>
    <n v="25"/>
    <x v="0"/>
    <x v="1"/>
    <x v="2"/>
    <x v="0"/>
    <n v="0"/>
  </r>
  <r>
    <n v="6565"/>
    <n v="1949"/>
    <s v="Master"/>
    <s v="Married"/>
    <n v="76995"/>
    <n v="0"/>
    <n v="1"/>
    <d v="2013-03-28T00:00:00"/>
    <n v="91"/>
    <n v="1012"/>
    <n v="80"/>
    <n v="498"/>
    <n v="0"/>
    <n v="16"/>
    <n v="176"/>
    <n v="2"/>
    <n v="11"/>
    <n v="4"/>
    <n v="9"/>
    <n v="5"/>
    <x v="0"/>
    <x v="0"/>
    <x v="0"/>
    <x v="1"/>
    <x v="0"/>
    <x v="1"/>
    <n v="0"/>
    <x v="2"/>
    <n v="77"/>
    <n v="1782"/>
    <n v="31"/>
    <x v="0"/>
    <x v="1"/>
    <x v="2"/>
    <x v="0"/>
    <n v="1"/>
  </r>
  <r>
    <n v="6619"/>
    <n v="1978"/>
    <s v="Graduation"/>
    <s v="Married"/>
    <n v="38415"/>
    <n v="1"/>
    <n v="1"/>
    <d v="2013-01-02T00:00:00"/>
    <n v="91"/>
    <n v="22"/>
    <n v="1"/>
    <n v="13"/>
    <n v="4"/>
    <n v="0"/>
    <n v="4"/>
    <n v="2"/>
    <n v="1"/>
    <n v="0"/>
    <n v="3"/>
    <n v="7"/>
    <x v="0"/>
    <x v="0"/>
    <x v="0"/>
    <x v="0"/>
    <x v="0"/>
    <x v="1"/>
    <n v="0"/>
    <x v="0"/>
    <n v="48"/>
    <n v="44"/>
    <n v="13"/>
    <x v="1"/>
    <x v="0"/>
    <x v="2"/>
    <x v="3"/>
    <n v="0"/>
  </r>
  <r>
    <n v="4817"/>
    <n v="1956"/>
    <s v="Graduation"/>
    <s v="Divorced"/>
    <n v="22304"/>
    <n v="0"/>
    <n v="0"/>
    <d v="2012-08-04T00:00:00"/>
    <n v="91"/>
    <n v="3"/>
    <n v="2"/>
    <n v="7"/>
    <n v="0"/>
    <n v="4"/>
    <n v="2"/>
    <n v="1"/>
    <n v="1"/>
    <n v="0"/>
    <n v="2"/>
    <n v="8"/>
    <x v="0"/>
    <x v="0"/>
    <x v="0"/>
    <x v="0"/>
    <x v="0"/>
    <x v="1"/>
    <n v="0"/>
    <x v="0"/>
    <n v="70"/>
    <n v="18"/>
    <n v="12"/>
    <x v="2"/>
    <x v="1"/>
    <x v="2"/>
    <x v="3"/>
    <n v="0"/>
  </r>
  <r>
    <n v="4508"/>
    <n v="1952"/>
    <s v="Graduation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x v="0"/>
    <x v="0"/>
    <x v="0"/>
    <x v="0"/>
    <x v="0"/>
    <x v="1"/>
    <n v="0"/>
    <x v="4"/>
    <n v="74"/>
    <n v="833"/>
    <n v="20"/>
    <x v="0"/>
    <x v="1"/>
    <x v="2"/>
    <x v="1"/>
    <n v="0"/>
  </r>
  <r>
    <n v="4843"/>
    <n v="1952"/>
    <s v="Graduation"/>
    <s v="Single"/>
    <n v="75127"/>
    <n v="0"/>
    <n v="0"/>
    <d v="2014-05-22T00:00:00"/>
    <n v="92"/>
    <n v="203"/>
    <n v="35"/>
    <n v="305"/>
    <n v="46"/>
    <n v="17"/>
    <n v="227"/>
    <n v="1"/>
    <n v="2"/>
    <n v="11"/>
    <n v="5"/>
    <n v="1"/>
    <x v="0"/>
    <x v="0"/>
    <x v="0"/>
    <x v="0"/>
    <x v="0"/>
    <x v="1"/>
    <n v="0"/>
    <x v="6"/>
    <n v="74"/>
    <n v="833"/>
    <n v="20"/>
    <x v="0"/>
    <x v="1"/>
    <x v="2"/>
    <x v="1"/>
    <n v="0"/>
  </r>
  <r>
    <n v="9197"/>
    <n v="1953"/>
    <s v="Graduation"/>
    <s v="Married"/>
    <n v="39722"/>
    <n v="0"/>
    <n v="1"/>
    <d v="2014-02-24T00:00:00"/>
    <n v="92"/>
    <n v="32"/>
    <n v="0"/>
    <n v="5"/>
    <n v="2"/>
    <n v="0"/>
    <n v="8"/>
    <n v="2"/>
    <n v="2"/>
    <n v="0"/>
    <n v="3"/>
    <n v="5"/>
    <x v="0"/>
    <x v="0"/>
    <x v="0"/>
    <x v="0"/>
    <x v="0"/>
    <x v="1"/>
    <n v="0"/>
    <x v="0"/>
    <n v="73"/>
    <n v="47"/>
    <n v="12"/>
    <x v="1"/>
    <x v="1"/>
    <x v="2"/>
    <x v="3"/>
    <n v="0"/>
  </r>
  <r>
    <n v="6237"/>
    <n v="1966"/>
    <s v="PhD"/>
    <s v="Single"/>
    <n v="7144"/>
    <n v="0"/>
    <n v="2"/>
    <d v="2013-12-07T00:00:00"/>
    <n v="92"/>
    <n v="81"/>
    <n v="4"/>
    <n v="33"/>
    <n v="5"/>
    <n v="2"/>
    <n v="291"/>
    <n v="0"/>
    <n v="23"/>
    <n v="1"/>
    <n v="1"/>
    <n v="0"/>
    <x v="0"/>
    <x v="0"/>
    <x v="0"/>
    <x v="0"/>
    <x v="0"/>
    <x v="1"/>
    <n v="0"/>
    <x v="0"/>
    <n v="60"/>
    <n v="416"/>
    <n v="25"/>
    <x v="2"/>
    <x v="1"/>
    <x v="2"/>
    <x v="1"/>
    <n v="0"/>
  </r>
  <r>
    <n v="6515"/>
    <n v="1977"/>
    <s v="Graduation"/>
    <s v="Together"/>
    <n v="39771"/>
    <n v="1"/>
    <n v="0"/>
    <d v="2013-12-06T00:00:00"/>
    <n v="92"/>
    <n v="6"/>
    <n v="2"/>
    <n v="18"/>
    <n v="2"/>
    <n v="8"/>
    <n v="14"/>
    <n v="1"/>
    <n v="2"/>
    <n v="0"/>
    <n v="3"/>
    <n v="4"/>
    <x v="0"/>
    <x v="0"/>
    <x v="0"/>
    <x v="0"/>
    <x v="0"/>
    <x v="1"/>
    <n v="0"/>
    <x v="6"/>
    <n v="49"/>
    <n v="50"/>
    <n v="10"/>
    <x v="1"/>
    <x v="0"/>
    <x v="2"/>
    <x v="3"/>
    <n v="0"/>
  </r>
  <r>
    <n v="5954"/>
    <n v="1972"/>
    <s v="Master"/>
    <s v="Divorced"/>
    <n v="42618"/>
    <n v="1"/>
    <n v="0"/>
    <d v="2013-10-09T00:00:00"/>
    <n v="92"/>
    <n v="76"/>
    <n v="14"/>
    <n v="74"/>
    <n v="13"/>
    <n v="5"/>
    <n v="10"/>
    <n v="2"/>
    <n v="5"/>
    <n v="0"/>
    <n v="4"/>
    <n v="8"/>
    <x v="0"/>
    <x v="0"/>
    <x v="0"/>
    <x v="0"/>
    <x v="0"/>
    <x v="1"/>
    <n v="0"/>
    <x v="0"/>
    <n v="54"/>
    <n v="192"/>
    <n v="19"/>
    <x v="1"/>
    <x v="0"/>
    <x v="2"/>
    <x v="2"/>
    <n v="0"/>
  </r>
  <r>
    <n v="7938"/>
    <n v="1958"/>
    <s v="PhD"/>
    <s v="Together"/>
    <n v="51518"/>
    <n v="0"/>
    <n v="1"/>
    <d v="2013-10-03T00:00:00"/>
    <n v="92"/>
    <n v="350"/>
    <n v="8"/>
    <n v="66"/>
    <n v="17"/>
    <n v="4"/>
    <n v="4"/>
    <n v="2"/>
    <n v="3"/>
    <n v="2"/>
    <n v="10"/>
    <n v="3"/>
    <x v="0"/>
    <x v="0"/>
    <x v="0"/>
    <x v="0"/>
    <x v="0"/>
    <x v="1"/>
    <n v="0"/>
    <x v="4"/>
    <n v="68"/>
    <n v="449"/>
    <n v="20"/>
    <x v="1"/>
    <x v="1"/>
    <x v="2"/>
    <x v="1"/>
    <n v="0"/>
  </r>
  <r>
    <n v="961"/>
    <n v="1972"/>
    <s v="Graduation"/>
    <s v="Married"/>
    <n v="74716"/>
    <n v="0"/>
    <n v="1"/>
    <d v="2013-09-12T00:00:00"/>
    <n v="92"/>
    <n v="133"/>
    <n v="27"/>
    <n v="421"/>
    <n v="13"/>
    <n v="195"/>
    <n v="71"/>
    <n v="2"/>
    <n v="7"/>
    <n v="3"/>
    <n v="5"/>
    <n v="4"/>
    <x v="0"/>
    <x v="0"/>
    <x v="0"/>
    <x v="0"/>
    <x v="0"/>
    <x v="1"/>
    <n v="0"/>
    <x v="0"/>
    <n v="54"/>
    <n v="860"/>
    <n v="21"/>
    <x v="0"/>
    <x v="0"/>
    <x v="2"/>
    <x v="1"/>
    <n v="0"/>
  </r>
  <r>
    <n v="1764"/>
    <n v="1975"/>
    <s v="Graduation"/>
    <s v="Single"/>
    <n v="33955"/>
    <n v="1"/>
    <n v="0"/>
    <d v="2013-08-09T00:00:00"/>
    <n v="92"/>
    <n v="100"/>
    <n v="2"/>
    <n v="128"/>
    <n v="23"/>
    <n v="7"/>
    <n v="10"/>
    <n v="4"/>
    <n v="5"/>
    <n v="1"/>
    <n v="5"/>
    <n v="8"/>
    <x v="0"/>
    <x v="0"/>
    <x v="0"/>
    <x v="0"/>
    <x v="0"/>
    <x v="1"/>
    <n v="0"/>
    <x v="6"/>
    <n v="51"/>
    <n v="270"/>
    <n v="23"/>
    <x v="1"/>
    <x v="0"/>
    <x v="2"/>
    <x v="2"/>
    <n v="0"/>
  </r>
  <r>
    <n v="1916"/>
    <n v="1954"/>
    <s v="Master"/>
    <s v="Married"/>
    <n v="45736"/>
    <n v="0"/>
    <n v="1"/>
    <d v="2013-07-24T00:00:00"/>
    <n v="92"/>
    <n v="188"/>
    <n v="3"/>
    <n v="180"/>
    <n v="20"/>
    <n v="3"/>
    <n v="43"/>
    <n v="5"/>
    <n v="7"/>
    <n v="1"/>
    <n v="6"/>
    <n v="7"/>
    <x v="0"/>
    <x v="0"/>
    <x v="0"/>
    <x v="0"/>
    <x v="0"/>
    <x v="1"/>
    <n v="0"/>
    <x v="4"/>
    <n v="72"/>
    <n v="437"/>
    <n v="26"/>
    <x v="1"/>
    <x v="1"/>
    <x v="2"/>
    <x v="1"/>
    <n v="0"/>
  </r>
  <r>
    <n v="6941"/>
    <n v="1971"/>
    <s v="Graduation"/>
    <s v="Single"/>
    <n v="31632"/>
    <n v="0"/>
    <n v="0"/>
    <d v="2013-07-14T00:00:00"/>
    <n v="92"/>
    <n v="17"/>
    <n v="8"/>
    <n v="12"/>
    <n v="11"/>
    <n v="15"/>
    <n v="32"/>
    <n v="1"/>
    <n v="2"/>
    <n v="1"/>
    <n v="2"/>
    <n v="7"/>
    <x v="0"/>
    <x v="0"/>
    <x v="0"/>
    <x v="0"/>
    <x v="0"/>
    <x v="1"/>
    <n v="0"/>
    <x v="0"/>
    <n v="55"/>
    <n v="95"/>
    <n v="13"/>
    <x v="1"/>
    <x v="0"/>
    <x v="2"/>
    <x v="2"/>
    <n v="0"/>
  </r>
  <r>
    <n v="5562"/>
    <n v="1974"/>
    <s v="Graduation"/>
    <s v="Married"/>
    <n v="60093"/>
    <n v="0"/>
    <n v="1"/>
    <d v="2013-06-26T00:00:00"/>
    <n v="92"/>
    <n v="502"/>
    <n v="12"/>
    <n v="109"/>
    <n v="16"/>
    <n v="6"/>
    <n v="90"/>
    <n v="2"/>
    <n v="7"/>
    <n v="2"/>
    <n v="10"/>
    <n v="6"/>
    <x v="0"/>
    <x v="0"/>
    <x v="0"/>
    <x v="0"/>
    <x v="0"/>
    <x v="1"/>
    <n v="0"/>
    <x v="0"/>
    <n v="52"/>
    <n v="735"/>
    <n v="27"/>
    <x v="0"/>
    <x v="0"/>
    <x v="2"/>
    <x v="1"/>
    <n v="0"/>
  </r>
  <r>
    <n v="1517"/>
    <n v="1969"/>
    <s v="Graduation"/>
    <s v="Single"/>
    <n v="30822"/>
    <n v="1"/>
    <n v="0"/>
    <d v="2013-06-14T00:00:00"/>
    <n v="92"/>
    <n v="3"/>
    <n v="9"/>
    <n v="13"/>
    <n v="2"/>
    <n v="12"/>
    <n v="12"/>
    <n v="1"/>
    <n v="1"/>
    <n v="0"/>
    <n v="3"/>
    <n v="7"/>
    <x v="0"/>
    <x v="0"/>
    <x v="0"/>
    <x v="0"/>
    <x v="0"/>
    <x v="1"/>
    <n v="0"/>
    <x v="0"/>
    <n v="57"/>
    <n v="51"/>
    <n v="12"/>
    <x v="1"/>
    <x v="0"/>
    <x v="2"/>
    <x v="3"/>
    <n v="0"/>
  </r>
  <r>
    <n v="7286"/>
    <n v="1968"/>
    <s v="Graduation"/>
    <s v="Together"/>
    <n v="41728"/>
    <n v="1"/>
    <n v="0"/>
    <d v="2013-05-24T00:00:00"/>
    <n v="92"/>
    <n v="13"/>
    <n v="6"/>
    <n v="15"/>
    <n v="3"/>
    <n v="5"/>
    <n v="13"/>
    <n v="1"/>
    <n v="2"/>
    <n v="0"/>
    <n v="2"/>
    <n v="10"/>
    <x v="0"/>
    <x v="0"/>
    <x v="0"/>
    <x v="0"/>
    <x v="0"/>
    <x v="1"/>
    <n v="0"/>
    <x v="3"/>
    <n v="58"/>
    <n v="55"/>
    <n v="15"/>
    <x v="1"/>
    <x v="0"/>
    <x v="2"/>
    <x v="3"/>
    <n v="0"/>
  </r>
  <r>
    <n v="4687"/>
    <n v="1958"/>
    <s v="Master"/>
    <s v="Married"/>
    <n v="80739"/>
    <n v="0"/>
    <n v="0"/>
    <d v="2013-05-23T00:00:00"/>
    <n v="92"/>
    <n v="674"/>
    <n v="92"/>
    <n v="736"/>
    <n v="39"/>
    <n v="0"/>
    <n v="92"/>
    <n v="1"/>
    <n v="3"/>
    <n v="11"/>
    <n v="9"/>
    <n v="1"/>
    <x v="0"/>
    <x v="0"/>
    <x v="0"/>
    <x v="0"/>
    <x v="0"/>
    <x v="1"/>
    <n v="0"/>
    <x v="0"/>
    <n v="68"/>
    <n v="1633"/>
    <n v="25"/>
    <x v="0"/>
    <x v="1"/>
    <x v="2"/>
    <x v="0"/>
    <n v="0"/>
  </r>
  <r>
    <n v="5631"/>
    <n v="1991"/>
    <s v="Graduation"/>
    <s v="Single"/>
    <n v="49767"/>
    <n v="0"/>
    <n v="0"/>
    <d v="2013-05-02T00:00:00"/>
    <n v="92"/>
    <n v="202"/>
    <n v="47"/>
    <n v="197"/>
    <n v="55"/>
    <n v="42"/>
    <n v="149"/>
    <n v="1"/>
    <n v="5"/>
    <n v="4"/>
    <n v="8"/>
    <n v="4"/>
    <x v="0"/>
    <x v="0"/>
    <x v="0"/>
    <x v="0"/>
    <x v="0"/>
    <x v="1"/>
    <n v="0"/>
    <x v="2"/>
    <n v="35"/>
    <n v="692"/>
    <n v="22"/>
    <x v="1"/>
    <x v="2"/>
    <x v="2"/>
    <x v="1"/>
    <n v="0"/>
  </r>
  <r>
    <n v="1951"/>
    <n v="1981"/>
    <s v="Basic"/>
    <s v="Married"/>
    <n v="34445"/>
    <n v="0"/>
    <n v="0"/>
    <d v="2013-01-27T00:00:00"/>
    <n v="92"/>
    <n v="228"/>
    <n v="122"/>
    <n v="122"/>
    <n v="208"/>
    <n v="129"/>
    <n v="30"/>
    <n v="6"/>
    <n v="11"/>
    <n v="2"/>
    <n v="8"/>
    <n v="9"/>
    <x v="0"/>
    <x v="0"/>
    <x v="0"/>
    <x v="0"/>
    <x v="0"/>
    <x v="1"/>
    <n v="0"/>
    <x v="0"/>
    <n v="45"/>
    <n v="839"/>
    <n v="36"/>
    <x v="1"/>
    <x v="0"/>
    <x v="2"/>
    <x v="1"/>
    <n v="0"/>
  </r>
  <r>
    <n v="123"/>
    <n v="1951"/>
    <s v="Graduation"/>
    <s v="Widow"/>
    <n v="67046"/>
    <n v="0"/>
    <n v="1"/>
    <d v="2013-01-06T00:00:00"/>
    <n v="92"/>
    <n v="544"/>
    <n v="35"/>
    <n v="133"/>
    <n v="23"/>
    <n v="151"/>
    <n v="107"/>
    <n v="2"/>
    <n v="4"/>
    <n v="5"/>
    <n v="4"/>
    <n v="2"/>
    <x v="0"/>
    <x v="0"/>
    <x v="0"/>
    <x v="0"/>
    <x v="0"/>
    <x v="1"/>
    <n v="0"/>
    <x v="3"/>
    <n v="75"/>
    <n v="993"/>
    <n v="17"/>
    <x v="0"/>
    <x v="1"/>
    <x v="2"/>
    <x v="1"/>
    <n v="0"/>
  </r>
  <r>
    <n v="9451"/>
    <n v="1965"/>
    <s v="Graduation"/>
    <s v="Married"/>
    <n v="73538"/>
    <n v="0"/>
    <n v="1"/>
    <d v="2012-11-25T00:00:00"/>
    <n v="92"/>
    <n v="811"/>
    <n v="76"/>
    <n v="428"/>
    <n v="99"/>
    <n v="137"/>
    <n v="107"/>
    <n v="3"/>
    <n v="10"/>
    <n v="4"/>
    <n v="9"/>
    <n v="7"/>
    <x v="0"/>
    <x v="0"/>
    <x v="0"/>
    <x v="0"/>
    <x v="0"/>
    <x v="1"/>
    <n v="0"/>
    <x v="1"/>
    <n v="61"/>
    <n v="1658"/>
    <n v="33"/>
    <x v="0"/>
    <x v="1"/>
    <x v="2"/>
    <x v="0"/>
    <n v="0"/>
  </r>
  <r>
    <n v="7396"/>
    <n v="1966"/>
    <s v="Graduation"/>
    <s v="Married"/>
    <n v="80398"/>
    <n v="0"/>
    <n v="0"/>
    <d v="2012-11-10T00:00:00"/>
    <n v="92"/>
    <n v="342"/>
    <n v="51"/>
    <n v="936"/>
    <n v="207"/>
    <n v="35"/>
    <n v="26"/>
    <n v="1"/>
    <n v="5"/>
    <n v="8"/>
    <n v="12"/>
    <n v="3"/>
    <x v="0"/>
    <x v="0"/>
    <x v="1"/>
    <x v="0"/>
    <x v="0"/>
    <x v="1"/>
    <n v="0"/>
    <x v="0"/>
    <n v="60"/>
    <n v="1597"/>
    <n v="29"/>
    <x v="0"/>
    <x v="1"/>
    <x v="2"/>
    <x v="0"/>
    <n v="1"/>
  </r>
  <r>
    <n v="3298"/>
    <n v="1956"/>
    <s v="Master"/>
    <s v="Married"/>
    <n v="52973"/>
    <n v="0"/>
    <n v="1"/>
    <d v="2012-11-08T00:00:00"/>
    <n v="92"/>
    <n v="856"/>
    <n v="0"/>
    <n v="76"/>
    <n v="12"/>
    <n v="9"/>
    <n v="199"/>
    <n v="7"/>
    <n v="9"/>
    <n v="6"/>
    <n v="9"/>
    <n v="8"/>
    <x v="0"/>
    <x v="0"/>
    <x v="0"/>
    <x v="0"/>
    <x v="0"/>
    <x v="1"/>
    <n v="0"/>
    <x v="6"/>
    <n v="70"/>
    <n v="1152"/>
    <n v="39"/>
    <x v="1"/>
    <x v="1"/>
    <x v="2"/>
    <x v="0"/>
    <n v="0"/>
  </r>
  <r>
    <n v="6730"/>
    <n v="1954"/>
    <s v="Graduation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x v="0"/>
    <x v="0"/>
    <x v="0"/>
    <x v="0"/>
    <x v="0"/>
    <x v="1"/>
    <n v="1"/>
    <x v="0"/>
    <n v="72"/>
    <n v="54"/>
    <n v="16"/>
    <x v="1"/>
    <x v="1"/>
    <x v="2"/>
    <x v="3"/>
    <n v="0"/>
  </r>
  <r>
    <n v="9916"/>
    <n v="1954"/>
    <s v="Graduation"/>
    <s v="Married"/>
    <n v="38998"/>
    <n v="1"/>
    <n v="1"/>
    <d v="2012-11-03T00:00:00"/>
    <n v="92"/>
    <n v="34"/>
    <n v="1"/>
    <n v="14"/>
    <n v="0"/>
    <n v="0"/>
    <n v="5"/>
    <n v="3"/>
    <n v="2"/>
    <n v="0"/>
    <n v="3"/>
    <n v="8"/>
    <x v="0"/>
    <x v="0"/>
    <x v="0"/>
    <x v="0"/>
    <x v="0"/>
    <x v="1"/>
    <n v="1"/>
    <x v="6"/>
    <n v="72"/>
    <n v="54"/>
    <n v="16"/>
    <x v="1"/>
    <x v="1"/>
    <x v="2"/>
    <x v="3"/>
    <n v="0"/>
  </r>
  <r>
    <n v="2227"/>
    <n v="1958"/>
    <s v="2n Cycle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x v="0"/>
    <x v="0"/>
    <x v="0"/>
    <x v="0"/>
    <x v="0"/>
    <x v="1"/>
    <n v="0"/>
    <x v="6"/>
    <n v="68"/>
    <n v="210"/>
    <n v="17"/>
    <x v="2"/>
    <x v="1"/>
    <x v="2"/>
    <x v="2"/>
    <n v="0"/>
  </r>
  <r>
    <n v="946"/>
    <n v="1958"/>
    <s v="2n Cycle"/>
    <s v="Together"/>
    <n v="26490"/>
    <n v="0"/>
    <n v="0"/>
    <d v="2012-09-22T00:00:00"/>
    <n v="92"/>
    <n v="45"/>
    <n v="47"/>
    <n v="52"/>
    <n v="21"/>
    <n v="20"/>
    <n v="25"/>
    <n v="2"/>
    <n v="3"/>
    <n v="1"/>
    <n v="5"/>
    <n v="6"/>
    <x v="0"/>
    <x v="0"/>
    <x v="0"/>
    <x v="0"/>
    <x v="0"/>
    <x v="1"/>
    <n v="0"/>
    <x v="0"/>
    <n v="68"/>
    <n v="210"/>
    <n v="17"/>
    <x v="2"/>
    <x v="1"/>
    <x v="2"/>
    <x v="2"/>
    <n v="0"/>
  </r>
  <r>
    <n v="3745"/>
    <n v="1988"/>
    <s v="2n Cycle"/>
    <s v="Married"/>
    <n v="23331"/>
    <n v="1"/>
    <n v="0"/>
    <d v="2012-09-04T00:00:00"/>
    <n v="92"/>
    <n v="5"/>
    <n v="36"/>
    <n v="7"/>
    <n v="0"/>
    <n v="10"/>
    <n v="45"/>
    <n v="2"/>
    <n v="3"/>
    <n v="0"/>
    <n v="3"/>
    <n v="8"/>
    <x v="0"/>
    <x v="0"/>
    <x v="0"/>
    <x v="0"/>
    <x v="0"/>
    <x v="1"/>
    <n v="0"/>
    <x v="5"/>
    <n v="38"/>
    <n v="103"/>
    <n v="16"/>
    <x v="2"/>
    <x v="2"/>
    <x v="2"/>
    <x v="2"/>
    <n v="0"/>
  </r>
  <r>
    <n v="4094"/>
    <n v="1961"/>
    <s v="Graduation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x v="0"/>
    <x v="0"/>
    <x v="0"/>
    <x v="0"/>
    <x v="0"/>
    <x v="1"/>
    <n v="0"/>
    <x v="3"/>
    <n v="65"/>
    <n v="289"/>
    <n v="21"/>
    <x v="0"/>
    <x v="1"/>
    <x v="2"/>
    <x v="2"/>
    <n v="0"/>
  </r>
  <r>
    <n v="8588"/>
    <n v="1961"/>
    <s v="Graduation"/>
    <s v="Married"/>
    <n v="60544"/>
    <n v="1"/>
    <n v="1"/>
    <d v="2012-08-25T00:00:00"/>
    <n v="92"/>
    <n v="201"/>
    <n v="2"/>
    <n v="43"/>
    <n v="3"/>
    <n v="5"/>
    <n v="35"/>
    <n v="4"/>
    <n v="5"/>
    <n v="1"/>
    <n v="5"/>
    <n v="6"/>
    <x v="0"/>
    <x v="0"/>
    <x v="0"/>
    <x v="0"/>
    <x v="0"/>
    <x v="1"/>
    <n v="0"/>
    <x v="4"/>
    <n v="65"/>
    <n v="289"/>
    <n v="21"/>
    <x v="0"/>
    <x v="1"/>
    <x v="2"/>
    <x v="2"/>
    <n v="0"/>
  </r>
  <r>
    <n v="3916"/>
    <n v="1971"/>
    <s v="PhD"/>
    <s v="Together"/>
    <n v="49269"/>
    <n v="1"/>
    <n v="0"/>
    <d v="2012-08-15T00:00:00"/>
    <n v="92"/>
    <n v="639"/>
    <n v="8"/>
    <n v="166"/>
    <n v="11"/>
    <n v="8"/>
    <n v="58"/>
    <n v="3"/>
    <n v="7"/>
    <n v="3"/>
    <n v="12"/>
    <n v="7"/>
    <x v="0"/>
    <x v="0"/>
    <x v="0"/>
    <x v="0"/>
    <x v="0"/>
    <x v="1"/>
    <n v="0"/>
    <x v="0"/>
    <n v="55"/>
    <n v="890"/>
    <n v="32"/>
    <x v="1"/>
    <x v="0"/>
    <x v="2"/>
    <x v="1"/>
    <n v="0"/>
  </r>
  <r>
    <n v="9135"/>
    <n v="1950"/>
    <s v="Graduation"/>
    <s v="Together"/>
    <n v="27203"/>
    <n v="1"/>
    <n v="1"/>
    <d v="2012-08-06T00:00:00"/>
    <n v="92"/>
    <n v="13"/>
    <n v="2"/>
    <n v="21"/>
    <n v="4"/>
    <n v="0"/>
    <n v="24"/>
    <n v="2"/>
    <n v="1"/>
    <n v="1"/>
    <n v="2"/>
    <n v="8"/>
    <x v="0"/>
    <x v="0"/>
    <x v="0"/>
    <x v="0"/>
    <x v="0"/>
    <x v="1"/>
    <n v="0"/>
    <x v="0"/>
    <n v="76"/>
    <n v="64"/>
    <n v="14"/>
    <x v="2"/>
    <x v="1"/>
    <x v="2"/>
    <x v="3"/>
    <n v="0"/>
  </r>
  <r>
    <n v="1755"/>
    <n v="1988"/>
    <s v="2n Cycle"/>
    <s v="Together"/>
    <n v="45204"/>
    <n v="1"/>
    <n v="0"/>
    <d v="2014-04-11T00:00:00"/>
    <n v="93"/>
    <n v="30"/>
    <n v="11"/>
    <n v="25"/>
    <n v="29"/>
    <n v="1"/>
    <n v="18"/>
    <n v="1"/>
    <n v="1"/>
    <n v="1"/>
    <n v="4"/>
    <n v="3"/>
    <x v="0"/>
    <x v="0"/>
    <x v="0"/>
    <x v="0"/>
    <x v="0"/>
    <x v="1"/>
    <n v="0"/>
    <x v="6"/>
    <n v="38"/>
    <n v="114"/>
    <n v="10"/>
    <x v="1"/>
    <x v="2"/>
    <x v="2"/>
    <x v="2"/>
    <n v="0"/>
  </r>
  <r>
    <n v="2875"/>
    <n v="1978"/>
    <s v="Graduation"/>
    <s v="Married"/>
    <n v="67023"/>
    <n v="0"/>
    <n v="0"/>
    <d v="2014-03-04T00:00:00"/>
    <n v="93"/>
    <n v="444"/>
    <n v="44"/>
    <n v="382"/>
    <n v="11"/>
    <n v="8"/>
    <n v="17"/>
    <n v="1"/>
    <n v="3"/>
    <n v="7"/>
    <n v="13"/>
    <n v="2"/>
    <x v="0"/>
    <x v="0"/>
    <x v="0"/>
    <x v="0"/>
    <x v="0"/>
    <x v="1"/>
    <n v="1"/>
    <x v="0"/>
    <n v="48"/>
    <n v="906"/>
    <n v="26"/>
    <x v="0"/>
    <x v="0"/>
    <x v="2"/>
    <x v="1"/>
    <n v="0"/>
  </r>
  <r>
    <n v="2008"/>
    <n v="1978"/>
    <s v="Graduation"/>
    <s v="Married"/>
    <n v="77583"/>
    <n v="0"/>
    <n v="0"/>
    <d v="2014-02-10T00:00:00"/>
    <n v="93"/>
    <n v="372"/>
    <n v="23"/>
    <n v="384"/>
    <n v="250"/>
    <n v="12"/>
    <n v="108"/>
    <n v="1"/>
    <n v="4"/>
    <n v="5"/>
    <n v="9"/>
    <n v="2"/>
    <x v="0"/>
    <x v="0"/>
    <x v="0"/>
    <x v="1"/>
    <x v="0"/>
    <x v="1"/>
    <n v="0"/>
    <x v="6"/>
    <n v="48"/>
    <n v="1149"/>
    <n v="21"/>
    <x v="0"/>
    <x v="0"/>
    <x v="2"/>
    <x v="0"/>
    <n v="1"/>
  </r>
  <r>
    <n v="10925"/>
    <n v="1983"/>
    <s v="Graduation"/>
    <s v="Married"/>
    <n v="76630"/>
    <n v="0"/>
    <n v="0"/>
    <d v="2014-01-14T00:00:00"/>
    <n v="93"/>
    <n v="255"/>
    <n v="31"/>
    <n v="446"/>
    <n v="40"/>
    <n v="56"/>
    <n v="175"/>
    <n v="1"/>
    <n v="3"/>
    <n v="10"/>
    <n v="11"/>
    <n v="1"/>
    <x v="0"/>
    <x v="0"/>
    <x v="0"/>
    <x v="0"/>
    <x v="0"/>
    <x v="1"/>
    <n v="0"/>
    <x v="6"/>
    <n v="43"/>
    <n v="1003"/>
    <n v="26"/>
    <x v="0"/>
    <x v="2"/>
    <x v="2"/>
    <x v="1"/>
    <n v="0"/>
  </r>
  <r>
    <n v="1604"/>
    <n v="1960"/>
    <s v="Master"/>
    <s v="Married"/>
    <n v="47353"/>
    <n v="0"/>
    <n v="1"/>
    <d v="2013-11-13T00:00:00"/>
    <n v="93"/>
    <n v="184"/>
    <n v="2"/>
    <n v="19"/>
    <n v="8"/>
    <n v="8"/>
    <n v="4"/>
    <n v="3"/>
    <n v="2"/>
    <n v="2"/>
    <n v="6"/>
    <n v="5"/>
    <x v="0"/>
    <x v="0"/>
    <x v="0"/>
    <x v="0"/>
    <x v="0"/>
    <x v="1"/>
    <n v="0"/>
    <x v="0"/>
    <n v="66"/>
    <n v="225"/>
    <n v="18"/>
    <x v="1"/>
    <x v="1"/>
    <x v="2"/>
    <x v="2"/>
    <n v="0"/>
  </r>
  <r>
    <n v="5389"/>
    <n v="1964"/>
    <s v="Graduation"/>
    <s v="Married"/>
    <n v="48920"/>
    <n v="0"/>
    <n v="2"/>
    <d v="2013-10-20T00:00:00"/>
    <n v="93"/>
    <n v="238"/>
    <n v="17"/>
    <n v="68"/>
    <n v="8"/>
    <n v="10"/>
    <n v="6"/>
    <n v="3"/>
    <n v="6"/>
    <n v="2"/>
    <n v="5"/>
    <n v="7"/>
    <x v="0"/>
    <x v="1"/>
    <x v="0"/>
    <x v="0"/>
    <x v="0"/>
    <x v="1"/>
    <n v="0"/>
    <x v="0"/>
    <n v="62"/>
    <n v="347"/>
    <n v="23"/>
    <x v="1"/>
    <x v="1"/>
    <x v="2"/>
    <x v="2"/>
    <n v="1"/>
  </r>
  <r>
    <n v="2878"/>
    <n v="1947"/>
    <s v="PhD"/>
    <s v="Married"/>
    <n v="67472"/>
    <n v="0"/>
    <n v="1"/>
    <d v="2013-09-28T00:00:00"/>
    <n v="93"/>
    <n v="162"/>
    <n v="31"/>
    <n v="127"/>
    <n v="8"/>
    <n v="17"/>
    <n v="69"/>
    <n v="2"/>
    <n v="4"/>
    <n v="2"/>
    <n v="7"/>
    <n v="3"/>
    <x v="0"/>
    <x v="0"/>
    <x v="0"/>
    <x v="0"/>
    <x v="0"/>
    <x v="1"/>
    <n v="0"/>
    <x v="0"/>
    <n v="79"/>
    <n v="414"/>
    <n v="18"/>
    <x v="0"/>
    <x v="1"/>
    <x v="2"/>
    <x v="1"/>
    <n v="0"/>
  </r>
  <r>
    <n v="4440"/>
    <n v="1964"/>
    <s v="Master"/>
    <s v="Married"/>
    <n v="64100"/>
    <n v="0"/>
    <n v="1"/>
    <d v="2013-09-10T00:00:00"/>
    <n v="93"/>
    <n v="509"/>
    <n v="0"/>
    <n v="27"/>
    <n v="0"/>
    <n v="0"/>
    <n v="10"/>
    <n v="1"/>
    <n v="8"/>
    <n v="3"/>
    <n v="6"/>
    <n v="7"/>
    <x v="0"/>
    <x v="1"/>
    <x v="0"/>
    <x v="0"/>
    <x v="0"/>
    <x v="1"/>
    <n v="0"/>
    <x v="6"/>
    <n v="62"/>
    <n v="546"/>
    <n v="25"/>
    <x v="0"/>
    <x v="1"/>
    <x v="2"/>
    <x v="1"/>
    <n v="1"/>
  </r>
  <r>
    <n v="1324"/>
    <n v="1988"/>
    <s v="Graduation"/>
    <s v="Married"/>
    <n v="38872"/>
    <n v="1"/>
    <n v="0"/>
    <d v="2013-05-30T00:00:00"/>
    <n v="93"/>
    <n v="23"/>
    <n v="3"/>
    <n v="21"/>
    <n v="3"/>
    <n v="19"/>
    <n v="22"/>
    <n v="2"/>
    <n v="3"/>
    <n v="0"/>
    <n v="3"/>
    <n v="8"/>
    <x v="0"/>
    <x v="0"/>
    <x v="0"/>
    <x v="0"/>
    <x v="0"/>
    <x v="1"/>
    <n v="0"/>
    <x v="5"/>
    <n v="38"/>
    <n v="91"/>
    <n v="16"/>
    <x v="1"/>
    <x v="2"/>
    <x v="2"/>
    <x v="2"/>
    <n v="0"/>
  </r>
  <r>
    <n v="6262"/>
    <n v="1962"/>
    <s v="Master"/>
    <s v="Single"/>
    <n v="72217"/>
    <n v="0"/>
    <n v="0"/>
    <d v="2013-04-10T00:00:00"/>
    <n v="93"/>
    <n v="816"/>
    <n v="42"/>
    <n v="450"/>
    <n v="55"/>
    <n v="56"/>
    <n v="154"/>
    <n v="1"/>
    <n v="3"/>
    <n v="10"/>
    <n v="8"/>
    <n v="2"/>
    <x v="0"/>
    <x v="0"/>
    <x v="0"/>
    <x v="0"/>
    <x v="0"/>
    <x v="1"/>
    <n v="0"/>
    <x v="4"/>
    <n v="64"/>
    <n v="1573"/>
    <n v="24"/>
    <x v="0"/>
    <x v="1"/>
    <x v="2"/>
    <x v="0"/>
    <n v="0"/>
  </r>
  <r>
    <n v="3628"/>
    <n v="1987"/>
    <s v="Basic"/>
    <s v="Single"/>
    <n v="15038"/>
    <n v="1"/>
    <n v="0"/>
    <d v="2013-01-29T00:00:00"/>
    <n v="93"/>
    <n v="4"/>
    <n v="8"/>
    <n v="11"/>
    <n v="19"/>
    <n v="12"/>
    <n v="26"/>
    <n v="2"/>
    <n v="2"/>
    <n v="1"/>
    <n v="2"/>
    <n v="9"/>
    <x v="0"/>
    <x v="0"/>
    <x v="0"/>
    <x v="0"/>
    <x v="0"/>
    <x v="1"/>
    <n v="0"/>
    <x v="0"/>
    <n v="39"/>
    <n v="80"/>
    <n v="16"/>
    <x v="2"/>
    <x v="2"/>
    <x v="2"/>
    <x v="2"/>
    <n v="0"/>
  </r>
  <r>
    <n v="3641"/>
    <n v="1976"/>
    <s v="Graduation"/>
    <s v="Married"/>
    <n v="13624"/>
    <n v="1"/>
    <n v="0"/>
    <d v="2013-01-20T00:00:00"/>
    <n v="93"/>
    <n v="10"/>
    <n v="2"/>
    <n v="15"/>
    <n v="2"/>
    <n v="1"/>
    <n v="6"/>
    <n v="2"/>
    <n v="2"/>
    <n v="0"/>
    <n v="3"/>
    <n v="6"/>
    <x v="0"/>
    <x v="0"/>
    <x v="0"/>
    <x v="0"/>
    <x v="0"/>
    <x v="1"/>
    <n v="0"/>
    <x v="0"/>
    <n v="50"/>
    <n v="36"/>
    <n v="13"/>
    <x v="2"/>
    <x v="0"/>
    <x v="2"/>
    <x v="3"/>
    <n v="0"/>
  </r>
  <r>
    <n v="322"/>
    <n v="1978"/>
    <s v="Graduation"/>
    <s v="Together"/>
    <n v="42554"/>
    <n v="1"/>
    <n v="1"/>
    <d v="2013-01-12T00:00:00"/>
    <n v="93"/>
    <n v="29"/>
    <n v="1"/>
    <n v="11"/>
    <n v="0"/>
    <n v="0"/>
    <n v="0"/>
    <n v="2"/>
    <n v="2"/>
    <n v="0"/>
    <n v="3"/>
    <n v="4"/>
    <x v="0"/>
    <x v="0"/>
    <x v="0"/>
    <x v="0"/>
    <x v="0"/>
    <x v="1"/>
    <n v="0"/>
    <x v="3"/>
    <n v="48"/>
    <n v="41"/>
    <n v="11"/>
    <x v="1"/>
    <x v="0"/>
    <x v="2"/>
    <x v="3"/>
    <n v="0"/>
  </r>
  <r>
    <n v="175"/>
    <n v="1986"/>
    <s v="Graduation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x v="1"/>
    <x v="0"/>
    <x v="1"/>
    <x v="0"/>
    <x v="0"/>
    <x v="1"/>
    <n v="0"/>
    <x v="0"/>
    <n v="40"/>
    <n v="1443"/>
    <n v="26"/>
    <x v="0"/>
    <x v="2"/>
    <x v="2"/>
    <x v="0"/>
    <n v="2"/>
  </r>
  <r>
    <n v="6988"/>
    <n v="1986"/>
    <s v="Graduation"/>
    <s v="Married"/>
    <n v="71952"/>
    <n v="1"/>
    <n v="0"/>
    <d v="2013-01-10T00:00:00"/>
    <n v="93"/>
    <n v="656"/>
    <n v="80"/>
    <n v="455"/>
    <n v="52"/>
    <n v="107"/>
    <n v="93"/>
    <n v="2"/>
    <n v="8"/>
    <n v="4"/>
    <n v="8"/>
    <n v="4"/>
    <x v="1"/>
    <x v="0"/>
    <x v="1"/>
    <x v="0"/>
    <x v="0"/>
    <x v="1"/>
    <n v="0"/>
    <x v="3"/>
    <n v="40"/>
    <n v="1443"/>
    <n v="26"/>
    <x v="0"/>
    <x v="2"/>
    <x v="2"/>
    <x v="0"/>
    <n v="2"/>
  </r>
  <r>
    <n v="8204"/>
    <n v="1971"/>
    <s v="2n Cycle"/>
    <s v="Married"/>
    <n v="78041"/>
    <n v="0"/>
    <n v="0"/>
    <d v="2012-12-16T00:00:00"/>
    <n v="93"/>
    <n v="482"/>
    <n v="35"/>
    <n v="553"/>
    <n v="72"/>
    <n v="160"/>
    <n v="17"/>
    <n v="1"/>
    <n v="4"/>
    <n v="4"/>
    <n v="9"/>
    <n v="2"/>
    <x v="0"/>
    <x v="0"/>
    <x v="0"/>
    <x v="0"/>
    <x v="0"/>
    <x v="1"/>
    <n v="0"/>
    <x v="4"/>
    <n v="55"/>
    <n v="1319"/>
    <n v="20"/>
    <x v="0"/>
    <x v="0"/>
    <x v="2"/>
    <x v="0"/>
    <n v="0"/>
  </r>
  <r>
    <n v="7476"/>
    <n v="1964"/>
    <s v="Master"/>
    <s v="Single"/>
    <n v="63972"/>
    <n v="0"/>
    <n v="1"/>
    <d v="2012-12-02T00:00:00"/>
    <n v="93"/>
    <n v="928"/>
    <n v="63"/>
    <n v="254"/>
    <n v="0"/>
    <n v="12"/>
    <n v="12"/>
    <n v="4"/>
    <n v="5"/>
    <n v="4"/>
    <n v="10"/>
    <n v="4"/>
    <x v="0"/>
    <x v="1"/>
    <x v="0"/>
    <x v="0"/>
    <x v="0"/>
    <x v="1"/>
    <n v="0"/>
    <x v="6"/>
    <n v="62"/>
    <n v="1269"/>
    <n v="27"/>
    <x v="0"/>
    <x v="1"/>
    <x v="2"/>
    <x v="0"/>
    <n v="1"/>
  </r>
  <r>
    <n v="5221"/>
    <n v="1957"/>
    <s v="Graduation"/>
    <s v="Married"/>
    <n v="52852"/>
    <n v="0"/>
    <n v="1"/>
    <d v="2012-12-01T00:00:00"/>
    <n v="93"/>
    <n v="714"/>
    <n v="8"/>
    <n v="99"/>
    <n v="11"/>
    <n v="0"/>
    <n v="47"/>
    <n v="4"/>
    <n v="10"/>
    <n v="7"/>
    <n v="5"/>
    <n v="8"/>
    <x v="1"/>
    <x v="0"/>
    <x v="0"/>
    <x v="0"/>
    <x v="0"/>
    <x v="1"/>
    <n v="0"/>
    <x v="4"/>
    <n v="69"/>
    <n v="879"/>
    <n v="34"/>
    <x v="1"/>
    <x v="1"/>
    <x v="2"/>
    <x v="1"/>
    <n v="1"/>
  </r>
  <r>
    <n v="8970"/>
    <n v="1972"/>
    <s v="PhD"/>
    <s v="Married"/>
    <n v="62010"/>
    <n v="0"/>
    <n v="1"/>
    <d v="2012-10-23T00:00:00"/>
    <n v="93"/>
    <n v="371"/>
    <n v="22"/>
    <n v="39"/>
    <n v="6"/>
    <n v="0"/>
    <n v="92"/>
    <n v="4"/>
    <n v="6"/>
    <n v="2"/>
    <n v="7"/>
    <n v="5"/>
    <x v="0"/>
    <x v="0"/>
    <x v="0"/>
    <x v="0"/>
    <x v="0"/>
    <x v="1"/>
    <n v="0"/>
    <x v="0"/>
    <n v="54"/>
    <n v="530"/>
    <n v="24"/>
    <x v="0"/>
    <x v="0"/>
    <x v="2"/>
    <x v="1"/>
    <n v="0"/>
  </r>
  <r>
    <n v="9286"/>
    <n v="1960"/>
    <s v="Master"/>
    <s v="Together"/>
    <n v="83151"/>
    <n v="0"/>
    <n v="0"/>
    <d v="2012-10-10T00:00:00"/>
    <n v="93"/>
    <n v="407"/>
    <n v="28"/>
    <n v="100"/>
    <n v="120"/>
    <n v="74"/>
    <n v="18"/>
    <n v="1"/>
    <n v="5"/>
    <n v="9"/>
    <n v="4"/>
    <n v="3"/>
    <x v="0"/>
    <x v="0"/>
    <x v="0"/>
    <x v="0"/>
    <x v="0"/>
    <x v="1"/>
    <n v="0"/>
    <x v="0"/>
    <n v="66"/>
    <n v="747"/>
    <n v="22"/>
    <x v="0"/>
    <x v="1"/>
    <x v="2"/>
    <x v="1"/>
    <n v="0"/>
  </r>
  <r>
    <n v="5831"/>
    <n v="1967"/>
    <s v="Graduation"/>
    <s v="Married"/>
    <n v="77870"/>
    <n v="0"/>
    <n v="1"/>
    <d v="2012-08-22T00:00:00"/>
    <n v="93"/>
    <n v="1017"/>
    <n v="50"/>
    <n v="500"/>
    <n v="65"/>
    <n v="50"/>
    <n v="133"/>
    <n v="3"/>
    <n v="5"/>
    <n v="5"/>
    <n v="5"/>
    <n v="8"/>
    <x v="0"/>
    <x v="1"/>
    <x v="0"/>
    <x v="1"/>
    <x v="0"/>
    <x v="0"/>
    <n v="0"/>
    <x v="0"/>
    <n v="59"/>
    <n v="1815"/>
    <n v="26"/>
    <x v="0"/>
    <x v="0"/>
    <x v="2"/>
    <x v="0"/>
    <n v="3"/>
  </r>
  <r>
    <n v="1010"/>
    <n v="1977"/>
    <s v="Graduation"/>
    <s v="Together"/>
    <n v="46931"/>
    <n v="2"/>
    <n v="1"/>
    <d v="2014-04-24T00:00:00"/>
    <n v="94"/>
    <n v="41"/>
    <n v="0"/>
    <n v="17"/>
    <n v="3"/>
    <n v="1"/>
    <n v="16"/>
    <n v="2"/>
    <n v="1"/>
    <n v="1"/>
    <n v="3"/>
    <n v="3"/>
    <x v="0"/>
    <x v="0"/>
    <x v="0"/>
    <x v="0"/>
    <x v="0"/>
    <x v="1"/>
    <n v="0"/>
    <x v="0"/>
    <n v="49"/>
    <n v="78"/>
    <n v="10"/>
    <x v="1"/>
    <x v="0"/>
    <x v="2"/>
    <x v="2"/>
    <n v="0"/>
  </r>
  <r>
    <n v="11074"/>
    <n v="1977"/>
    <s v="Graduation"/>
    <s v="Single"/>
    <n v="85072"/>
    <n v="0"/>
    <n v="0"/>
    <d v="2014-04-09T00:00:00"/>
    <n v="94"/>
    <n v="494"/>
    <n v="92"/>
    <n v="391"/>
    <n v="194"/>
    <n v="11"/>
    <n v="241"/>
    <n v="1"/>
    <n v="3"/>
    <n v="4"/>
    <n v="10"/>
    <n v="0"/>
    <x v="0"/>
    <x v="0"/>
    <x v="0"/>
    <x v="0"/>
    <x v="0"/>
    <x v="1"/>
    <n v="0"/>
    <x v="6"/>
    <n v="49"/>
    <n v="1423"/>
    <n v="18"/>
    <x v="0"/>
    <x v="0"/>
    <x v="2"/>
    <x v="0"/>
    <n v="0"/>
  </r>
  <r>
    <n v="5896"/>
    <n v="1987"/>
    <s v="Master"/>
    <s v="Married"/>
    <n v="73395"/>
    <n v="0"/>
    <n v="0"/>
    <d v="2014-03-18T00:00:00"/>
    <n v="94"/>
    <n v="272"/>
    <n v="7"/>
    <n v="80"/>
    <n v="20"/>
    <n v="7"/>
    <n v="11"/>
    <n v="1"/>
    <n v="4"/>
    <n v="4"/>
    <n v="6"/>
    <n v="2"/>
    <x v="0"/>
    <x v="0"/>
    <x v="0"/>
    <x v="0"/>
    <x v="0"/>
    <x v="1"/>
    <n v="0"/>
    <x v="0"/>
    <n v="39"/>
    <n v="397"/>
    <n v="17"/>
    <x v="0"/>
    <x v="2"/>
    <x v="2"/>
    <x v="1"/>
    <n v="0"/>
  </r>
  <r>
    <n v="3515"/>
    <n v="1952"/>
    <s v="Graduation"/>
    <s v="Single"/>
    <n v="62307"/>
    <n v="0"/>
    <n v="1"/>
    <d v="2014-02-17T00:00:00"/>
    <n v="94"/>
    <n v="87"/>
    <n v="13"/>
    <n v="34"/>
    <n v="10"/>
    <n v="6"/>
    <n v="10"/>
    <n v="1"/>
    <n v="4"/>
    <n v="0"/>
    <n v="4"/>
    <n v="5"/>
    <x v="0"/>
    <x v="0"/>
    <x v="0"/>
    <x v="0"/>
    <x v="0"/>
    <x v="1"/>
    <n v="0"/>
    <x v="0"/>
    <n v="74"/>
    <n v="160"/>
    <n v="14"/>
    <x v="0"/>
    <x v="1"/>
    <x v="2"/>
    <x v="2"/>
    <n v="0"/>
  </r>
  <r>
    <n v="5324"/>
    <n v="1981"/>
    <s v="PhD"/>
    <s v="Married"/>
    <n v="58293"/>
    <n v="1"/>
    <n v="0"/>
    <d v="2014-01-19T00:00:00"/>
    <n v="94"/>
    <n v="173"/>
    <n v="43"/>
    <n v="118"/>
    <n v="46"/>
    <n v="27"/>
    <n v="15"/>
    <n v="5"/>
    <n v="5"/>
    <n v="3"/>
    <n v="6"/>
    <n v="5"/>
    <x v="0"/>
    <x v="0"/>
    <x v="0"/>
    <x v="0"/>
    <x v="0"/>
    <x v="1"/>
    <n v="0"/>
    <x v="2"/>
    <n v="45"/>
    <n v="422"/>
    <n v="24"/>
    <x v="1"/>
    <x v="0"/>
    <x v="2"/>
    <x v="1"/>
    <n v="0"/>
  </r>
  <r>
    <n v="6534"/>
    <n v="1974"/>
    <s v="Graduation"/>
    <s v="Together"/>
    <n v="47889"/>
    <n v="1"/>
    <n v="0"/>
    <d v="2014-01-04T00:00:00"/>
    <n v="94"/>
    <n v="29"/>
    <n v="0"/>
    <n v="29"/>
    <n v="0"/>
    <n v="5"/>
    <n v="4"/>
    <n v="1"/>
    <n v="2"/>
    <n v="0"/>
    <n v="3"/>
    <n v="5"/>
    <x v="0"/>
    <x v="0"/>
    <x v="0"/>
    <x v="0"/>
    <x v="0"/>
    <x v="1"/>
    <n v="0"/>
    <x v="6"/>
    <n v="52"/>
    <n v="67"/>
    <n v="11"/>
    <x v="1"/>
    <x v="0"/>
    <x v="2"/>
    <x v="3"/>
    <n v="0"/>
  </r>
  <r>
    <n v="8373"/>
    <n v="1979"/>
    <s v="Basic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x v="0"/>
    <x v="0"/>
    <x v="0"/>
    <x v="0"/>
    <x v="0"/>
    <x v="1"/>
    <n v="0"/>
    <x v="1"/>
    <n v="47"/>
    <n v="29"/>
    <n v="10"/>
    <x v="2"/>
    <x v="0"/>
    <x v="2"/>
    <x v="3"/>
    <n v="0"/>
  </r>
  <r>
    <n v="3829"/>
    <n v="1979"/>
    <s v="Basic"/>
    <s v="Together"/>
    <n v="24594"/>
    <n v="1"/>
    <n v="0"/>
    <d v="2013-12-10T00:00:00"/>
    <n v="94"/>
    <n v="1"/>
    <n v="3"/>
    <n v="6"/>
    <n v="10"/>
    <n v="0"/>
    <n v="9"/>
    <n v="1"/>
    <n v="1"/>
    <n v="0"/>
    <n v="3"/>
    <n v="5"/>
    <x v="0"/>
    <x v="0"/>
    <x v="0"/>
    <x v="0"/>
    <x v="0"/>
    <x v="1"/>
    <n v="0"/>
    <x v="6"/>
    <n v="47"/>
    <n v="29"/>
    <n v="10"/>
    <x v="2"/>
    <x v="0"/>
    <x v="2"/>
    <x v="3"/>
    <n v="0"/>
  </r>
  <r>
    <n v="4501"/>
    <n v="1965"/>
    <s v="Master"/>
    <s v="Single"/>
    <n v="69882"/>
    <n v="0"/>
    <n v="0"/>
    <d v="2013-11-10T00:00:00"/>
    <n v="94"/>
    <n v="292"/>
    <n v="127"/>
    <n v="635"/>
    <n v="132"/>
    <n v="127"/>
    <n v="165"/>
    <n v="1"/>
    <n v="3"/>
    <n v="7"/>
    <n v="9"/>
    <n v="1"/>
    <x v="0"/>
    <x v="0"/>
    <x v="0"/>
    <x v="0"/>
    <x v="0"/>
    <x v="1"/>
    <n v="0"/>
    <x v="0"/>
    <n v="61"/>
    <n v="1478"/>
    <n v="21"/>
    <x v="0"/>
    <x v="1"/>
    <x v="2"/>
    <x v="0"/>
    <n v="0"/>
  </r>
  <r>
    <n v="4179"/>
    <n v="1959"/>
    <s v="Graduation"/>
    <s v="Together"/>
    <n v="24221"/>
    <n v="0"/>
    <n v="0"/>
    <d v="2013-08-20T00:00:00"/>
    <n v="94"/>
    <n v="8"/>
    <n v="9"/>
    <n v="9"/>
    <n v="2"/>
    <n v="5"/>
    <n v="22"/>
    <n v="1"/>
    <n v="1"/>
    <n v="1"/>
    <n v="3"/>
    <n v="4"/>
    <x v="0"/>
    <x v="0"/>
    <x v="0"/>
    <x v="0"/>
    <x v="0"/>
    <x v="1"/>
    <n v="0"/>
    <x v="0"/>
    <n v="67"/>
    <n v="55"/>
    <n v="10"/>
    <x v="2"/>
    <x v="1"/>
    <x v="2"/>
    <x v="3"/>
    <n v="0"/>
  </r>
  <r>
    <n v="2292"/>
    <n v="1985"/>
    <s v="Graduation"/>
    <s v="Single"/>
    <n v="22327"/>
    <n v="1"/>
    <n v="0"/>
    <d v="2013-08-02T00:00:00"/>
    <n v="94"/>
    <n v="5"/>
    <n v="4"/>
    <n v="8"/>
    <n v="2"/>
    <n v="0"/>
    <n v="5"/>
    <n v="1"/>
    <n v="1"/>
    <n v="0"/>
    <n v="3"/>
    <n v="5"/>
    <x v="0"/>
    <x v="0"/>
    <x v="0"/>
    <x v="0"/>
    <x v="0"/>
    <x v="1"/>
    <n v="0"/>
    <x v="0"/>
    <n v="41"/>
    <n v="24"/>
    <n v="10"/>
    <x v="2"/>
    <x v="2"/>
    <x v="2"/>
    <x v="3"/>
    <n v="0"/>
  </r>
  <r>
    <n v="9239"/>
    <n v="1961"/>
    <s v="Master"/>
    <s v="Married"/>
    <n v="61923"/>
    <n v="0"/>
    <n v="2"/>
    <d v="2013-07-26T00:00:00"/>
    <n v="94"/>
    <n v="92"/>
    <n v="4"/>
    <n v="18"/>
    <n v="3"/>
    <n v="3"/>
    <n v="6"/>
    <n v="1"/>
    <n v="2"/>
    <n v="1"/>
    <n v="4"/>
    <n v="3"/>
    <x v="0"/>
    <x v="0"/>
    <x v="0"/>
    <x v="0"/>
    <x v="0"/>
    <x v="1"/>
    <n v="0"/>
    <x v="2"/>
    <n v="65"/>
    <n v="126"/>
    <n v="11"/>
    <x v="0"/>
    <x v="1"/>
    <x v="2"/>
    <x v="2"/>
    <n v="0"/>
  </r>
  <r>
    <n v="8953"/>
    <n v="1965"/>
    <s v="Master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x v="0"/>
    <x v="0"/>
    <x v="0"/>
    <x v="0"/>
    <x v="0"/>
    <x v="1"/>
    <n v="0"/>
    <x v="0"/>
    <n v="61"/>
    <n v="35"/>
    <n v="14"/>
    <x v="1"/>
    <x v="1"/>
    <x v="2"/>
    <x v="3"/>
    <n v="0"/>
  </r>
  <r>
    <n v="10258"/>
    <n v="1965"/>
    <s v="Master"/>
    <s v="Single"/>
    <n v="35791"/>
    <n v="2"/>
    <n v="1"/>
    <d v="2013-05-06T00:00:00"/>
    <n v="94"/>
    <n v="27"/>
    <n v="0"/>
    <n v="5"/>
    <n v="0"/>
    <n v="0"/>
    <n v="3"/>
    <n v="2"/>
    <n v="1"/>
    <n v="0"/>
    <n v="3"/>
    <n v="8"/>
    <x v="0"/>
    <x v="0"/>
    <x v="0"/>
    <x v="0"/>
    <x v="0"/>
    <x v="1"/>
    <n v="0"/>
    <x v="2"/>
    <n v="61"/>
    <n v="35"/>
    <n v="14"/>
    <x v="1"/>
    <x v="1"/>
    <x v="2"/>
    <x v="3"/>
    <n v="0"/>
  </r>
  <r>
    <n v="3520"/>
    <n v="1990"/>
    <s v="Master"/>
    <s v="Single"/>
    <n v="91172"/>
    <n v="0"/>
    <n v="0"/>
    <d v="2013-03-27T00:00:00"/>
    <n v="94"/>
    <n v="162"/>
    <n v="28"/>
    <n v="818"/>
    <n v="0"/>
    <n v="28"/>
    <n v="56"/>
    <n v="0"/>
    <n v="4"/>
    <n v="3"/>
    <n v="7"/>
    <n v="3"/>
    <x v="1"/>
    <x v="0"/>
    <x v="1"/>
    <x v="1"/>
    <x v="1"/>
    <x v="0"/>
    <n v="0"/>
    <x v="1"/>
    <n v="36"/>
    <n v="1092"/>
    <n v="17"/>
    <x v="3"/>
    <x v="2"/>
    <x v="2"/>
    <x v="0"/>
    <n v="5"/>
  </r>
  <r>
    <n v="10402"/>
    <n v="1967"/>
    <s v="Graduation"/>
    <s v="Married"/>
    <n v="35441"/>
    <n v="1"/>
    <n v="1"/>
    <d v="2013-02-14T00:00:00"/>
    <n v="94"/>
    <n v="25"/>
    <n v="1"/>
    <n v="9"/>
    <n v="2"/>
    <n v="1"/>
    <n v="1"/>
    <n v="2"/>
    <n v="1"/>
    <n v="0"/>
    <n v="3"/>
    <n v="8"/>
    <x v="0"/>
    <x v="0"/>
    <x v="0"/>
    <x v="0"/>
    <x v="0"/>
    <x v="1"/>
    <n v="0"/>
    <x v="1"/>
    <n v="59"/>
    <n v="39"/>
    <n v="14"/>
    <x v="1"/>
    <x v="0"/>
    <x v="2"/>
    <x v="3"/>
    <n v="0"/>
  </r>
  <r>
    <n v="11114"/>
    <n v="1970"/>
    <s v="Graduation"/>
    <s v="Together"/>
    <n v="19656"/>
    <n v="1"/>
    <n v="0"/>
    <d v="2013-02-08T00:00:00"/>
    <n v="94"/>
    <n v="25"/>
    <n v="4"/>
    <n v="9"/>
    <n v="6"/>
    <n v="8"/>
    <n v="32"/>
    <n v="3"/>
    <n v="2"/>
    <n v="1"/>
    <n v="3"/>
    <n v="7"/>
    <x v="0"/>
    <x v="0"/>
    <x v="0"/>
    <x v="0"/>
    <x v="0"/>
    <x v="1"/>
    <n v="0"/>
    <x v="0"/>
    <n v="56"/>
    <n v="84"/>
    <n v="16"/>
    <x v="2"/>
    <x v="0"/>
    <x v="2"/>
    <x v="2"/>
    <n v="0"/>
  </r>
  <r>
    <n v="9553"/>
    <n v="1987"/>
    <s v="Graduation"/>
    <s v="Married"/>
    <n v="7500"/>
    <n v="0"/>
    <n v="0"/>
    <d v="2013-01-09T00:00:00"/>
    <n v="94"/>
    <n v="0"/>
    <n v="2"/>
    <n v="3"/>
    <n v="4"/>
    <n v="1"/>
    <n v="5"/>
    <n v="1"/>
    <n v="0"/>
    <n v="0"/>
    <n v="3"/>
    <n v="6"/>
    <x v="0"/>
    <x v="0"/>
    <x v="0"/>
    <x v="0"/>
    <x v="0"/>
    <x v="1"/>
    <n v="0"/>
    <x v="5"/>
    <n v="39"/>
    <n v="15"/>
    <n v="10"/>
    <x v="2"/>
    <x v="2"/>
    <x v="2"/>
    <x v="3"/>
    <n v="0"/>
  </r>
  <r>
    <n v="6055"/>
    <n v="1979"/>
    <s v="Graduation"/>
    <s v="Married"/>
    <n v="71626"/>
    <n v="0"/>
    <n v="0"/>
    <d v="2012-11-01T00:00:00"/>
    <n v="94"/>
    <n v="546"/>
    <n v="72"/>
    <n v="376"/>
    <n v="94"/>
    <n v="145"/>
    <n v="72"/>
    <n v="1"/>
    <n v="5"/>
    <n v="5"/>
    <n v="8"/>
    <n v="3"/>
    <x v="0"/>
    <x v="1"/>
    <x v="0"/>
    <x v="0"/>
    <x v="0"/>
    <x v="1"/>
    <n v="0"/>
    <x v="0"/>
    <n v="47"/>
    <n v="1305"/>
    <n v="22"/>
    <x v="0"/>
    <x v="0"/>
    <x v="2"/>
    <x v="0"/>
    <n v="1"/>
  </r>
  <r>
    <n v="4786"/>
    <n v="1977"/>
    <s v="Graduation"/>
    <s v="Married"/>
    <n v="75330"/>
    <n v="1"/>
    <n v="1"/>
    <d v="2012-10-04T00:00:00"/>
    <n v="94"/>
    <n v="555"/>
    <n v="82"/>
    <n v="257"/>
    <n v="93"/>
    <n v="61"/>
    <n v="61"/>
    <n v="4"/>
    <n v="10"/>
    <n v="3"/>
    <n v="12"/>
    <n v="6"/>
    <x v="0"/>
    <x v="0"/>
    <x v="0"/>
    <x v="0"/>
    <x v="0"/>
    <x v="1"/>
    <n v="0"/>
    <x v="2"/>
    <n v="49"/>
    <n v="1109"/>
    <n v="35"/>
    <x v="0"/>
    <x v="0"/>
    <x v="2"/>
    <x v="0"/>
    <n v="0"/>
  </r>
  <r>
    <n v="5015"/>
    <n v="1976"/>
    <s v="Master"/>
    <s v="Married"/>
    <n v="34529"/>
    <n v="1"/>
    <n v="0"/>
    <d v="2012-09-14T00:00:00"/>
    <n v="94"/>
    <n v="68"/>
    <n v="6"/>
    <n v="38"/>
    <n v="3"/>
    <n v="6"/>
    <n v="41"/>
    <n v="2"/>
    <n v="2"/>
    <n v="2"/>
    <n v="3"/>
    <n v="7"/>
    <x v="0"/>
    <x v="0"/>
    <x v="0"/>
    <x v="0"/>
    <x v="0"/>
    <x v="1"/>
    <n v="0"/>
    <x v="0"/>
    <n v="50"/>
    <n v="162"/>
    <n v="16"/>
    <x v="1"/>
    <x v="0"/>
    <x v="2"/>
    <x v="2"/>
    <n v="0"/>
  </r>
  <r>
    <n v="8560"/>
    <n v="1992"/>
    <s v="Graduation"/>
    <s v="Single"/>
    <n v="48789"/>
    <n v="0"/>
    <n v="0"/>
    <d v="2012-09-10T00:00:00"/>
    <n v="94"/>
    <n v="351"/>
    <n v="16"/>
    <n v="156"/>
    <n v="7"/>
    <n v="5"/>
    <n v="145"/>
    <n v="1"/>
    <n v="6"/>
    <n v="4"/>
    <n v="7"/>
    <n v="6"/>
    <x v="0"/>
    <x v="0"/>
    <x v="0"/>
    <x v="0"/>
    <x v="0"/>
    <x v="1"/>
    <n v="0"/>
    <x v="1"/>
    <n v="34"/>
    <n v="680"/>
    <n v="24"/>
    <x v="1"/>
    <x v="2"/>
    <x v="2"/>
    <x v="1"/>
    <n v="0"/>
  </r>
  <r>
    <n v="3469"/>
    <n v="1977"/>
    <s v="PhD"/>
    <s v="Divorced"/>
    <n v="34487"/>
    <n v="1"/>
    <n v="1"/>
    <d v="2012-09-06T00:00:00"/>
    <n v="94"/>
    <n v="19"/>
    <n v="18"/>
    <n v="33"/>
    <n v="24"/>
    <n v="1"/>
    <n v="8"/>
    <n v="3"/>
    <n v="3"/>
    <n v="0"/>
    <n v="3"/>
    <n v="9"/>
    <x v="0"/>
    <x v="0"/>
    <x v="0"/>
    <x v="0"/>
    <x v="0"/>
    <x v="1"/>
    <n v="0"/>
    <x v="0"/>
    <n v="49"/>
    <n v="103"/>
    <n v="18"/>
    <x v="1"/>
    <x v="0"/>
    <x v="2"/>
    <x v="2"/>
    <n v="0"/>
  </r>
  <r>
    <n v="5885"/>
    <n v="1973"/>
    <s v="2n Cycle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x v="0"/>
    <x v="0"/>
    <x v="0"/>
    <x v="0"/>
    <x v="0"/>
    <x v="1"/>
    <n v="0"/>
    <x v="1"/>
    <n v="53"/>
    <n v="211"/>
    <n v="24"/>
    <x v="1"/>
    <x v="0"/>
    <x v="2"/>
    <x v="2"/>
    <n v="0"/>
  </r>
  <r>
    <n v="3310"/>
    <n v="1973"/>
    <s v="2n Cycle"/>
    <s v="Married"/>
    <n v="35688"/>
    <n v="2"/>
    <n v="1"/>
    <d v="2012-08-22T00:00:00"/>
    <n v="94"/>
    <n v="73"/>
    <n v="3"/>
    <n v="90"/>
    <n v="12"/>
    <n v="1"/>
    <n v="32"/>
    <n v="7"/>
    <n v="4"/>
    <n v="1"/>
    <n v="4"/>
    <n v="8"/>
    <x v="0"/>
    <x v="0"/>
    <x v="0"/>
    <x v="0"/>
    <x v="0"/>
    <x v="1"/>
    <n v="0"/>
    <x v="0"/>
    <n v="53"/>
    <n v="211"/>
    <n v="24"/>
    <x v="1"/>
    <x v="0"/>
    <x v="2"/>
    <x v="2"/>
    <n v="0"/>
  </r>
  <r>
    <n v="2134"/>
    <n v="1952"/>
    <s v="Graduation"/>
    <s v="Single"/>
    <n v="53700"/>
    <n v="0"/>
    <n v="1"/>
    <d v="2012-08-17T00:00:00"/>
    <n v="94"/>
    <n v="263"/>
    <n v="5"/>
    <n v="233"/>
    <n v="69"/>
    <n v="41"/>
    <n v="83"/>
    <n v="4"/>
    <n v="5"/>
    <n v="5"/>
    <n v="8"/>
    <n v="5"/>
    <x v="0"/>
    <x v="0"/>
    <x v="0"/>
    <x v="0"/>
    <x v="0"/>
    <x v="1"/>
    <n v="0"/>
    <x v="6"/>
    <n v="74"/>
    <n v="694"/>
    <n v="27"/>
    <x v="1"/>
    <x v="1"/>
    <x v="2"/>
    <x v="1"/>
    <n v="0"/>
  </r>
  <r>
    <n v="2532"/>
    <n v="1987"/>
    <s v="Master"/>
    <s v="Single"/>
    <n v="73454"/>
    <n v="0"/>
    <n v="0"/>
    <d v="2014-03-01T00:00:00"/>
    <n v="95"/>
    <n v="982"/>
    <n v="73"/>
    <n v="351"/>
    <n v="56"/>
    <n v="14"/>
    <n v="175"/>
    <n v="1"/>
    <n v="2"/>
    <n v="4"/>
    <n v="6"/>
    <n v="5"/>
    <x v="1"/>
    <x v="0"/>
    <x v="0"/>
    <x v="0"/>
    <x v="0"/>
    <x v="1"/>
    <n v="0"/>
    <x v="0"/>
    <n v="39"/>
    <n v="1651"/>
    <n v="18"/>
    <x v="0"/>
    <x v="2"/>
    <x v="2"/>
    <x v="0"/>
    <n v="1"/>
  </r>
  <r>
    <n v="2579"/>
    <n v="1957"/>
    <s v="Graduation"/>
    <s v="Married"/>
    <n v="71113"/>
    <n v="0"/>
    <n v="1"/>
    <d v="2013-12-17T00:00:00"/>
    <n v="95"/>
    <n v="495"/>
    <n v="33"/>
    <n v="255"/>
    <n v="11"/>
    <n v="33"/>
    <n v="8"/>
    <n v="4"/>
    <n v="6"/>
    <n v="7"/>
    <n v="9"/>
    <n v="4"/>
    <x v="0"/>
    <x v="0"/>
    <x v="0"/>
    <x v="0"/>
    <x v="0"/>
    <x v="1"/>
    <n v="0"/>
    <x v="0"/>
    <n v="69"/>
    <n v="835"/>
    <n v="30"/>
    <x v="0"/>
    <x v="1"/>
    <x v="2"/>
    <x v="1"/>
    <n v="0"/>
  </r>
  <r>
    <n v="3117"/>
    <n v="1955"/>
    <s v="Graduation"/>
    <s v="Single"/>
    <m/>
    <n v="0"/>
    <n v="1"/>
    <d v="2013-10-18T00:00:00"/>
    <n v="95"/>
    <n v="264"/>
    <n v="0"/>
    <n v="21"/>
    <n v="12"/>
    <n v="6"/>
    <n v="147"/>
    <n v="3"/>
    <n v="6"/>
    <n v="1"/>
    <n v="5"/>
    <n v="7"/>
    <x v="0"/>
    <x v="0"/>
    <x v="0"/>
    <x v="0"/>
    <x v="0"/>
    <x v="1"/>
    <n v="0"/>
    <x v="3"/>
    <n v="71"/>
    <n v="450"/>
    <n v="22"/>
    <x v="2"/>
    <x v="1"/>
    <x v="2"/>
    <x v="1"/>
    <n v="0"/>
  </r>
  <r>
    <n v="5623"/>
    <n v="1980"/>
    <s v="Master"/>
    <s v="Married"/>
    <n v="31535"/>
    <n v="1"/>
    <n v="0"/>
    <d v="2013-09-26T00:00:00"/>
    <n v="95"/>
    <n v="15"/>
    <n v="4"/>
    <n v="13"/>
    <n v="0"/>
    <n v="0"/>
    <n v="19"/>
    <n v="1"/>
    <n v="1"/>
    <n v="1"/>
    <n v="2"/>
    <n v="7"/>
    <x v="1"/>
    <x v="0"/>
    <x v="0"/>
    <x v="0"/>
    <x v="0"/>
    <x v="1"/>
    <n v="0"/>
    <x v="0"/>
    <n v="46"/>
    <n v="51"/>
    <n v="12"/>
    <x v="1"/>
    <x v="0"/>
    <x v="2"/>
    <x v="3"/>
    <n v="1"/>
  </r>
  <r>
    <n v="4789"/>
    <n v="1953"/>
    <s v="Graduation"/>
    <s v="Together"/>
    <n v="80812"/>
    <n v="0"/>
    <n v="0"/>
    <d v="2013-09-17T00:00:00"/>
    <n v="95"/>
    <n v="769"/>
    <n v="22"/>
    <n v="500"/>
    <n v="210"/>
    <n v="143"/>
    <n v="33"/>
    <n v="1"/>
    <n v="4"/>
    <n v="8"/>
    <n v="5"/>
    <n v="2"/>
    <x v="1"/>
    <x v="0"/>
    <x v="1"/>
    <x v="1"/>
    <x v="0"/>
    <x v="1"/>
    <n v="0"/>
    <x v="5"/>
    <n v="73"/>
    <n v="1677"/>
    <n v="20"/>
    <x v="0"/>
    <x v="1"/>
    <x v="2"/>
    <x v="0"/>
    <n v="3"/>
  </r>
  <r>
    <n v="9523"/>
    <n v="1982"/>
    <s v="Graduation"/>
    <s v="Together"/>
    <n v="40479"/>
    <n v="1"/>
    <n v="0"/>
    <d v="2013-08-17T00:00:00"/>
    <n v="95"/>
    <n v="5"/>
    <n v="0"/>
    <n v="8"/>
    <n v="2"/>
    <n v="0"/>
    <n v="0"/>
    <n v="1"/>
    <n v="0"/>
    <n v="0"/>
    <n v="3"/>
    <n v="4"/>
    <x v="0"/>
    <x v="0"/>
    <x v="0"/>
    <x v="0"/>
    <x v="0"/>
    <x v="1"/>
    <n v="0"/>
    <x v="0"/>
    <n v="44"/>
    <n v="15"/>
    <n v="8"/>
    <x v="1"/>
    <x v="2"/>
    <x v="2"/>
    <x v="3"/>
    <n v="0"/>
  </r>
  <r>
    <n v="5268"/>
    <n v="1960"/>
    <s v="Graduation"/>
    <s v="Married"/>
    <n v="29440"/>
    <n v="1"/>
    <n v="1"/>
    <d v="2013-08-11T00:00:00"/>
    <n v="95"/>
    <n v="17"/>
    <n v="8"/>
    <n v="14"/>
    <n v="10"/>
    <n v="4"/>
    <n v="3"/>
    <n v="2"/>
    <n v="1"/>
    <n v="0"/>
    <n v="4"/>
    <n v="7"/>
    <x v="0"/>
    <x v="0"/>
    <x v="0"/>
    <x v="0"/>
    <x v="0"/>
    <x v="1"/>
    <n v="0"/>
    <x v="4"/>
    <n v="66"/>
    <n v="56"/>
    <n v="14"/>
    <x v="2"/>
    <x v="1"/>
    <x v="2"/>
    <x v="3"/>
    <n v="0"/>
  </r>
  <r>
    <n v="1545"/>
    <n v="1986"/>
    <s v="Graduation"/>
    <s v="Married"/>
    <n v="38508"/>
    <n v="1"/>
    <n v="0"/>
    <d v="2013-08-02T00:00:00"/>
    <n v="95"/>
    <n v="120"/>
    <n v="19"/>
    <n v="206"/>
    <n v="25"/>
    <n v="19"/>
    <n v="54"/>
    <n v="6"/>
    <n v="7"/>
    <n v="2"/>
    <n v="5"/>
    <n v="8"/>
    <x v="0"/>
    <x v="0"/>
    <x v="0"/>
    <x v="0"/>
    <x v="0"/>
    <x v="1"/>
    <n v="0"/>
    <x v="0"/>
    <n v="40"/>
    <n v="443"/>
    <n v="28"/>
    <x v="1"/>
    <x v="2"/>
    <x v="2"/>
    <x v="1"/>
    <n v="0"/>
  </r>
  <r>
    <n v="2254"/>
    <n v="1983"/>
    <s v="Graduation"/>
    <s v="Married"/>
    <n v="69520"/>
    <n v="0"/>
    <n v="0"/>
    <d v="2013-07-07T00:00:00"/>
    <n v="95"/>
    <n v="627"/>
    <n v="120"/>
    <n v="414"/>
    <n v="121"/>
    <n v="80"/>
    <n v="93"/>
    <n v="1"/>
    <n v="9"/>
    <n v="6"/>
    <n v="5"/>
    <n v="5"/>
    <x v="0"/>
    <x v="0"/>
    <x v="0"/>
    <x v="0"/>
    <x v="0"/>
    <x v="1"/>
    <n v="0"/>
    <x v="3"/>
    <n v="43"/>
    <n v="1455"/>
    <n v="26"/>
    <x v="0"/>
    <x v="2"/>
    <x v="2"/>
    <x v="0"/>
    <n v="0"/>
  </r>
  <r>
    <n v="2661"/>
    <n v="1964"/>
    <s v="Graduation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x v="0"/>
    <x v="0"/>
    <x v="0"/>
    <x v="0"/>
    <x v="0"/>
    <x v="1"/>
    <n v="0"/>
    <x v="6"/>
    <n v="62"/>
    <n v="44"/>
    <n v="15"/>
    <x v="2"/>
    <x v="1"/>
    <x v="2"/>
    <x v="3"/>
    <n v="0"/>
  </r>
  <r>
    <n v="3130"/>
    <n v="1964"/>
    <s v="Graduation"/>
    <s v="Single"/>
    <n v="18701"/>
    <n v="1"/>
    <n v="1"/>
    <d v="2013-06-04T00:00:00"/>
    <n v="95"/>
    <n v="12"/>
    <n v="4"/>
    <n v="2"/>
    <n v="10"/>
    <n v="6"/>
    <n v="10"/>
    <n v="4"/>
    <n v="2"/>
    <n v="0"/>
    <n v="4"/>
    <n v="5"/>
    <x v="0"/>
    <x v="0"/>
    <x v="0"/>
    <x v="0"/>
    <x v="0"/>
    <x v="1"/>
    <n v="0"/>
    <x v="0"/>
    <n v="62"/>
    <n v="44"/>
    <n v="15"/>
    <x v="2"/>
    <x v="1"/>
    <x v="2"/>
    <x v="3"/>
    <n v="0"/>
  </r>
  <r>
    <n v="5847"/>
    <n v="1969"/>
    <s v="Graduation"/>
    <s v="Divorced"/>
    <n v="69901"/>
    <n v="0"/>
    <n v="1"/>
    <d v="2013-05-29T00:00:00"/>
    <n v="95"/>
    <n v="312"/>
    <n v="21"/>
    <n v="206"/>
    <n v="102"/>
    <n v="92"/>
    <n v="149"/>
    <n v="3"/>
    <n v="7"/>
    <n v="3"/>
    <n v="10"/>
    <n v="5"/>
    <x v="0"/>
    <x v="0"/>
    <x v="0"/>
    <x v="0"/>
    <x v="0"/>
    <x v="1"/>
    <n v="0"/>
    <x v="0"/>
    <n v="57"/>
    <n v="882"/>
    <n v="28"/>
    <x v="0"/>
    <x v="0"/>
    <x v="2"/>
    <x v="1"/>
    <n v="0"/>
  </r>
  <r>
    <n v="5863"/>
    <n v="1953"/>
    <s v="Graduation"/>
    <s v="Married"/>
    <n v="47703"/>
    <n v="0"/>
    <n v="1"/>
    <d v="2013-05-29T00:00:00"/>
    <n v="95"/>
    <n v="359"/>
    <n v="0"/>
    <n v="134"/>
    <n v="13"/>
    <n v="26"/>
    <n v="123"/>
    <n v="4"/>
    <n v="6"/>
    <n v="3"/>
    <n v="8"/>
    <n v="5"/>
    <x v="0"/>
    <x v="0"/>
    <x v="0"/>
    <x v="0"/>
    <x v="0"/>
    <x v="1"/>
    <n v="0"/>
    <x v="0"/>
    <n v="73"/>
    <n v="655"/>
    <n v="26"/>
    <x v="1"/>
    <x v="1"/>
    <x v="2"/>
    <x v="1"/>
    <n v="0"/>
  </r>
  <r>
    <n v="999"/>
    <n v="1991"/>
    <s v="Graduation"/>
    <s v="Single"/>
    <n v="86037"/>
    <n v="0"/>
    <n v="0"/>
    <d v="2013-01-02T00:00:00"/>
    <n v="95"/>
    <n v="490"/>
    <n v="44"/>
    <n v="125"/>
    <n v="29"/>
    <n v="20"/>
    <n v="22"/>
    <n v="1"/>
    <n v="6"/>
    <n v="7"/>
    <n v="11"/>
    <n v="3"/>
    <x v="0"/>
    <x v="1"/>
    <x v="1"/>
    <x v="0"/>
    <x v="0"/>
    <x v="0"/>
    <n v="0"/>
    <x v="1"/>
    <n v="35"/>
    <n v="730"/>
    <n v="28"/>
    <x v="0"/>
    <x v="2"/>
    <x v="2"/>
    <x v="1"/>
    <n v="3"/>
  </r>
  <r>
    <n v="2931"/>
    <n v="1978"/>
    <s v="Graduation"/>
    <s v="Divorced"/>
    <n v="71847"/>
    <n v="0"/>
    <n v="0"/>
    <d v="2012-09-21T00:00:00"/>
    <n v="95"/>
    <n v="737"/>
    <n v="21"/>
    <n v="106"/>
    <n v="55"/>
    <n v="63"/>
    <n v="210"/>
    <n v="0"/>
    <n v="6"/>
    <n v="7"/>
    <n v="9"/>
    <n v="3"/>
    <x v="0"/>
    <x v="0"/>
    <x v="0"/>
    <x v="1"/>
    <x v="0"/>
    <x v="1"/>
    <n v="0"/>
    <x v="0"/>
    <n v="48"/>
    <n v="1192"/>
    <n v="25"/>
    <x v="0"/>
    <x v="0"/>
    <x v="2"/>
    <x v="0"/>
    <n v="1"/>
  </r>
  <r>
    <n v="1890"/>
    <n v="1971"/>
    <s v="2n Cycle"/>
    <s v="Together"/>
    <n v="42033"/>
    <n v="1"/>
    <n v="1"/>
    <d v="2012-09-19T00:00:00"/>
    <n v="95"/>
    <n v="11"/>
    <n v="1"/>
    <n v="4"/>
    <n v="2"/>
    <n v="0"/>
    <n v="7"/>
    <n v="1"/>
    <n v="1"/>
    <n v="0"/>
    <n v="2"/>
    <n v="7"/>
    <x v="0"/>
    <x v="0"/>
    <x v="0"/>
    <x v="0"/>
    <x v="0"/>
    <x v="1"/>
    <n v="0"/>
    <x v="0"/>
    <n v="55"/>
    <n v="25"/>
    <n v="11"/>
    <x v="1"/>
    <x v="0"/>
    <x v="2"/>
    <x v="3"/>
    <n v="0"/>
  </r>
  <r>
    <n v="5589"/>
    <n v="1964"/>
    <s v="Graduation"/>
    <s v="Divorced"/>
    <n v="51983"/>
    <n v="0"/>
    <n v="1"/>
    <d v="2012-08-31T00:00:00"/>
    <n v="95"/>
    <n v="631"/>
    <n v="0"/>
    <n v="115"/>
    <n v="10"/>
    <n v="7"/>
    <n v="30"/>
    <n v="3"/>
    <n v="9"/>
    <n v="2"/>
    <n v="10"/>
    <n v="7"/>
    <x v="0"/>
    <x v="0"/>
    <x v="0"/>
    <x v="0"/>
    <x v="0"/>
    <x v="1"/>
    <n v="0"/>
    <x v="5"/>
    <n v="62"/>
    <n v="793"/>
    <n v="31"/>
    <x v="1"/>
    <x v="1"/>
    <x v="2"/>
    <x v="1"/>
    <n v="0"/>
  </r>
  <r>
    <n v="10172"/>
    <n v="1988"/>
    <s v="Graduation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x v="0"/>
    <x v="0"/>
    <x v="0"/>
    <x v="0"/>
    <x v="0"/>
    <x v="1"/>
    <n v="0"/>
    <x v="0"/>
    <n v="38"/>
    <n v="1538"/>
    <n v="24"/>
    <x v="0"/>
    <x v="2"/>
    <x v="2"/>
    <x v="0"/>
    <n v="0"/>
  </r>
  <r>
    <n v="6729"/>
    <n v="1988"/>
    <s v="Graduation"/>
    <s v="Single"/>
    <n v="68655"/>
    <n v="0"/>
    <n v="0"/>
    <d v="2012-08-10T00:00:00"/>
    <n v="95"/>
    <n v="456"/>
    <n v="19"/>
    <n v="832"/>
    <n v="75"/>
    <n v="118"/>
    <n v="38"/>
    <n v="1"/>
    <n v="4"/>
    <n v="5"/>
    <n v="11"/>
    <n v="3"/>
    <x v="0"/>
    <x v="0"/>
    <x v="0"/>
    <x v="0"/>
    <x v="0"/>
    <x v="1"/>
    <n v="0"/>
    <x v="6"/>
    <n v="38"/>
    <n v="1538"/>
    <n v="24"/>
    <x v="0"/>
    <x v="2"/>
    <x v="2"/>
    <x v="0"/>
    <n v="0"/>
  </r>
  <r>
    <n v="10492"/>
    <n v="1959"/>
    <s v="Graduation"/>
    <s v="Together"/>
    <n v="38285"/>
    <n v="2"/>
    <n v="1"/>
    <d v="2014-06-24T00:00:00"/>
    <n v="96"/>
    <n v="2"/>
    <n v="0"/>
    <n v="5"/>
    <n v="2"/>
    <n v="0"/>
    <n v="1"/>
    <n v="1"/>
    <n v="0"/>
    <n v="0"/>
    <n v="3"/>
    <n v="2"/>
    <x v="0"/>
    <x v="0"/>
    <x v="0"/>
    <x v="0"/>
    <x v="0"/>
    <x v="1"/>
    <n v="0"/>
    <x v="5"/>
    <n v="67"/>
    <n v="10"/>
    <n v="6"/>
    <x v="1"/>
    <x v="1"/>
    <x v="2"/>
    <x v="3"/>
    <n v="0"/>
  </r>
  <r>
    <n v="2939"/>
    <n v="1970"/>
    <s v="Master"/>
    <s v="Together"/>
    <n v="79419"/>
    <n v="0"/>
    <n v="0"/>
    <d v="2014-06-22T00:00:00"/>
    <n v="96"/>
    <n v="751"/>
    <n v="127"/>
    <n v="687"/>
    <n v="20"/>
    <n v="15"/>
    <n v="31"/>
    <n v="1"/>
    <n v="4"/>
    <n v="6"/>
    <n v="4"/>
    <n v="2"/>
    <x v="0"/>
    <x v="0"/>
    <x v="0"/>
    <x v="0"/>
    <x v="0"/>
    <x v="1"/>
    <n v="0"/>
    <x v="1"/>
    <n v="56"/>
    <n v="1631"/>
    <n v="17"/>
    <x v="0"/>
    <x v="0"/>
    <x v="2"/>
    <x v="0"/>
    <n v="0"/>
  </r>
  <r>
    <n v="5948"/>
    <n v="1975"/>
    <s v="Graduation"/>
    <s v="Single"/>
    <n v="57338"/>
    <n v="0"/>
    <n v="1"/>
    <d v="2014-04-29T00:00:00"/>
    <n v="96"/>
    <n v="143"/>
    <n v="6"/>
    <n v="52"/>
    <n v="11"/>
    <n v="8"/>
    <n v="17"/>
    <n v="2"/>
    <n v="4"/>
    <n v="1"/>
    <n v="5"/>
    <n v="5"/>
    <x v="0"/>
    <x v="0"/>
    <x v="0"/>
    <x v="0"/>
    <x v="0"/>
    <x v="1"/>
    <n v="0"/>
    <x v="2"/>
    <n v="51"/>
    <n v="237"/>
    <n v="17"/>
    <x v="1"/>
    <x v="0"/>
    <x v="2"/>
    <x v="2"/>
    <n v="0"/>
  </r>
  <r>
    <n v="574"/>
    <n v="1964"/>
    <s v="Graduation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x v="0"/>
    <x v="0"/>
    <x v="0"/>
    <x v="0"/>
    <x v="0"/>
    <x v="1"/>
    <n v="0"/>
    <x v="4"/>
    <n v="62"/>
    <n v="125"/>
    <n v="9"/>
    <x v="1"/>
    <x v="1"/>
    <x v="2"/>
    <x v="2"/>
    <n v="0"/>
  </r>
  <r>
    <n v="3266"/>
    <n v="1964"/>
    <s v="Graduation"/>
    <s v="Married"/>
    <n v="42523"/>
    <n v="0"/>
    <n v="0"/>
    <d v="2014-04-23T00:00:00"/>
    <n v="96"/>
    <n v="14"/>
    <n v="36"/>
    <n v="11"/>
    <n v="3"/>
    <n v="26"/>
    <n v="35"/>
    <n v="1"/>
    <n v="1"/>
    <n v="1"/>
    <n v="4"/>
    <n v="2"/>
    <x v="0"/>
    <x v="0"/>
    <x v="0"/>
    <x v="0"/>
    <x v="0"/>
    <x v="1"/>
    <n v="0"/>
    <x v="1"/>
    <n v="62"/>
    <n v="125"/>
    <n v="9"/>
    <x v="1"/>
    <x v="1"/>
    <x v="2"/>
    <x v="2"/>
    <n v="0"/>
  </r>
  <r>
    <n v="10500"/>
    <n v="1984"/>
    <s v="Graduation"/>
    <s v="Married"/>
    <n v="31761"/>
    <n v="1"/>
    <n v="0"/>
    <d v="2014-04-05T00:00:00"/>
    <n v="96"/>
    <n v="19"/>
    <n v="1"/>
    <n v="20"/>
    <n v="16"/>
    <n v="14"/>
    <n v="28"/>
    <n v="2"/>
    <n v="3"/>
    <n v="0"/>
    <n v="4"/>
    <n v="5"/>
    <x v="0"/>
    <x v="0"/>
    <x v="0"/>
    <x v="0"/>
    <x v="0"/>
    <x v="1"/>
    <n v="0"/>
    <x v="3"/>
    <n v="42"/>
    <n v="98"/>
    <n v="14"/>
    <x v="1"/>
    <x v="2"/>
    <x v="2"/>
    <x v="2"/>
    <n v="0"/>
  </r>
  <r>
    <n v="7987"/>
    <n v="1969"/>
    <s v="Graduation"/>
    <s v="Married"/>
    <n v="65747"/>
    <n v="0"/>
    <n v="1"/>
    <d v="2014-03-07T00:00:00"/>
    <n v="96"/>
    <n v="346"/>
    <n v="17"/>
    <n v="48"/>
    <n v="23"/>
    <n v="13"/>
    <n v="13"/>
    <n v="4"/>
    <n v="8"/>
    <n v="1"/>
    <n v="6"/>
    <n v="6"/>
    <x v="0"/>
    <x v="1"/>
    <x v="0"/>
    <x v="0"/>
    <x v="0"/>
    <x v="1"/>
    <n v="0"/>
    <x v="1"/>
    <n v="57"/>
    <n v="460"/>
    <n v="25"/>
    <x v="0"/>
    <x v="0"/>
    <x v="2"/>
    <x v="1"/>
    <n v="1"/>
  </r>
  <r>
    <n v="1135"/>
    <n v="1960"/>
    <s v="Master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x v="0"/>
    <x v="0"/>
    <x v="0"/>
    <x v="0"/>
    <x v="0"/>
    <x v="1"/>
    <n v="0"/>
    <x v="1"/>
    <n v="66"/>
    <n v="47"/>
    <n v="19"/>
    <x v="2"/>
    <x v="1"/>
    <x v="2"/>
    <x v="3"/>
    <n v="0"/>
  </r>
  <r>
    <n v="24"/>
    <n v="1960"/>
    <s v="Master"/>
    <s v="Together"/>
    <n v="17144"/>
    <n v="1"/>
    <n v="1"/>
    <d v="2014-02-15T00:00:00"/>
    <n v="96"/>
    <n v="18"/>
    <n v="2"/>
    <n v="19"/>
    <n v="0"/>
    <n v="2"/>
    <n v="6"/>
    <n v="5"/>
    <n v="3"/>
    <n v="0"/>
    <n v="4"/>
    <n v="7"/>
    <x v="0"/>
    <x v="0"/>
    <x v="0"/>
    <x v="0"/>
    <x v="0"/>
    <x v="1"/>
    <n v="0"/>
    <x v="6"/>
    <n v="66"/>
    <n v="47"/>
    <n v="19"/>
    <x v="2"/>
    <x v="1"/>
    <x v="2"/>
    <x v="3"/>
    <n v="0"/>
  </r>
  <r>
    <n v="7244"/>
    <n v="1951"/>
    <s v="Graduation"/>
    <s v="Single"/>
    <m/>
    <n v="2"/>
    <n v="1"/>
    <d v="2014-01-01T00:00:00"/>
    <n v="96"/>
    <n v="48"/>
    <n v="5"/>
    <n v="48"/>
    <n v="6"/>
    <n v="10"/>
    <n v="7"/>
    <n v="3"/>
    <n v="2"/>
    <n v="1"/>
    <n v="4"/>
    <n v="6"/>
    <x v="0"/>
    <x v="0"/>
    <x v="0"/>
    <x v="0"/>
    <x v="0"/>
    <x v="1"/>
    <n v="0"/>
    <x v="3"/>
    <n v="75"/>
    <n v="124"/>
    <n v="16"/>
    <x v="2"/>
    <x v="1"/>
    <x v="2"/>
    <x v="2"/>
    <n v="0"/>
  </r>
  <r>
    <n v="1966"/>
    <n v="1965"/>
    <s v="PhD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x v="0"/>
    <x v="0"/>
    <x v="1"/>
    <x v="0"/>
    <x v="0"/>
    <x v="1"/>
    <n v="0"/>
    <x v="3"/>
    <n v="61"/>
    <n v="1672"/>
    <n v="28"/>
    <x v="0"/>
    <x v="1"/>
    <x v="2"/>
    <x v="0"/>
    <n v="1"/>
  </r>
  <r>
    <n v="7789"/>
    <n v="1965"/>
    <s v="PhD"/>
    <s v="Married"/>
    <n v="84618"/>
    <n v="0"/>
    <n v="0"/>
    <d v="2013-11-22T00:00:00"/>
    <n v="96"/>
    <n v="684"/>
    <n v="100"/>
    <n v="801"/>
    <n v="21"/>
    <n v="66"/>
    <n v="0"/>
    <n v="1"/>
    <n v="6"/>
    <n v="9"/>
    <n v="10"/>
    <n v="2"/>
    <x v="0"/>
    <x v="0"/>
    <x v="1"/>
    <x v="0"/>
    <x v="0"/>
    <x v="1"/>
    <n v="0"/>
    <x v="0"/>
    <n v="61"/>
    <n v="1672"/>
    <n v="28"/>
    <x v="0"/>
    <x v="1"/>
    <x v="2"/>
    <x v="0"/>
    <n v="1"/>
  </r>
  <r>
    <n v="3336"/>
    <n v="1948"/>
    <s v="PhD"/>
    <s v="Together"/>
    <n v="66375"/>
    <n v="0"/>
    <n v="1"/>
    <d v="2013-11-21T00:00:00"/>
    <n v="96"/>
    <n v="712"/>
    <n v="0"/>
    <n v="45"/>
    <n v="0"/>
    <n v="0"/>
    <n v="191"/>
    <n v="3"/>
    <n v="2"/>
    <n v="4"/>
    <n v="5"/>
    <n v="7"/>
    <x v="1"/>
    <x v="0"/>
    <x v="0"/>
    <x v="0"/>
    <x v="0"/>
    <x v="1"/>
    <n v="0"/>
    <x v="3"/>
    <n v="78"/>
    <n v="948"/>
    <n v="21"/>
    <x v="0"/>
    <x v="1"/>
    <x v="2"/>
    <x v="1"/>
    <n v="1"/>
  </r>
  <r>
    <n v="5644"/>
    <n v="1957"/>
    <s v="Graduation"/>
    <s v="Together"/>
    <n v="42213"/>
    <n v="0"/>
    <n v="1"/>
    <d v="2013-10-12T00:00:00"/>
    <n v="96"/>
    <n v="309"/>
    <n v="3"/>
    <n v="24"/>
    <n v="4"/>
    <n v="3"/>
    <n v="20"/>
    <n v="2"/>
    <n v="5"/>
    <n v="1"/>
    <n v="7"/>
    <n v="7"/>
    <x v="0"/>
    <x v="1"/>
    <x v="0"/>
    <x v="0"/>
    <x v="0"/>
    <x v="1"/>
    <n v="0"/>
    <x v="0"/>
    <n v="69"/>
    <n v="363"/>
    <n v="22"/>
    <x v="1"/>
    <x v="1"/>
    <x v="2"/>
    <x v="2"/>
    <n v="1"/>
  </r>
  <r>
    <n v="1295"/>
    <n v="1963"/>
    <s v="Graduation"/>
    <s v="Married"/>
    <m/>
    <n v="0"/>
    <n v="1"/>
    <d v="2013-08-11T00:00:00"/>
    <n v="96"/>
    <n v="231"/>
    <n v="65"/>
    <n v="196"/>
    <n v="38"/>
    <n v="71"/>
    <n v="124"/>
    <n v="1"/>
    <n v="6"/>
    <n v="5"/>
    <n v="7"/>
    <n v="4"/>
    <x v="0"/>
    <x v="0"/>
    <x v="0"/>
    <x v="0"/>
    <x v="0"/>
    <x v="1"/>
    <n v="0"/>
    <x v="1"/>
    <n v="63"/>
    <n v="725"/>
    <n v="23"/>
    <x v="2"/>
    <x v="1"/>
    <x v="2"/>
    <x v="1"/>
    <n v="0"/>
  </r>
  <r>
    <n v="6663"/>
    <n v="1940"/>
    <s v="PhD"/>
    <s v="Single"/>
    <n v="51141"/>
    <n v="0"/>
    <n v="0"/>
    <d v="2013-07-08T00:00:00"/>
    <n v="96"/>
    <n v="144"/>
    <n v="0"/>
    <n v="7"/>
    <n v="0"/>
    <n v="0"/>
    <n v="6"/>
    <n v="1"/>
    <n v="3"/>
    <n v="1"/>
    <n v="4"/>
    <n v="5"/>
    <x v="0"/>
    <x v="0"/>
    <x v="0"/>
    <x v="0"/>
    <x v="0"/>
    <x v="1"/>
    <n v="0"/>
    <x v="0"/>
    <n v="86"/>
    <n v="157"/>
    <n v="14"/>
    <x v="1"/>
    <x v="1"/>
    <x v="2"/>
    <x v="2"/>
    <n v="0"/>
  </r>
  <r>
    <n v="10262"/>
    <n v="1980"/>
    <s v="Graduation"/>
    <s v="Married"/>
    <n v="15072"/>
    <n v="2"/>
    <n v="0"/>
    <d v="2013-05-10T00:00:00"/>
    <n v="96"/>
    <n v="8"/>
    <n v="2"/>
    <n v="15"/>
    <n v="0"/>
    <n v="10"/>
    <n v="18"/>
    <n v="4"/>
    <n v="3"/>
    <n v="1"/>
    <n v="3"/>
    <n v="5"/>
    <x v="0"/>
    <x v="0"/>
    <x v="0"/>
    <x v="0"/>
    <x v="0"/>
    <x v="1"/>
    <n v="0"/>
    <x v="5"/>
    <n v="46"/>
    <n v="53"/>
    <n v="16"/>
    <x v="2"/>
    <x v="0"/>
    <x v="2"/>
    <x v="3"/>
    <n v="0"/>
  </r>
  <r>
    <n v="456"/>
    <n v="1986"/>
    <s v="2n Cycle"/>
    <s v="Married"/>
    <n v="7500"/>
    <n v="1"/>
    <n v="0"/>
    <d v="2013-02-07T00:00:00"/>
    <n v="96"/>
    <n v="1"/>
    <n v="11"/>
    <n v="5"/>
    <n v="4"/>
    <n v="6"/>
    <n v="9"/>
    <n v="2"/>
    <n v="2"/>
    <n v="0"/>
    <n v="3"/>
    <n v="8"/>
    <x v="0"/>
    <x v="0"/>
    <x v="0"/>
    <x v="0"/>
    <x v="0"/>
    <x v="1"/>
    <n v="0"/>
    <x v="0"/>
    <n v="40"/>
    <n v="36"/>
    <n v="15"/>
    <x v="2"/>
    <x v="2"/>
    <x v="2"/>
    <x v="3"/>
    <n v="0"/>
  </r>
  <r>
    <n v="3270"/>
    <n v="1978"/>
    <s v="2n Cycle"/>
    <s v="Together"/>
    <n v="17117"/>
    <n v="1"/>
    <n v="0"/>
    <d v="2013-01-17T00:00:00"/>
    <n v="96"/>
    <n v="12"/>
    <n v="23"/>
    <n v="38"/>
    <n v="30"/>
    <n v="18"/>
    <n v="7"/>
    <n v="4"/>
    <n v="3"/>
    <n v="1"/>
    <n v="3"/>
    <n v="9"/>
    <x v="0"/>
    <x v="0"/>
    <x v="0"/>
    <x v="0"/>
    <x v="0"/>
    <x v="1"/>
    <n v="0"/>
    <x v="6"/>
    <n v="48"/>
    <n v="128"/>
    <n v="20"/>
    <x v="2"/>
    <x v="0"/>
    <x v="2"/>
    <x v="2"/>
    <n v="0"/>
  </r>
  <r>
    <n v="5748"/>
    <n v="1965"/>
    <s v="Graduation"/>
    <s v="Married"/>
    <n v="59754"/>
    <n v="0"/>
    <n v="1"/>
    <d v="2012-12-01T00:00:00"/>
    <n v="96"/>
    <n v="115"/>
    <n v="27"/>
    <n v="44"/>
    <n v="4"/>
    <n v="146"/>
    <n v="139"/>
    <n v="3"/>
    <n v="5"/>
    <n v="2"/>
    <n v="6"/>
    <n v="5"/>
    <x v="0"/>
    <x v="0"/>
    <x v="0"/>
    <x v="0"/>
    <x v="0"/>
    <x v="0"/>
    <n v="0"/>
    <x v="6"/>
    <n v="61"/>
    <n v="475"/>
    <n v="21"/>
    <x v="1"/>
    <x v="1"/>
    <x v="2"/>
    <x v="1"/>
    <n v="1"/>
  </r>
  <r>
    <n v="8952"/>
    <n v="1953"/>
    <s v="Master"/>
    <s v="Married"/>
    <n v="65569"/>
    <n v="0"/>
    <n v="1"/>
    <d v="2012-11-05T00:00:00"/>
    <n v="96"/>
    <n v="397"/>
    <n v="46"/>
    <n v="288"/>
    <n v="20"/>
    <n v="38"/>
    <n v="70"/>
    <n v="2"/>
    <n v="6"/>
    <n v="5"/>
    <n v="10"/>
    <n v="3"/>
    <x v="0"/>
    <x v="0"/>
    <x v="0"/>
    <x v="0"/>
    <x v="0"/>
    <x v="1"/>
    <n v="0"/>
    <x v="0"/>
    <n v="73"/>
    <n v="859"/>
    <n v="26"/>
    <x v="0"/>
    <x v="1"/>
    <x v="2"/>
    <x v="1"/>
    <n v="0"/>
  </r>
  <r>
    <n v="3921"/>
    <n v="1952"/>
    <s v="2n Cycle"/>
    <s v="Widow"/>
    <n v="28457"/>
    <n v="0"/>
    <n v="0"/>
    <d v="2012-10-28T00:00:00"/>
    <n v="96"/>
    <n v="24"/>
    <n v="1"/>
    <n v="108"/>
    <n v="29"/>
    <n v="29"/>
    <n v="14"/>
    <n v="1"/>
    <n v="4"/>
    <n v="1"/>
    <n v="4"/>
    <n v="8"/>
    <x v="0"/>
    <x v="0"/>
    <x v="0"/>
    <x v="0"/>
    <x v="0"/>
    <x v="1"/>
    <n v="0"/>
    <x v="0"/>
    <n v="74"/>
    <n v="205"/>
    <n v="18"/>
    <x v="2"/>
    <x v="1"/>
    <x v="2"/>
    <x v="2"/>
    <n v="0"/>
  </r>
  <r>
    <n v="9826"/>
    <n v="1972"/>
    <s v="PhD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x v="0"/>
    <x v="0"/>
    <x v="0"/>
    <x v="0"/>
    <x v="0"/>
    <x v="0"/>
    <n v="0"/>
    <x v="2"/>
    <n v="54"/>
    <n v="2114"/>
    <n v="24"/>
    <x v="0"/>
    <x v="0"/>
    <x v="2"/>
    <x v="0"/>
    <n v="1"/>
  </r>
  <r>
    <n v="5830"/>
    <n v="1972"/>
    <s v="PhD"/>
    <s v="Single"/>
    <n v="86857"/>
    <n v="0"/>
    <n v="0"/>
    <d v="2012-09-12T00:00:00"/>
    <n v="96"/>
    <n v="899"/>
    <n v="102"/>
    <n v="838"/>
    <n v="133"/>
    <n v="102"/>
    <n v="40"/>
    <n v="1"/>
    <n v="5"/>
    <n v="6"/>
    <n v="10"/>
    <n v="2"/>
    <x v="0"/>
    <x v="0"/>
    <x v="0"/>
    <x v="0"/>
    <x v="0"/>
    <x v="0"/>
    <n v="0"/>
    <x v="6"/>
    <n v="54"/>
    <n v="2114"/>
    <n v="24"/>
    <x v="0"/>
    <x v="0"/>
    <x v="2"/>
    <x v="0"/>
    <n v="1"/>
  </r>
  <r>
    <n v="8310"/>
    <n v="1964"/>
    <s v="Graduation"/>
    <s v="Together"/>
    <n v="68142"/>
    <n v="0"/>
    <n v="1"/>
    <d v="2012-08-29T00:00:00"/>
    <n v="96"/>
    <n v="897"/>
    <n v="126"/>
    <n v="196"/>
    <n v="91"/>
    <n v="112"/>
    <n v="37"/>
    <n v="3"/>
    <n v="10"/>
    <n v="4"/>
    <n v="7"/>
    <n v="6"/>
    <x v="0"/>
    <x v="0"/>
    <x v="0"/>
    <x v="0"/>
    <x v="0"/>
    <x v="1"/>
    <n v="0"/>
    <x v="0"/>
    <n v="62"/>
    <n v="1459"/>
    <n v="30"/>
    <x v="0"/>
    <x v="1"/>
    <x v="2"/>
    <x v="0"/>
    <n v="0"/>
  </r>
  <r>
    <n v="6382"/>
    <n v="1953"/>
    <s v="Graduation"/>
    <s v="Together"/>
    <n v="48794"/>
    <n v="1"/>
    <n v="1"/>
    <d v="2014-06-26T00:00:00"/>
    <n v="97"/>
    <n v="25"/>
    <n v="0"/>
    <n v="11"/>
    <n v="3"/>
    <n v="0"/>
    <n v="15"/>
    <n v="1"/>
    <n v="1"/>
    <n v="0"/>
    <n v="3"/>
    <n v="4"/>
    <x v="0"/>
    <x v="0"/>
    <x v="0"/>
    <x v="0"/>
    <x v="0"/>
    <x v="1"/>
    <n v="0"/>
    <x v="2"/>
    <n v="73"/>
    <n v="54"/>
    <n v="9"/>
    <x v="1"/>
    <x v="1"/>
    <x v="2"/>
    <x v="3"/>
    <n v="0"/>
  </r>
  <r>
    <n v="8439"/>
    <n v="1964"/>
    <s v="Graduation"/>
    <s v="Together"/>
    <n v="63404"/>
    <n v="0"/>
    <n v="2"/>
    <d v="2014-06-06T00:00:00"/>
    <n v="97"/>
    <n v="734"/>
    <n v="26"/>
    <n v="70"/>
    <n v="11"/>
    <n v="44"/>
    <n v="17"/>
    <n v="2"/>
    <n v="6"/>
    <n v="3"/>
    <n v="4"/>
    <n v="4"/>
    <x v="0"/>
    <x v="0"/>
    <x v="0"/>
    <x v="1"/>
    <x v="0"/>
    <x v="1"/>
    <n v="0"/>
    <x v="0"/>
    <n v="62"/>
    <n v="902"/>
    <n v="19"/>
    <x v="0"/>
    <x v="1"/>
    <x v="2"/>
    <x v="1"/>
    <n v="1"/>
  </r>
  <r>
    <n v="7613"/>
    <n v="1974"/>
    <s v="2n Cycle"/>
    <s v="Together"/>
    <n v="49669"/>
    <n v="1"/>
    <n v="0"/>
    <d v="2014-05-24T00:00:00"/>
    <n v="97"/>
    <n v="166"/>
    <n v="5"/>
    <n v="107"/>
    <n v="11"/>
    <n v="8"/>
    <n v="29"/>
    <n v="2"/>
    <n v="5"/>
    <n v="1"/>
    <n v="6"/>
    <n v="6"/>
    <x v="0"/>
    <x v="0"/>
    <x v="0"/>
    <x v="0"/>
    <x v="0"/>
    <x v="1"/>
    <n v="0"/>
    <x v="0"/>
    <n v="52"/>
    <n v="326"/>
    <n v="20"/>
    <x v="1"/>
    <x v="0"/>
    <x v="2"/>
    <x v="2"/>
    <n v="0"/>
  </r>
  <r>
    <n v="48"/>
    <n v="1964"/>
    <s v="Graduation"/>
    <s v="Together"/>
    <n v="55761"/>
    <n v="0"/>
    <n v="1"/>
    <d v="2014-04-24T00:00:00"/>
    <n v="97"/>
    <n v="136"/>
    <n v="1"/>
    <n v="12"/>
    <n v="0"/>
    <n v="3"/>
    <n v="32"/>
    <n v="2"/>
    <n v="4"/>
    <n v="1"/>
    <n v="3"/>
    <n v="6"/>
    <x v="0"/>
    <x v="1"/>
    <x v="0"/>
    <x v="0"/>
    <x v="0"/>
    <x v="1"/>
    <n v="0"/>
    <x v="0"/>
    <n v="62"/>
    <n v="184"/>
    <n v="16"/>
    <x v="1"/>
    <x v="1"/>
    <x v="2"/>
    <x v="2"/>
    <n v="1"/>
  </r>
  <r>
    <n v="5046"/>
    <n v="1958"/>
    <s v="Graduation"/>
    <s v="Divorced"/>
    <n v="78331"/>
    <n v="0"/>
    <n v="1"/>
    <d v="2014-01-23T00:00:00"/>
    <n v="97"/>
    <n v="756"/>
    <n v="138"/>
    <n v="354"/>
    <n v="160"/>
    <n v="169"/>
    <n v="61"/>
    <n v="2"/>
    <n v="10"/>
    <n v="6"/>
    <n v="7"/>
    <n v="4"/>
    <x v="0"/>
    <x v="0"/>
    <x v="0"/>
    <x v="0"/>
    <x v="0"/>
    <x v="1"/>
    <n v="0"/>
    <x v="6"/>
    <n v="68"/>
    <n v="1638"/>
    <n v="29"/>
    <x v="0"/>
    <x v="1"/>
    <x v="2"/>
    <x v="0"/>
    <n v="0"/>
  </r>
  <r>
    <n v="3231"/>
    <n v="1973"/>
    <s v="Graduation"/>
    <s v="Married"/>
    <n v="37971"/>
    <n v="1"/>
    <n v="0"/>
    <d v="2013-11-25T00:00:00"/>
    <n v="97"/>
    <n v="5"/>
    <n v="4"/>
    <n v="10"/>
    <n v="2"/>
    <n v="2"/>
    <n v="7"/>
    <n v="1"/>
    <n v="1"/>
    <n v="0"/>
    <n v="3"/>
    <n v="8"/>
    <x v="0"/>
    <x v="0"/>
    <x v="0"/>
    <x v="0"/>
    <x v="0"/>
    <x v="1"/>
    <n v="0"/>
    <x v="2"/>
    <n v="53"/>
    <n v="30"/>
    <n v="13"/>
    <x v="1"/>
    <x v="0"/>
    <x v="2"/>
    <x v="3"/>
    <n v="0"/>
  </r>
  <r>
    <n v="7181"/>
    <n v="1977"/>
    <s v="Graduation"/>
    <s v="Married"/>
    <n v="30368"/>
    <n v="0"/>
    <n v="1"/>
    <d v="2013-11-07T00:00:00"/>
    <n v="97"/>
    <n v="35"/>
    <n v="0"/>
    <n v="13"/>
    <n v="2"/>
    <n v="0"/>
    <n v="2"/>
    <n v="2"/>
    <n v="2"/>
    <n v="0"/>
    <n v="3"/>
    <n v="8"/>
    <x v="0"/>
    <x v="0"/>
    <x v="0"/>
    <x v="0"/>
    <x v="0"/>
    <x v="1"/>
    <n v="0"/>
    <x v="0"/>
    <n v="49"/>
    <n v="52"/>
    <n v="15"/>
    <x v="1"/>
    <x v="0"/>
    <x v="2"/>
    <x v="3"/>
    <n v="0"/>
  </r>
  <r>
    <n v="1663"/>
    <n v="1978"/>
    <s v="PhD"/>
    <s v="Together"/>
    <n v="34043"/>
    <n v="1"/>
    <n v="0"/>
    <d v="2013-10-25T00:00:00"/>
    <n v="97"/>
    <n v="20"/>
    <n v="2"/>
    <n v="14"/>
    <n v="3"/>
    <n v="0"/>
    <n v="10"/>
    <n v="1"/>
    <n v="2"/>
    <n v="0"/>
    <n v="2"/>
    <n v="9"/>
    <x v="0"/>
    <x v="0"/>
    <x v="0"/>
    <x v="0"/>
    <x v="0"/>
    <x v="1"/>
    <n v="0"/>
    <x v="0"/>
    <n v="48"/>
    <n v="49"/>
    <n v="14"/>
    <x v="1"/>
    <x v="0"/>
    <x v="2"/>
    <x v="3"/>
    <n v="0"/>
  </r>
  <r>
    <n v="5441"/>
    <n v="1965"/>
    <s v="PhD"/>
    <s v="Widow"/>
    <n v="54111"/>
    <n v="0"/>
    <n v="1"/>
    <d v="2013-08-25T00:00:00"/>
    <n v="97"/>
    <n v="267"/>
    <n v="6"/>
    <n v="54"/>
    <n v="8"/>
    <n v="3"/>
    <n v="50"/>
    <n v="2"/>
    <n v="5"/>
    <n v="2"/>
    <n v="6"/>
    <n v="5"/>
    <x v="0"/>
    <x v="0"/>
    <x v="0"/>
    <x v="0"/>
    <x v="0"/>
    <x v="1"/>
    <n v="0"/>
    <x v="0"/>
    <n v="61"/>
    <n v="388"/>
    <n v="20"/>
    <x v="1"/>
    <x v="1"/>
    <x v="2"/>
    <x v="1"/>
    <n v="0"/>
  </r>
  <r>
    <n v="8602"/>
    <n v="1964"/>
    <s v="Graduation"/>
    <s v="Divorced"/>
    <n v="69932"/>
    <n v="0"/>
    <n v="1"/>
    <d v="2013-06-12T00:00:00"/>
    <n v="97"/>
    <n v="412"/>
    <n v="172"/>
    <n v="153"/>
    <n v="150"/>
    <n v="105"/>
    <n v="57"/>
    <n v="2"/>
    <n v="7"/>
    <n v="6"/>
    <n v="11"/>
    <n v="4"/>
    <x v="0"/>
    <x v="0"/>
    <x v="0"/>
    <x v="0"/>
    <x v="0"/>
    <x v="1"/>
    <n v="0"/>
    <x v="0"/>
    <n v="62"/>
    <n v="1049"/>
    <n v="30"/>
    <x v="0"/>
    <x v="1"/>
    <x v="2"/>
    <x v="0"/>
    <n v="0"/>
  </r>
  <r>
    <n v="9925"/>
    <n v="1981"/>
    <s v="PhD"/>
    <s v="Together"/>
    <n v="39665"/>
    <n v="1"/>
    <n v="0"/>
    <d v="2013-05-25T00:00:00"/>
    <n v="97"/>
    <n v="127"/>
    <n v="1"/>
    <n v="56"/>
    <n v="0"/>
    <n v="1"/>
    <n v="31"/>
    <n v="3"/>
    <n v="4"/>
    <n v="2"/>
    <n v="3"/>
    <n v="7"/>
    <x v="1"/>
    <x v="0"/>
    <x v="0"/>
    <x v="0"/>
    <x v="0"/>
    <x v="1"/>
    <n v="0"/>
    <x v="0"/>
    <n v="45"/>
    <n v="216"/>
    <n v="19"/>
    <x v="1"/>
    <x v="0"/>
    <x v="2"/>
    <x v="2"/>
    <n v="1"/>
  </r>
  <r>
    <n v="9499"/>
    <n v="1954"/>
    <s v="Graduation"/>
    <s v="Married"/>
    <n v="93404"/>
    <n v="1"/>
    <n v="2"/>
    <d v="2013-05-07T00:00:00"/>
    <n v="97"/>
    <n v="1279"/>
    <n v="15"/>
    <n v="287"/>
    <n v="20"/>
    <n v="0"/>
    <n v="15"/>
    <n v="3"/>
    <n v="3"/>
    <n v="4"/>
    <n v="7"/>
    <n v="5"/>
    <x v="0"/>
    <x v="1"/>
    <x v="1"/>
    <x v="0"/>
    <x v="0"/>
    <x v="1"/>
    <n v="0"/>
    <x v="1"/>
    <n v="72"/>
    <n v="1616"/>
    <n v="22"/>
    <x v="3"/>
    <x v="1"/>
    <x v="2"/>
    <x v="0"/>
    <n v="2"/>
  </r>
  <r>
    <n v="6568"/>
    <n v="1984"/>
    <s v="Graduation"/>
    <s v="Married"/>
    <n v="38680"/>
    <n v="1"/>
    <n v="0"/>
    <d v="2013-03-28T00:00:00"/>
    <n v="97"/>
    <n v="11"/>
    <n v="0"/>
    <n v="36"/>
    <n v="15"/>
    <n v="5"/>
    <n v="12"/>
    <n v="1"/>
    <n v="2"/>
    <n v="0"/>
    <n v="3"/>
    <n v="7"/>
    <x v="0"/>
    <x v="0"/>
    <x v="0"/>
    <x v="0"/>
    <x v="0"/>
    <x v="1"/>
    <n v="0"/>
    <x v="2"/>
    <n v="42"/>
    <n v="79"/>
    <n v="13"/>
    <x v="1"/>
    <x v="2"/>
    <x v="2"/>
    <x v="2"/>
    <n v="0"/>
  </r>
  <r>
    <n v="3032"/>
    <n v="1984"/>
    <s v="Graduation"/>
    <s v="Married"/>
    <n v="24570"/>
    <n v="1"/>
    <n v="0"/>
    <d v="2013-02-27T00:00:00"/>
    <n v="97"/>
    <n v="28"/>
    <n v="34"/>
    <n v="62"/>
    <n v="11"/>
    <n v="14"/>
    <n v="44"/>
    <n v="3"/>
    <n v="4"/>
    <n v="0"/>
    <n v="4"/>
    <n v="9"/>
    <x v="0"/>
    <x v="0"/>
    <x v="0"/>
    <x v="0"/>
    <x v="0"/>
    <x v="1"/>
    <n v="0"/>
    <x v="0"/>
    <n v="42"/>
    <n v="193"/>
    <n v="20"/>
    <x v="2"/>
    <x v="2"/>
    <x v="2"/>
    <x v="2"/>
    <n v="0"/>
  </r>
  <r>
    <n v="5153"/>
    <n v="1967"/>
    <s v="PhD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x v="1"/>
    <x v="0"/>
    <x v="0"/>
    <x v="0"/>
    <x v="0"/>
    <x v="0"/>
    <n v="0"/>
    <x v="0"/>
    <n v="59"/>
    <n v="1529"/>
    <n v="40"/>
    <x v="0"/>
    <x v="0"/>
    <x v="2"/>
    <x v="0"/>
    <n v="2"/>
  </r>
  <r>
    <n v="4127"/>
    <n v="1967"/>
    <s v="PhD"/>
    <s v="Married"/>
    <n v="77766"/>
    <n v="0"/>
    <n v="1"/>
    <d v="2013-02-22T00:00:00"/>
    <n v="97"/>
    <n v="1004"/>
    <n v="59"/>
    <n v="265"/>
    <n v="115"/>
    <n v="59"/>
    <n v="27"/>
    <n v="2"/>
    <n v="11"/>
    <n v="10"/>
    <n v="11"/>
    <n v="6"/>
    <x v="1"/>
    <x v="0"/>
    <x v="0"/>
    <x v="0"/>
    <x v="0"/>
    <x v="0"/>
    <n v="0"/>
    <x v="0"/>
    <n v="59"/>
    <n v="1529"/>
    <n v="40"/>
    <x v="0"/>
    <x v="0"/>
    <x v="2"/>
    <x v="0"/>
    <n v="2"/>
  </r>
  <r>
    <n v="9940"/>
    <n v="1958"/>
    <s v="Graduation"/>
    <s v="Together"/>
    <n v="64961"/>
    <n v="0"/>
    <n v="1"/>
    <d v="2012-12-23T00:00:00"/>
    <n v="97"/>
    <n v="382"/>
    <n v="114"/>
    <n v="276"/>
    <n v="75"/>
    <n v="124"/>
    <n v="38"/>
    <n v="2"/>
    <n v="6"/>
    <n v="4"/>
    <n v="4"/>
    <n v="3"/>
    <x v="0"/>
    <x v="0"/>
    <x v="0"/>
    <x v="0"/>
    <x v="0"/>
    <x v="1"/>
    <n v="0"/>
    <x v="6"/>
    <n v="68"/>
    <n v="1009"/>
    <n v="19"/>
    <x v="0"/>
    <x v="1"/>
    <x v="2"/>
    <x v="1"/>
    <n v="0"/>
  </r>
  <r>
    <n v="7527"/>
    <n v="1968"/>
    <s v="Master"/>
    <s v="Divorced"/>
    <n v="23748"/>
    <n v="1"/>
    <n v="0"/>
    <d v="2012-11-21T00:00:00"/>
    <n v="97"/>
    <n v="6"/>
    <n v="6"/>
    <n v="29"/>
    <n v="12"/>
    <n v="15"/>
    <n v="8"/>
    <n v="3"/>
    <n v="2"/>
    <n v="1"/>
    <n v="3"/>
    <n v="8"/>
    <x v="0"/>
    <x v="0"/>
    <x v="0"/>
    <x v="0"/>
    <x v="0"/>
    <x v="1"/>
    <n v="0"/>
    <x v="0"/>
    <n v="58"/>
    <n v="76"/>
    <n v="17"/>
    <x v="2"/>
    <x v="0"/>
    <x v="2"/>
    <x v="2"/>
    <n v="0"/>
  </r>
  <r>
    <n v="3406"/>
    <n v="1964"/>
    <s v="Graduation"/>
    <s v="Single"/>
    <n v="45989"/>
    <n v="0"/>
    <n v="1"/>
    <d v="2012-10-22T00:00:00"/>
    <n v="97"/>
    <n v="138"/>
    <n v="33"/>
    <n v="87"/>
    <n v="28"/>
    <n v="24"/>
    <n v="12"/>
    <n v="4"/>
    <n v="3"/>
    <n v="2"/>
    <n v="7"/>
    <n v="3"/>
    <x v="0"/>
    <x v="0"/>
    <x v="0"/>
    <x v="0"/>
    <x v="0"/>
    <x v="1"/>
    <n v="0"/>
    <x v="6"/>
    <n v="62"/>
    <n v="322"/>
    <n v="19"/>
    <x v="1"/>
    <x v="1"/>
    <x v="2"/>
    <x v="2"/>
    <n v="0"/>
  </r>
  <r>
    <n v="9771"/>
    <n v="1988"/>
    <s v="2n Cycle"/>
    <s v="Single"/>
    <n v="23331"/>
    <n v="1"/>
    <n v="0"/>
    <d v="2012-10-05T00:00:00"/>
    <n v="97"/>
    <n v="104"/>
    <n v="20"/>
    <n v="101"/>
    <n v="24"/>
    <n v="15"/>
    <n v="5"/>
    <n v="6"/>
    <n v="5"/>
    <n v="1"/>
    <n v="5"/>
    <n v="9"/>
    <x v="0"/>
    <x v="0"/>
    <x v="0"/>
    <x v="0"/>
    <x v="0"/>
    <x v="1"/>
    <n v="0"/>
    <x v="5"/>
    <n v="38"/>
    <n v="269"/>
    <n v="26"/>
    <x v="2"/>
    <x v="2"/>
    <x v="2"/>
    <x v="2"/>
    <n v="0"/>
  </r>
  <r>
    <n v="6722"/>
    <n v="1954"/>
    <s v="PhD"/>
    <s v="Married"/>
    <n v="70421"/>
    <n v="0"/>
    <n v="1"/>
    <d v="2014-06-28T00:00:00"/>
    <n v="98"/>
    <n v="479"/>
    <n v="28"/>
    <n v="136"/>
    <n v="75"/>
    <n v="14"/>
    <n v="35"/>
    <n v="3"/>
    <n v="10"/>
    <n v="3"/>
    <n v="7"/>
    <n v="6"/>
    <x v="0"/>
    <x v="0"/>
    <x v="0"/>
    <x v="0"/>
    <x v="0"/>
    <x v="1"/>
    <n v="0"/>
    <x v="1"/>
    <n v="72"/>
    <n v="767"/>
    <n v="29"/>
    <x v="0"/>
    <x v="1"/>
    <x v="2"/>
    <x v="1"/>
    <n v="0"/>
  </r>
  <r>
    <n v="213"/>
    <n v="1963"/>
    <s v="PhD"/>
    <s v="Single"/>
    <n v="23091"/>
    <n v="1"/>
    <n v="1"/>
    <d v="2014-05-28T00:00:00"/>
    <n v="98"/>
    <n v="35"/>
    <n v="0"/>
    <n v="11"/>
    <n v="0"/>
    <n v="0"/>
    <n v="2"/>
    <n v="4"/>
    <n v="2"/>
    <n v="1"/>
    <n v="3"/>
    <n v="7"/>
    <x v="0"/>
    <x v="0"/>
    <x v="0"/>
    <x v="0"/>
    <x v="0"/>
    <x v="1"/>
    <n v="0"/>
    <x v="0"/>
    <n v="63"/>
    <n v="48"/>
    <n v="17"/>
    <x v="2"/>
    <x v="1"/>
    <x v="2"/>
    <x v="3"/>
    <n v="0"/>
  </r>
  <r>
    <n v="8541"/>
    <n v="1990"/>
    <s v="2n Cycle"/>
    <s v="Married"/>
    <n v="24683"/>
    <n v="1"/>
    <n v="0"/>
    <d v="2014-03-08T00:00:00"/>
    <n v="98"/>
    <n v="8"/>
    <n v="4"/>
    <n v="10"/>
    <n v="6"/>
    <n v="7"/>
    <n v="6"/>
    <n v="2"/>
    <n v="2"/>
    <n v="0"/>
    <n v="4"/>
    <n v="5"/>
    <x v="0"/>
    <x v="0"/>
    <x v="0"/>
    <x v="0"/>
    <x v="0"/>
    <x v="1"/>
    <n v="0"/>
    <x v="0"/>
    <n v="36"/>
    <n v="41"/>
    <n v="13"/>
    <x v="2"/>
    <x v="2"/>
    <x v="2"/>
    <x v="3"/>
    <n v="0"/>
  </r>
  <r>
    <n v="8475"/>
    <n v="1973"/>
    <s v="PhD"/>
    <s v="Married"/>
    <n v="157243"/>
    <n v="0"/>
    <n v="1"/>
    <d v="2014-03-01T00:00:00"/>
    <n v="98"/>
    <n v="20"/>
    <n v="2"/>
    <n v="1582"/>
    <n v="1"/>
    <n v="2"/>
    <n v="1"/>
    <n v="15"/>
    <n v="0"/>
    <n v="22"/>
    <n v="0"/>
    <n v="0"/>
    <x v="0"/>
    <x v="0"/>
    <x v="0"/>
    <x v="0"/>
    <x v="0"/>
    <x v="1"/>
    <n v="0"/>
    <x v="5"/>
    <n v="53"/>
    <n v="1608"/>
    <n v="37"/>
    <x v="3"/>
    <x v="0"/>
    <x v="2"/>
    <x v="0"/>
    <n v="0"/>
  </r>
  <r>
    <n v="8070"/>
    <n v="1973"/>
    <s v="PhD"/>
    <s v="Married"/>
    <n v="54222"/>
    <n v="0"/>
    <n v="1"/>
    <d v="2014-03-01T00:00:00"/>
    <n v="98"/>
    <n v="199"/>
    <n v="12"/>
    <n v="31"/>
    <n v="3"/>
    <n v="12"/>
    <n v="7"/>
    <n v="1"/>
    <n v="3"/>
    <n v="3"/>
    <n v="5"/>
    <n v="3"/>
    <x v="0"/>
    <x v="0"/>
    <x v="0"/>
    <x v="0"/>
    <x v="0"/>
    <x v="1"/>
    <n v="0"/>
    <x v="0"/>
    <n v="53"/>
    <n v="264"/>
    <n v="15"/>
    <x v="1"/>
    <x v="0"/>
    <x v="2"/>
    <x v="2"/>
    <n v="0"/>
  </r>
  <r>
    <n v="313"/>
    <n v="1968"/>
    <s v="Graduation"/>
    <s v="Widow"/>
    <n v="73455"/>
    <n v="0"/>
    <n v="0"/>
    <d v="2013-10-28T00:00:00"/>
    <n v="98"/>
    <n v="901"/>
    <n v="61"/>
    <n v="757"/>
    <n v="186"/>
    <n v="163"/>
    <n v="20"/>
    <n v="1"/>
    <n v="6"/>
    <n v="5"/>
    <n v="10"/>
    <n v="3"/>
    <x v="0"/>
    <x v="1"/>
    <x v="0"/>
    <x v="0"/>
    <x v="0"/>
    <x v="1"/>
    <n v="0"/>
    <x v="6"/>
    <n v="58"/>
    <n v="2088"/>
    <n v="25"/>
    <x v="0"/>
    <x v="0"/>
    <x v="2"/>
    <x v="0"/>
    <n v="1"/>
  </r>
  <r>
    <n v="9757"/>
    <n v="1972"/>
    <s v="Graduation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x v="0"/>
    <x v="1"/>
    <x v="1"/>
    <x v="0"/>
    <x v="1"/>
    <x v="1"/>
    <n v="0"/>
    <x v="0"/>
    <n v="54"/>
    <n v="1631"/>
    <n v="26"/>
    <x v="0"/>
    <x v="0"/>
    <x v="2"/>
    <x v="0"/>
    <n v="3"/>
  </r>
  <r>
    <n v="2088"/>
    <n v="1972"/>
    <s v="Graduation"/>
    <s v="Together"/>
    <n v="84906"/>
    <n v="0"/>
    <n v="0"/>
    <d v="2013-10-04T00:00:00"/>
    <n v="98"/>
    <n v="997"/>
    <n v="15"/>
    <n v="414"/>
    <n v="99"/>
    <n v="30"/>
    <n v="76"/>
    <n v="1"/>
    <n v="5"/>
    <n v="6"/>
    <n v="12"/>
    <n v="2"/>
    <x v="0"/>
    <x v="1"/>
    <x v="1"/>
    <x v="0"/>
    <x v="1"/>
    <x v="1"/>
    <n v="0"/>
    <x v="4"/>
    <n v="54"/>
    <n v="1631"/>
    <n v="26"/>
    <x v="0"/>
    <x v="0"/>
    <x v="2"/>
    <x v="0"/>
    <n v="3"/>
  </r>
  <r>
    <n v="2320"/>
    <n v="1978"/>
    <s v="2n Cycle"/>
    <s v="Married"/>
    <n v="47025"/>
    <n v="0"/>
    <n v="1"/>
    <d v="2013-09-12T00:00:00"/>
    <n v="98"/>
    <n v="508"/>
    <n v="11"/>
    <n v="59"/>
    <n v="23"/>
    <n v="5"/>
    <n v="29"/>
    <n v="5"/>
    <n v="11"/>
    <n v="1"/>
    <n v="6"/>
    <n v="9"/>
    <x v="0"/>
    <x v="0"/>
    <x v="0"/>
    <x v="0"/>
    <x v="0"/>
    <x v="1"/>
    <n v="0"/>
    <x v="0"/>
    <n v="48"/>
    <n v="635"/>
    <n v="32"/>
    <x v="1"/>
    <x v="0"/>
    <x v="2"/>
    <x v="1"/>
    <n v="0"/>
  </r>
  <r>
    <n v="966"/>
    <n v="1966"/>
    <s v="Graduation"/>
    <s v="Married"/>
    <n v="44529"/>
    <n v="0"/>
    <n v="1"/>
    <d v="2013-07-05T00:00:00"/>
    <n v="98"/>
    <n v="538"/>
    <n v="13"/>
    <n v="91"/>
    <n v="17"/>
    <n v="6"/>
    <n v="26"/>
    <n v="6"/>
    <n v="6"/>
    <n v="2"/>
    <n v="11"/>
    <n v="5"/>
    <x v="0"/>
    <x v="1"/>
    <x v="0"/>
    <x v="0"/>
    <x v="0"/>
    <x v="1"/>
    <n v="0"/>
    <x v="0"/>
    <n v="60"/>
    <n v="691"/>
    <n v="30"/>
    <x v="1"/>
    <x v="1"/>
    <x v="2"/>
    <x v="1"/>
    <n v="1"/>
  </r>
  <r>
    <n v="9706"/>
    <n v="1974"/>
    <s v="PhD"/>
    <s v="Single"/>
    <n v="31560"/>
    <n v="1"/>
    <n v="0"/>
    <d v="2013-06-24T00:00:00"/>
    <n v="98"/>
    <n v="62"/>
    <n v="1"/>
    <n v="20"/>
    <n v="4"/>
    <n v="0"/>
    <n v="7"/>
    <n v="2"/>
    <n v="2"/>
    <n v="1"/>
    <n v="3"/>
    <n v="8"/>
    <x v="0"/>
    <x v="0"/>
    <x v="0"/>
    <x v="0"/>
    <x v="0"/>
    <x v="1"/>
    <n v="0"/>
    <x v="1"/>
    <n v="52"/>
    <n v="94"/>
    <n v="16"/>
    <x v="1"/>
    <x v="0"/>
    <x v="2"/>
    <x v="2"/>
    <n v="0"/>
  </r>
  <r>
    <n v="3979"/>
    <n v="1983"/>
    <s v="PhD"/>
    <s v="Divorced"/>
    <n v="90687"/>
    <n v="0"/>
    <n v="0"/>
    <d v="2013-05-22T00:00:00"/>
    <n v="98"/>
    <n v="982"/>
    <n v="17"/>
    <n v="672"/>
    <n v="23"/>
    <n v="34"/>
    <n v="51"/>
    <n v="1"/>
    <n v="6"/>
    <n v="2"/>
    <n v="8"/>
    <n v="2"/>
    <x v="0"/>
    <x v="0"/>
    <x v="1"/>
    <x v="0"/>
    <x v="0"/>
    <x v="0"/>
    <n v="0"/>
    <x v="0"/>
    <n v="43"/>
    <n v="1779"/>
    <n v="19"/>
    <x v="3"/>
    <x v="2"/>
    <x v="2"/>
    <x v="0"/>
    <n v="2"/>
  </r>
  <r>
    <n v="5602"/>
    <n v="1989"/>
    <s v="PhD"/>
    <s v="Together"/>
    <n v="66973"/>
    <n v="0"/>
    <n v="0"/>
    <d v="2013-05-17T00:00:00"/>
    <n v="98"/>
    <n v="466"/>
    <n v="22"/>
    <n v="432"/>
    <n v="147"/>
    <n v="113"/>
    <n v="102"/>
    <n v="1"/>
    <n v="8"/>
    <n v="7"/>
    <n v="12"/>
    <n v="3"/>
    <x v="0"/>
    <x v="0"/>
    <x v="0"/>
    <x v="0"/>
    <x v="0"/>
    <x v="1"/>
    <n v="0"/>
    <x v="5"/>
    <n v="37"/>
    <n v="1282"/>
    <n v="31"/>
    <x v="0"/>
    <x v="2"/>
    <x v="2"/>
    <x v="0"/>
    <n v="0"/>
  </r>
  <r>
    <n v="2202"/>
    <n v="1978"/>
    <s v="Graduation"/>
    <s v="Together"/>
    <n v="41154"/>
    <n v="0"/>
    <n v="1"/>
    <d v="2013-04-09T00:00:00"/>
    <n v="98"/>
    <n v="44"/>
    <n v="2"/>
    <n v="11"/>
    <n v="2"/>
    <n v="3"/>
    <n v="7"/>
    <n v="1"/>
    <n v="1"/>
    <n v="0"/>
    <n v="4"/>
    <n v="5"/>
    <x v="0"/>
    <x v="0"/>
    <x v="0"/>
    <x v="0"/>
    <x v="0"/>
    <x v="1"/>
    <n v="0"/>
    <x v="0"/>
    <n v="48"/>
    <n v="69"/>
    <n v="11"/>
    <x v="1"/>
    <x v="0"/>
    <x v="2"/>
    <x v="3"/>
    <n v="0"/>
  </r>
  <r>
    <n v="9645"/>
    <n v="1968"/>
    <s v="Graduation"/>
    <s v="Married"/>
    <n v="64590"/>
    <n v="0"/>
    <n v="0"/>
    <d v="2012-10-14T00:00:00"/>
    <n v="98"/>
    <n v="920"/>
    <n v="138"/>
    <n v="168"/>
    <n v="36"/>
    <n v="46"/>
    <n v="30"/>
    <n v="1"/>
    <n v="9"/>
    <n v="4"/>
    <n v="10"/>
    <n v="6"/>
    <x v="0"/>
    <x v="0"/>
    <x v="0"/>
    <x v="0"/>
    <x v="0"/>
    <x v="1"/>
    <n v="0"/>
    <x v="0"/>
    <n v="58"/>
    <n v="1338"/>
    <n v="30"/>
    <x v="0"/>
    <x v="0"/>
    <x v="2"/>
    <x v="0"/>
    <n v="0"/>
  </r>
  <r>
    <n v="7230"/>
    <n v="1960"/>
    <s v="PhD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x v="0"/>
    <x v="1"/>
    <x v="0"/>
    <x v="0"/>
    <x v="0"/>
    <x v="0"/>
    <n v="0"/>
    <x v="2"/>
    <n v="66"/>
    <n v="493"/>
    <n v="28"/>
    <x v="1"/>
    <x v="1"/>
    <x v="2"/>
    <x v="1"/>
    <n v="2"/>
  </r>
  <r>
    <n v="5675"/>
    <n v="1960"/>
    <s v="PhD"/>
    <s v="Divorced"/>
    <n v="50611"/>
    <n v="0"/>
    <n v="1"/>
    <d v="2012-10-04T00:00:00"/>
    <n v="98"/>
    <n v="459"/>
    <n v="0"/>
    <n v="24"/>
    <n v="6"/>
    <n v="0"/>
    <n v="4"/>
    <n v="6"/>
    <n v="4"/>
    <n v="5"/>
    <n v="7"/>
    <n v="6"/>
    <x v="0"/>
    <x v="1"/>
    <x v="0"/>
    <x v="0"/>
    <x v="0"/>
    <x v="1"/>
    <n v="0"/>
    <x v="2"/>
    <n v="66"/>
    <n v="493"/>
    <n v="28"/>
    <x v="1"/>
    <x v="1"/>
    <x v="2"/>
    <x v="1"/>
    <n v="1"/>
  </r>
  <r>
    <n v="4974"/>
    <n v="1970"/>
    <s v="Graduation"/>
    <s v="Single"/>
    <n v="83273"/>
    <n v="1"/>
    <n v="2"/>
    <d v="2012-09-25T00:00:00"/>
    <n v="98"/>
    <n v="433"/>
    <n v="89"/>
    <n v="650"/>
    <n v="16"/>
    <n v="102"/>
    <n v="102"/>
    <n v="10"/>
    <n v="4"/>
    <n v="6"/>
    <n v="9"/>
    <n v="7"/>
    <x v="0"/>
    <x v="0"/>
    <x v="0"/>
    <x v="0"/>
    <x v="0"/>
    <x v="1"/>
    <n v="0"/>
    <x v="2"/>
    <n v="56"/>
    <n v="1392"/>
    <n v="36"/>
    <x v="0"/>
    <x v="0"/>
    <x v="2"/>
    <x v="0"/>
    <n v="0"/>
  </r>
  <r>
    <n v="5687"/>
    <n v="1980"/>
    <s v="Graduation"/>
    <s v="Divorced"/>
    <n v="81702"/>
    <n v="0"/>
    <n v="0"/>
    <d v="2012-09-23T00:00:00"/>
    <n v="98"/>
    <n v="563"/>
    <n v="50"/>
    <n v="774"/>
    <n v="28"/>
    <n v="31"/>
    <n v="187"/>
    <n v="1"/>
    <n v="7"/>
    <n v="7"/>
    <n v="12"/>
    <n v="3"/>
    <x v="0"/>
    <x v="0"/>
    <x v="0"/>
    <x v="0"/>
    <x v="0"/>
    <x v="1"/>
    <n v="0"/>
    <x v="1"/>
    <n v="46"/>
    <n v="1633"/>
    <n v="30"/>
    <x v="0"/>
    <x v="0"/>
    <x v="2"/>
    <x v="0"/>
    <n v="0"/>
  </r>
  <r>
    <n v="5871"/>
    <n v="1979"/>
    <s v="Master"/>
    <s v="Together"/>
    <n v="24401"/>
    <n v="0"/>
    <n v="0"/>
    <d v="2012-08-31T00:00:00"/>
    <n v="98"/>
    <n v="73"/>
    <n v="28"/>
    <n v="217"/>
    <n v="10"/>
    <n v="24"/>
    <n v="115"/>
    <n v="3"/>
    <n v="6"/>
    <n v="1"/>
    <n v="6"/>
    <n v="8"/>
    <x v="0"/>
    <x v="0"/>
    <x v="0"/>
    <x v="0"/>
    <x v="0"/>
    <x v="1"/>
    <n v="0"/>
    <x v="6"/>
    <n v="47"/>
    <n v="467"/>
    <n v="24"/>
    <x v="2"/>
    <x v="0"/>
    <x v="2"/>
    <x v="1"/>
    <n v="0"/>
  </r>
  <r>
    <n v="3846"/>
    <n v="1974"/>
    <s v="Graduation"/>
    <s v="Married"/>
    <n v="42557"/>
    <n v="0"/>
    <n v="1"/>
    <d v="2012-08-29T00:00:00"/>
    <n v="98"/>
    <n v="192"/>
    <n v="5"/>
    <n v="53"/>
    <n v="0"/>
    <n v="5"/>
    <n v="15"/>
    <n v="4"/>
    <n v="6"/>
    <n v="1"/>
    <n v="4"/>
    <n v="8"/>
    <x v="0"/>
    <x v="0"/>
    <x v="0"/>
    <x v="0"/>
    <x v="0"/>
    <x v="1"/>
    <n v="0"/>
    <x v="0"/>
    <n v="52"/>
    <n v="270"/>
    <n v="23"/>
    <x v="1"/>
    <x v="0"/>
    <x v="2"/>
    <x v="2"/>
    <n v="0"/>
  </r>
  <r>
    <n v="10001"/>
    <n v="1985"/>
    <s v="2n Cycle"/>
    <s v="Together"/>
    <n v="7500"/>
    <n v="1"/>
    <n v="0"/>
    <d v="2012-08-01T00:00:00"/>
    <n v="98"/>
    <n v="5"/>
    <n v="17"/>
    <n v="17"/>
    <n v="13"/>
    <n v="14"/>
    <n v="34"/>
    <n v="4"/>
    <n v="2"/>
    <n v="1"/>
    <n v="3"/>
    <n v="9"/>
    <x v="0"/>
    <x v="0"/>
    <x v="0"/>
    <x v="0"/>
    <x v="0"/>
    <x v="1"/>
    <n v="0"/>
    <x v="0"/>
    <n v="41"/>
    <n v="100"/>
    <n v="19"/>
    <x v="2"/>
    <x v="2"/>
    <x v="2"/>
    <x v="2"/>
    <n v="0"/>
  </r>
  <r>
    <n v="2831"/>
    <n v="1976"/>
    <s v="Graduation"/>
    <s v="Together"/>
    <n v="78416"/>
    <n v="0"/>
    <n v="1"/>
    <d v="2014-06-27T00:00:00"/>
    <n v="99"/>
    <n v="453"/>
    <n v="38"/>
    <n v="279"/>
    <n v="188"/>
    <n v="38"/>
    <n v="183"/>
    <n v="2"/>
    <n v="7"/>
    <n v="7"/>
    <n v="10"/>
    <n v="3"/>
    <x v="0"/>
    <x v="0"/>
    <x v="0"/>
    <x v="0"/>
    <x v="0"/>
    <x v="1"/>
    <n v="0"/>
    <x v="0"/>
    <n v="50"/>
    <n v="1179"/>
    <n v="29"/>
    <x v="0"/>
    <x v="0"/>
    <x v="2"/>
    <x v="0"/>
    <n v="0"/>
  </r>
  <r>
    <n v="868"/>
    <n v="1966"/>
    <s v="Graduation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x v="0"/>
    <x v="0"/>
    <x v="0"/>
    <x v="0"/>
    <x v="0"/>
    <x v="1"/>
    <n v="0"/>
    <x v="6"/>
    <n v="60"/>
    <n v="65"/>
    <n v="12"/>
    <x v="1"/>
    <x v="1"/>
    <x v="2"/>
    <x v="3"/>
    <n v="0"/>
  </r>
  <r>
    <n v="7212"/>
    <n v="1966"/>
    <s v="Graduation"/>
    <s v="Married"/>
    <n v="44794"/>
    <n v="0"/>
    <n v="1"/>
    <d v="2014-06-08T00:00:00"/>
    <n v="99"/>
    <n v="54"/>
    <n v="0"/>
    <n v="7"/>
    <n v="0"/>
    <n v="0"/>
    <n v="4"/>
    <n v="1"/>
    <n v="2"/>
    <n v="0"/>
    <n v="3"/>
    <n v="6"/>
    <x v="0"/>
    <x v="0"/>
    <x v="0"/>
    <x v="0"/>
    <x v="0"/>
    <x v="1"/>
    <n v="0"/>
    <x v="3"/>
    <n v="60"/>
    <n v="65"/>
    <n v="12"/>
    <x v="1"/>
    <x v="1"/>
    <x v="2"/>
    <x v="3"/>
    <n v="0"/>
  </r>
  <r>
    <n v="1743"/>
    <n v="1974"/>
    <s v="Graduation"/>
    <s v="Single"/>
    <n v="69719"/>
    <n v="0"/>
    <n v="0"/>
    <d v="2014-05-26T00:00:00"/>
    <n v="99"/>
    <n v="273"/>
    <n v="86"/>
    <n v="208"/>
    <n v="177"/>
    <n v="14"/>
    <n v="43"/>
    <n v="1"/>
    <n v="2"/>
    <n v="3"/>
    <n v="5"/>
    <n v="1"/>
    <x v="0"/>
    <x v="0"/>
    <x v="0"/>
    <x v="0"/>
    <x v="0"/>
    <x v="1"/>
    <n v="0"/>
    <x v="0"/>
    <n v="52"/>
    <n v="801"/>
    <n v="12"/>
    <x v="0"/>
    <x v="0"/>
    <x v="2"/>
    <x v="1"/>
    <n v="0"/>
  </r>
  <r>
    <n v="2415"/>
    <n v="1962"/>
    <s v="Graduation"/>
    <s v="Together"/>
    <n v="62568"/>
    <n v="0"/>
    <n v="1"/>
    <d v="2014-04-07T00:00:00"/>
    <n v="99"/>
    <n v="362"/>
    <n v="17"/>
    <n v="398"/>
    <n v="80"/>
    <n v="35"/>
    <n v="61"/>
    <n v="3"/>
    <n v="5"/>
    <n v="3"/>
    <n v="5"/>
    <n v="4"/>
    <x v="0"/>
    <x v="0"/>
    <x v="0"/>
    <x v="1"/>
    <x v="0"/>
    <x v="1"/>
    <n v="0"/>
    <x v="0"/>
    <n v="64"/>
    <n v="953"/>
    <n v="20"/>
    <x v="0"/>
    <x v="1"/>
    <x v="2"/>
    <x v="1"/>
    <n v="1"/>
  </r>
  <r>
    <n v="7947"/>
    <n v="1969"/>
    <s v="Graduation"/>
    <s v="Married"/>
    <n v="42231"/>
    <n v="1"/>
    <n v="1"/>
    <d v="2014-03-25T00:00:00"/>
    <n v="99"/>
    <n v="24"/>
    <n v="0"/>
    <n v="8"/>
    <n v="0"/>
    <n v="1"/>
    <n v="4"/>
    <n v="1"/>
    <n v="1"/>
    <n v="0"/>
    <n v="3"/>
    <n v="5"/>
    <x v="0"/>
    <x v="0"/>
    <x v="0"/>
    <x v="0"/>
    <x v="0"/>
    <x v="1"/>
    <n v="0"/>
    <x v="0"/>
    <n v="57"/>
    <n v="37"/>
    <n v="10"/>
    <x v="1"/>
    <x v="0"/>
    <x v="2"/>
    <x v="3"/>
    <n v="0"/>
  </r>
  <r>
    <n v="2106"/>
    <n v="1974"/>
    <s v="2n Cycle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x v="0"/>
    <x v="0"/>
    <x v="0"/>
    <x v="0"/>
    <x v="0"/>
    <x v="1"/>
    <n v="0"/>
    <x v="0"/>
    <n v="52"/>
    <n v="34"/>
    <n v="13"/>
    <x v="2"/>
    <x v="0"/>
    <x v="2"/>
    <x v="3"/>
    <n v="0"/>
  </r>
  <r>
    <n v="3363"/>
    <n v="1974"/>
    <s v="2n Cycle"/>
    <s v="Married"/>
    <n v="20130"/>
    <n v="0"/>
    <n v="0"/>
    <d v="2014-03-17T00:00:00"/>
    <n v="99"/>
    <n v="0"/>
    <n v="6"/>
    <n v="3"/>
    <n v="7"/>
    <n v="6"/>
    <n v="12"/>
    <n v="1"/>
    <n v="1"/>
    <n v="0"/>
    <n v="3"/>
    <n v="8"/>
    <x v="0"/>
    <x v="0"/>
    <x v="0"/>
    <x v="0"/>
    <x v="0"/>
    <x v="1"/>
    <n v="0"/>
    <x v="0"/>
    <n v="52"/>
    <n v="34"/>
    <n v="13"/>
    <x v="2"/>
    <x v="0"/>
    <x v="2"/>
    <x v="3"/>
    <n v="0"/>
  </r>
  <r>
    <n v="8595"/>
    <n v="1973"/>
    <s v="Graduation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x v="0"/>
    <x v="0"/>
    <x v="0"/>
    <x v="0"/>
    <x v="0"/>
    <x v="1"/>
    <n v="0"/>
    <x v="3"/>
    <n v="53"/>
    <n v="67"/>
    <n v="12"/>
    <x v="1"/>
    <x v="0"/>
    <x v="2"/>
    <x v="3"/>
    <n v="0"/>
  </r>
  <r>
    <n v="7232"/>
    <n v="1973"/>
    <s v="Graduation"/>
    <s v="Widow"/>
    <n v="42429"/>
    <n v="0"/>
    <n v="1"/>
    <d v="2014-02-11T00:00:00"/>
    <n v="99"/>
    <n v="55"/>
    <n v="0"/>
    <n v="6"/>
    <n v="2"/>
    <n v="0"/>
    <n v="4"/>
    <n v="2"/>
    <n v="1"/>
    <n v="1"/>
    <n v="3"/>
    <n v="5"/>
    <x v="0"/>
    <x v="0"/>
    <x v="0"/>
    <x v="0"/>
    <x v="0"/>
    <x v="1"/>
    <n v="0"/>
    <x v="0"/>
    <n v="53"/>
    <n v="67"/>
    <n v="12"/>
    <x v="1"/>
    <x v="0"/>
    <x v="2"/>
    <x v="3"/>
    <n v="0"/>
  </r>
  <r>
    <n v="7829"/>
    <n v="1900"/>
    <s v="2n Cycle"/>
    <s v="Divorced"/>
    <n v="36640"/>
    <n v="1"/>
    <n v="0"/>
    <d v="2013-09-26T00:00:00"/>
    <n v="99"/>
    <n v="15"/>
    <n v="6"/>
    <n v="8"/>
    <n v="7"/>
    <n v="4"/>
    <n v="25"/>
    <n v="1"/>
    <n v="2"/>
    <n v="1"/>
    <n v="2"/>
    <n v="5"/>
    <x v="0"/>
    <x v="0"/>
    <x v="0"/>
    <x v="0"/>
    <x v="0"/>
    <x v="1"/>
    <n v="1"/>
    <x v="5"/>
    <n v="126"/>
    <n v="65"/>
    <n v="11"/>
    <x v="1"/>
    <x v="1"/>
    <x v="2"/>
    <x v="3"/>
    <n v="0"/>
  </r>
  <r>
    <n v="9977"/>
    <n v="1973"/>
    <s v="Graduation"/>
    <s v="Divorced"/>
    <n v="78901"/>
    <n v="0"/>
    <n v="1"/>
    <d v="2013-09-17T00:00:00"/>
    <n v="99"/>
    <n v="321"/>
    <n v="11"/>
    <n v="309"/>
    <n v="33"/>
    <n v="26"/>
    <n v="34"/>
    <n v="3"/>
    <n v="9"/>
    <n v="3"/>
    <n v="5"/>
    <n v="4"/>
    <x v="0"/>
    <x v="0"/>
    <x v="0"/>
    <x v="0"/>
    <x v="0"/>
    <x v="1"/>
    <n v="0"/>
    <x v="2"/>
    <n v="53"/>
    <n v="734"/>
    <n v="24"/>
    <x v="0"/>
    <x v="0"/>
    <x v="2"/>
    <x v="1"/>
    <n v="0"/>
  </r>
  <r>
    <n v="10142"/>
    <n v="1976"/>
    <s v="PhD"/>
    <s v="Divorced"/>
    <n v="66476"/>
    <n v="0"/>
    <n v="1"/>
    <d v="2013-03-07T00:00:00"/>
    <n v="99"/>
    <n v="372"/>
    <n v="18"/>
    <n v="126"/>
    <n v="47"/>
    <n v="48"/>
    <n v="78"/>
    <n v="2"/>
    <n v="5"/>
    <n v="2"/>
    <n v="11"/>
    <n v="4"/>
    <x v="0"/>
    <x v="0"/>
    <x v="0"/>
    <x v="0"/>
    <x v="0"/>
    <x v="1"/>
    <n v="0"/>
    <x v="2"/>
    <n v="50"/>
    <n v="689"/>
    <n v="24"/>
    <x v="0"/>
    <x v="0"/>
    <x v="2"/>
    <x v="1"/>
    <n v="0"/>
  </r>
  <r>
    <n v="5263"/>
    <n v="1977"/>
    <s v="2n Cycle"/>
    <s v="Married"/>
    <n v="31056"/>
    <n v="1"/>
    <n v="0"/>
    <d v="2013-01-22T00:00:00"/>
    <n v="99"/>
    <n v="5"/>
    <n v="10"/>
    <n v="13"/>
    <n v="3"/>
    <n v="8"/>
    <n v="16"/>
    <n v="1"/>
    <n v="1"/>
    <n v="0"/>
    <n v="3"/>
    <n v="8"/>
    <x v="0"/>
    <x v="0"/>
    <x v="0"/>
    <x v="0"/>
    <x v="0"/>
    <x v="1"/>
    <n v="0"/>
    <x v="0"/>
    <n v="49"/>
    <n v="55"/>
    <n v="13"/>
    <x v="1"/>
    <x v="0"/>
    <x v="2"/>
    <x v="3"/>
    <n v="0"/>
  </r>
  <r>
    <n v="22"/>
    <n v="1976"/>
    <s v="Graduation"/>
    <s v="Divorced"/>
    <n v="46310"/>
    <n v="1"/>
    <n v="0"/>
    <d v="2012-12-03T00:00:00"/>
    <n v="99"/>
    <n v="185"/>
    <n v="2"/>
    <n v="88"/>
    <n v="15"/>
    <n v="5"/>
    <n v="14"/>
    <n v="2"/>
    <n v="6"/>
    <n v="1"/>
    <n v="5"/>
    <n v="8"/>
    <x v="0"/>
    <x v="0"/>
    <x v="0"/>
    <x v="0"/>
    <x v="0"/>
    <x v="1"/>
    <n v="0"/>
    <x v="0"/>
    <n v="50"/>
    <n v="309"/>
    <n v="22"/>
    <x v="1"/>
    <x v="0"/>
    <x v="2"/>
    <x v="2"/>
    <n v="0"/>
  </r>
  <r>
    <n v="528"/>
    <n v="1978"/>
    <s v="Graduation"/>
    <s v="Married"/>
    <n v="65819"/>
    <n v="0"/>
    <n v="0"/>
    <d v="2012-11-29T00:00:00"/>
    <n v="99"/>
    <n v="267"/>
    <n v="38"/>
    <n v="701"/>
    <n v="149"/>
    <n v="165"/>
    <n v="63"/>
    <n v="1"/>
    <n v="5"/>
    <n v="4"/>
    <n v="10"/>
    <n v="3"/>
    <x v="0"/>
    <x v="0"/>
    <x v="0"/>
    <x v="0"/>
    <x v="0"/>
    <x v="1"/>
    <n v="0"/>
    <x v="5"/>
    <n v="48"/>
    <n v="1383"/>
    <n v="23"/>
    <x v="0"/>
    <x v="0"/>
    <x v="2"/>
    <x v="0"/>
    <n v="0"/>
  </r>
  <r>
    <n v="4070"/>
    <n v="1969"/>
    <s v="PhD"/>
    <s v="Married"/>
    <n v="94871"/>
    <n v="0"/>
    <n v="2"/>
    <d v="2012-09-01T00:00:00"/>
    <n v="99"/>
    <n v="169"/>
    <n v="24"/>
    <n v="553"/>
    <n v="188"/>
    <n v="0"/>
    <n v="144"/>
    <n v="1"/>
    <n v="8"/>
    <n v="5"/>
    <n v="4"/>
    <n v="7"/>
    <x v="0"/>
    <x v="1"/>
    <x v="1"/>
    <x v="0"/>
    <x v="0"/>
    <x v="0"/>
    <n v="0"/>
    <x v="1"/>
    <n v="57"/>
    <n v="1078"/>
    <n v="25"/>
    <x v="3"/>
    <x v="0"/>
    <x v="2"/>
    <x v="0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2C3A6-9FEE-445F-A173-EF98AACDCCB1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C15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dataField="1" numFmtId="2" showAll="0"/>
    <pivotField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" showAll="0"/>
  </pivotFields>
  <rowFields count="1">
    <field x="32"/>
  </rowFields>
  <rowItems count="4">
    <i>
      <x v="2"/>
    </i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Spend" fld="29" subtotal="average" baseField="32" baseItem="0" numFmtId="2"/>
    <dataField name="Average of Response" fld="25" subtotal="average" baseField="32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4059DC-D81B-4D3B-A379-37ACC489D3E9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dataField="1" numFmtId="2" showAll="0"/>
    <pivotField showAll="0"/>
    <pivotField axis="axisRow" showAll="0" sortType="de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2" showAll="0"/>
  </pivotFields>
  <rowFields count="1">
    <field x="31"/>
  </rowFields>
  <rowItems count="5">
    <i>
      <x v="3"/>
    </i>
    <i>
      <x/>
    </i>
    <i>
      <x v="2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 Spend" fld="29" subtotal="average" baseField="31" baseItem="0" numFmtId="2"/>
    <dataField name="Average of Response" fld="25" subtotal="average" baseField="3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89150-3A5A-4610-BAD9-D1286DFBC48B}" name="PivotTable2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41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x="3"/>
        <item x="1"/>
        <item x="4"/>
        <item x="5"/>
        <item x="7"/>
        <item x="6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dataField="1" numFmtId="2" showAll="0"/>
    <pivotField showAll="0"/>
    <pivotField showAll="0"/>
    <pivotField showAll="0"/>
    <pivotField showAll="0"/>
    <pivotField showAll="0"/>
    <pivotField numFmtId="2" showAll="0"/>
  </pivotFields>
  <rowFields count="1">
    <field x="27"/>
  </rowFields>
  <rowItems count="9">
    <i>
      <x v="4"/>
    </i>
    <i>
      <x v="1"/>
    </i>
    <i>
      <x v="5"/>
    </i>
    <i>
      <x v="2"/>
    </i>
    <i>
      <x v="7"/>
    </i>
    <i>
      <x v="6"/>
    </i>
    <i>
      <x/>
    </i>
    <i>
      <x v="3"/>
    </i>
    <i t="grand">
      <x/>
    </i>
  </rowItems>
  <colItems count="1">
    <i/>
  </colItems>
  <dataFields count="1">
    <dataField name="Average of Total Spend" fld="29" subtotal="average" baseField="27" baseItem="4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04428-E95D-40E9-9DE0-0791C694B0D6}" name="PivotTable2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5:B30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numFmtId="2" showAll="0"/>
    <pivotField showAll="0"/>
    <pivotField showAll="0"/>
    <pivotField showAll="0"/>
    <pivotField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</pivotFields>
  <rowFields count="1">
    <field x="3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Response" fld="25" subtotal="average" baseField="3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14EA05-89A6-46E3-AAD0-7D490ABC848E}" name="PivotTable2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B22" firstHeaderRow="1" firstDataRow="1" firstDataCol="1"/>
  <pivotFields count="36"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numFmtId="2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</pivotFields>
  <rowFields count="1">
    <field x="33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erage of Response" fld="25" subtotal="average" baseField="3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FE84BE-5F6A-498A-9382-09DFD2451EA7}" name="Table2" displayName="Table2" ref="A1:AK2241" totalsRowShown="0">
  <autoFilter ref="A1:AK2241" xr:uid="{72FE84BE-5F6A-498A-9382-09DFD2451EA7}"/>
  <tableColumns count="37">
    <tableColumn id="1" xr3:uid="{16E667F2-8B0B-4CAF-854A-2AA270E5D4C8}" name="ID"/>
    <tableColumn id="2" xr3:uid="{A7C6F797-97C5-4274-A1FD-23778F7B8355}" name="Year_Birth"/>
    <tableColumn id="3" xr3:uid="{C7EB7A56-5D5F-4FD5-9639-8C4EC5E6A8A9}" name="Education"/>
    <tableColumn id="4" xr3:uid="{6D382427-472C-421E-906B-45F72B5D75FB}" name="Marital_Status"/>
    <tableColumn id="5" xr3:uid="{D9A0D8D2-1C45-4742-A361-BF738E655623}" name=" Income "/>
    <tableColumn id="6" xr3:uid="{6503C6FB-83AC-4884-BC85-80EE0D935020}" name="Kidhome"/>
    <tableColumn id="7" xr3:uid="{A743E5FA-CF9C-456D-97F8-B6F1EFE39001}" name="Teenhome"/>
    <tableColumn id="8" xr3:uid="{B60EE975-1672-4917-9BD2-18B9E7E8203A}" name="Dt_Customer" dataDxfId="10"/>
    <tableColumn id="9" xr3:uid="{1084B13B-B2F8-408C-AA0D-7AB68EF01510}" name="Recency"/>
    <tableColumn id="10" xr3:uid="{A69EEE5B-2057-4683-8B92-9BEFF4F88251}" name="MntWines"/>
    <tableColumn id="11" xr3:uid="{99BCD9E3-6089-4703-9AF5-7C0F5C6664BF}" name="MntFruits"/>
    <tableColumn id="12" xr3:uid="{174CFB58-1CAE-4201-8DE9-4B339DCE54EB}" name="MntMeatProducts"/>
    <tableColumn id="13" xr3:uid="{65F8D9AE-6118-494A-8F21-B4C2ADE5206C}" name="MntFishProducts"/>
    <tableColumn id="14" xr3:uid="{59CC1159-AEF9-46A0-A9F0-944859284B82}" name="MntSweetProducts"/>
    <tableColumn id="15" xr3:uid="{86415764-B79E-4AC6-95A4-5F58507A8A42}" name="MntGoldProds"/>
    <tableColumn id="16" xr3:uid="{3AFCA6B1-ED75-46EA-A81F-E3125C9B4E14}" name="NumDealsPurchases"/>
    <tableColumn id="17" xr3:uid="{55A05230-E746-4588-B35F-2464F5C07915}" name="NumWebPurchases"/>
    <tableColumn id="18" xr3:uid="{8842D606-8A1D-4742-8930-A9F137990465}" name="NumCatalogPurchases"/>
    <tableColumn id="19" xr3:uid="{3F260841-F3AF-469F-9DB5-D9B047F78F60}" name="NumStorePurchases"/>
    <tableColumn id="20" xr3:uid="{E6AFC937-5F65-4E12-B742-1B6A7B4F1C70}" name="NumWebVisitsMonth"/>
    <tableColumn id="21" xr3:uid="{EE955681-D0E0-4715-9AE3-5DB796A84E51}" name="AcceptedCmp3"/>
    <tableColumn id="22" xr3:uid="{95F4AFDB-9768-48BA-A704-CF9A1462CC45}" name="AcceptedCmp4"/>
    <tableColumn id="23" xr3:uid="{0F2995F3-AF89-44EC-8A72-2E0810759127}" name="AcceptedCmp5"/>
    <tableColumn id="24" xr3:uid="{E71D73E5-E0C7-4699-81E5-22858C9FB046}" name="AcceptedCmp1"/>
    <tableColumn id="25" xr3:uid="{DE6BDE86-EF31-4AB5-8259-632FAA31133A}" name="AcceptedCmp2"/>
    <tableColumn id="26" xr3:uid="{04618645-D45E-497C-BDD3-746BA03EB206}" name="Response"/>
    <tableColumn id="27" xr3:uid="{98C8DA68-1174-4848-AEBB-AD1D0DB1A2E4}" name="Complain"/>
    <tableColumn id="28" xr3:uid="{5AD7C392-A78E-457C-98ED-38D653E9B98A}" name="Country"/>
    <tableColumn id="29" xr3:uid="{B456CC83-2C44-4715-9B19-32CAAA5D0DD9}" name="Age" dataDxfId="9">
      <calculatedColumnFormula>YEAR(TODAY()) - B2</calculatedColumnFormula>
    </tableColumn>
    <tableColumn id="30" xr3:uid="{32DB4289-C40A-4010-8875-25ED3B38F2BB}" name="Total Spend" dataDxfId="8">
      <calculatedColumnFormula>SUM(J2:O2)</calculatedColumnFormula>
    </tableColumn>
    <tableColumn id="31" xr3:uid="{A7022C74-E49F-445C-A894-06BFD4E1135E}" name="Total Purchases">
      <calculatedColumnFormula>SUM(P2:T2)</calculatedColumnFormula>
    </tableColumn>
    <tableColumn id="32" xr3:uid="{03696A57-DA89-48EB-91FC-0C9DAB072A07}" name="Income Band" dataDxfId="7">
      <calculatedColumnFormula>IF(Table2[[#This Row],[ Income ]]&lt;=30000, "Low Income",IF(Table2[[#This Row],[ Income ]]&lt;=60000,"Middle Income",IF(Table2[[#This Row],[ Income ]]&lt;=90000,"High Income","Premium")))</calculatedColumnFormula>
    </tableColumn>
    <tableColumn id="33" xr3:uid="{AB5F461B-6E9E-42F5-BF50-D75825BAFD2B}" name="Age Band " dataDxfId="6">
      <calculatedColumnFormula>IF(Table2[[#This Row],[Age]]&lt;30,"Young Adults", IF(Table2[[#This Row],[Age]]&lt;45,"Adults",IF(Table2[[#This Row],[Age]]&lt;60,"Middle Aged", "Senior")))</calculatedColumnFormula>
    </tableColumn>
    <tableColumn id="34" xr3:uid="{36B29F23-3C40-4D86-BDF7-C745572E08EB}" name="Recency Band" dataDxfId="5">
      <calculatedColumnFormula>IF(Table2[[#This Row],[Recency]]&lt;31,"Active",IF(Table2[[#This Row],[Recency]]&lt;61, "Warm","At Risk"))</calculatedColumnFormula>
    </tableColumn>
    <tableColumn id="35" xr3:uid="{D938B750-5761-4DA3-9113-3B8E19FFCA9A}" name="Spending Band" dataDxfId="4">
      <calculatedColumnFormula>IF(Table2[[#This Row],[Total Spend]]&lt;70,"Low Value", IF(Table2[[#This Row],[Total Spend]]&lt;370,"Medium Value",IF(Table2[[#This Row],[Total Spend]]&lt;1047,"High Value","VIP")))</calculatedColumnFormula>
    </tableColumn>
    <tableColumn id="36" xr3:uid="{BF6CE459-0EB0-4ADF-AAB0-80F0C0282FB2}" name="Total Campaigns Accepted" dataDxfId="3">
      <calculatedColumnFormula>SUM(Table2[[#This Row],[AcceptedCmp3]:[Response]])</calculatedColumnFormula>
    </tableColumn>
    <tableColumn id="43" xr3:uid="{AF7D507A-70E0-4871-AFE2-36F1CED8A923}" name="Total Accepted Band" dataDxfId="2">
      <calculatedColumnFormula>IF(Table2[[#This Row],[Total Campaigns Accepted]]=0,"Never Responded", IF(Table2[[#This Row],[Total Campaigns Accepted]]&lt;3,"Occasional Responders","Frequent Responders"))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160699-F0BF-430C-A97F-6E278D84767F}" name="Table4" displayName="Table4" ref="L13:M19" totalsRowShown="0">
  <autoFilter ref="L13:M19" xr:uid="{1A160699-F0BF-430C-A97F-6E278D84767F}"/>
  <tableColumns count="2">
    <tableColumn id="1" xr3:uid="{234AD61C-D3CD-4325-8BB4-744E6416AD39}" name="Product Category " dataDxfId="1"/>
    <tableColumn id="2" xr3:uid="{404FD01F-89AE-43B7-95E0-126CF203D99E}" name="Total Revenu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C08F-1179-4879-9B50-B61E1A4F4E92}">
  <dimension ref="A1:AE2241"/>
  <sheetViews>
    <sheetView workbookViewId="0">
      <selection activeCell="AF3" sqref="AF3"/>
    </sheetView>
  </sheetViews>
  <sheetFormatPr defaultRowHeight="14.4" x14ac:dyDescent="0.3"/>
  <cols>
    <col min="8" max="8" width="10.33203125" style="1" bestFit="1" customWidth="1"/>
    <col min="10" max="10" width="9" customWidth="1"/>
    <col min="17" max="17" width="11.5546875" customWidth="1"/>
    <col min="18" max="18" width="13.109375" customWidth="1"/>
    <col min="19" max="19" width="11" customWidth="1"/>
    <col min="20" max="20" width="12.33203125" customWidth="1"/>
    <col min="21" max="21" width="14.21875" customWidth="1"/>
    <col min="23" max="23" width="11.5546875" customWidth="1"/>
    <col min="24" max="24" width="11.44140625" customWidth="1"/>
    <col min="25" max="25" width="13.6640625" customWidth="1"/>
    <col min="29" max="29" width="9.33203125" style="4" bestFit="1" customWidth="1"/>
    <col min="30" max="30" width="13.33203125" style="3" customWidth="1"/>
    <col min="31" max="31" width="14.3320312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49</v>
      </c>
      <c r="AD1" s="3" t="s">
        <v>51</v>
      </c>
      <c r="AE1" t="s">
        <v>50</v>
      </c>
    </row>
    <row r="2" spans="1:31" x14ac:dyDescent="0.3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  <c r="AC2" s="4">
        <f ca="1">YEAR(TODAY()) - B2</f>
        <v>56</v>
      </c>
      <c r="AD2" s="3">
        <f>SUM(J2:O2)</f>
        <v>1190</v>
      </c>
      <c r="AE2">
        <f>SUM(P2:T2)</f>
        <v>16</v>
      </c>
    </row>
    <row r="3" spans="1:31" x14ac:dyDescent="0.3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  <c r="AC3" s="4">
        <f t="shared" ref="AC3:AC66" ca="1" si="0">YEAR(TODAY()) - B3</f>
        <v>65</v>
      </c>
      <c r="AD3" s="3">
        <f t="shared" ref="AD3:AD66" si="1">SUM(J3:O3)</f>
        <v>577</v>
      </c>
      <c r="AE3">
        <f t="shared" ref="AE3:AE66" si="2">SUM(P3:T3)</f>
        <v>23</v>
      </c>
    </row>
    <row r="4" spans="1:31" x14ac:dyDescent="0.3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  <c r="AC4" s="4">
        <f t="shared" ca="1" si="0"/>
        <v>68</v>
      </c>
      <c r="AD4" s="3">
        <f t="shared" si="1"/>
        <v>251</v>
      </c>
      <c r="AE4">
        <f t="shared" si="2"/>
        <v>13</v>
      </c>
    </row>
    <row r="5" spans="1:31" x14ac:dyDescent="0.3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  <c r="AC5" s="4">
        <f t="shared" ca="1" si="0"/>
        <v>59</v>
      </c>
      <c r="AD5" s="3">
        <f t="shared" si="1"/>
        <v>11</v>
      </c>
      <c r="AE5">
        <f t="shared" si="2"/>
        <v>11</v>
      </c>
    </row>
    <row r="6" spans="1:31" x14ac:dyDescent="0.3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  <c r="AC6" s="4">
        <f t="shared" ca="1" si="0"/>
        <v>37</v>
      </c>
      <c r="AD6" s="3">
        <f t="shared" si="1"/>
        <v>91</v>
      </c>
      <c r="AE6">
        <f t="shared" si="2"/>
        <v>15</v>
      </c>
    </row>
    <row r="7" spans="1:31" x14ac:dyDescent="0.3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  <c r="AC7" s="4">
        <f t="shared" ca="1" si="0"/>
        <v>68</v>
      </c>
      <c r="AD7" s="3">
        <f t="shared" si="1"/>
        <v>1192</v>
      </c>
      <c r="AE7">
        <f t="shared" si="2"/>
        <v>19</v>
      </c>
    </row>
    <row r="8" spans="1:31" x14ac:dyDescent="0.3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  <c r="AC8" s="4">
        <f t="shared" ca="1" si="0"/>
        <v>72</v>
      </c>
      <c r="AD8" s="3">
        <f t="shared" si="1"/>
        <v>1215</v>
      </c>
      <c r="AE8">
        <f t="shared" si="2"/>
        <v>34</v>
      </c>
    </row>
    <row r="9" spans="1:31" x14ac:dyDescent="0.3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  <c r="AC9" s="4">
        <f t="shared" ca="1" si="0"/>
        <v>59</v>
      </c>
      <c r="AD9" s="3">
        <f t="shared" si="1"/>
        <v>96</v>
      </c>
      <c r="AE9">
        <f t="shared" si="2"/>
        <v>12</v>
      </c>
    </row>
    <row r="10" spans="1:31" x14ac:dyDescent="0.3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  <c r="AC10" s="4">
        <f t="shared" ca="1" si="0"/>
        <v>72</v>
      </c>
      <c r="AD10" s="3">
        <f t="shared" si="1"/>
        <v>544</v>
      </c>
      <c r="AE10">
        <f t="shared" si="2"/>
        <v>24</v>
      </c>
    </row>
    <row r="11" spans="1:31" x14ac:dyDescent="0.3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  <c r="AC11" s="4">
        <f t="shared" ca="1" si="0"/>
        <v>72</v>
      </c>
      <c r="AD11" s="3">
        <f t="shared" si="1"/>
        <v>544</v>
      </c>
      <c r="AE11">
        <f t="shared" si="2"/>
        <v>24</v>
      </c>
    </row>
    <row r="12" spans="1:31" x14ac:dyDescent="0.3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  <c r="AC12" s="4">
        <f t="shared" ca="1" si="0"/>
        <v>79</v>
      </c>
      <c r="AD12" s="3">
        <f t="shared" si="1"/>
        <v>1208</v>
      </c>
      <c r="AE12">
        <f t="shared" si="2"/>
        <v>23</v>
      </c>
    </row>
    <row r="13" spans="1:31" x14ac:dyDescent="0.3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  <c r="AC13" s="4">
        <f t="shared" ca="1" si="0"/>
        <v>47</v>
      </c>
      <c r="AD13" s="3">
        <f t="shared" si="1"/>
        <v>222</v>
      </c>
      <c r="AE13">
        <f t="shared" si="2"/>
        <v>16</v>
      </c>
    </row>
    <row r="14" spans="1:31" x14ac:dyDescent="0.3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  <c r="AC14" s="4">
        <f t="shared" ca="1" si="0"/>
        <v>67</v>
      </c>
      <c r="AD14" s="3">
        <f t="shared" si="1"/>
        <v>1156</v>
      </c>
      <c r="AE14">
        <f t="shared" si="2"/>
        <v>17</v>
      </c>
    </row>
    <row r="15" spans="1:31" x14ac:dyDescent="0.3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  <c r="AC15" s="4">
        <f t="shared" ca="1" si="0"/>
        <v>45</v>
      </c>
      <c r="AD15" s="3">
        <f t="shared" si="1"/>
        <v>72</v>
      </c>
      <c r="AE15">
        <f t="shared" si="2"/>
        <v>11</v>
      </c>
    </row>
    <row r="16" spans="1:31" x14ac:dyDescent="0.3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  <c r="AC16" s="4">
        <f t="shared" ca="1" si="0"/>
        <v>57</v>
      </c>
      <c r="AD16" s="3">
        <f t="shared" si="1"/>
        <v>359</v>
      </c>
      <c r="AE16">
        <f t="shared" si="2"/>
        <v>26</v>
      </c>
    </row>
    <row r="17" spans="1:31" x14ac:dyDescent="0.3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  <c r="AC17" s="4">
        <f t="shared" ca="1" si="0"/>
        <v>49</v>
      </c>
      <c r="AD17" s="3">
        <f t="shared" si="1"/>
        <v>174</v>
      </c>
      <c r="AE17">
        <f t="shared" si="2"/>
        <v>16</v>
      </c>
    </row>
    <row r="18" spans="1:31" x14ac:dyDescent="0.3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  <c r="AC18" s="4">
        <f t="shared" ca="1" si="0"/>
        <v>49</v>
      </c>
      <c r="AD18" s="3">
        <f t="shared" si="1"/>
        <v>174</v>
      </c>
      <c r="AE18">
        <f t="shared" si="2"/>
        <v>16</v>
      </c>
    </row>
    <row r="19" spans="1:31" x14ac:dyDescent="0.3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  <c r="AC19" s="4">
        <f t="shared" ca="1" si="0"/>
        <v>68</v>
      </c>
      <c r="AD19" s="3">
        <f t="shared" si="1"/>
        <v>22</v>
      </c>
      <c r="AE19">
        <f t="shared" si="2"/>
        <v>9</v>
      </c>
    </row>
    <row r="20" spans="1:31" x14ac:dyDescent="0.3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  <c r="AC20" s="4">
        <f t="shared" ca="1" si="0"/>
        <v>66</v>
      </c>
      <c r="AD20" s="3">
        <f t="shared" si="1"/>
        <v>72</v>
      </c>
      <c r="AE20">
        <f t="shared" si="2"/>
        <v>15</v>
      </c>
    </row>
    <row r="21" spans="1:31" x14ac:dyDescent="0.3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  <c r="AC21" s="4">
        <f t="shared" ca="1" si="0"/>
        <v>68</v>
      </c>
      <c r="AD21" s="3">
        <f t="shared" si="1"/>
        <v>13</v>
      </c>
      <c r="AE21">
        <f t="shared" si="2"/>
        <v>11</v>
      </c>
    </row>
    <row r="22" spans="1:31" x14ac:dyDescent="0.3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  <c r="AC22" s="4">
        <f t="shared" ca="1" si="0"/>
        <v>72</v>
      </c>
      <c r="AD22" s="3">
        <f t="shared" si="1"/>
        <v>335</v>
      </c>
      <c r="AE22">
        <f t="shared" si="2"/>
        <v>22</v>
      </c>
    </row>
    <row r="23" spans="1:31" x14ac:dyDescent="0.3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  <c r="AC23" s="4">
        <f t="shared" ca="1" si="0"/>
        <v>60</v>
      </c>
      <c r="AD23" s="3">
        <f t="shared" si="1"/>
        <v>393</v>
      </c>
      <c r="AE23">
        <f t="shared" si="2"/>
        <v>22</v>
      </c>
    </row>
    <row r="24" spans="1:31" x14ac:dyDescent="0.3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  <c r="AC24" s="4">
        <f t="shared" ca="1" si="0"/>
        <v>47</v>
      </c>
      <c r="AD24" s="3">
        <f t="shared" si="1"/>
        <v>92</v>
      </c>
      <c r="AE24">
        <f t="shared" si="2"/>
        <v>12</v>
      </c>
    </row>
    <row r="25" spans="1:31" x14ac:dyDescent="0.3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  <c r="AC25" s="4">
        <f t="shared" ca="1" si="0"/>
        <v>50</v>
      </c>
      <c r="AD25" s="3">
        <f t="shared" si="1"/>
        <v>404</v>
      </c>
      <c r="AE25">
        <f t="shared" si="2"/>
        <v>23</v>
      </c>
    </row>
    <row r="26" spans="1:31" x14ac:dyDescent="0.3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  <c r="AC26" s="4">
        <f t="shared" ca="1" si="0"/>
        <v>57</v>
      </c>
      <c r="AD26" s="3">
        <f t="shared" si="1"/>
        <v>704</v>
      </c>
      <c r="AE26">
        <f t="shared" si="2"/>
        <v>32</v>
      </c>
    </row>
    <row r="27" spans="1:31" x14ac:dyDescent="0.3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  <c r="AC27" s="4">
        <f t="shared" ca="1" si="0"/>
        <v>61</v>
      </c>
      <c r="AD27" s="3">
        <f t="shared" si="1"/>
        <v>122</v>
      </c>
      <c r="AE27">
        <f t="shared" si="2"/>
        <v>17</v>
      </c>
    </row>
    <row r="28" spans="1:31" x14ac:dyDescent="0.3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  <c r="AC28" s="4">
        <f t="shared" ca="1" si="0"/>
        <v>70</v>
      </c>
      <c r="AD28" s="3">
        <f t="shared" si="1"/>
        <v>684</v>
      </c>
      <c r="AE28">
        <f t="shared" si="2"/>
        <v>39</v>
      </c>
    </row>
    <row r="29" spans="1:31" x14ac:dyDescent="0.3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  <c r="AC29" s="4">
        <f t="shared" ca="1" si="0"/>
        <v>70</v>
      </c>
      <c r="AD29" s="3">
        <f t="shared" si="1"/>
        <v>684</v>
      </c>
      <c r="AE29">
        <f t="shared" si="2"/>
        <v>39</v>
      </c>
    </row>
    <row r="30" spans="1:31" x14ac:dyDescent="0.3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  <c r="AC30" s="4">
        <f t="shared" ca="1" si="0"/>
        <v>70</v>
      </c>
      <c r="AD30" s="3">
        <f t="shared" si="1"/>
        <v>45</v>
      </c>
      <c r="AE30">
        <f t="shared" si="2"/>
        <v>12</v>
      </c>
    </row>
    <row r="31" spans="1:31" x14ac:dyDescent="0.3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  <c r="AC31" s="4">
        <f t="shared" ca="1" si="0"/>
        <v>51</v>
      </c>
      <c r="AD31" s="3">
        <f t="shared" si="1"/>
        <v>726</v>
      </c>
      <c r="AE31">
        <f t="shared" si="2"/>
        <v>18</v>
      </c>
    </row>
    <row r="32" spans="1:31" x14ac:dyDescent="0.3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  <c r="AC32" s="4">
        <f t="shared" ca="1" si="0"/>
        <v>55</v>
      </c>
      <c r="AD32" s="3">
        <f t="shared" si="1"/>
        <v>272</v>
      </c>
      <c r="AE32">
        <f t="shared" si="2"/>
        <v>20</v>
      </c>
    </row>
    <row r="33" spans="1:31" x14ac:dyDescent="0.3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  <c r="AC33" s="4">
        <f t="shared" ca="1" si="0"/>
        <v>40</v>
      </c>
      <c r="AD33" s="3">
        <f t="shared" si="1"/>
        <v>1638</v>
      </c>
      <c r="AE33">
        <f t="shared" si="2"/>
        <v>24</v>
      </c>
    </row>
    <row r="34" spans="1:31" x14ac:dyDescent="0.3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  <c r="AC34" s="4">
        <f t="shared" ca="1" si="0"/>
        <v>54</v>
      </c>
      <c r="AD34" s="3">
        <f t="shared" si="1"/>
        <v>8</v>
      </c>
      <c r="AE34">
        <f t="shared" si="2"/>
        <v>10</v>
      </c>
    </row>
    <row r="35" spans="1:31" x14ac:dyDescent="0.3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  <c r="AC35" s="4">
        <f t="shared" ca="1" si="0"/>
        <v>52</v>
      </c>
      <c r="AD35" s="3">
        <f t="shared" si="1"/>
        <v>446</v>
      </c>
      <c r="AE35">
        <f t="shared" si="2"/>
        <v>26</v>
      </c>
    </row>
    <row r="36" spans="1:31" x14ac:dyDescent="0.3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  <c r="AC36" s="4">
        <f t="shared" ca="1" si="0"/>
        <v>36</v>
      </c>
      <c r="AD36" s="3">
        <f t="shared" si="1"/>
        <v>43</v>
      </c>
      <c r="AE36">
        <f t="shared" si="2"/>
        <v>13</v>
      </c>
    </row>
    <row r="37" spans="1:31" x14ac:dyDescent="0.3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  <c r="AC37" s="4">
        <f t="shared" ca="1" si="0"/>
        <v>39</v>
      </c>
      <c r="AD37" s="3">
        <f t="shared" si="1"/>
        <v>1901</v>
      </c>
      <c r="AE37">
        <f t="shared" si="2"/>
        <v>13</v>
      </c>
    </row>
    <row r="38" spans="1:31" x14ac:dyDescent="0.3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  <c r="AC38" s="4">
        <f t="shared" ca="1" si="0"/>
        <v>42</v>
      </c>
      <c r="AD38" s="3">
        <f t="shared" si="1"/>
        <v>461</v>
      </c>
      <c r="AE38">
        <f t="shared" si="2"/>
        <v>20</v>
      </c>
    </row>
    <row r="39" spans="1:31" x14ac:dyDescent="0.3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  <c r="AC39" s="4">
        <f t="shared" ca="1" si="0"/>
        <v>66</v>
      </c>
      <c r="AD39" s="3">
        <f t="shared" si="1"/>
        <v>20</v>
      </c>
      <c r="AE39">
        <f t="shared" si="2"/>
        <v>8</v>
      </c>
    </row>
    <row r="40" spans="1:31" x14ac:dyDescent="0.3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  <c r="AC40" s="4">
        <f t="shared" ca="1" si="0"/>
        <v>65</v>
      </c>
      <c r="AD40" s="3">
        <f t="shared" si="1"/>
        <v>1688</v>
      </c>
      <c r="AE40">
        <f t="shared" si="2"/>
        <v>20</v>
      </c>
    </row>
    <row r="41" spans="1:31" x14ac:dyDescent="0.3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  <c r="AC41" s="4">
        <f t="shared" ca="1" si="0"/>
        <v>58</v>
      </c>
      <c r="AD41" s="3">
        <f t="shared" si="1"/>
        <v>1008</v>
      </c>
      <c r="AE41">
        <f t="shared" si="2"/>
        <v>27</v>
      </c>
    </row>
    <row r="42" spans="1:31" x14ac:dyDescent="0.3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  <c r="AC42" s="4">
        <f t="shared" ca="1" si="0"/>
        <v>54</v>
      </c>
      <c r="AD42" s="3">
        <f t="shared" si="1"/>
        <v>48</v>
      </c>
      <c r="AE42">
        <f t="shared" si="2"/>
        <v>15</v>
      </c>
    </row>
    <row r="43" spans="1:31" x14ac:dyDescent="0.3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  <c r="AC43" s="4">
        <f t="shared" ca="1" si="0"/>
        <v>71</v>
      </c>
      <c r="AD43" s="3">
        <f t="shared" si="1"/>
        <v>1485</v>
      </c>
      <c r="AE43">
        <f t="shared" si="2"/>
        <v>41</v>
      </c>
    </row>
    <row r="44" spans="1:31" x14ac:dyDescent="0.3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  <c r="AC44" s="4">
        <f t="shared" ca="1" si="0"/>
        <v>43</v>
      </c>
      <c r="AD44" s="3">
        <f t="shared" si="1"/>
        <v>1104</v>
      </c>
      <c r="AE44">
        <f t="shared" si="2"/>
        <v>21</v>
      </c>
    </row>
    <row r="45" spans="1:31" x14ac:dyDescent="0.3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  <c r="AC45" s="4">
        <f t="shared" ca="1" si="0"/>
        <v>40</v>
      </c>
      <c r="AD45" s="3">
        <f t="shared" si="1"/>
        <v>165</v>
      </c>
      <c r="AE45">
        <f t="shared" si="2"/>
        <v>19</v>
      </c>
    </row>
    <row r="46" spans="1:31" x14ac:dyDescent="0.3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  <c r="AC46" s="4">
        <f t="shared" ca="1" si="0"/>
        <v>56</v>
      </c>
      <c r="AD46" s="3">
        <f t="shared" si="1"/>
        <v>56</v>
      </c>
      <c r="AE46">
        <f t="shared" si="2"/>
        <v>13</v>
      </c>
    </row>
    <row r="47" spans="1:31" x14ac:dyDescent="0.3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  <c r="AC47" s="4">
        <f t="shared" ca="1" si="0"/>
        <v>65</v>
      </c>
      <c r="AD47" s="3">
        <f t="shared" si="1"/>
        <v>1574</v>
      </c>
      <c r="AE47">
        <f t="shared" si="2"/>
        <v>17</v>
      </c>
    </row>
    <row r="48" spans="1:31" x14ac:dyDescent="0.3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  <c r="AC48" s="4">
        <f t="shared" ca="1" si="0"/>
        <v>53</v>
      </c>
      <c r="AD48" s="3">
        <f t="shared" si="1"/>
        <v>39</v>
      </c>
      <c r="AE48">
        <f t="shared" si="2"/>
        <v>13</v>
      </c>
    </row>
    <row r="49" spans="1:31" x14ac:dyDescent="0.3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  <c r="AC49" s="4">
        <f t="shared" ca="1" si="0"/>
        <v>61</v>
      </c>
      <c r="AD49" s="3">
        <f t="shared" si="1"/>
        <v>965</v>
      </c>
      <c r="AE49">
        <f t="shared" si="2"/>
        <v>20</v>
      </c>
    </row>
    <row r="50" spans="1:31" x14ac:dyDescent="0.3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  <c r="AC50" s="4">
        <f t="shared" ca="1" si="0"/>
        <v>56</v>
      </c>
      <c r="AD50" s="3">
        <f t="shared" si="1"/>
        <v>497</v>
      </c>
      <c r="AE50">
        <f t="shared" si="2"/>
        <v>24</v>
      </c>
    </row>
    <row r="51" spans="1:31" x14ac:dyDescent="0.3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  <c r="AC51" s="4">
        <f t="shared" ca="1" si="0"/>
        <v>66</v>
      </c>
      <c r="AD51" s="3">
        <f t="shared" si="1"/>
        <v>371</v>
      </c>
      <c r="AE51">
        <f t="shared" si="2"/>
        <v>25</v>
      </c>
    </row>
    <row r="52" spans="1:31" x14ac:dyDescent="0.3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  <c r="AC52" s="4">
        <f t="shared" ca="1" si="0"/>
        <v>42</v>
      </c>
      <c r="AD52" s="3">
        <f t="shared" si="1"/>
        <v>51</v>
      </c>
      <c r="AE52">
        <f t="shared" si="2"/>
        <v>15</v>
      </c>
    </row>
    <row r="53" spans="1:31" x14ac:dyDescent="0.3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  <c r="AC53" s="4">
        <f t="shared" ca="1" si="0"/>
        <v>72</v>
      </c>
      <c r="AD53" s="3">
        <f t="shared" si="1"/>
        <v>1253</v>
      </c>
      <c r="AE53">
        <f t="shared" si="2"/>
        <v>24</v>
      </c>
    </row>
    <row r="54" spans="1:31" x14ac:dyDescent="0.3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  <c r="AC54" s="4">
        <f t="shared" ca="1" si="0"/>
        <v>48</v>
      </c>
      <c r="AD54" s="3">
        <f t="shared" si="1"/>
        <v>17</v>
      </c>
      <c r="AE54">
        <f t="shared" si="2"/>
        <v>12</v>
      </c>
    </row>
    <row r="55" spans="1:31" x14ac:dyDescent="0.3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  <c r="AC55" s="4">
        <f t="shared" ca="1" si="0"/>
        <v>70</v>
      </c>
      <c r="AD55" s="3">
        <f t="shared" si="1"/>
        <v>1588</v>
      </c>
      <c r="AE55">
        <f t="shared" si="2"/>
        <v>18</v>
      </c>
    </row>
    <row r="56" spans="1:31" x14ac:dyDescent="0.3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  <c r="AC56" s="4">
        <f t="shared" ca="1" si="0"/>
        <v>52</v>
      </c>
      <c r="AD56" s="3">
        <f t="shared" si="1"/>
        <v>50</v>
      </c>
      <c r="AE56">
        <f t="shared" si="2"/>
        <v>16</v>
      </c>
    </row>
    <row r="57" spans="1:31" x14ac:dyDescent="0.3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  <c r="AC57" s="4">
        <f t="shared" ca="1" si="0"/>
        <v>74</v>
      </c>
      <c r="AD57" s="3">
        <f t="shared" si="1"/>
        <v>83</v>
      </c>
      <c r="AE57">
        <f t="shared" si="2"/>
        <v>14</v>
      </c>
    </row>
    <row r="58" spans="1:31" x14ac:dyDescent="0.3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  <c r="AC58" s="4">
        <f t="shared" ca="1" si="0"/>
        <v>53</v>
      </c>
      <c r="AD58" s="3">
        <f t="shared" si="1"/>
        <v>41</v>
      </c>
      <c r="AE58">
        <f t="shared" si="2"/>
        <v>12</v>
      </c>
    </row>
    <row r="59" spans="1:31" x14ac:dyDescent="0.3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  <c r="AC59" s="4">
        <f t="shared" ca="1" si="0"/>
        <v>51</v>
      </c>
      <c r="AD59" s="3">
        <f t="shared" si="1"/>
        <v>231</v>
      </c>
      <c r="AE59">
        <f t="shared" si="2"/>
        <v>17</v>
      </c>
    </row>
    <row r="60" spans="1:31" x14ac:dyDescent="0.3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  <c r="AC60" s="4">
        <f t="shared" ca="1" si="0"/>
        <v>64</v>
      </c>
      <c r="AD60" s="3">
        <f t="shared" si="1"/>
        <v>926</v>
      </c>
      <c r="AE60">
        <f t="shared" si="2"/>
        <v>24</v>
      </c>
    </row>
    <row r="61" spans="1:31" x14ac:dyDescent="0.3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  <c r="AC61" s="4">
        <f t="shared" ca="1" si="0"/>
        <v>62</v>
      </c>
      <c r="AD61" s="3">
        <f t="shared" si="1"/>
        <v>893</v>
      </c>
      <c r="AE61">
        <f t="shared" si="2"/>
        <v>23</v>
      </c>
    </row>
    <row r="62" spans="1:31" x14ac:dyDescent="0.3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  <c r="AC62" s="4">
        <f t="shared" ca="1" si="0"/>
        <v>44</v>
      </c>
      <c r="AD62" s="3">
        <f t="shared" si="1"/>
        <v>373</v>
      </c>
      <c r="AE62">
        <f t="shared" si="2"/>
        <v>19</v>
      </c>
    </row>
    <row r="63" spans="1:31" x14ac:dyDescent="0.3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  <c r="AC63" s="4">
        <f t="shared" ca="1" si="0"/>
        <v>65</v>
      </c>
      <c r="AD63" s="3">
        <f t="shared" si="1"/>
        <v>32</v>
      </c>
      <c r="AE63">
        <f t="shared" si="2"/>
        <v>10</v>
      </c>
    </row>
    <row r="64" spans="1:31" x14ac:dyDescent="0.3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  <c r="AC64" s="4">
        <f t="shared" ca="1" si="0"/>
        <v>58</v>
      </c>
      <c r="AD64" s="3">
        <f t="shared" si="1"/>
        <v>88</v>
      </c>
      <c r="AE64">
        <f t="shared" si="2"/>
        <v>18</v>
      </c>
    </row>
    <row r="65" spans="1:31" x14ac:dyDescent="0.3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  <c r="AC65" s="4">
        <f t="shared" ca="1" si="0"/>
        <v>49</v>
      </c>
      <c r="AD65" s="3">
        <f t="shared" si="1"/>
        <v>24</v>
      </c>
      <c r="AE65">
        <f t="shared" si="2"/>
        <v>10</v>
      </c>
    </row>
    <row r="66" spans="1:31" x14ac:dyDescent="0.3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  <c r="AC66" s="4">
        <f t="shared" ca="1" si="0"/>
        <v>52</v>
      </c>
      <c r="AD66" s="3">
        <f t="shared" si="1"/>
        <v>400</v>
      </c>
      <c r="AE66">
        <f t="shared" si="2"/>
        <v>28</v>
      </c>
    </row>
    <row r="67" spans="1:31" x14ac:dyDescent="0.3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  <c r="AC67" s="4">
        <f t="shared" ref="AC67:AC130" ca="1" si="3">YEAR(TODAY()) - B67</f>
        <v>40</v>
      </c>
      <c r="AD67" s="3">
        <f t="shared" ref="AD67:AD130" si="4">SUM(J67:O67)</f>
        <v>36</v>
      </c>
      <c r="AE67">
        <f t="shared" ref="AE67:AE130" si="5">SUM(P67:T67)</f>
        <v>11</v>
      </c>
    </row>
    <row r="68" spans="1:31" x14ac:dyDescent="0.3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  <c r="AC68" s="4">
        <f t="shared" ca="1" si="3"/>
        <v>70</v>
      </c>
      <c r="AD68" s="3">
        <f t="shared" si="4"/>
        <v>789</v>
      </c>
      <c r="AE68">
        <f t="shared" si="5"/>
        <v>28</v>
      </c>
    </row>
    <row r="69" spans="1:31" x14ac:dyDescent="0.3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  <c r="AC69" s="4">
        <f t="shared" ca="1" si="3"/>
        <v>66</v>
      </c>
      <c r="AD69" s="3">
        <f t="shared" si="4"/>
        <v>1066</v>
      </c>
      <c r="AE69">
        <f t="shared" si="5"/>
        <v>18</v>
      </c>
    </row>
    <row r="70" spans="1:31" x14ac:dyDescent="0.3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  <c r="AC70" s="4">
        <f t="shared" ca="1" si="3"/>
        <v>54</v>
      </c>
      <c r="AD70" s="3">
        <f t="shared" si="4"/>
        <v>73</v>
      </c>
      <c r="AE70">
        <f t="shared" si="5"/>
        <v>17</v>
      </c>
    </row>
    <row r="71" spans="1:31" x14ac:dyDescent="0.3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  <c r="AC71" s="4">
        <f t="shared" ca="1" si="3"/>
        <v>54</v>
      </c>
      <c r="AD71" s="3">
        <f t="shared" si="4"/>
        <v>73</v>
      </c>
      <c r="AE71">
        <f t="shared" si="5"/>
        <v>17</v>
      </c>
    </row>
    <row r="72" spans="1:31" x14ac:dyDescent="0.3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  <c r="AC72" s="4">
        <f t="shared" ca="1" si="3"/>
        <v>51</v>
      </c>
      <c r="AD72" s="3">
        <f t="shared" si="4"/>
        <v>2043</v>
      </c>
      <c r="AE72">
        <f t="shared" si="5"/>
        <v>21</v>
      </c>
    </row>
    <row r="73" spans="1:31" x14ac:dyDescent="0.3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  <c r="AC73" s="4">
        <f t="shared" ca="1" si="3"/>
        <v>64</v>
      </c>
      <c r="AD73" s="3">
        <f t="shared" si="4"/>
        <v>1588</v>
      </c>
      <c r="AE73">
        <f t="shared" si="5"/>
        <v>21</v>
      </c>
    </row>
    <row r="74" spans="1:31" x14ac:dyDescent="0.3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  <c r="AC74" s="4">
        <f t="shared" ca="1" si="3"/>
        <v>49</v>
      </c>
      <c r="AD74" s="3">
        <f t="shared" si="4"/>
        <v>441</v>
      </c>
      <c r="AE74">
        <f t="shared" si="5"/>
        <v>21</v>
      </c>
    </row>
    <row r="75" spans="1:31" x14ac:dyDescent="0.3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  <c r="AC75" s="4">
        <f t="shared" ca="1" si="3"/>
        <v>56</v>
      </c>
      <c r="AD75" s="3">
        <f t="shared" si="4"/>
        <v>106</v>
      </c>
      <c r="AE75">
        <f t="shared" si="5"/>
        <v>16</v>
      </c>
    </row>
    <row r="76" spans="1:31" x14ac:dyDescent="0.3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  <c r="AC76" s="4">
        <f t="shared" ca="1" si="3"/>
        <v>55</v>
      </c>
      <c r="AD76" s="3">
        <f t="shared" si="4"/>
        <v>1410</v>
      </c>
      <c r="AE76">
        <f t="shared" si="5"/>
        <v>27</v>
      </c>
    </row>
    <row r="77" spans="1:31" x14ac:dyDescent="0.3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  <c r="AC77" s="4">
        <f t="shared" ca="1" si="3"/>
        <v>61</v>
      </c>
      <c r="AD77" s="3">
        <f t="shared" si="4"/>
        <v>1040</v>
      </c>
      <c r="AE77">
        <f t="shared" si="5"/>
        <v>28</v>
      </c>
    </row>
    <row r="78" spans="1:31" x14ac:dyDescent="0.3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  <c r="AC78" s="4">
        <f t="shared" ca="1" si="3"/>
        <v>63</v>
      </c>
      <c r="AD78" s="3">
        <f t="shared" si="4"/>
        <v>117</v>
      </c>
      <c r="AE78">
        <f t="shared" si="5"/>
        <v>18</v>
      </c>
    </row>
    <row r="79" spans="1:31" x14ac:dyDescent="0.3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  <c r="AC79" s="4">
        <f t="shared" ca="1" si="3"/>
        <v>50</v>
      </c>
      <c r="AD79" s="3">
        <f t="shared" si="4"/>
        <v>2092</v>
      </c>
      <c r="AE79">
        <f t="shared" si="5"/>
        <v>31</v>
      </c>
    </row>
    <row r="80" spans="1:31" x14ac:dyDescent="0.3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  <c r="AC80" s="4">
        <f t="shared" ca="1" si="3"/>
        <v>62</v>
      </c>
      <c r="AD80" s="3">
        <f t="shared" si="4"/>
        <v>1693</v>
      </c>
      <c r="AE80">
        <f t="shared" si="5"/>
        <v>32</v>
      </c>
    </row>
    <row r="81" spans="1:31" x14ac:dyDescent="0.3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  <c r="AC81" s="4">
        <f t="shared" ca="1" si="3"/>
        <v>79</v>
      </c>
      <c r="AD81" s="3">
        <f t="shared" si="4"/>
        <v>17</v>
      </c>
      <c r="AE81">
        <f t="shared" si="5"/>
        <v>10</v>
      </c>
    </row>
    <row r="82" spans="1:31" x14ac:dyDescent="0.3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  <c r="AC82" s="4">
        <f t="shared" ca="1" si="3"/>
        <v>57</v>
      </c>
      <c r="AD82" s="3">
        <f t="shared" si="4"/>
        <v>1091</v>
      </c>
      <c r="AE82">
        <f t="shared" si="5"/>
        <v>18</v>
      </c>
    </row>
    <row r="83" spans="1:31" x14ac:dyDescent="0.3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  <c r="AC83" s="4">
        <f t="shared" ca="1" si="3"/>
        <v>57</v>
      </c>
      <c r="AD83" s="3">
        <f t="shared" si="4"/>
        <v>1091</v>
      </c>
      <c r="AE83">
        <f t="shared" si="5"/>
        <v>18</v>
      </c>
    </row>
    <row r="84" spans="1:31" x14ac:dyDescent="0.3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  <c r="AC84" s="4">
        <f t="shared" ca="1" si="3"/>
        <v>69</v>
      </c>
      <c r="AD84" s="3">
        <f t="shared" si="4"/>
        <v>372</v>
      </c>
      <c r="AE84">
        <f t="shared" si="5"/>
        <v>24</v>
      </c>
    </row>
    <row r="85" spans="1:31" x14ac:dyDescent="0.3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  <c r="AC85" s="4">
        <f t="shared" ca="1" si="3"/>
        <v>56</v>
      </c>
      <c r="AD85" s="3">
        <f t="shared" si="4"/>
        <v>714</v>
      </c>
      <c r="AE85">
        <f t="shared" si="5"/>
        <v>25</v>
      </c>
    </row>
    <row r="86" spans="1:31" x14ac:dyDescent="0.3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  <c r="AC86" s="4">
        <f t="shared" ca="1" si="3"/>
        <v>64</v>
      </c>
      <c r="AD86" s="3">
        <f t="shared" si="4"/>
        <v>16</v>
      </c>
      <c r="AE86">
        <f t="shared" si="5"/>
        <v>11</v>
      </c>
    </row>
    <row r="87" spans="1:31" x14ac:dyDescent="0.3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  <c r="AC87" s="4">
        <f t="shared" ca="1" si="3"/>
        <v>46</v>
      </c>
      <c r="AD87" s="3">
        <f t="shared" si="4"/>
        <v>48</v>
      </c>
      <c r="AE87">
        <f t="shared" si="5"/>
        <v>12</v>
      </c>
    </row>
    <row r="88" spans="1:31" x14ac:dyDescent="0.3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  <c r="AC88" s="4">
        <f t="shared" ca="1" si="3"/>
        <v>39</v>
      </c>
      <c r="AD88" s="3">
        <f t="shared" si="4"/>
        <v>43</v>
      </c>
      <c r="AE88">
        <f t="shared" si="5"/>
        <v>12</v>
      </c>
    </row>
    <row r="89" spans="1:31" x14ac:dyDescent="0.3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  <c r="AC89" s="4">
        <f t="shared" ca="1" si="3"/>
        <v>53</v>
      </c>
      <c r="AD89" s="3">
        <f t="shared" si="4"/>
        <v>44</v>
      </c>
      <c r="AE89">
        <f t="shared" si="5"/>
        <v>15</v>
      </c>
    </row>
    <row r="90" spans="1:31" x14ac:dyDescent="0.3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  <c r="AC90" s="4">
        <f t="shared" ca="1" si="3"/>
        <v>81</v>
      </c>
      <c r="AD90" s="3">
        <f t="shared" si="4"/>
        <v>1196</v>
      </c>
      <c r="AE90">
        <f t="shared" si="5"/>
        <v>21</v>
      </c>
    </row>
    <row r="91" spans="1:31" x14ac:dyDescent="0.3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  <c r="AC91" s="4">
        <f t="shared" ca="1" si="3"/>
        <v>42</v>
      </c>
      <c r="AD91" s="3">
        <f t="shared" si="4"/>
        <v>37</v>
      </c>
      <c r="AE91">
        <f t="shared" si="5"/>
        <v>12</v>
      </c>
    </row>
    <row r="92" spans="1:31" x14ac:dyDescent="0.3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  <c r="AC92" s="4">
        <f t="shared" ca="1" si="3"/>
        <v>49</v>
      </c>
      <c r="AD92" s="3">
        <f t="shared" si="4"/>
        <v>162</v>
      </c>
      <c r="AE92">
        <f t="shared" si="5"/>
        <v>11</v>
      </c>
    </row>
    <row r="93" spans="1:31" x14ac:dyDescent="0.3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  <c r="AC93" s="4">
        <f t="shared" ca="1" si="3"/>
        <v>66</v>
      </c>
      <c r="AD93" s="3">
        <f t="shared" si="4"/>
        <v>1123</v>
      </c>
      <c r="AE93">
        <f t="shared" si="5"/>
        <v>30</v>
      </c>
    </row>
    <row r="94" spans="1:31" x14ac:dyDescent="0.3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  <c r="AC94" s="4">
        <f t="shared" ca="1" si="3"/>
        <v>56</v>
      </c>
      <c r="AD94" s="3">
        <f t="shared" si="4"/>
        <v>17</v>
      </c>
      <c r="AE94">
        <f t="shared" si="5"/>
        <v>10</v>
      </c>
    </row>
    <row r="95" spans="1:31" x14ac:dyDescent="0.3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  <c r="AC95" s="4">
        <f t="shared" ca="1" si="3"/>
        <v>57</v>
      </c>
      <c r="AD95" s="3">
        <f t="shared" si="4"/>
        <v>1044</v>
      </c>
      <c r="AE95">
        <f t="shared" si="5"/>
        <v>17</v>
      </c>
    </row>
    <row r="96" spans="1:31" x14ac:dyDescent="0.3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  <c r="AC96" s="4">
        <f t="shared" ca="1" si="3"/>
        <v>47</v>
      </c>
      <c r="AD96" s="3">
        <f t="shared" si="4"/>
        <v>758</v>
      </c>
      <c r="AE96">
        <f t="shared" si="5"/>
        <v>23</v>
      </c>
    </row>
    <row r="97" spans="1:31" x14ac:dyDescent="0.3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  <c r="AC97" s="4">
        <f t="shared" ca="1" si="3"/>
        <v>64</v>
      </c>
      <c r="AD97" s="3">
        <f t="shared" si="4"/>
        <v>140</v>
      </c>
      <c r="AE97">
        <f t="shared" si="5"/>
        <v>12</v>
      </c>
    </row>
    <row r="98" spans="1:31" x14ac:dyDescent="0.3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  <c r="AC98" s="4">
        <f t="shared" ca="1" si="3"/>
        <v>64</v>
      </c>
      <c r="AD98" s="3">
        <f t="shared" si="4"/>
        <v>140</v>
      </c>
      <c r="AE98">
        <f t="shared" si="5"/>
        <v>12</v>
      </c>
    </row>
    <row r="99" spans="1:31" x14ac:dyDescent="0.3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  <c r="AC99" s="4">
        <f t="shared" ca="1" si="3"/>
        <v>77</v>
      </c>
      <c r="AD99" s="3">
        <f t="shared" si="4"/>
        <v>121</v>
      </c>
      <c r="AE99">
        <f t="shared" si="5"/>
        <v>16</v>
      </c>
    </row>
    <row r="100" spans="1:31" x14ac:dyDescent="0.3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  <c r="AC100" s="4">
        <f t="shared" ca="1" si="3"/>
        <v>46</v>
      </c>
      <c r="AD100" s="3">
        <f t="shared" si="4"/>
        <v>1395</v>
      </c>
      <c r="AE100">
        <f t="shared" si="5"/>
        <v>25</v>
      </c>
    </row>
    <row r="101" spans="1:31" x14ac:dyDescent="0.3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  <c r="AC101" s="4">
        <f t="shared" ca="1" si="3"/>
        <v>70</v>
      </c>
      <c r="AD101" s="3">
        <f t="shared" si="4"/>
        <v>455</v>
      </c>
      <c r="AE101">
        <f t="shared" si="5"/>
        <v>24</v>
      </c>
    </row>
    <row r="102" spans="1:31" x14ac:dyDescent="0.3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  <c r="AC102" s="4">
        <f t="shared" ca="1" si="3"/>
        <v>78</v>
      </c>
      <c r="AD102" s="3">
        <f t="shared" si="4"/>
        <v>685</v>
      </c>
      <c r="AE102">
        <f t="shared" si="5"/>
        <v>31</v>
      </c>
    </row>
    <row r="103" spans="1:31" x14ac:dyDescent="0.3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  <c r="AC103" s="4">
        <f t="shared" ca="1" si="3"/>
        <v>44</v>
      </c>
      <c r="AD103" s="3">
        <f t="shared" si="4"/>
        <v>1173</v>
      </c>
      <c r="AE103">
        <f t="shared" si="5"/>
        <v>22</v>
      </c>
    </row>
    <row r="104" spans="1:31" x14ac:dyDescent="0.3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  <c r="AC104" s="4">
        <f t="shared" ca="1" si="3"/>
        <v>53</v>
      </c>
      <c r="AD104" s="3">
        <f t="shared" si="4"/>
        <v>424</v>
      </c>
      <c r="AE104">
        <f t="shared" si="5"/>
        <v>27</v>
      </c>
    </row>
    <row r="105" spans="1:31" x14ac:dyDescent="0.3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  <c r="AC105" s="4">
        <f t="shared" ca="1" si="3"/>
        <v>53</v>
      </c>
      <c r="AD105" s="3">
        <f t="shared" si="4"/>
        <v>424</v>
      </c>
      <c r="AE105">
        <f t="shared" si="5"/>
        <v>27</v>
      </c>
    </row>
    <row r="106" spans="1:31" x14ac:dyDescent="0.3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  <c r="AC106" s="4">
        <f t="shared" ca="1" si="3"/>
        <v>53</v>
      </c>
      <c r="AD106" s="3">
        <f t="shared" si="4"/>
        <v>424</v>
      </c>
      <c r="AE106">
        <f t="shared" si="5"/>
        <v>27</v>
      </c>
    </row>
    <row r="107" spans="1:31" x14ac:dyDescent="0.3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  <c r="AC107" s="4">
        <f t="shared" ca="1" si="3"/>
        <v>77</v>
      </c>
      <c r="AD107" s="3">
        <f t="shared" si="4"/>
        <v>1178</v>
      </c>
      <c r="AE107">
        <f t="shared" si="5"/>
        <v>36</v>
      </c>
    </row>
    <row r="108" spans="1:31" x14ac:dyDescent="0.3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  <c r="AC108" s="4">
        <f t="shared" ca="1" si="3"/>
        <v>77</v>
      </c>
      <c r="AD108" s="3">
        <f t="shared" si="4"/>
        <v>1178</v>
      </c>
      <c r="AE108">
        <f t="shared" si="5"/>
        <v>36</v>
      </c>
    </row>
    <row r="109" spans="1:31" x14ac:dyDescent="0.3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  <c r="AC109" s="4">
        <f t="shared" ca="1" si="3"/>
        <v>61</v>
      </c>
      <c r="AD109" s="3">
        <f t="shared" si="4"/>
        <v>1282</v>
      </c>
      <c r="AE109">
        <f t="shared" si="5"/>
        <v>29</v>
      </c>
    </row>
    <row r="110" spans="1:31" x14ac:dyDescent="0.3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  <c r="AC110" s="4">
        <f t="shared" ca="1" si="3"/>
        <v>36</v>
      </c>
      <c r="AD110" s="3">
        <f t="shared" si="4"/>
        <v>1711</v>
      </c>
      <c r="AE110">
        <f t="shared" si="5"/>
        <v>21</v>
      </c>
    </row>
    <row r="111" spans="1:31" x14ac:dyDescent="0.3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  <c r="AC111" s="4">
        <f t="shared" ca="1" si="3"/>
        <v>46</v>
      </c>
      <c r="AD111" s="3">
        <f t="shared" si="4"/>
        <v>809</v>
      </c>
      <c r="AE111">
        <f t="shared" si="5"/>
        <v>23</v>
      </c>
    </row>
    <row r="112" spans="1:31" x14ac:dyDescent="0.3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  <c r="AC112" s="4">
        <f t="shared" ca="1" si="3"/>
        <v>71</v>
      </c>
      <c r="AD112" s="3">
        <f t="shared" si="4"/>
        <v>473</v>
      </c>
      <c r="AE112">
        <f t="shared" si="5"/>
        <v>25</v>
      </c>
    </row>
    <row r="113" spans="1:31" x14ac:dyDescent="0.3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  <c r="AC113" s="4">
        <f t="shared" ca="1" si="3"/>
        <v>56</v>
      </c>
      <c r="AD113" s="3">
        <f t="shared" si="4"/>
        <v>148</v>
      </c>
      <c r="AE113">
        <f t="shared" si="5"/>
        <v>14</v>
      </c>
    </row>
    <row r="114" spans="1:31" x14ac:dyDescent="0.3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  <c r="AC114" s="4">
        <f t="shared" ca="1" si="3"/>
        <v>73</v>
      </c>
      <c r="AD114" s="3">
        <f t="shared" si="4"/>
        <v>188</v>
      </c>
      <c r="AE114">
        <f t="shared" si="5"/>
        <v>17</v>
      </c>
    </row>
    <row r="115" spans="1:31" x14ac:dyDescent="0.3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  <c r="AC115" s="4">
        <f t="shared" ca="1" si="3"/>
        <v>44</v>
      </c>
      <c r="AD115" s="3">
        <f t="shared" si="4"/>
        <v>147</v>
      </c>
      <c r="AE115">
        <f t="shared" si="5"/>
        <v>14</v>
      </c>
    </row>
    <row r="116" spans="1:31" x14ac:dyDescent="0.3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  <c r="AC116" s="4">
        <f t="shared" ca="1" si="3"/>
        <v>51</v>
      </c>
      <c r="AD116" s="3">
        <f t="shared" si="4"/>
        <v>30</v>
      </c>
      <c r="AE116">
        <f t="shared" si="5"/>
        <v>10</v>
      </c>
    </row>
    <row r="117" spans="1:31" x14ac:dyDescent="0.3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  <c r="AC117" s="4">
        <f t="shared" ca="1" si="3"/>
        <v>71</v>
      </c>
      <c r="AD117" s="3">
        <f t="shared" si="4"/>
        <v>868</v>
      </c>
      <c r="AE117">
        <f t="shared" si="5"/>
        <v>28</v>
      </c>
    </row>
    <row r="118" spans="1:31" x14ac:dyDescent="0.3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  <c r="AC118" s="4">
        <f t="shared" ca="1" si="3"/>
        <v>50</v>
      </c>
      <c r="AD118" s="3">
        <f t="shared" si="4"/>
        <v>1053</v>
      </c>
      <c r="AE118">
        <f t="shared" si="5"/>
        <v>24</v>
      </c>
    </row>
    <row r="119" spans="1:31" x14ac:dyDescent="0.3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  <c r="AC119" s="4">
        <f t="shared" ca="1" si="3"/>
        <v>50</v>
      </c>
      <c r="AD119" s="3">
        <f t="shared" si="4"/>
        <v>1053</v>
      </c>
      <c r="AE119">
        <f t="shared" si="5"/>
        <v>24</v>
      </c>
    </row>
    <row r="120" spans="1:31" x14ac:dyDescent="0.3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  <c r="AC120" s="4">
        <f t="shared" ca="1" si="3"/>
        <v>77</v>
      </c>
      <c r="AD120" s="3">
        <f t="shared" si="4"/>
        <v>1008</v>
      </c>
      <c r="AE120">
        <f t="shared" si="5"/>
        <v>26</v>
      </c>
    </row>
    <row r="121" spans="1:31" x14ac:dyDescent="0.3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  <c r="AC121" s="4">
        <f t="shared" ca="1" si="3"/>
        <v>58</v>
      </c>
      <c r="AD121" s="3">
        <f t="shared" si="4"/>
        <v>757</v>
      </c>
      <c r="AE121">
        <f t="shared" si="5"/>
        <v>25</v>
      </c>
    </row>
    <row r="122" spans="1:31" x14ac:dyDescent="0.3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  <c r="AC122" s="4">
        <f t="shared" ca="1" si="3"/>
        <v>68</v>
      </c>
      <c r="AD122" s="3">
        <f t="shared" si="4"/>
        <v>653</v>
      </c>
      <c r="AE122">
        <f t="shared" si="5"/>
        <v>22</v>
      </c>
    </row>
    <row r="123" spans="1:31" x14ac:dyDescent="0.3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  <c r="AC123" s="4">
        <f t="shared" ca="1" si="3"/>
        <v>64</v>
      </c>
      <c r="AD123" s="3">
        <f t="shared" si="4"/>
        <v>1400</v>
      </c>
      <c r="AE123">
        <f t="shared" si="5"/>
        <v>25</v>
      </c>
    </row>
    <row r="124" spans="1:31" x14ac:dyDescent="0.3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  <c r="AC124" s="4">
        <f t="shared" ca="1" si="3"/>
        <v>48</v>
      </c>
      <c r="AD124" s="3">
        <f t="shared" si="4"/>
        <v>78</v>
      </c>
      <c r="AE124">
        <f t="shared" si="5"/>
        <v>12</v>
      </c>
    </row>
    <row r="125" spans="1:31" x14ac:dyDescent="0.3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  <c r="AC125" s="4">
        <f t="shared" ca="1" si="3"/>
        <v>48</v>
      </c>
      <c r="AD125" s="3">
        <f t="shared" si="4"/>
        <v>78</v>
      </c>
      <c r="AE125">
        <f t="shared" si="5"/>
        <v>12</v>
      </c>
    </row>
    <row r="126" spans="1:31" x14ac:dyDescent="0.3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  <c r="AC126" s="4">
        <f t="shared" ca="1" si="3"/>
        <v>68</v>
      </c>
      <c r="AD126" s="3">
        <f t="shared" si="4"/>
        <v>467</v>
      </c>
      <c r="AE126">
        <f t="shared" si="5"/>
        <v>20</v>
      </c>
    </row>
    <row r="127" spans="1:31" x14ac:dyDescent="0.3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  <c r="AC127" s="4">
        <f t="shared" ca="1" si="3"/>
        <v>68</v>
      </c>
      <c r="AD127" s="3">
        <f t="shared" si="4"/>
        <v>306</v>
      </c>
      <c r="AE127">
        <f t="shared" si="5"/>
        <v>22</v>
      </c>
    </row>
    <row r="128" spans="1:31" x14ac:dyDescent="0.3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  <c r="AC128" s="4">
        <f t="shared" ca="1" si="3"/>
        <v>50</v>
      </c>
      <c r="AD128" s="3">
        <f t="shared" si="4"/>
        <v>257</v>
      </c>
      <c r="AE128">
        <f t="shared" si="5"/>
        <v>21</v>
      </c>
    </row>
    <row r="129" spans="1:31" x14ac:dyDescent="0.3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  <c r="AC129" s="4">
        <f t="shared" ca="1" si="3"/>
        <v>55</v>
      </c>
      <c r="AD129" s="3">
        <f t="shared" si="4"/>
        <v>751</v>
      </c>
      <c r="AE129">
        <f t="shared" si="5"/>
        <v>37</v>
      </c>
    </row>
    <row r="130" spans="1:31" x14ac:dyDescent="0.3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  <c r="AC130" s="4">
        <f t="shared" ca="1" si="3"/>
        <v>80</v>
      </c>
      <c r="AD130" s="3">
        <f t="shared" si="4"/>
        <v>1196</v>
      </c>
      <c r="AE130">
        <f t="shared" si="5"/>
        <v>25</v>
      </c>
    </row>
    <row r="131" spans="1:31" x14ac:dyDescent="0.3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  <c r="AC131" s="4">
        <f t="shared" ref="AC131:AC194" ca="1" si="6">YEAR(TODAY()) - B131</f>
        <v>72</v>
      </c>
      <c r="AD131" s="3">
        <f t="shared" ref="AD131:AD194" si="7">SUM(J131:O131)</f>
        <v>1338</v>
      </c>
      <c r="AE131">
        <f t="shared" ref="AE131:AE194" si="8">SUM(P131:T131)</f>
        <v>22</v>
      </c>
    </row>
    <row r="132" spans="1:31" x14ac:dyDescent="0.3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  <c r="AC132" s="4">
        <f t="shared" ca="1" si="6"/>
        <v>72</v>
      </c>
      <c r="AD132" s="3">
        <f t="shared" si="7"/>
        <v>1338</v>
      </c>
      <c r="AE132">
        <f t="shared" si="8"/>
        <v>22</v>
      </c>
    </row>
    <row r="133" spans="1:31" x14ac:dyDescent="0.3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  <c r="AC133" s="4">
        <f t="shared" ca="1" si="6"/>
        <v>59</v>
      </c>
      <c r="AD133" s="3">
        <f t="shared" si="7"/>
        <v>1128</v>
      </c>
      <c r="AE133">
        <f t="shared" si="8"/>
        <v>35</v>
      </c>
    </row>
    <row r="134" spans="1:31" x14ac:dyDescent="0.3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  <c r="AC134" s="4">
        <f t="shared" ca="1" si="6"/>
        <v>69</v>
      </c>
      <c r="AD134" s="3">
        <f t="shared" si="7"/>
        <v>22</v>
      </c>
      <c r="AE134">
        <f t="shared" si="8"/>
        <v>9</v>
      </c>
    </row>
    <row r="135" spans="1:31" x14ac:dyDescent="0.3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  <c r="AC135" s="4">
        <f t="shared" ca="1" si="6"/>
        <v>69</v>
      </c>
      <c r="AD135" s="3">
        <f t="shared" si="7"/>
        <v>22</v>
      </c>
      <c r="AE135">
        <f t="shared" si="8"/>
        <v>9</v>
      </c>
    </row>
    <row r="136" spans="1:31" x14ac:dyDescent="0.3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  <c r="AC136" s="4">
        <f t="shared" ca="1" si="6"/>
        <v>69</v>
      </c>
      <c r="AD136" s="3">
        <f t="shared" si="7"/>
        <v>603</v>
      </c>
      <c r="AE136">
        <f t="shared" si="8"/>
        <v>38</v>
      </c>
    </row>
    <row r="137" spans="1:31" x14ac:dyDescent="0.3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  <c r="AC137" s="4">
        <f t="shared" ca="1" si="6"/>
        <v>54</v>
      </c>
      <c r="AD137" s="3">
        <f t="shared" si="7"/>
        <v>1782</v>
      </c>
      <c r="AE137">
        <f t="shared" si="8"/>
        <v>20</v>
      </c>
    </row>
    <row r="138" spans="1:31" x14ac:dyDescent="0.3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  <c r="AC138" s="4">
        <f t="shared" ca="1" si="6"/>
        <v>37</v>
      </c>
      <c r="AD138" s="3">
        <f t="shared" si="7"/>
        <v>72</v>
      </c>
      <c r="AE138">
        <f t="shared" si="8"/>
        <v>16</v>
      </c>
    </row>
    <row r="139" spans="1:31" x14ac:dyDescent="0.3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  <c r="AC139" s="4">
        <f t="shared" ca="1" si="6"/>
        <v>39</v>
      </c>
      <c r="AD139" s="3">
        <f t="shared" si="7"/>
        <v>1658</v>
      </c>
      <c r="AE139">
        <f t="shared" si="8"/>
        <v>18</v>
      </c>
    </row>
    <row r="140" spans="1:31" x14ac:dyDescent="0.3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  <c r="AC140" s="4">
        <f t="shared" ca="1" si="6"/>
        <v>39</v>
      </c>
      <c r="AD140" s="3">
        <f t="shared" si="7"/>
        <v>80</v>
      </c>
      <c r="AE140">
        <f t="shared" si="8"/>
        <v>12</v>
      </c>
    </row>
    <row r="141" spans="1:31" x14ac:dyDescent="0.3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  <c r="AC141" s="4">
        <f t="shared" ca="1" si="6"/>
        <v>41</v>
      </c>
      <c r="AD141" s="3">
        <f t="shared" si="7"/>
        <v>68</v>
      </c>
      <c r="AE141">
        <f t="shared" si="8"/>
        <v>13</v>
      </c>
    </row>
    <row r="142" spans="1:31" x14ac:dyDescent="0.3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  <c r="AC142" s="4">
        <f t="shared" ca="1" si="6"/>
        <v>57</v>
      </c>
      <c r="AD142" s="3">
        <f t="shared" si="7"/>
        <v>16</v>
      </c>
      <c r="AE142">
        <f t="shared" si="8"/>
        <v>11</v>
      </c>
    </row>
    <row r="143" spans="1:31" x14ac:dyDescent="0.3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  <c r="AC143" s="4">
        <f t="shared" ca="1" si="6"/>
        <v>37</v>
      </c>
      <c r="AD143" s="3">
        <f t="shared" si="7"/>
        <v>1062</v>
      </c>
      <c r="AE143">
        <f t="shared" si="8"/>
        <v>28</v>
      </c>
    </row>
    <row r="144" spans="1:31" x14ac:dyDescent="0.3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  <c r="AC144" s="4">
        <f t="shared" ca="1" si="6"/>
        <v>52</v>
      </c>
      <c r="AD144" s="3">
        <f t="shared" si="7"/>
        <v>1112</v>
      </c>
      <c r="AE144">
        <f t="shared" si="8"/>
        <v>31</v>
      </c>
    </row>
    <row r="145" spans="1:31" x14ac:dyDescent="0.3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  <c r="AC145" s="4">
        <f t="shared" ca="1" si="6"/>
        <v>55</v>
      </c>
      <c r="AD145" s="3">
        <f t="shared" si="7"/>
        <v>1001</v>
      </c>
      <c r="AE145">
        <f t="shared" si="8"/>
        <v>33</v>
      </c>
    </row>
    <row r="146" spans="1:31" x14ac:dyDescent="0.3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  <c r="AC146" s="4">
        <f t="shared" ca="1" si="6"/>
        <v>48</v>
      </c>
      <c r="AD146" s="3">
        <f t="shared" si="7"/>
        <v>57</v>
      </c>
      <c r="AE146">
        <f t="shared" si="8"/>
        <v>16</v>
      </c>
    </row>
    <row r="147" spans="1:31" x14ac:dyDescent="0.3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  <c r="AC147" s="4">
        <f t="shared" ca="1" si="6"/>
        <v>42</v>
      </c>
      <c r="AD147" s="3">
        <f t="shared" si="7"/>
        <v>35</v>
      </c>
      <c r="AE147">
        <f t="shared" si="8"/>
        <v>10</v>
      </c>
    </row>
    <row r="148" spans="1:31" x14ac:dyDescent="0.3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  <c r="AC148" s="4">
        <f t="shared" ca="1" si="6"/>
        <v>40</v>
      </c>
      <c r="AD148" s="3">
        <f t="shared" si="7"/>
        <v>57</v>
      </c>
      <c r="AE148">
        <f t="shared" si="8"/>
        <v>14</v>
      </c>
    </row>
    <row r="149" spans="1:31" x14ac:dyDescent="0.3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  <c r="AC149" s="4">
        <f t="shared" ca="1" si="6"/>
        <v>40</v>
      </c>
      <c r="AD149" s="3">
        <f t="shared" si="7"/>
        <v>57</v>
      </c>
      <c r="AE149">
        <f t="shared" si="8"/>
        <v>14</v>
      </c>
    </row>
    <row r="150" spans="1:31" x14ac:dyDescent="0.3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  <c r="AC150" s="4">
        <f t="shared" ca="1" si="6"/>
        <v>69</v>
      </c>
      <c r="AD150" s="3">
        <f t="shared" si="7"/>
        <v>32</v>
      </c>
      <c r="AE150">
        <f t="shared" si="8"/>
        <v>12</v>
      </c>
    </row>
    <row r="151" spans="1:31" x14ac:dyDescent="0.3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  <c r="AC151" s="4">
        <f t="shared" ca="1" si="6"/>
        <v>77</v>
      </c>
      <c r="AD151" s="3">
        <f t="shared" si="7"/>
        <v>874</v>
      </c>
      <c r="AE151">
        <f t="shared" si="8"/>
        <v>34</v>
      </c>
    </row>
    <row r="152" spans="1:31" x14ac:dyDescent="0.3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  <c r="AC152" s="4">
        <f t="shared" ca="1" si="6"/>
        <v>77</v>
      </c>
      <c r="AD152" s="3">
        <f t="shared" si="7"/>
        <v>874</v>
      </c>
      <c r="AE152">
        <f t="shared" si="8"/>
        <v>34</v>
      </c>
    </row>
    <row r="153" spans="1:31" x14ac:dyDescent="0.3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  <c r="AC153" s="4">
        <f t="shared" ca="1" si="6"/>
        <v>67</v>
      </c>
      <c r="AD153" s="3">
        <f t="shared" si="7"/>
        <v>1518</v>
      </c>
      <c r="AE153">
        <f t="shared" si="8"/>
        <v>25</v>
      </c>
    </row>
    <row r="154" spans="1:31" x14ac:dyDescent="0.3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  <c r="AC154" s="4">
        <f t="shared" ca="1" si="6"/>
        <v>72</v>
      </c>
      <c r="AD154" s="3">
        <f t="shared" si="7"/>
        <v>1789</v>
      </c>
      <c r="AE154">
        <f t="shared" si="8"/>
        <v>18</v>
      </c>
    </row>
    <row r="155" spans="1:31" x14ac:dyDescent="0.3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  <c r="AC155" s="4">
        <f t="shared" ca="1" si="6"/>
        <v>61</v>
      </c>
      <c r="AD155" s="3">
        <f t="shared" si="7"/>
        <v>20</v>
      </c>
      <c r="AE155">
        <f t="shared" si="8"/>
        <v>11</v>
      </c>
    </row>
    <row r="156" spans="1:31" x14ac:dyDescent="0.3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  <c r="AC156" s="4">
        <f t="shared" ca="1" si="6"/>
        <v>50</v>
      </c>
      <c r="AD156" s="3">
        <f t="shared" si="7"/>
        <v>1416</v>
      </c>
      <c r="AE156">
        <f t="shared" si="8"/>
        <v>24</v>
      </c>
    </row>
    <row r="157" spans="1:31" x14ac:dyDescent="0.3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  <c r="AC157" s="4">
        <f t="shared" ca="1" si="6"/>
        <v>42</v>
      </c>
      <c r="AD157" s="3">
        <f t="shared" si="7"/>
        <v>153</v>
      </c>
      <c r="AE157">
        <f t="shared" si="8"/>
        <v>18</v>
      </c>
    </row>
    <row r="158" spans="1:31" x14ac:dyDescent="0.3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  <c r="AC158" s="4">
        <f t="shared" ca="1" si="6"/>
        <v>54</v>
      </c>
      <c r="AD158" s="3">
        <f t="shared" si="7"/>
        <v>92</v>
      </c>
      <c r="AE158">
        <f t="shared" si="8"/>
        <v>16</v>
      </c>
    </row>
    <row r="159" spans="1:31" x14ac:dyDescent="0.3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  <c r="AC159" s="4">
        <f t="shared" ca="1" si="6"/>
        <v>54</v>
      </c>
      <c r="AD159" s="3">
        <f t="shared" si="7"/>
        <v>92</v>
      </c>
      <c r="AE159">
        <f t="shared" si="8"/>
        <v>16</v>
      </c>
    </row>
    <row r="160" spans="1:31" x14ac:dyDescent="0.3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  <c r="AC160" s="4">
        <f t="shared" ca="1" si="6"/>
        <v>50</v>
      </c>
      <c r="AD160" s="3">
        <f t="shared" si="7"/>
        <v>31</v>
      </c>
      <c r="AE160">
        <f t="shared" si="8"/>
        <v>12</v>
      </c>
    </row>
    <row r="161" spans="1:31" x14ac:dyDescent="0.3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  <c r="AC161" s="4">
        <f t="shared" ca="1" si="6"/>
        <v>50</v>
      </c>
      <c r="AD161" s="3">
        <f t="shared" si="7"/>
        <v>31</v>
      </c>
      <c r="AE161">
        <f t="shared" si="8"/>
        <v>12</v>
      </c>
    </row>
    <row r="162" spans="1:31" x14ac:dyDescent="0.3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  <c r="AC162" s="4">
        <f t="shared" ca="1" si="6"/>
        <v>47</v>
      </c>
      <c r="AD162" s="3">
        <f t="shared" si="7"/>
        <v>943</v>
      </c>
      <c r="AE162">
        <f t="shared" si="8"/>
        <v>26</v>
      </c>
    </row>
    <row r="163" spans="1:31" x14ac:dyDescent="0.3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  <c r="AC163" s="4">
        <f t="shared" ca="1" si="6"/>
        <v>61</v>
      </c>
      <c r="AD163" s="3">
        <f t="shared" si="7"/>
        <v>25</v>
      </c>
      <c r="AE163">
        <f t="shared" si="8"/>
        <v>10</v>
      </c>
    </row>
    <row r="164" spans="1:31" x14ac:dyDescent="0.3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  <c r="AC164" s="4">
        <f t="shared" ca="1" si="6"/>
        <v>61</v>
      </c>
      <c r="AD164" s="3">
        <f t="shared" si="7"/>
        <v>25</v>
      </c>
      <c r="AE164">
        <f t="shared" si="8"/>
        <v>10</v>
      </c>
    </row>
    <row r="165" spans="1:31" x14ac:dyDescent="0.3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  <c r="AC165" s="4">
        <f t="shared" ca="1" si="6"/>
        <v>79</v>
      </c>
      <c r="AD165" s="3">
        <f t="shared" si="7"/>
        <v>1376</v>
      </c>
      <c r="AE165">
        <f t="shared" si="8"/>
        <v>29</v>
      </c>
    </row>
    <row r="166" spans="1:31" x14ac:dyDescent="0.3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  <c r="AC166" s="4">
        <f t="shared" ca="1" si="6"/>
        <v>64</v>
      </c>
      <c r="AD166" s="3">
        <f t="shared" si="7"/>
        <v>393</v>
      </c>
      <c r="AE166">
        <f t="shared" si="8"/>
        <v>18</v>
      </c>
    </row>
    <row r="167" spans="1:31" x14ac:dyDescent="0.3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  <c r="AC167" s="4">
        <f t="shared" ca="1" si="6"/>
        <v>36</v>
      </c>
      <c r="AD167" s="3">
        <f t="shared" si="7"/>
        <v>263</v>
      </c>
      <c r="AE167">
        <f t="shared" si="8"/>
        <v>17</v>
      </c>
    </row>
    <row r="168" spans="1:31" x14ac:dyDescent="0.3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  <c r="AC168" s="4">
        <f t="shared" ca="1" si="6"/>
        <v>57</v>
      </c>
      <c r="AD168" s="3">
        <f t="shared" si="7"/>
        <v>1670</v>
      </c>
      <c r="AE168">
        <f t="shared" si="8"/>
        <v>16</v>
      </c>
    </row>
    <row r="169" spans="1:31" x14ac:dyDescent="0.3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  <c r="AC169" s="4">
        <f t="shared" ca="1" si="6"/>
        <v>50</v>
      </c>
      <c r="AD169" s="3">
        <f t="shared" si="7"/>
        <v>877</v>
      </c>
      <c r="AE169">
        <f t="shared" si="8"/>
        <v>31</v>
      </c>
    </row>
    <row r="170" spans="1:31" x14ac:dyDescent="0.3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  <c r="AC170" s="4">
        <f t="shared" ca="1" si="6"/>
        <v>53</v>
      </c>
      <c r="AD170" s="3">
        <f t="shared" si="7"/>
        <v>502</v>
      </c>
      <c r="AE170">
        <f t="shared" si="8"/>
        <v>26</v>
      </c>
    </row>
    <row r="171" spans="1:31" x14ac:dyDescent="0.3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  <c r="AC171" s="4">
        <f t="shared" ca="1" si="6"/>
        <v>65</v>
      </c>
      <c r="AD171" s="3">
        <f t="shared" si="7"/>
        <v>1072</v>
      </c>
      <c r="AE171">
        <f t="shared" si="8"/>
        <v>32</v>
      </c>
    </row>
    <row r="172" spans="1:31" x14ac:dyDescent="0.3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  <c r="AC172" s="4">
        <f t="shared" ca="1" si="6"/>
        <v>39</v>
      </c>
      <c r="AD172" s="3">
        <f t="shared" si="7"/>
        <v>1364</v>
      </c>
      <c r="AE172">
        <f t="shared" si="8"/>
        <v>35</v>
      </c>
    </row>
    <row r="173" spans="1:31" x14ac:dyDescent="0.3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  <c r="AC173" s="4">
        <f t="shared" ca="1" si="6"/>
        <v>66</v>
      </c>
      <c r="AD173" s="3">
        <f t="shared" si="7"/>
        <v>326</v>
      </c>
      <c r="AE173">
        <f t="shared" si="8"/>
        <v>19</v>
      </c>
    </row>
    <row r="174" spans="1:31" x14ac:dyDescent="0.3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  <c r="AC174" s="4">
        <f t="shared" ca="1" si="6"/>
        <v>49</v>
      </c>
      <c r="AD174" s="3">
        <f t="shared" si="7"/>
        <v>70</v>
      </c>
      <c r="AE174">
        <f t="shared" si="8"/>
        <v>9</v>
      </c>
    </row>
    <row r="175" spans="1:31" x14ac:dyDescent="0.3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  <c r="AC175" s="4">
        <f t="shared" ca="1" si="6"/>
        <v>34</v>
      </c>
      <c r="AD175" s="3">
        <f t="shared" si="7"/>
        <v>1650</v>
      </c>
      <c r="AE175">
        <f t="shared" si="8"/>
        <v>24</v>
      </c>
    </row>
    <row r="176" spans="1:31" x14ac:dyDescent="0.3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  <c r="AC176" s="4">
        <f t="shared" ca="1" si="6"/>
        <v>47</v>
      </c>
      <c r="AD176" s="3">
        <f t="shared" si="7"/>
        <v>1738</v>
      </c>
      <c r="AE176">
        <f t="shared" si="8"/>
        <v>20</v>
      </c>
    </row>
    <row r="177" spans="1:31" x14ac:dyDescent="0.3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  <c r="AC177" s="4">
        <f t="shared" ca="1" si="6"/>
        <v>48</v>
      </c>
      <c r="AD177" s="3">
        <f t="shared" si="7"/>
        <v>1281</v>
      </c>
      <c r="AE177">
        <f t="shared" si="8"/>
        <v>25</v>
      </c>
    </row>
    <row r="178" spans="1:31" x14ac:dyDescent="0.3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  <c r="AC178" s="4">
        <f t="shared" ca="1" si="6"/>
        <v>54</v>
      </c>
      <c r="AD178" s="3">
        <f t="shared" si="7"/>
        <v>325</v>
      </c>
      <c r="AE178">
        <f t="shared" si="8"/>
        <v>22</v>
      </c>
    </row>
    <row r="179" spans="1:31" x14ac:dyDescent="0.3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  <c r="AC179" s="4">
        <f t="shared" ca="1" si="6"/>
        <v>53</v>
      </c>
      <c r="AD179" s="3">
        <f t="shared" si="7"/>
        <v>936</v>
      </c>
      <c r="AE179">
        <f t="shared" si="8"/>
        <v>31</v>
      </c>
    </row>
    <row r="180" spans="1:31" x14ac:dyDescent="0.3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  <c r="AC180" s="4">
        <f t="shared" ca="1" si="6"/>
        <v>50</v>
      </c>
      <c r="AD180" s="3">
        <f t="shared" si="7"/>
        <v>48</v>
      </c>
      <c r="AE180">
        <f t="shared" si="8"/>
        <v>15</v>
      </c>
    </row>
    <row r="181" spans="1:31" x14ac:dyDescent="0.3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  <c r="AC181" s="4">
        <f t="shared" ca="1" si="6"/>
        <v>47</v>
      </c>
      <c r="AD181" s="3">
        <f t="shared" si="7"/>
        <v>53</v>
      </c>
      <c r="AE181">
        <f t="shared" si="8"/>
        <v>18</v>
      </c>
    </row>
    <row r="182" spans="1:31" x14ac:dyDescent="0.3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  <c r="AC182" s="4">
        <f t="shared" ca="1" si="6"/>
        <v>71</v>
      </c>
      <c r="AD182" s="3">
        <f t="shared" si="7"/>
        <v>252</v>
      </c>
      <c r="AE182">
        <f t="shared" si="8"/>
        <v>24</v>
      </c>
    </row>
    <row r="183" spans="1:31" x14ac:dyDescent="0.3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  <c r="AC183" s="4">
        <f t="shared" ca="1" si="6"/>
        <v>71</v>
      </c>
      <c r="AD183" s="3">
        <f t="shared" si="7"/>
        <v>252</v>
      </c>
      <c r="AE183">
        <f t="shared" si="8"/>
        <v>24</v>
      </c>
    </row>
    <row r="184" spans="1:31" x14ac:dyDescent="0.3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  <c r="AC184" s="4">
        <f t="shared" ca="1" si="6"/>
        <v>53</v>
      </c>
      <c r="AD184" s="3">
        <f t="shared" si="7"/>
        <v>103</v>
      </c>
      <c r="AE184">
        <f t="shared" si="8"/>
        <v>19</v>
      </c>
    </row>
    <row r="185" spans="1:31" x14ac:dyDescent="0.3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  <c r="AC185" s="4">
        <f t="shared" ca="1" si="6"/>
        <v>51</v>
      </c>
      <c r="AD185" s="3">
        <f t="shared" si="7"/>
        <v>557</v>
      </c>
      <c r="AE185">
        <f t="shared" si="8"/>
        <v>28</v>
      </c>
    </row>
    <row r="186" spans="1:31" x14ac:dyDescent="0.3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  <c r="AC186" s="4">
        <f t="shared" ca="1" si="6"/>
        <v>54</v>
      </c>
      <c r="AD186" s="3">
        <f t="shared" si="7"/>
        <v>24</v>
      </c>
      <c r="AE186">
        <f t="shared" si="8"/>
        <v>11</v>
      </c>
    </row>
    <row r="187" spans="1:31" x14ac:dyDescent="0.3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  <c r="AC187" s="4">
        <f t="shared" ca="1" si="6"/>
        <v>74</v>
      </c>
      <c r="AD187" s="3">
        <f t="shared" si="7"/>
        <v>233</v>
      </c>
      <c r="AE187">
        <f t="shared" si="8"/>
        <v>19</v>
      </c>
    </row>
    <row r="188" spans="1:31" x14ac:dyDescent="0.3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  <c r="AC188" s="4">
        <f t="shared" ca="1" si="6"/>
        <v>44</v>
      </c>
      <c r="AD188" s="3">
        <f t="shared" si="7"/>
        <v>54</v>
      </c>
      <c r="AE188">
        <f t="shared" si="8"/>
        <v>17</v>
      </c>
    </row>
    <row r="189" spans="1:31" x14ac:dyDescent="0.3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  <c r="AC189" s="4">
        <f t="shared" ca="1" si="6"/>
        <v>70</v>
      </c>
      <c r="AD189" s="3">
        <f t="shared" si="7"/>
        <v>843</v>
      </c>
      <c r="AE189">
        <f t="shared" si="8"/>
        <v>26</v>
      </c>
    </row>
    <row r="190" spans="1:31" x14ac:dyDescent="0.3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  <c r="AC190" s="4">
        <f t="shared" ca="1" si="6"/>
        <v>63</v>
      </c>
      <c r="AD190" s="3">
        <f t="shared" si="7"/>
        <v>1958</v>
      </c>
      <c r="AE190">
        <f t="shared" si="8"/>
        <v>22</v>
      </c>
    </row>
    <row r="191" spans="1:31" x14ac:dyDescent="0.3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  <c r="AC191" s="4">
        <f t="shared" ca="1" si="6"/>
        <v>73</v>
      </c>
      <c r="AD191" s="3">
        <f t="shared" si="7"/>
        <v>20</v>
      </c>
      <c r="AE191">
        <f t="shared" si="8"/>
        <v>12</v>
      </c>
    </row>
    <row r="192" spans="1:31" x14ac:dyDescent="0.3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  <c r="AC192" s="4">
        <f t="shared" ca="1" si="6"/>
        <v>36</v>
      </c>
      <c r="AD192" s="3">
        <f t="shared" si="7"/>
        <v>1627</v>
      </c>
      <c r="AE192">
        <f t="shared" si="8"/>
        <v>24</v>
      </c>
    </row>
    <row r="193" spans="1:31" x14ac:dyDescent="0.3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  <c r="AC193" s="4">
        <f t="shared" ca="1" si="6"/>
        <v>82</v>
      </c>
      <c r="AD193" s="3">
        <f t="shared" si="7"/>
        <v>1167</v>
      </c>
      <c r="AE193">
        <f t="shared" si="8"/>
        <v>30</v>
      </c>
    </row>
    <row r="194" spans="1:31" x14ac:dyDescent="0.3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  <c r="AC194" s="4">
        <f t="shared" ca="1" si="6"/>
        <v>45</v>
      </c>
      <c r="AD194" s="3">
        <f t="shared" si="7"/>
        <v>66</v>
      </c>
      <c r="AE194">
        <f t="shared" si="8"/>
        <v>15</v>
      </c>
    </row>
    <row r="195" spans="1:31" x14ac:dyDescent="0.3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  <c r="AC195" s="4">
        <f t="shared" ref="AC195:AC258" ca="1" si="9">YEAR(TODAY()) - B195</f>
        <v>51</v>
      </c>
      <c r="AD195" s="3">
        <f t="shared" ref="AD195:AD258" si="10">SUM(J195:O195)</f>
        <v>811</v>
      </c>
      <c r="AE195">
        <f t="shared" ref="AE195:AE258" si="11">SUM(P195:T195)</f>
        <v>29</v>
      </c>
    </row>
    <row r="196" spans="1:31" x14ac:dyDescent="0.3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  <c r="AC196" s="4">
        <f t="shared" ca="1" si="9"/>
        <v>70</v>
      </c>
      <c r="AD196" s="3">
        <f t="shared" si="10"/>
        <v>797</v>
      </c>
      <c r="AE196">
        <f t="shared" si="11"/>
        <v>25</v>
      </c>
    </row>
    <row r="197" spans="1:31" x14ac:dyDescent="0.3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  <c r="AC197" s="4">
        <f t="shared" ca="1" si="9"/>
        <v>61</v>
      </c>
      <c r="AD197" s="3">
        <f t="shared" si="10"/>
        <v>530</v>
      </c>
      <c r="AE197">
        <f t="shared" si="11"/>
        <v>20</v>
      </c>
    </row>
    <row r="198" spans="1:31" x14ac:dyDescent="0.3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  <c r="AC198" s="4">
        <f t="shared" ca="1" si="9"/>
        <v>64</v>
      </c>
      <c r="AD198" s="3">
        <f t="shared" si="10"/>
        <v>1766</v>
      </c>
      <c r="AE198">
        <f t="shared" si="11"/>
        <v>21</v>
      </c>
    </row>
    <row r="199" spans="1:31" x14ac:dyDescent="0.3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  <c r="AC199" s="4">
        <f t="shared" ca="1" si="9"/>
        <v>75</v>
      </c>
      <c r="AD199" s="3">
        <f t="shared" si="10"/>
        <v>606</v>
      </c>
      <c r="AE199">
        <f t="shared" si="11"/>
        <v>24</v>
      </c>
    </row>
    <row r="200" spans="1:31" x14ac:dyDescent="0.3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  <c r="AC200" s="4">
        <f t="shared" ca="1" si="9"/>
        <v>45</v>
      </c>
      <c r="AD200" s="3">
        <f t="shared" si="10"/>
        <v>470</v>
      </c>
      <c r="AE200">
        <f t="shared" si="11"/>
        <v>20</v>
      </c>
    </row>
    <row r="201" spans="1:31" x14ac:dyDescent="0.3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  <c r="AC201" s="4">
        <f t="shared" ca="1" si="9"/>
        <v>73</v>
      </c>
      <c r="AD201" s="3">
        <f t="shared" si="10"/>
        <v>1099</v>
      </c>
      <c r="AE201">
        <f t="shared" si="11"/>
        <v>35</v>
      </c>
    </row>
    <row r="202" spans="1:31" x14ac:dyDescent="0.3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  <c r="AC202" s="4">
        <f t="shared" ca="1" si="9"/>
        <v>75</v>
      </c>
      <c r="AD202" s="3">
        <f t="shared" si="10"/>
        <v>1039</v>
      </c>
      <c r="AE202">
        <f t="shared" si="11"/>
        <v>30</v>
      </c>
    </row>
    <row r="203" spans="1:31" x14ac:dyDescent="0.3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  <c r="AC203" s="4">
        <f t="shared" ca="1" si="9"/>
        <v>74</v>
      </c>
      <c r="AD203" s="3">
        <f t="shared" si="10"/>
        <v>407</v>
      </c>
      <c r="AE203">
        <f t="shared" si="11"/>
        <v>21</v>
      </c>
    </row>
    <row r="204" spans="1:31" x14ac:dyDescent="0.3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  <c r="AC204" s="4">
        <f t="shared" ca="1" si="9"/>
        <v>66</v>
      </c>
      <c r="AD204" s="3">
        <f t="shared" si="10"/>
        <v>1016</v>
      </c>
      <c r="AE204">
        <f t="shared" si="11"/>
        <v>33</v>
      </c>
    </row>
    <row r="205" spans="1:31" x14ac:dyDescent="0.3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  <c r="AC205" s="4">
        <f t="shared" ca="1" si="9"/>
        <v>55</v>
      </c>
      <c r="AD205" s="3">
        <f t="shared" si="10"/>
        <v>318</v>
      </c>
      <c r="AE205">
        <f t="shared" si="11"/>
        <v>25</v>
      </c>
    </row>
    <row r="206" spans="1:31" x14ac:dyDescent="0.3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  <c r="AC206" s="4">
        <f t="shared" ca="1" si="9"/>
        <v>55</v>
      </c>
      <c r="AD206" s="3">
        <f t="shared" si="10"/>
        <v>318</v>
      </c>
      <c r="AE206">
        <f t="shared" si="11"/>
        <v>25</v>
      </c>
    </row>
    <row r="207" spans="1:31" x14ac:dyDescent="0.3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  <c r="AC207" s="4">
        <f t="shared" ca="1" si="9"/>
        <v>57</v>
      </c>
      <c r="AD207" s="3">
        <f t="shared" si="10"/>
        <v>316</v>
      </c>
      <c r="AE207">
        <f t="shared" si="11"/>
        <v>26</v>
      </c>
    </row>
    <row r="208" spans="1:31" x14ac:dyDescent="0.3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  <c r="AC208" s="4">
        <f t="shared" ca="1" si="9"/>
        <v>38</v>
      </c>
      <c r="AD208" s="3">
        <f t="shared" si="10"/>
        <v>92</v>
      </c>
      <c r="AE208">
        <f t="shared" si="11"/>
        <v>18</v>
      </c>
    </row>
    <row r="209" spans="1:31" x14ac:dyDescent="0.3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  <c r="AC209" s="4">
        <f t="shared" ca="1" si="9"/>
        <v>74</v>
      </c>
      <c r="AD209" s="3">
        <f t="shared" si="10"/>
        <v>302</v>
      </c>
      <c r="AE209">
        <f t="shared" si="11"/>
        <v>23</v>
      </c>
    </row>
    <row r="210" spans="1:31" x14ac:dyDescent="0.3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  <c r="AC210" s="4">
        <f t="shared" ca="1" si="9"/>
        <v>49</v>
      </c>
      <c r="AD210" s="3">
        <f t="shared" si="10"/>
        <v>1869</v>
      </c>
      <c r="AE210">
        <f t="shared" si="11"/>
        <v>19</v>
      </c>
    </row>
    <row r="211" spans="1:31" x14ac:dyDescent="0.3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  <c r="AC211" s="4">
        <f t="shared" ca="1" si="9"/>
        <v>81</v>
      </c>
      <c r="AD211" s="3">
        <f t="shared" si="10"/>
        <v>145</v>
      </c>
      <c r="AE211">
        <f t="shared" si="11"/>
        <v>16</v>
      </c>
    </row>
    <row r="212" spans="1:31" x14ac:dyDescent="0.3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  <c r="AC212" s="4">
        <f t="shared" ca="1" si="9"/>
        <v>81</v>
      </c>
      <c r="AD212" s="3">
        <f t="shared" si="10"/>
        <v>277</v>
      </c>
      <c r="AE212">
        <f t="shared" si="11"/>
        <v>28</v>
      </c>
    </row>
    <row r="213" spans="1:31" x14ac:dyDescent="0.3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  <c r="AC213" s="4">
        <f t="shared" ca="1" si="9"/>
        <v>39</v>
      </c>
      <c r="AD213" s="3">
        <f t="shared" si="10"/>
        <v>311</v>
      </c>
      <c r="AE213">
        <f t="shared" si="11"/>
        <v>17</v>
      </c>
    </row>
    <row r="214" spans="1:31" x14ac:dyDescent="0.3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  <c r="AC214" s="4">
        <f t="shared" ca="1" si="9"/>
        <v>54</v>
      </c>
      <c r="AD214" s="3">
        <f t="shared" si="10"/>
        <v>50</v>
      </c>
      <c r="AE214">
        <f t="shared" si="11"/>
        <v>14</v>
      </c>
    </row>
    <row r="215" spans="1:31" x14ac:dyDescent="0.3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  <c r="AC215" s="4">
        <f t="shared" ca="1" si="9"/>
        <v>55</v>
      </c>
      <c r="AD215" s="3">
        <f t="shared" si="10"/>
        <v>72</v>
      </c>
      <c r="AE215">
        <f t="shared" si="11"/>
        <v>12</v>
      </c>
    </row>
    <row r="216" spans="1:31" x14ac:dyDescent="0.3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  <c r="AC216" s="4">
        <f t="shared" ca="1" si="9"/>
        <v>68</v>
      </c>
      <c r="AD216" s="3">
        <f t="shared" si="10"/>
        <v>21</v>
      </c>
      <c r="AE216">
        <f t="shared" si="11"/>
        <v>11</v>
      </c>
    </row>
    <row r="217" spans="1:31" x14ac:dyDescent="0.3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  <c r="AC217" s="4">
        <f t="shared" ca="1" si="9"/>
        <v>49</v>
      </c>
      <c r="AD217" s="3">
        <f t="shared" si="10"/>
        <v>49</v>
      </c>
      <c r="AE217">
        <f t="shared" si="11"/>
        <v>9</v>
      </c>
    </row>
    <row r="218" spans="1:31" x14ac:dyDescent="0.3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  <c r="AC218" s="4">
        <f t="shared" ca="1" si="9"/>
        <v>76</v>
      </c>
      <c r="AD218" s="3">
        <f t="shared" si="10"/>
        <v>556</v>
      </c>
      <c r="AE218">
        <f t="shared" si="11"/>
        <v>26</v>
      </c>
    </row>
    <row r="219" spans="1:31" x14ac:dyDescent="0.3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  <c r="AC219" s="4">
        <f t="shared" ca="1" si="9"/>
        <v>51</v>
      </c>
      <c r="AD219" s="3">
        <f t="shared" si="10"/>
        <v>28</v>
      </c>
      <c r="AE219">
        <f t="shared" si="11"/>
        <v>8</v>
      </c>
    </row>
    <row r="220" spans="1:31" x14ac:dyDescent="0.3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  <c r="AC220" s="4">
        <f t="shared" ca="1" si="9"/>
        <v>58</v>
      </c>
      <c r="AD220" s="3">
        <f t="shared" si="10"/>
        <v>396</v>
      </c>
      <c r="AE220">
        <f t="shared" si="11"/>
        <v>20</v>
      </c>
    </row>
    <row r="221" spans="1:31" x14ac:dyDescent="0.3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  <c r="AC221" s="4">
        <f t="shared" ca="1" si="9"/>
        <v>78</v>
      </c>
      <c r="AD221" s="3">
        <f t="shared" si="10"/>
        <v>1899</v>
      </c>
      <c r="AE221">
        <f t="shared" si="11"/>
        <v>21</v>
      </c>
    </row>
    <row r="222" spans="1:31" x14ac:dyDescent="0.3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  <c r="AC222" s="4">
        <f t="shared" ca="1" si="9"/>
        <v>56</v>
      </c>
      <c r="AD222" s="3">
        <f t="shared" si="10"/>
        <v>235</v>
      </c>
      <c r="AE222">
        <f t="shared" si="11"/>
        <v>15</v>
      </c>
    </row>
    <row r="223" spans="1:31" x14ac:dyDescent="0.3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  <c r="AC223" s="4">
        <f t="shared" ca="1" si="9"/>
        <v>63</v>
      </c>
      <c r="AD223" s="3">
        <f t="shared" si="10"/>
        <v>331</v>
      </c>
      <c r="AE223">
        <f t="shared" si="11"/>
        <v>18</v>
      </c>
    </row>
    <row r="224" spans="1:31" x14ac:dyDescent="0.3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  <c r="AC224" s="4">
        <f t="shared" ca="1" si="9"/>
        <v>44</v>
      </c>
      <c r="AD224" s="3">
        <f t="shared" si="10"/>
        <v>1919</v>
      </c>
      <c r="AE224">
        <f t="shared" si="11"/>
        <v>23</v>
      </c>
    </row>
    <row r="225" spans="1:31" x14ac:dyDescent="0.3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  <c r="AC225" s="4">
        <f t="shared" ca="1" si="9"/>
        <v>44</v>
      </c>
      <c r="AD225" s="3">
        <f t="shared" si="10"/>
        <v>1919</v>
      </c>
      <c r="AE225">
        <f t="shared" si="11"/>
        <v>23</v>
      </c>
    </row>
    <row r="226" spans="1:31" x14ac:dyDescent="0.3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  <c r="AC226" s="4">
        <f t="shared" ca="1" si="9"/>
        <v>55</v>
      </c>
      <c r="AD226" s="3">
        <f t="shared" si="10"/>
        <v>167</v>
      </c>
      <c r="AE226">
        <f t="shared" si="11"/>
        <v>19</v>
      </c>
    </row>
    <row r="227" spans="1:31" x14ac:dyDescent="0.3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  <c r="AC227" s="4">
        <f t="shared" ca="1" si="9"/>
        <v>51</v>
      </c>
      <c r="AD227" s="3">
        <f t="shared" si="10"/>
        <v>1293</v>
      </c>
      <c r="AE227">
        <f t="shared" si="11"/>
        <v>22</v>
      </c>
    </row>
    <row r="228" spans="1:31" x14ac:dyDescent="0.3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  <c r="AC228" s="4">
        <f t="shared" ca="1" si="9"/>
        <v>61</v>
      </c>
      <c r="AD228" s="3">
        <f t="shared" si="10"/>
        <v>654</v>
      </c>
      <c r="AE228">
        <f t="shared" si="11"/>
        <v>33</v>
      </c>
    </row>
    <row r="229" spans="1:31" x14ac:dyDescent="0.3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  <c r="AC229" s="4">
        <f t="shared" ca="1" si="9"/>
        <v>82</v>
      </c>
      <c r="AD229" s="3">
        <f t="shared" si="10"/>
        <v>746</v>
      </c>
      <c r="AE229">
        <f t="shared" si="11"/>
        <v>23</v>
      </c>
    </row>
    <row r="230" spans="1:31" x14ac:dyDescent="0.3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  <c r="AC230" s="4">
        <f t="shared" ca="1" si="9"/>
        <v>65</v>
      </c>
      <c r="AD230" s="3">
        <f t="shared" si="10"/>
        <v>138</v>
      </c>
      <c r="AE230">
        <f t="shared" si="11"/>
        <v>19</v>
      </c>
    </row>
    <row r="231" spans="1:31" x14ac:dyDescent="0.3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  <c r="AC231" s="4">
        <f t="shared" ca="1" si="9"/>
        <v>74</v>
      </c>
      <c r="AD231" s="3">
        <f t="shared" si="10"/>
        <v>275</v>
      </c>
      <c r="AE231">
        <f t="shared" si="11"/>
        <v>25</v>
      </c>
    </row>
    <row r="232" spans="1:31" x14ac:dyDescent="0.3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  <c r="AC232" s="4">
        <f t="shared" ca="1" si="9"/>
        <v>61</v>
      </c>
      <c r="AD232" s="3">
        <f t="shared" si="10"/>
        <v>692</v>
      </c>
      <c r="AE232">
        <f t="shared" si="11"/>
        <v>29</v>
      </c>
    </row>
    <row r="233" spans="1:31" x14ac:dyDescent="0.3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  <c r="AC233" s="4">
        <f t="shared" ca="1" si="9"/>
        <v>68</v>
      </c>
      <c r="AD233" s="3">
        <f t="shared" si="10"/>
        <v>1115</v>
      </c>
      <c r="AE233">
        <f t="shared" si="11"/>
        <v>25</v>
      </c>
    </row>
    <row r="234" spans="1:31" x14ac:dyDescent="0.3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  <c r="AC234" s="4">
        <f t="shared" ca="1" si="9"/>
        <v>71</v>
      </c>
      <c r="AD234" s="3">
        <f t="shared" si="10"/>
        <v>365</v>
      </c>
      <c r="AE234">
        <f t="shared" si="11"/>
        <v>23</v>
      </c>
    </row>
    <row r="235" spans="1:31" x14ac:dyDescent="0.3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  <c r="AC235" s="4">
        <f t="shared" ca="1" si="9"/>
        <v>65</v>
      </c>
      <c r="AD235" s="3">
        <f t="shared" si="10"/>
        <v>9</v>
      </c>
      <c r="AE235">
        <f t="shared" si="11"/>
        <v>11</v>
      </c>
    </row>
    <row r="236" spans="1:31" x14ac:dyDescent="0.3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  <c r="AC236" s="4">
        <f t="shared" ca="1" si="9"/>
        <v>47</v>
      </c>
      <c r="AD236" s="3">
        <f t="shared" si="10"/>
        <v>69</v>
      </c>
      <c r="AE236">
        <f t="shared" si="11"/>
        <v>15</v>
      </c>
    </row>
    <row r="237" spans="1:31" x14ac:dyDescent="0.3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  <c r="AC237" s="4">
        <f t="shared" ca="1" si="9"/>
        <v>55</v>
      </c>
      <c r="AD237" s="3">
        <f t="shared" si="10"/>
        <v>63</v>
      </c>
      <c r="AE237">
        <f t="shared" si="11"/>
        <v>15</v>
      </c>
    </row>
    <row r="238" spans="1:31" x14ac:dyDescent="0.3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  <c r="AC238" s="4">
        <f t="shared" ca="1" si="9"/>
        <v>58</v>
      </c>
      <c r="AD238" s="3">
        <f t="shared" si="10"/>
        <v>182</v>
      </c>
      <c r="AE238">
        <f t="shared" si="11"/>
        <v>18</v>
      </c>
    </row>
    <row r="239" spans="1:31" x14ac:dyDescent="0.3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  <c r="AC239" s="4">
        <f t="shared" ca="1" si="9"/>
        <v>53</v>
      </c>
      <c r="AD239" s="3">
        <f t="shared" si="10"/>
        <v>76</v>
      </c>
      <c r="AE239">
        <f t="shared" si="11"/>
        <v>13</v>
      </c>
    </row>
    <row r="240" spans="1:31" x14ac:dyDescent="0.3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  <c r="AC240" s="4">
        <f t="shared" ca="1" si="9"/>
        <v>57</v>
      </c>
      <c r="AD240" s="3">
        <f t="shared" si="10"/>
        <v>725</v>
      </c>
      <c r="AE240">
        <f t="shared" si="11"/>
        <v>23</v>
      </c>
    </row>
    <row r="241" spans="1:31" x14ac:dyDescent="0.3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  <c r="AC241" s="4">
        <f t="shared" ca="1" si="9"/>
        <v>34</v>
      </c>
      <c r="AD241" s="3">
        <f t="shared" si="10"/>
        <v>62</v>
      </c>
      <c r="AE241">
        <f t="shared" si="11"/>
        <v>15</v>
      </c>
    </row>
    <row r="242" spans="1:31" x14ac:dyDescent="0.3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  <c r="AC242" s="4">
        <f t="shared" ca="1" si="9"/>
        <v>65</v>
      </c>
      <c r="AD242" s="3">
        <f t="shared" si="10"/>
        <v>1449</v>
      </c>
      <c r="AE242">
        <f t="shared" si="11"/>
        <v>20</v>
      </c>
    </row>
    <row r="243" spans="1:31" x14ac:dyDescent="0.3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  <c r="AC243" s="4">
        <f t="shared" ca="1" si="9"/>
        <v>43</v>
      </c>
      <c r="AD243" s="3">
        <f t="shared" si="10"/>
        <v>63</v>
      </c>
      <c r="AE243">
        <f t="shared" si="11"/>
        <v>13</v>
      </c>
    </row>
    <row r="244" spans="1:31" x14ac:dyDescent="0.3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  <c r="AC244" s="4">
        <f t="shared" ca="1" si="9"/>
        <v>46</v>
      </c>
      <c r="AD244" s="3">
        <f t="shared" si="10"/>
        <v>50</v>
      </c>
      <c r="AE244">
        <f t="shared" si="11"/>
        <v>14</v>
      </c>
    </row>
    <row r="245" spans="1:31" x14ac:dyDescent="0.3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  <c r="AC245" s="4">
        <f t="shared" ca="1" si="9"/>
        <v>74</v>
      </c>
      <c r="AD245" s="3">
        <f t="shared" si="10"/>
        <v>463</v>
      </c>
      <c r="AE245">
        <f t="shared" si="11"/>
        <v>24</v>
      </c>
    </row>
    <row r="246" spans="1:31" x14ac:dyDescent="0.3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  <c r="AC246" s="4">
        <f t="shared" ca="1" si="9"/>
        <v>50</v>
      </c>
      <c r="AD246" s="3">
        <f t="shared" si="10"/>
        <v>22</v>
      </c>
      <c r="AE246">
        <f t="shared" si="11"/>
        <v>13</v>
      </c>
    </row>
    <row r="247" spans="1:31" x14ac:dyDescent="0.3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  <c r="AC247" s="4">
        <f t="shared" ca="1" si="9"/>
        <v>50</v>
      </c>
      <c r="AD247" s="3">
        <f t="shared" si="10"/>
        <v>22</v>
      </c>
      <c r="AE247">
        <f t="shared" si="11"/>
        <v>13</v>
      </c>
    </row>
    <row r="248" spans="1:31" x14ac:dyDescent="0.3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  <c r="AC248" s="4">
        <f t="shared" ca="1" si="9"/>
        <v>78</v>
      </c>
      <c r="AD248" s="3">
        <f t="shared" si="10"/>
        <v>183</v>
      </c>
      <c r="AE248">
        <f t="shared" si="11"/>
        <v>16</v>
      </c>
    </row>
    <row r="249" spans="1:31" x14ac:dyDescent="0.3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  <c r="AC249" s="4">
        <f t="shared" ca="1" si="9"/>
        <v>69</v>
      </c>
      <c r="AD249" s="3">
        <f t="shared" si="10"/>
        <v>414</v>
      </c>
      <c r="AE249">
        <f t="shared" si="11"/>
        <v>26</v>
      </c>
    </row>
    <row r="250" spans="1:31" x14ac:dyDescent="0.3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  <c r="AC250" s="4">
        <f t="shared" ca="1" si="9"/>
        <v>50</v>
      </c>
      <c r="AD250" s="3">
        <f t="shared" si="10"/>
        <v>1034</v>
      </c>
      <c r="AE250">
        <f t="shared" si="11"/>
        <v>31</v>
      </c>
    </row>
    <row r="251" spans="1:31" x14ac:dyDescent="0.3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  <c r="AC251" s="4">
        <f t="shared" ca="1" si="9"/>
        <v>50</v>
      </c>
      <c r="AD251" s="3">
        <f t="shared" si="10"/>
        <v>1034</v>
      </c>
      <c r="AE251">
        <f t="shared" si="11"/>
        <v>31</v>
      </c>
    </row>
    <row r="252" spans="1:31" x14ac:dyDescent="0.3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  <c r="AC252" s="4">
        <f t="shared" ca="1" si="9"/>
        <v>40</v>
      </c>
      <c r="AD252" s="3">
        <f t="shared" si="10"/>
        <v>47</v>
      </c>
      <c r="AE252">
        <f t="shared" si="11"/>
        <v>12</v>
      </c>
    </row>
    <row r="253" spans="1:31" x14ac:dyDescent="0.3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  <c r="AC253" s="4">
        <f t="shared" ca="1" si="9"/>
        <v>72</v>
      </c>
      <c r="AD253" s="3">
        <f t="shared" si="10"/>
        <v>500</v>
      </c>
      <c r="AE253">
        <f t="shared" si="11"/>
        <v>26</v>
      </c>
    </row>
    <row r="254" spans="1:31" x14ac:dyDescent="0.3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  <c r="AC254" s="4">
        <f t="shared" ca="1" si="9"/>
        <v>57</v>
      </c>
      <c r="AD254" s="3">
        <f t="shared" si="10"/>
        <v>282</v>
      </c>
      <c r="AE254">
        <f t="shared" si="11"/>
        <v>21</v>
      </c>
    </row>
    <row r="255" spans="1:31" x14ac:dyDescent="0.3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  <c r="AC255" s="4">
        <f t="shared" ca="1" si="9"/>
        <v>77</v>
      </c>
      <c r="AD255" s="3">
        <f t="shared" si="10"/>
        <v>1381</v>
      </c>
      <c r="AE255">
        <f t="shared" si="11"/>
        <v>25</v>
      </c>
    </row>
    <row r="256" spans="1:31" x14ac:dyDescent="0.3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  <c r="AC256" s="4">
        <f t="shared" ca="1" si="9"/>
        <v>55</v>
      </c>
      <c r="AD256" s="3">
        <f t="shared" si="10"/>
        <v>59</v>
      </c>
      <c r="AE256">
        <f t="shared" si="11"/>
        <v>12</v>
      </c>
    </row>
    <row r="257" spans="1:31" x14ac:dyDescent="0.3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  <c r="AC257" s="4">
        <f t="shared" ca="1" si="9"/>
        <v>55</v>
      </c>
      <c r="AD257" s="3">
        <f t="shared" si="10"/>
        <v>59</v>
      </c>
      <c r="AE257">
        <f t="shared" si="11"/>
        <v>12</v>
      </c>
    </row>
    <row r="258" spans="1:31" x14ac:dyDescent="0.3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  <c r="AC258" s="4">
        <f t="shared" ca="1" si="9"/>
        <v>58</v>
      </c>
      <c r="AD258" s="3">
        <f t="shared" si="10"/>
        <v>1442</v>
      </c>
      <c r="AE258">
        <f t="shared" si="11"/>
        <v>26</v>
      </c>
    </row>
    <row r="259" spans="1:31" x14ac:dyDescent="0.3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  <c r="AC259" s="4">
        <f t="shared" ref="AC259:AC322" ca="1" si="12">YEAR(TODAY()) - B259</f>
        <v>44</v>
      </c>
      <c r="AD259" s="3">
        <f t="shared" ref="AD259:AD322" si="13">SUM(J259:O259)</f>
        <v>1555</v>
      </c>
      <c r="AE259">
        <f t="shared" ref="AE259:AE322" si="14">SUM(P259:T259)</f>
        <v>24</v>
      </c>
    </row>
    <row r="260" spans="1:31" x14ac:dyDescent="0.3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  <c r="AC260" s="4">
        <f t="shared" ca="1" si="12"/>
        <v>44</v>
      </c>
      <c r="AD260" s="3">
        <f t="shared" si="13"/>
        <v>1555</v>
      </c>
      <c r="AE260">
        <f t="shared" si="14"/>
        <v>24</v>
      </c>
    </row>
    <row r="261" spans="1:31" x14ac:dyDescent="0.3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  <c r="AC261" s="4">
        <f t="shared" ca="1" si="12"/>
        <v>32</v>
      </c>
      <c r="AD261" s="3">
        <f t="shared" si="13"/>
        <v>1378</v>
      </c>
      <c r="AE261">
        <f t="shared" si="14"/>
        <v>26</v>
      </c>
    </row>
    <row r="262" spans="1:31" x14ac:dyDescent="0.3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  <c r="AC262" s="4">
        <f t="shared" ca="1" si="12"/>
        <v>56</v>
      </c>
      <c r="AD262" s="3">
        <f t="shared" si="13"/>
        <v>602</v>
      </c>
      <c r="AE262">
        <f t="shared" si="14"/>
        <v>23</v>
      </c>
    </row>
    <row r="263" spans="1:31" x14ac:dyDescent="0.3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  <c r="AC263" s="4">
        <f t="shared" ca="1" si="12"/>
        <v>40</v>
      </c>
      <c r="AD263" s="3">
        <f t="shared" si="13"/>
        <v>139</v>
      </c>
      <c r="AE263">
        <f t="shared" si="14"/>
        <v>14</v>
      </c>
    </row>
    <row r="264" spans="1:31" x14ac:dyDescent="0.3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  <c r="AC264" s="4">
        <f t="shared" ca="1" si="12"/>
        <v>43</v>
      </c>
      <c r="AD264" s="3">
        <f t="shared" si="13"/>
        <v>19</v>
      </c>
      <c r="AE264">
        <f t="shared" si="14"/>
        <v>11</v>
      </c>
    </row>
    <row r="265" spans="1:31" x14ac:dyDescent="0.3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  <c r="AC265" s="4">
        <f t="shared" ca="1" si="12"/>
        <v>71</v>
      </c>
      <c r="AD265" s="3">
        <f t="shared" si="13"/>
        <v>446</v>
      </c>
      <c r="AE265">
        <f t="shared" si="14"/>
        <v>31</v>
      </c>
    </row>
    <row r="266" spans="1:31" x14ac:dyDescent="0.3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  <c r="AC266" s="4">
        <f t="shared" ca="1" si="12"/>
        <v>58</v>
      </c>
      <c r="AD266" s="3">
        <f t="shared" si="13"/>
        <v>492</v>
      </c>
      <c r="AE266">
        <f t="shared" si="14"/>
        <v>24</v>
      </c>
    </row>
    <row r="267" spans="1:31" x14ac:dyDescent="0.3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  <c r="AC267" s="4">
        <f t="shared" ca="1" si="12"/>
        <v>56</v>
      </c>
      <c r="AD267" s="3">
        <f t="shared" si="13"/>
        <v>67</v>
      </c>
      <c r="AE267">
        <f t="shared" si="14"/>
        <v>14</v>
      </c>
    </row>
    <row r="268" spans="1:31" x14ac:dyDescent="0.3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  <c r="AC268" s="4">
        <f t="shared" ca="1" si="12"/>
        <v>77</v>
      </c>
      <c r="AD268" s="3">
        <f t="shared" si="13"/>
        <v>22</v>
      </c>
      <c r="AE268">
        <f t="shared" si="14"/>
        <v>10</v>
      </c>
    </row>
    <row r="269" spans="1:31" x14ac:dyDescent="0.3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  <c r="AC269" s="4">
        <f t="shared" ca="1" si="12"/>
        <v>76</v>
      </c>
      <c r="AD269" s="3">
        <f t="shared" si="13"/>
        <v>76</v>
      </c>
      <c r="AE269">
        <f t="shared" si="14"/>
        <v>14</v>
      </c>
    </row>
    <row r="270" spans="1:31" x14ac:dyDescent="0.3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  <c r="AC270" s="4">
        <f t="shared" ca="1" si="12"/>
        <v>76</v>
      </c>
      <c r="AD270" s="3">
        <f t="shared" si="13"/>
        <v>76</v>
      </c>
      <c r="AE270">
        <f t="shared" si="14"/>
        <v>14</v>
      </c>
    </row>
    <row r="271" spans="1:31" x14ac:dyDescent="0.3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  <c r="AC271" s="4">
        <f t="shared" ca="1" si="12"/>
        <v>50</v>
      </c>
      <c r="AD271" s="3">
        <f t="shared" si="13"/>
        <v>515</v>
      </c>
      <c r="AE271">
        <f t="shared" si="14"/>
        <v>33</v>
      </c>
    </row>
    <row r="272" spans="1:31" x14ac:dyDescent="0.3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  <c r="AC272" s="4">
        <f t="shared" ca="1" si="12"/>
        <v>54</v>
      </c>
      <c r="AD272" s="3">
        <f t="shared" si="13"/>
        <v>178</v>
      </c>
      <c r="AE272">
        <f t="shared" si="14"/>
        <v>17</v>
      </c>
    </row>
    <row r="273" spans="1:31" x14ac:dyDescent="0.3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  <c r="AC273" s="4">
        <f t="shared" ca="1" si="12"/>
        <v>42</v>
      </c>
      <c r="AD273" s="3">
        <f t="shared" si="13"/>
        <v>52</v>
      </c>
      <c r="AE273">
        <f t="shared" si="14"/>
        <v>12</v>
      </c>
    </row>
    <row r="274" spans="1:31" x14ac:dyDescent="0.3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  <c r="AC274" s="4">
        <f t="shared" ca="1" si="12"/>
        <v>71</v>
      </c>
      <c r="AD274" s="3">
        <f t="shared" si="13"/>
        <v>734</v>
      </c>
      <c r="AE274">
        <f t="shared" si="14"/>
        <v>34</v>
      </c>
    </row>
    <row r="275" spans="1:31" x14ac:dyDescent="0.3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  <c r="AC275" s="4">
        <f t="shared" ca="1" si="12"/>
        <v>46</v>
      </c>
      <c r="AD275" s="3">
        <f t="shared" si="13"/>
        <v>221</v>
      </c>
      <c r="AE275">
        <f t="shared" si="14"/>
        <v>24</v>
      </c>
    </row>
    <row r="276" spans="1:31" x14ac:dyDescent="0.3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  <c r="AC276" s="4">
        <f t="shared" ca="1" si="12"/>
        <v>59</v>
      </c>
      <c r="AD276" s="3">
        <f t="shared" si="13"/>
        <v>702</v>
      </c>
      <c r="AE276">
        <f t="shared" si="14"/>
        <v>25</v>
      </c>
    </row>
    <row r="277" spans="1:31" x14ac:dyDescent="0.3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  <c r="AC277" s="4">
        <f t="shared" ca="1" si="12"/>
        <v>57</v>
      </c>
      <c r="AD277" s="3">
        <f t="shared" si="13"/>
        <v>1161</v>
      </c>
      <c r="AE277">
        <f t="shared" si="14"/>
        <v>27</v>
      </c>
    </row>
    <row r="278" spans="1:31" x14ac:dyDescent="0.3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  <c r="AC278" s="4">
        <f t="shared" ca="1" si="12"/>
        <v>70</v>
      </c>
      <c r="AD278" s="3">
        <f t="shared" si="13"/>
        <v>241</v>
      </c>
      <c r="AE278">
        <f t="shared" si="14"/>
        <v>19</v>
      </c>
    </row>
    <row r="279" spans="1:31" x14ac:dyDescent="0.3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  <c r="AC279" s="4">
        <f t="shared" ca="1" si="12"/>
        <v>63</v>
      </c>
      <c r="AD279" s="3">
        <f t="shared" si="13"/>
        <v>601</v>
      </c>
      <c r="AE279">
        <f t="shared" si="14"/>
        <v>23</v>
      </c>
    </row>
    <row r="280" spans="1:31" x14ac:dyDescent="0.3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  <c r="AC280" s="4">
        <f t="shared" ca="1" si="12"/>
        <v>67</v>
      </c>
      <c r="AD280" s="3">
        <f t="shared" si="13"/>
        <v>215</v>
      </c>
      <c r="AE280">
        <f t="shared" si="14"/>
        <v>19</v>
      </c>
    </row>
    <row r="281" spans="1:31" x14ac:dyDescent="0.3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  <c r="AC281" s="4">
        <f t="shared" ca="1" si="12"/>
        <v>51</v>
      </c>
      <c r="AD281" s="3">
        <f t="shared" si="13"/>
        <v>112</v>
      </c>
      <c r="AE281">
        <f t="shared" si="14"/>
        <v>14</v>
      </c>
    </row>
    <row r="282" spans="1:31" x14ac:dyDescent="0.3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  <c r="AC282" s="4">
        <f t="shared" ca="1" si="12"/>
        <v>51</v>
      </c>
      <c r="AD282" s="3">
        <f t="shared" si="13"/>
        <v>112</v>
      </c>
      <c r="AE282">
        <f t="shared" si="14"/>
        <v>14</v>
      </c>
    </row>
    <row r="283" spans="1:31" x14ac:dyDescent="0.3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  <c r="AC283" s="4">
        <f t="shared" ca="1" si="12"/>
        <v>76</v>
      </c>
      <c r="AD283" s="3">
        <f t="shared" si="13"/>
        <v>269</v>
      </c>
      <c r="AE283">
        <f t="shared" si="14"/>
        <v>23</v>
      </c>
    </row>
    <row r="284" spans="1:31" x14ac:dyDescent="0.3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  <c r="AC284" s="4">
        <f t="shared" ca="1" si="12"/>
        <v>57</v>
      </c>
      <c r="AD284" s="3">
        <f t="shared" si="13"/>
        <v>417</v>
      </c>
      <c r="AE284">
        <f t="shared" si="14"/>
        <v>21</v>
      </c>
    </row>
    <row r="285" spans="1:31" x14ac:dyDescent="0.3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  <c r="AC285" s="4">
        <f t="shared" ca="1" si="12"/>
        <v>68</v>
      </c>
      <c r="AD285" s="3">
        <f t="shared" si="13"/>
        <v>2092</v>
      </c>
      <c r="AE285">
        <f t="shared" si="14"/>
        <v>27</v>
      </c>
    </row>
    <row r="286" spans="1:31" x14ac:dyDescent="0.3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  <c r="AC286" s="4">
        <f t="shared" ca="1" si="12"/>
        <v>60</v>
      </c>
      <c r="AD286" s="3">
        <f t="shared" si="13"/>
        <v>180</v>
      </c>
      <c r="AE286">
        <f t="shared" si="14"/>
        <v>20</v>
      </c>
    </row>
    <row r="287" spans="1:31" x14ac:dyDescent="0.3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  <c r="AC287" s="4">
        <f t="shared" ca="1" si="12"/>
        <v>72</v>
      </c>
      <c r="AD287" s="3">
        <f t="shared" si="13"/>
        <v>792</v>
      </c>
      <c r="AE287">
        <f t="shared" si="14"/>
        <v>22</v>
      </c>
    </row>
    <row r="288" spans="1:31" x14ac:dyDescent="0.3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  <c r="AC288" s="4">
        <f t="shared" ca="1" si="12"/>
        <v>38</v>
      </c>
      <c r="AD288" s="3">
        <f t="shared" si="13"/>
        <v>89</v>
      </c>
      <c r="AE288">
        <f t="shared" si="14"/>
        <v>17</v>
      </c>
    </row>
    <row r="289" spans="1:31" x14ac:dyDescent="0.3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  <c r="AC289" s="4">
        <f t="shared" ca="1" si="12"/>
        <v>38</v>
      </c>
      <c r="AD289" s="3">
        <f t="shared" si="13"/>
        <v>89</v>
      </c>
      <c r="AE289">
        <f t="shared" si="14"/>
        <v>17</v>
      </c>
    </row>
    <row r="290" spans="1:31" x14ac:dyDescent="0.3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  <c r="AC290" s="4">
        <f t="shared" ca="1" si="12"/>
        <v>56</v>
      </c>
      <c r="AD290" s="3">
        <f t="shared" si="13"/>
        <v>495</v>
      </c>
      <c r="AE290">
        <f t="shared" si="14"/>
        <v>21</v>
      </c>
    </row>
    <row r="291" spans="1:31" x14ac:dyDescent="0.3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  <c r="AC291" s="4">
        <f t="shared" ca="1" si="12"/>
        <v>70</v>
      </c>
      <c r="AD291" s="3">
        <f t="shared" si="13"/>
        <v>1226</v>
      </c>
      <c r="AE291">
        <f t="shared" si="14"/>
        <v>29</v>
      </c>
    </row>
    <row r="292" spans="1:31" x14ac:dyDescent="0.3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  <c r="AC292" s="4">
        <f t="shared" ca="1" si="12"/>
        <v>60</v>
      </c>
      <c r="AD292" s="3">
        <f t="shared" si="13"/>
        <v>733</v>
      </c>
      <c r="AE292">
        <f t="shared" si="14"/>
        <v>28</v>
      </c>
    </row>
    <row r="293" spans="1:31" x14ac:dyDescent="0.3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  <c r="AC293" s="4">
        <f t="shared" ca="1" si="12"/>
        <v>69</v>
      </c>
      <c r="AD293" s="3">
        <f t="shared" si="13"/>
        <v>1334</v>
      </c>
      <c r="AE293">
        <f t="shared" si="14"/>
        <v>23</v>
      </c>
    </row>
    <row r="294" spans="1:31" x14ac:dyDescent="0.3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  <c r="AC294" s="4">
        <f t="shared" ca="1" si="12"/>
        <v>54</v>
      </c>
      <c r="AD294" s="3">
        <f t="shared" si="13"/>
        <v>1065</v>
      </c>
      <c r="AE294">
        <f t="shared" si="14"/>
        <v>35</v>
      </c>
    </row>
    <row r="295" spans="1:31" x14ac:dyDescent="0.3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  <c r="AC295" s="4">
        <f t="shared" ca="1" si="12"/>
        <v>33</v>
      </c>
      <c r="AD295" s="3">
        <f t="shared" si="13"/>
        <v>1258</v>
      </c>
      <c r="AE295">
        <f t="shared" si="14"/>
        <v>19</v>
      </c>
    </row>
    <row r="296" spans="1:31" x14ac:dyDescent="0.3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  <c r="AC296" s="4">
        <f t="shared" ca="1" si="12"/>
        <v>51</v>
      </c>
      <c r="AD296" s="3">
        <f t="shared" si="13"/>
        <v>69</v>
      </c>
      <c r="AE296">
        <f t="shared" si="14"/>
        <v>16</v>
      </c>
    </row>
    <row r="297" spans="1:31" x14ac:dyDescent="0.3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  <c r="AC297" s="4">
        <f t="shared" ca="1" si="12"/>
        <v>56</v>
      </c>
      <c r="AD297" s="3">
        <f t="shared" si="13"/>
        <v>1052</v>
      </c>
      <c r="AE297">
        <f t="shared" si="14"/>
        <v>26</v>
      </c>
    </row>
    <row r="298" spans="1:31" x14ac:dyDescent="0.3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  <c r="AC298" s="4">
        <f t="shared" ca="1" si="12"/>
        <v>70</v>
      </c>
      <c r="AD298" s="3">
        <f t="shared" si="13"/>
        <v>17</v>
      </c>
      <c r="AE298">
        <f t="shared" si="14"/>
        <v>11</v>
      </c>
    </row>
    <row r="299" spans="1:31" x14ac:dyDescent="0.3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  <c r="AC299" s="4">
        <f t="shared" ca="1" si="12"/>
        <v>50</v>
      </c>
      <c r="AD299" s="3">
        <f t="shared" si="13"/>
        <v>18</v>
      </c>
      <c r="AE299">
        <f t="shared" si="14"/>
        <v>7</v>
      </c>
    </row>
    <row r="300" spans="1:31" x14ac:dyDescent="0.3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  <c r="AC300" s="4">
        <f t="shared" ca="1" si="12"/>
        <v>50</v>
      </c>
      <c r="AD300" s="3">
        <f t="shared" si="13"/>
        <v>800</v>
      </c>
      <c r="AE300">
        <f t="shared" si="14"/>
        <v>30</v>
      </c>
    </row>
    <row r="301" spans="1:31" x14ac:dyDescent="0.3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  <c r="AC301" s="4">
        <f t="shared" ca="1" si="12"/>
        <v>50</v>
      </c>
      <c r="AD301" s="3">
        <f t="shared" si="13"/>
        <v>32</v>
      </c>
      <c r="AE301">
        <f t="shared" si="14"/>
        <v>14</v>
      </c>
    </row>
    <row r="302" spans="1:31" x14ac:dyDescent="0.3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  <c r="AC302" s="4">
        <f t="shared" ca="1" si="12"/>
        <v>44</v>
      </c>
      <c r="AD302" s="3">
        <f t="shared" si="13"/>
        <v>1438</v>
      </c>
      <c r="AE302">
        <f t="shared" si="14"/>
        <v>22</v>
      </c>
    </row>
    <row r="303" spans="1:31" x14ac:dyDescent="0.3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  <c r="AC303" s="4">
        <f t="shared" ca="1" si="12"/>
        <v>44</v>
      </c>
      <c r="AD303" s="3">
        <f t="shared" si="13"/>
        <v>1438</v>
      </c>
      <c r="AE303">
        <f t="shared" si="14"/>
        <v>22</v>
      </c>
    </row>
    <row r="304" spans="1:31" x14ac:dyDescent="0.3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  <c r="AC304" s="4">
        <f t="shared" ca="1" si="12"/>
        <v>55</v>
      </c>
      <c r="AD304" s="3">
        <f t="shared" si="13"/>
        <v>795</v>
      </c>
      <c r="AE304">
        <f t="shared" si="14"/>
        <v>30</v>
      </c>
    </row>
    <row r="305" spans="1:31" x14ac:dyDescent="0.3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  <c r="AC305" s="4">
        <f t="shared" ca="1" si="12"/>
        <v>48</v>
      </c>
      <c r="AD305" s="3">
        <f t="shared" si="13"/>
        <v>86</v>
      </c>
      <c r="AE305">
        <f t="shared" si="14"/>
        <v>13</v>
      </c>
    </row>
    <row r="306" spans="1:31" x14ac:dyDescent="0.3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  <c r="AC306" s="4">
        <f t="shared" ca="1" si="12"/>
        <v>34</v>
      </c>
      <c r="AD306" s="3">
        <f t="shared" si="13"/>
        <v>241</v>
      </c>
      <c r="AE306">
        <f t="shared" si="14"/>
        <v>15</v>
      </c>
    </row>
    <row r="307" spans="1:31" x14ac:dyDescent="0.3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  <c r="AC307" s="4">
        <f t="shared" ca="1" si="12"/>
        <v>53</v>
      </c>
      <c r="AD307" s="3">
        <f t="shared" si="13"/>
        <v>1587</v>
      </c>
      <c r="AE307">
        <f t="shared" si="14"/>
        <v>24</v>
      </c>
    </row>
    <row r="308" spans="1:31" x14ac:dyDescent="0.3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  <c r="AC308" s="4">
        <f t="shared" ca="1" si="12"/>
        <v>57</v>
      </c>
      <c r="AD308" s="3">
        <f t="shared" si="13"/>
        <v>64</v>
      </c>
      <c r="AE308">
        <f t="shared" si="14"/>
        <v>13</v>
      </c>
    </row>
    <row r="309" spans="1:31" x14ac:dyDescent="0.3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  <c r="AC309" s="4">
        <f t="shared" ca="1" si="12"/>
        <v>70</v>
      </c>
      <c r="AD309" s="3">
        <f t="shared" si="13"/>
        <v>1401</v>
      </c>
      <c r="AE309">
        <f t="shared" si="14"/>
        <v>19</v>
      </c>
    </row>
    <row r="310" spans="1:31" x14ac:dyDescent="0.3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  <c r="AC310" s="4">
        <f t="shared" ca="1" si="12"/>
        <v>46</v>
      </c>
      <c r="AD310" s="3">
        <f t="shared" si="13"/>
        <v>1754</v>
      </c>
      <c r="AE310">
        <f t="shared" si="14"/>
        <v>18</v>
      </c>
    </row>
    <row r="311" spans="1:31" x14ac:dyDescent="0.3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  <c r="AC311" s="4">
        <f t="shared" ca="1" si="12"/>
        <v>74</v>
      </c>
      <c r="AD311" s="3">
        <f t="shared" si="13"/>
        <v>63</v>
      </c>
      <c r="AE311">
        <f t="shared" si="14"/>
        <v>11</v>
      </c>
    </row>
    <row r="312" spans="1:31" x14ac:dyDescent="0.3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  <c r="AC312" s="4">
        <f t="shared" ca="1" si="12"/>
        <v>43</v>
      </c>
      <c r="AD312" s="3">
        <f t="shared" si="13"/>
        <v>129</v>
      </c>
      <c r="AE312">
        <f t="shared" si="14"/>
        <v>14</v>
      </c>
    </row>
    <row r="313" spans="1:31" x14ac:dyDescent="0.3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  <c r="AC313" s="4">
        <f t="shared" ca="1" si="12"/>
        <v>69</v>
      </c>
      <c r="AD313" s="3">
        <f t="shared" si="13"/>
        <v>81</v>
      </c>
      <c r="AE313">
        <f t="shared" si="14"/>
        <v>13</v>
      </c>
    </row>
    <row r="314" spans="1:31" x14ac:dyDescent="0.3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  <c r="AC314" s="4">
        <f t="shared" ca="1" si="12"/>
        <v>59</v>
      </c>
      <c r="AD314" s="3">
        <f t="shared" si="13"/>
        <v>80</v>
      </c>
      <c r="AE314">
        <f t="shared" si="14"/>
        <v>14</v>
      </c>
    </row>
    <row r="315" spans="1:31" x14ac:dyDescent="0.3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  <c r="AC315" s="4">
        <f t="shared" ca="1" si="12"/>
        <v>56</v>
      </c>
      <c r="AD315" s="3">
        <f t="shared" si="13"/>
        <v>889</v>
      </c>
      <c r="AE315">
        <f t="shared" si="14"/>
        <v>30</v>
      </c>
    </row>
    <row r="316" spans="1:31" x14ac:dyDescent="0.3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  <c r="AC316" s="4">
        <f t="shared" ca="1" si="12"/>
        <v>56</v>
      </c>
      <c r="AD316" s="3">
        <f t="shared" si="13"/>
        <v>889</v>
      </c>
      <c r="AE316">
        <f t="shared" si="14"/>
        <v>30</v>
      </c>
    </row>
    <row r="317" spans="1:31" x14ac:dyDescent="0.3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  <c r="AC317" s="4">
        <f t="shared" ca="1" si="12"/>
        <v>60</v>
      </c>
      <c r="AD317" s="3">
        <f t="shared" si="13"/>
        <v>235</v>
      </c>
      <c r="AE317">
        <f t="shared" si="14"/>
        <v>20</v>
      </c>
    </row>
    <row r="318" spans="1:31" x14ac:dyDescent="0.3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  <c r="AC318" s="4">
        <f t="shared" ca="1" si="12"/>
        <v>48</v>
      </c>
      <c r="AD318" s="3">
        <f t="shared" si="13"/>
        <v>1908</v>
      </c>
      <c r="AE318">
        <f t="shared" si="14"/>
        <v>21</v>
      </c>
    </row>
    <row r="319" spans="1:31" x14ac:dyDescent="0.3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  <c r="AC319" s="4">
        <f t="shared" ca="1" si="12"/>
        <v>62</v>
      </c>
      <c r="AD319" s="3">
        <f t="shared" si="13"/>
        <v>463</v>
      </c>
      <c r="AE319">
        <f t="shared" si="14"/>
        <v>20</v>
      </c>
    </row>
    <row r="320" spans="1:31" x14ac:dyDescent="0.3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  <c r="AC320" s="4">
        <f t="shared" ca="1" si="12"/>
        <v>34</v>
      </c>
      <c r="AD320" s="3">
        <f t="shared" si="13"/>
        <v>29</v>
      </c>
      <c r="AE320">
        <f t="shared" si="14"/>
        <v>13</v>
      </c>
    </row>
    <row r="321" spans="1:31" x14ac:dyDescent="0.3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  <c r="AC321" s="4">
        <f t="shared" ca="1" si="12"/>
        <v>38</v>
      </c>
      <c r="AD321" s="3">
        <f t="shared" si="13"/>
        <v>1427</v>
      </c>
      <c r="AE321">
        <f t="shared" si="14"/>
        <v>24</v>
      </c>
    </row>
    <row r="322" spans="1:31" x14ac:dyDescent="0.3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  <c r="AC322" s="4">
        <f t="shared" ca="1" si="12"/>
        <v>71</v>
      </c>
      <c r="AD322" s="3">
        <f t="shared" si="13"/>
        <v>398</v>
      </c>
      <c r="AE322">
        <f t="shared" si="14"/>
        <v>17</v>
      </c>
    </row>
    <row r="323" spans="1:31" x14ac:dyDescent="0.3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  <c r="AC323" s="4">
        <f t="shared" ref="AC323:AC386" ca="1" si="15">YEAR(TODAY()) - B323</f>
        <v>53</v>
      </c>
      <c r="AD323" s="3">
        <f t="shared" ref="AD323:AD386" si="16">SUM(J323:O323)</f>
        <v>18</v>
      </c>
      <c r="AE323">
        <f t="shared" ref="AE323:AE386" si="17">SUM(P323:T323)</f>
        <v>12</v>
      </c>
    </row>
    <row r="324" spans="1:31" x14ac:dyDescent="0.3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  <c r="AC324" s="4">
        <f t="shared" ca="1" si="15"/>
        <v>58</v>
      </c>
      <c r="AD324" s="3">
        <f t="shared" si="16"/>
        <v>75</v>
      </c>
      <c r="AE324">
        <f t="shared" si="17"/>
        <v>9</v>
      </c>
    </row>
    <row r="325" spans="1:31" x14ac:dyDescent="0.3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  <c r="AC325" s="4">
        <f t="shared" ca="1" si="15"/>
        <v>56</v>
      </c>
      <c r="AD325" s="3">
        <f t="shared" si="16"/>
        <v>981</v>
      </c>
      <c r="AE325">
        <f t="shared" si="17"/>
        <v>14</v>
      </c>
    </row>
    <row r="326" spans="1:31" x14ac:dyDescent="0.3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  <c r="AC326" s="4">
        <f t="shared" ca="1" si="15"/>
        <v>41</v>
      </c>
      <c r="AD326" s="3">
        <f t="shared" si="16"/>
        <v>172</v>
      </c>
      <c r="AE326">
        <f t="shared" si="17"/>
        <v>21</v>
      </c>
    </row>
    <row r="327" spans="1:31" x14ac:dyDescent="0.3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  <c r="AC327" s="4">
        <f t="shared" ca="1" si="15"/>
        <v>49</v>
      </c>
      <c r="AD327" s="3">
        <f t="shared" si="16"/>
        <v>1730</v>
      </c>
      <c r="AE327">
        <f t="shared" si="17"/>
        <v>29</v>
      </c>
    </row>
    <row r="328" spans="1:31" x14ac:dyDescent="0.3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  <c r="AC328" s="4">
        <f t="shared" ca="1" si="15"/>
        <v>66</v>
      </c>
      <c r="AD328" s="3">
        <f t="shared" si="16"/>
        <v>1643</v>
      </c>
      <c r="AE328">
        <f t="shared" si="17"/>
        <v>30</v>
      </c>
    </row>
    <row r="329" spans="1:31" x14ac:dyDescent="0.3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  <c r="AC329" s="4">
        <f t="shared" ca="1" si="15"/>
        <v>38</v>
      </c>
      <c r="AD329" s="3">
        <f t="shared" si="16"/>
        <v>312</v>
      </c>
      <c r="AE329">
        <f t="shared" si="17"/>
        <v>19</v>
      </c>
    </row>
    <row r="330" spans="1:31" x14ac:dyDescent="0.3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  <c r="AC330" s="4">
        <f t="shared" ca="1" si="15"/>
        <v>62</v>
      </c>
      <c r="AD330" s="3">
        <f t="shared" si="16"/>
        <v>68</v>
      </c>
      <c r="AE330">
        <f t="shared" si="17"/>
        <v>14</v>
      </c>
    </row>
    <row r="331" spans="1:31" x14ac:dyDescent="0.3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  <c r="AC331" s="4">
        <f t="shared" ca="1" si="15"/>
        <v>62</v>
      </c>
      <c r="AD331" s="3">
        <f t="shared" si="16"/>
        <v>68</v>
      </c>
      <c r="AE331">
        <f t="shared" si="17"/>
        <v>14</v>
      </c>
    </row>
    <row r="332" spans="1:31" x14ac:dyDescent="0.3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  <c r="AC332" s="4">
        <f t="shared" ca="1" si="15"/>
        <v>40</v>
      </c>
      <c r="AD332" s="3">
        <f t="shared" si="16"/>
        <v>1428</v>
      </c>
      <c r="AE332">
        <f t="shared" si="17"/>
        <v>18</v>
      </c>
    </row>
    <row r="333" spans="1:31" x14ac:dyDescent="0.3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  <c r="AC333" s="4">
        <f t="shared" ca="1" si="15"/>
        <v>37</v>
      </c>
      <c r="AD333" s="3">
        <f t="shared" si="16"/>
        <v>37</v>
      </c>
      <c r="AE333">
        <f t="shared" si="17"/>
        <v>13</v>
      </c>
    </row>
    <row r="334" spans="1:31" x14ac:dyDescent="0.3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  <c r="AC334" s="4">
        <f t="shared" ca="1" si="15"/>
        <v>37</v>
      </c>
      <c r="AD334" s="3">
        <f t="shared" si="16"/>
        <v>37</v>
      </c>
      <c r="AE334">
        <f t="shared" si="17"/>
        <v>13</v>
      </c>
    </row>
    <row r="335" spans="1:31" x14ac:dyDescent="0.3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  <c r="AC335" s="4">
        <f t="shared" ca="1" si="15"/>
        <v>56</v>
      </c>
      <c r="AD335" s="3">
        <f t="shared" si="16"/>
        <v>15</v>
      </c>
      <c r="AE335">
        <f t="shared" si="17"/>
        <v>12</v>
      </c>
    </row>
    <row r="336" spans="1:31" x14ac:dyDescent="0.3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  <c r="AC336" s="4">
        <f t="shared" ca="1" si="15"/>
        <v>53</v>
      </c>
      <c r="AD336" s="3">
        <f t="shared" si="16"/>
        <v>656</v>
      </c>
      <c r="AE336">
        <f t="shared" si="17"/>
        <v>36</v>
      </c>
    </row>
    <row r="337" spans="1:31" x14ac:dyDescent="0.3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  <c r="AC337" s="4">
        <f t="shared" ca="1" si="15"/>
        <v>43</v>
      </c>
      <c r="AD337" s="3">
        <f t="shared" si="16"/>
        <v>2130</v>
      </c>
      <c r="AE337">
        <f t="shared" si="17"/>
        <v>21</v>
      </c>
    </row>
    <row r="338" spans="1:31" x14ac:dyDescent="0.3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  <c r="AC338" s="4">
        <f t="shared" ca="1" si="15"/>
        <v>53</v>
      </c>
      <c r="AD338" s="3">
        <f t="shared" si="16"/>
        <v>48</v>
      </c>
      <c r="AE338">
        <f t="shared" si="17"/>
        <v>14</v>
      </c>
    </row>
    <row r="339" spans="1:31" x14ac:dyDescent="0.3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  <c r="AC339" s="4">
        <f t="shared" ca="1" si="15"/>
        <v>53</v>
      </c>
      <c r="AD339" s="3">
        <f t="shared" si="16"/>
        <v>48</v>
      </c>
      <c r="AE339">
        <f t="shared" si="17"/>
        <v>14</v>
      </c>
    </row>
    <row r="340" spans="1:31" x14ac:dyDescent="0.3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  <c r="AC340" s="4">
        <f t="shared" ca="1" si="15"/>
        <v>72</v>
      </c>
      <c r="AD340" s="3">
        <f t="shared" si="16"/>
        <v>841</v>
      </c>
      <c r="AE340">
        <f t="shared" si="17"/>
        <v>25</v>
      </c>
    </row>
    <row r="341" spans="1:31" x14ac:dyDescent="0.3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  <c r="AC341" s="4">
        <f t="shared" ca="1" si="15"/>
        <v>61</v>
      </c>
      <c r="AD341" s="3">
        <f t="shared" si="16"/>
        <v>568</v>
      </c>
      <c r="AE341">
        <f t="shared" si="17"/>
        <v>24</v>
      </c>
    </row>
    <row r="342" spans="1:31" x14ac:dyDescent="0.3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  <c r="AC342" s="4">
        <f t="shared" ca="1" si="15"/>
        <v>80</v>
      </c>
      <c r="AD342" s="3">
        <f t="shared" si="16"/>
        <v>1736</v>
      </c>
      <c r="AE342">
        <f t="shared" si="17"/>
        <v>16</v>
      </c>
    </row>
    <row r="343" spans="1:31" x14ac:dyDescent="0.3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  <c r="AC343" s="4">
        <f t="shared" ca="1" si="15"/>
        <v>60</v>
      </c>
      <c r="AD343" s="3">
        <f t="shared" si="16"/>
        <v>486</v>
      </c>
      <c r="AE343">
        <f t="shared" si="17"/>
        <v>24</v>
      </c>
    </row>
    <row r="344" spans="1:31" x14ac:dyDescent="0.3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  <c r="AC344" s="4">
        <f t="shared" ca="1" si="15"/>
        <v>71</v>
      </c>
      <c r="AD344" s="3">
        <f t="shared" si="16"/>
        <v>820</v>
      </c>
      <c r="AE344">
        <f t="shared" si="17"/>
        <v>28</v>
      </c>
    </row>
    <row r="345" spans="1:31" x14ac:dyDescent="0.3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  <c r="AC345" s="4">
        <f t="shared" ca="1" si="15"/>
        <v>65</v>
      </c>
      <c r="AD345" s="3">
        <f t="shared" si="16"/>
        <v>1377</v>
      </c>
      <c r="AE345">
        <f t="shared" si="17"/>
        <v>26</v>
      </c>
    </row>
    <row r="346" spans="1:31" x14ac:dyDescent="0.3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  <c r="AC346" s="4">
        <f t="shared" ca="1" si="15"/>
        <v>77</v>
      </c>
      <c r="AD346" s="3">
        <f t="shared" si="16"/>
        <v>467</v>
      </c>
      <c r="AE346">
        <f t="shared" si="17"/>
        <v>25</v>
      </c>
    </row>
    <row r="347" spans="1:31" x14ac:dyDescent="0.3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  <c r="AC347" s="4">
        <f t="shared" ca="1" si="15"/>
        <v>80</v>
      </c>
      <c r="AD347" s="3">
        <f t="shared" si="16"/>
        <v>14</v>
      </c>
      <c r="AE347">
        <f t="shared" si="17"/>
        <v>9</v>
      </c>
    </row>
    <row r="348" spans="1:31" x14ac:dyDescent="0.3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  <c r="AC348" s="4">
        <f t="shared" ca="1" si="15"/>
        <v>49</v>
      </c>
      <c r="AD348" s="3">
        <f t="shared" si="16"/>
        <v>797</v>
      </c>
      <c r="AE348">
        <f t="shared" si="17"/>
        <v>23</v>
      </c>
    </row>
    <row r="349" spans="1:31" x14ac:dyDescent="0.3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  <c r="AC349" s="4">
        <f t="shared" ca="1" si="15"/>
        <v>49</v>
      </c>
      <c r="AD349" s="3">
        <f t="shared" si="16"/>
        <v>73</v>
      </c>
      <c r="AE349">
        <f t="shared" si="17"/>
        <v>15</v>
      </c>
    </row>
    <row r="350" spans="1:31" x14ac:dyDescent="0.3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  <c r="AC350" s="4">
        <f t="shared" ca="1" si="15"/>
        <v>50</v>
      </c>
      <c r="AD350" s="3">
        <f t="shared" si="16"/>
        <v>1581</v>
      </c>
      <c r="AE350">
        <f t="shared" si="17"/>
        <v>26</v>
      </c>
    </row>
    <row r="351" spans="1:31" x14ac:dyDescent="0.3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  <c r="AC351" s="4">
        <f t="shared" ca="1" si="15"/>
        <v>43</v>
      </c>
      <c r="AD351" s="3">
        <f t="shared" si="16"/>
        <v>66</v>
      </c>
      <c r="AE351">
        <f t="shared" si="17"/>
        <v>15</v>
      </c>
    </row>
    <row r="352" spans="1:31" x14ac:dyDescent="0.3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  <c r="AC352" s="4">
        <f t="shared" ca="1" si="15"/>
        <v>55</v>
      </c>
      <c r="AD352" s="3">
        <f t="shared" si="16"/>
        <v>77</v>
      </c>
      <c r="AE352">
        <f t="shared" si="17"/>
        <v>17</v>
      </c>
    </row>
    <row r="353" spans="1:31" x14ac:dyDescent="0.3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  <c r="AC353" s="4">
        <f t="shared" ca="1" si="15"/>
        <v>72</v>
      </c>
      <c r="AD353" s="3">
        <f t="shared" si="16"/>
        <v>324</v>
      </c>
      <c r="AE353">
        <f t="shared" si="17"/>
        <v>21</v>
      </c>
    </row>
    <row r="354" spans="1:31" x14ac:dyDescent="0.3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  <c r="AC354" s="4">
        <f t="shared" ca="1" si="15"/>
        <v>54</v>
      </c>
      <c r="AD354" s="3">
        <f t="shared" si="16"/>
        <v>62</v>
      </c>
      <c r="AE354">
        <f t="shared" si="17"/>
        <v>13</v>
      </c>
    </row>
    <row r="355" spans="1:31" x14ac:dyDescent="0.3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  <c r="AC355" s="4">
        <f t="shared" ca="1" si="15"/>
        <v>52</v>
      </c>
      <c r="AD355" s="3">
        <f t="shared" si="16"/>
        <v>1833</v>
      </c>
      <c r="AE355">
        <f t="shared" si="17"/>
        <v>28</v>
      </c>
    </row>
    <row r="356" spans="1:31" x14ac:dyDescent="0.3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  <c r="AC356" s="4">
        <f t="shared" ca="1" si="15"/>
        <v>58</v>
      </c>
      <c r="AD356" s="3">
        <f t="shared" si="16"/>
        <v>103</v>
      </c>
      <c r="AE356">
        <f t="shared" si="17"/>
        <v>15</v>
      </c>
    </row>
    <row r="357" spans="1:31" x14ac:dyDescent="0.3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  <c r="AC357" s="4">
        <f t="shared" ca="1" si="15"/>
        <v>43</v>
      </c>
      <c r="AD357" s="3">
        <f t="shared" si="16"/>
        <v>60</v>
      </c>
      <c r="AE357">
        <f t="shared" si="17"/>
        <v>15</v>
      </c>
    </row>
    <row r="358" spans="1:31" x14ac:dyDescent="0.3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  <c r="AC358" s="4">
        <f t="shared" ca="1" si="15"/>
        <v>52</v>
      </c>
      <c r="AD358" s="3">
        <f t="shared" si="16"/>
        <v>51</v>
      </c>
      <c r="AE358">
        <f t="shared" si="17"/>
        <v>10</v>
      </c>
    </row>
    <row r="359" spans="1:31" x14ac:dyDescent="0.3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  <c r="AC359" s="4">
        <f t="shared" ca="1" si="15"/>
        <v>48</v>
      </c>
      <c r="AD359" s="3">
        <f t="shared" si="16"/>
        <v>63</v>
      </c>
      <c r="AE359">
        <f t="shared" si="17"/>
        <v>14</v>
      </c>
    </row>
    <row r="360" spans="1:31" x14ac:dyDescent="0.3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  <c r="AC360" s="4">
        <f t="shared" ca="1" si="15"/>
        <v>64</v>
      </c>
      <c r="AD360" s="3">
        <f t="shared" si="16"/>
        <v>88</v>
      </c>
      <c r="AE360">
        <f t="shared" si="17"/>
        <v>12</v>
      </c>
    </row>
    <row r="361" spans="1:31" x14ac:dyDescent="0.3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  <c r="AC361" s="4">
        <f t="shared" ca="1" si="15"/>
        <v>44</v>
      </c>
      <c r="AD361" s="3">
        <f t="shared" si="16"/>
        <v>763</v>
      </c>
      <c r="AE361">
        <f t="shared" si="17"/>
        <v>27</v>
      </c>
    </row>
    <row r="362" spans="1:31" x14ac:dyDescent="0.3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  <c r="AC362" s="4">
        <f t="shared" ca="1" si="15"/>
        <v>62</v>
      </c>
      <c r="AD362" s="3">
        <f t="shared" si="16"/>
        <v>187</v>
      </c>
      <c r="AE362">
        <f t="shared" si="17"/>
        <v>20</v>
      </c>
    </row>
    <row r="363" spans="1:31" x14ac:dyDescent="0.3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  <c r="AC363" s="4">
        <f t="shared" ca="1" si="15"/>
        <v>46</v>
      </c>
      <c r="AD363" s="3">
        <f t="shared" si="16"/>
        <v>1808</v>
      </c>
      <c r="AE363">
        <f t="shared" si="17"/>
        <v>21</v>
      </c>
    </row>
    <row r="364" spans="1:31" x14ac:dyDescent="0.3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  <c r="AC364" s="4">
        <f t="shared" ca="1" si="15"/>
        <v>36</v>
      </c>
      <c r="AD364" s="3">
        <f t="shared" si="16"/>
        <v>85</v>
      </c>
      <c r="AE364">
        <f t="shared" si="17"/>
        <v>12</v>
      </c>
    </row>
    <row r="365" spans="1:31" x14ac:dyDescent="0.3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  <c r="AC365" s="4">
        <f t="shared" ca="1" si="15"/>
        <v>36</v>
      </c>
      <c r="AD365" s="3">
        <f t="shared" si="16"/>
        <v>85</v>
      </c>
      <c r="AE365">
        <f t="shared" si="17"/>
        <v>12</v>
      </c>
    </row>
    <row r="366" spans="1:31" x14ac:dyDescent="0.3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  <c r="AC366" s="4">
        <f t="shared" ca="1" si="15"/>
        <v>36</v>
      </c>
      <c r="AD366" s="3">
        <f t="shared" si="16"/>
        <v>85</v>
      </c>
      <c r="AE366">
        <f t="shared" si="17"/>
        <v>12</v>
      </c>
    </row>
    <row r="367" spans="1:31" x14ac:dyDescent="0.3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  <c r="AC367" s="4">
        <f t="shared" ca="1" si="15"/>
        <v>40</v>
      </c>
      <c r="AD367" s="3">
        <f t="shared" si="16"/>
        <v>213</v>
      </c>
      <c r="AE367">
        <f t="shared" si="17"/>
        <v>22</v>
      </c>
    </row>
    <row r="368" spans="1:31" x14ac:dyDescent="0.3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  <c r="AC368" s="4">
        <f t="shared" ca="1" si="15"/>
        <v>48</v>
      </c>
      <c r="AD368" s="3">
        <f t="shared" si="16"/>
        <v>92</v>
      </c>
      <c r="AE368">
        <f t="shared" si="17"/>
        <v>14</v>
      </c>
    </row>
    <row r="369" spans="1:31" x14ac:dyDescent="0.3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  <c r="AC369" s="4">
        <f t="shared" ca="1" si="15"/>
        <v>47</v>
      </c>
      <c r="AD369" s="3">
        <f t="shared" si="16"/>
        <v>125</v>
      </c>
      <c r="AE369">
        <f t="shared" si="17"/>
        <v>16</v>
      </c>
    </row>
    <row r="370" spans="1:31" x14ac:dyDescent="0.3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  <c r="AC370" s="4">
        <f t="shared" ca="1" si="15"/>
        <v>52</v>
      </c>
      <c r="AD370" s="3">
        <f t="shared" si="16"/>
        <v>101</v>
      </c>
      <c r="AE370">
        <f t="shared" si="17"/>
        <v>18</v>
      </c>
    </row>
    <row r="371" spans="1:31" x14ac:dyDescent="0.3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  <c r="AC371" s="4">
        <f t="shared" ca="1" si="15"/>
        <v>52</v>
      </c>
      <c r="AD371" s="3">
        <f t="shared" si="16"/>
        <v>101</v>
      </c>
      <c r="AE371">
        <f t="shared" si="17"/>
        <v>18</v>
      </c>
    </row>
    <row r="372" spans="1:31" x14ac:dyDescent="0.3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  <c r="AC372" s="4">
        <f t="shared" ca="1" si="15"/>
        <v>67</v>
      </c>
      <c r="AD372" s="3">
        <f t="shared" si="16"/>
        <v>835</v>
      </c>
      <c r="AE372">
        <f t="shared" si="17"/>
        <v>30</v>
      </c>
    </row>
    <row r="373" spans="1:31" x14ac:dyDescent="0.3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  <c r="AC373" s="4">
        <f t="shared" ca="1" si="15"/>
        <v>60</v>
      </c>
      <c r="AD373" s="3">
        <f t="shared" si="16"/>
        <v>12</v>
      </c>
      <c r="AE373">
        <f t="shared" si="17"/>
        <v>12</v>
      </c>
    </row>
    <row r="374" spans="1:31" x14ac:dyDescent="0.3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  <c r="AC374" s="4">
        <f t="shared" ca="1" si="15"/>
        <v>43</v>
      </c>
      <c r="AD374" s="3">
        <f t="shared" si="16"/>
        <v>66</v>
      </c>
      <c r="AE374">
        <f t="shared" si="17"/>
        <v>14</v>
      </c>
    </row>
    <row r="375" spans="1:31" x14ac:dyDescent="0.3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  <c r="AC375" s="4">
        <f t="shared" ca="1" si="15"/>
        <v>43</v>
      </c>
      <c r="AD375" s="3">
        <f t="shared" si="16"/>
        <v>49</v>
      </c>
      <c r="AE375">
        <f t="shared" si="17"/>
        <v>12</v>
      </c>
    </row>
    <row r="376" spans="1:31" x14ac:dyDescent="0.3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  <c r="AC376" s="4">
        <f t="shared" ca="1" si="15"/>
        <v>47</v>
      </c>
      <c r="AD376" s="3">
        <f t="shared" si="16"/>
        <v>63</v>
      </c>
      <c r="AE376">
        <f t="shared" si="17"/>
        <v>14</v>
      </c>
    </row>
    <row r="377" spans="1:31" x14ac:dyDescent="0.3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  <c r="AC377" s="4">
        <f t="shared" ca="1" si="15"/>
        <v>66</v>
      </c>
      <c r="AD377" s="3">
        <f t="shared" si="16"/>
        <v>237</v>
      </c>
      <c r="AE377">
        <f t="shared" si="17"/>
        <v>13</v>
      </c>
    </row>
    <row r="378" spans="1:31" x14ac:dyDescent="0.3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  <c r="AC378" s="4">
        <f t="shared" ca="1" si="15"/>
        <v>56</v>
      </c>
      <c r="AD378" s="3">
        <f t="shared" si="16"/>
        <v>2349</v>
      </c>
      <c r="AE378">
        <f t="shared" si="17"/>
        <v>27</v>
      </c>
    </row>
    <row r="379" spans="1:31" x14ac:dyDescent="0.3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  <c r="AC379" s="4">
        <f t="shared" ca="1" si="15"/>
        <v>54</v>
      </c>
      <c r="AD379" s="3">
        <f t="shared" si="16"/>
        <v>86</v>
      </c>
      <c r="AE379">
        <f t="shared" si="17"/>
        <v>17</v>
      </c>
    </row>
    <row r="380" spans="1:31" x14ac:dyDescent="0.3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  <c r="AC380" s="4">
        <f t="shared" ca="1" si="15"/>
        <v>42</v>
      </c>
      <c r="AD380" s="3">
        <f t="shared" si="16"/>
        <v>66</v>
      </c>
      <c r="AE380">
        <f t="shared" si="17"/>
        <v>12</v>
      </c>
    </row>
    <row r="381" spans="1:31" x14ac:dyDescent="0.3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  <c r="AC381" s="4">
        <f t="shared" ca="1" si="15"/>
        <v>51</v>
      </c>
      <c r="AD381" s="3">
        <f t="shared" si="16"/>
        <v>14</v>
      </c>
      <c r="AE381">
        <f t="shared" si="17"/>
        <v>10</v>
      </c>
    </row>
    <row r="382" spans="1:31" x14ac:dyDescent="0.3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  <c r="AC382" s="4">
        <f t="shared" ca="1" si="15"/>
        <v>59</v>
      </c>
      <c r="AD382" s="3">
        <f t="shared" si="16"/>
        <v>294</v>
      </c>
      <c r="AE382">
        <f t="shared" si="17"/>
        <v>24</v>
      </c>
    </row>
    <row r="383" spans="1:31" x14ac:dyDescent="0.3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  <c r="AC383" s="4">
        <f t="shared" ca="1" si="15"/>
        <v>46</v>
      </c>
      <c r="AD383" s="3">
        <f t="shared" si="16"/>
        <v>56</v>
      </c>
      <c r="AE383">
        <f t="shared" si="17"/>
        <v>11</v>
      </c>
    </row>
    <row r="384" spans="1:31" x14ac:dyDescent="0.3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  <c r="AC384" s="4">
        <f t="shared" ca="1" si="15"/>
        <v>59</v>
      </c>
      <c r="AD384" s="3">
        <f t="shared" si="16"/>
        <v>716</v>
      </c>
      <c r="AE384">
        <f t="shared" si="17"/>
        <v>28</v>
      </c>
    </row>
    <row r="385" spans="1:31" x14ac:dyDescent="0.3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  <c r="AC385" s="4">
        <f t="shared" ca="1" si="15"/>
        <v>45</v>
      </c>
      <c r="AD385" s="3">
        <f t="shared" si="16"/>
        <v>57</v>
      </c>
      <c r="AE385">
        <f t="shared" si="17"/>
        <v>14</v>
      </c>
    </row>
    <row r="386" spans="1:31" x14ac:dyDescent="0.3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  <c r="AC386" s="4">
        <f t="shared" ca="1" si="15"/>
        <v>53</v>
      </c>
      <c r="AD386" s="3">
        <f t="shared" si="16"/>
        <v>102</v>
      </c>
      <c r="AE386">
        <f t="shared" si="17"/>
        <v>14</v>
      </c>
    </row>
    <row r="387" spans="1:31" x14ac:dyDescent="0.3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  <c r="AC387" s="4">
        <f t="shared" ref="AC387:AC450" ca="1" si="18">YEAR(TODAY()) - B387</f>
        <v>56</v>
      </c>
      <c r="AD387" s="3">
        <f t="shared" ref="AD387:AD450" si="19">SUM(J387:O387)</f>
        <v>2087</v>
      </c>
      <c r="AE387">
        <f t="shared" ref="AE387:AE450" si="20">SUM(P387:T387)</f>
        <v>23</v>
      </c>
    </row>
    <row r="388" spans="1:31" x14ac:dyDescent="0.3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  <c r="AC388" s="4">
        <f t="shared" ca="1" si="18"/>
        <v>40</v>
      </c>
      <c r="AD388" s="3">
        <f t="shared" si="19"/>
        <v>30</v>
      </c>
      <c r="AE388">
        <f t="shared" si="20"/>
        <v>11</v>
      </c>
    </row>
    <row r="389" spans="1:31" x14ac:dyDescent="0.3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  <c r="AC389" s="4">
        <f t="shared" ca="1" si="18"/>
        <v>55</v>
      </c>
      <c r="AD389" s="3">
        <f t="shared" si="19"/>
        <v>357</v>
      </c>
      <c r="AE389">
        <f t="shared" si="20"/>
        <v>28</v>
      </c>
    </row>
    <row r="390" spans="1:31" x14ac:dyDescent="0.3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  <c r="AC390" s="4">
        <f t="shared" ca="1" si="18"/>
        <v>67</v>
      </c>
      <c r="AD390" s="3">
        <f t="shared" si="19"/>
        <v>1443</v>
      </c>
      <c r="AE390">
        <f t="shared" si="20"/>
        <v>30</v>
      </c>
    </row>
    <row r="391" spans="1:31" x14ac:dyDescent="0.3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  <c r="AC391" s="4">
        <f t="shared" ca="1" si="18"/>
        <v>60</v>
      </c>
      <c r="AD391" s="3">
        <f t="shared" si="19"/>
        <v>928</v>
      </c>
      <c r="AE391">
        <f t="shared" si="20"/>
        <v>17</v>
      </c>
    </row>
    <row r="392" spans="1:31" x14ac:dyDescent="0.3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  <c r="AC392" s="4">
        <f t="shared" ca="1" si="18"/>
        <v>38</v>
      </c>
      <c r="AD392" s="3">
        <f t="shared" si="19"/>
        <v>17</v>
      </c>
      <c r="AE392">
        <f t="shared" si="20"/>
        <v>12</v>
      </c>
    </row>
    <row r="393" spans="1:31" x14ac:dyDescent="0.3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  <c r="AC393" s="4">
        <f t="shared" ca="1" si="18"/>
        <v>51</v>
      </c>
      <c r="AD393" s="3">
        <f t="shared" si="19"/>
        <v>68</v>
      </c>
      <c r="AE393">
        <f t="shared" si="20"/>
        <v>15</v>
      </c>
    </row>
    <row r="394" spans="1:31" x14ac:dyDescent="0.3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  <c r="AC394" s="4">
        <f t="shared" ca="1" si="18"/>
        <v>57</v>
      </c>
      <c r="AD394" s="3">
        <f t="shared" si="19"/>
        <v>41</v>
      </c>
      <c r="AE394">
        <f t="shared" si="20"/>
        <v>12</v>
      </c>
    </row>
    <row r="395" spans="1:31" x14ac:dyDescent="0.3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  <c r="AC395" s="4">
        <f t="shared" ca="1" si="18"/>
        <v>55</v>
      </c>
      <c r="AD395" s="3">
        <f t="shared" si="19"/>
        <v>17</v>
      </c>
      <c r="AE395">
        <f t="shared" si="20"/>
        <v>11</v>
      </c>
    </row>
    <row r="396" spans="1:31" x14ac:dyDescent="0.3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  <c r="AC396" s="4">
        <f t="shared" ca="1" si="18"/>
        <v>54</v>
      </c>
      <c r="AD396" s="3">
        <f t="shared" si="19"/>
        <v>42</v>
      </c>
      <c r="AE396">
        <f t="shared" si="20"/>
        <v>12</v>
      </c>
    </row>
    <row r="397" spans="1:31" x14ac:dyDescent="0.3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  <c r="AC397" s="4">
        <f t="shared" ca="1" si="18"/>
        <v>54</v>
      </c>
      <c r="AD397" s="3">
        <f t="shared" si="19"/>
        <v>42</v>
      </c>
      <c r="AE397">
        <f t="shared" si="20"/>
        <v>12</v>
      </c>
    </row>
    <row r="398" spans="1:31" x14ac:dyDescent="0.3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  <c r="AC398" s="4">
        <f t="shared" ca="1" si="18"/>
        <v>52</v>
      </c>
      <c r="AD398" s="3">
        <f t="shared" si="19"/>
        <v>562</v>
      </c>
      <c r="AE398">
        <f t="shared" si="20"/>
        <v>24</v>
      </c>
    </row>
    <row r="399" spans="1:31" x14ac:dyDescent="0.3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  <c r="AC399" s="4">
        <f t="shared" ca="1" si="18"/>
        <v>67</v>
      </c>
      <c r="AD399" s="3">
        <f t="shared" si="19"/>
        <v>93</v>
      </c>
      <c r="AE399">
        <f t="shared" si="20"/>
        <v>13</v>
      </c>
    </row>
    <row r="400" spans="1:31" x14ac:dyDescent="0.3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  <c r="AC400" s="4">
        <f t="shared" ca="1" si="18"/>
        <v>55</v>
      </c>
      <c r="AD400" s="3">
        <f t="shared" si="19"/>
        <v>59</v>
      </c>
      <c r="AE400">
        <f t="shared" si="20"/>
        <v>12</v>
      </c>
    </row>
    <row r="401" spans="1:31" x14ac:dyDescent="0.3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  <c r="AC401" s="4">
        <f t="shared" ca="1" si="18"/>
        <v>76</v>
      </c>
      <c r="AD401" s="3">
        <f t="shared" si="19"/>
        <v>1415</v>
      </c>
      <c r="AE401">
        <f t="shared" si="20"/>
        <v>26</v>
      </c>
    </row>
    <row r="402" spans="1:31" x14ac:dyDescent="0.3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  <c r="AC402" s="4">
        <f t="shared" ca="1" si="18"/>
        <v>55</v>
      </c>
      <c r="AD402" s="3">
        <f t="shared" si="19"/>
        <v>736</v>
      </c>
      <c r="AE402">
        <f t="shared" si="20"/>
        <v>35</v>
      </c>
    </row>
    <row r="403" spans="1:31" x14ac:dyDescent="0.3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  <c r="AC403" s="4">
        <f t="shared" ca="1" si="18"/>
        <v>52</v>
      </c>
      <c r="AD403" s="3">
        <f t="shared" si="19"/>
        <v>368</v>
      </c>
      <c r="AE403">
        <f t="shared" si="20"/>
        <v>19</v>
      </c>
    </row>
    <row r="404" spans="1:31" x14ac:dyDescent="0.3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  <c r="AC404" s="4">
        <f t="shared" ca="1" si="18"/>
        <v>71</v>
      </c>
      <c r="AD404" s="3">
        <f t="shared" si="19"/>
        <v>1743</v>
      </c>
      <c r="AE404">
        <f t="shared" si="20"/>
        <v>19</v>
      </c>
    </row>
    <row r="405" spans="1:31" x14ac:dyDescent="0.3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  <c r="AC405" s="4">
        <f t="shared" ca="1" si="18"/>
        <v>35</v>
      </c>
      <c r="AD405" s="3">
        <f t="shared" si="19"/>
        <v>836</v>
      </c>
      <c r="AE405">
        <f t="shared" si="20"/>
        <v>30</v>
      </c>
    </row>
    <row r="406" spans="1:31" x14ac:dyDescent="0.3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  <c r="AC406" s="4">
        <f t="shared" ca="1" si="18"/>
        <v>64</v>
      </c>
      <c r="AD406" s="3">
        <f t="shared" si="19"/>
        <v>1678</v>
      </c>
      <c r="AE406">
        <f t="shared" si="20"/>
        <v>35</v>
      </c>
    </row>
    <row r="407" spans="1:31" x14ac:dyDescent="0.3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  <c r="AC407" s="4">
        <f t="shared" ca="1" si="18"/>
        <v>74</v>
      </c>
      <c r="AD407" s="3">
        <f t="shared" si="19"/>
        <v>930</v>
      </c>
      <c r="AE407">
        <f t="shared" si="20"/>
        <v>26</v>
      </c>
    </row>
    <row r="408" spans="1:31" x14ac:dyDescent="0.3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  <c r="AC408" s="4">
        <f t="shared" ca="1" si="18"/>
        <v>48</v>
      </c>
      <c r="AD408" s="3">
        <f t="shared" si="19"/>
        <v>145</v>
      </c>
      <c r="AE408">
        <f t="shared" si="20"/>
        <v>16</v>
      </c>
    </row>
    <row r="409" spans="1:31" x14ac:dyDescent="0.3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  <c r="AC409" s="4">
        <f t="shared" ca="1" si="18"/>
        <v>63</v>
      </c>
      <c r="AD409" s="3">
        <f t="shared" si="19"/>
        <v>1241</v>
      </c>
      <c r="AE409">
        <f t="shared" si="20"/>
        <v>26</v>
      </c>
    </row>
    <row r="410" spans="1:31" x14ac:dyDescent="0.3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  <c r="AC410" s="4">
        <f t="shared" ca="1" si="18"/>
        <v>61</v>
      </c>
      <c r="AD410" s="3">
        <f t="shared" si="19"/>
        <v>1071</v>
      </c>
      <c r="AE410">
        <f t="shared" si="20"/>
        <v>34</v>
      </c>
    </row>
    <row r="411" spans="1:31" x14ac:dyDescent="0.3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  <c r="AC411" s="4">
        <f t="shared" ca="1" si="18"/>
        <v>49</v>
      </c>
      <c r="AD411" s="3">
        <f t="shared" si="19"/>
        <v>797</v>
      </c>
      <c r="AE411">
        <f t="shared" si="20"/>
        <v>26</v>
      </c>
    </row>
    <row r="412" spans="1:31" x14ac:dyDescent="0.3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  <c r="AC412" s="4">
        <f t="shared" ca="1" si="18"/>
        <v>72</v>
      </c>
      <c r="AD412" s="3">
        <f t="shared" si="19"/>
        <v>1804</v>
      </c>
      <c r="AE412">
        <f t="shared" si="20"/>
        <v>37</v>
      </c>
    </row>
    <row r="413" spans="1:31" x14ac:dyDescent="0.3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  <c r="AC413" s="4">
        <f t="shared" ca="1" si="18"/>
        <v>46</v>
      </c>
      <c r="AD413" s="3">
        <f t="shared" si="19"/>
        <v>1147</v>
      </c>
      <c r="AE413">
        <f t="shared" si="20"/>
        <v>27</v>
      </c>
    </row>
    <row r="414" spans="1:31" x14ac:dyDescent="0.3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  <c r="AC414" s="4">
        <f t="shared" ca="1" si="18"/>
        <v>51</v>
      </c>
      <c r="AD414" s="3">
        <f t="shared" si="19"/>
        <v>37</v>
      </c>
      <c r="AE414">
        <f t="shared" si="20"/>
        <v>12</v>
      </c>
    </row>
    <row r="415" spans="1:31" x14ac:dyDescent="0.3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  <c r="AC415" s="4">
        <f t="shared" ca="1" si="18"/>
        <v>69</v>
      </c>
      <c r="AD415" s="3">
        <f t="shared" si="19"/>
        <v>40</v>
      </c>
      <c r="AE415">
        <f t="shared" si="20"/>
        <v>9</v>
      </c>
    </row>
    <row r="416" spans="1:31" x14ac:dyDescent="0.3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  <c r="AC416" s="4">
        <f t="shared" ca="1" si="18"/>
        <v>72</v>
      </c>
      <c r="AD416" s="3">
        <f t="shared" si="19"/>
        <v>1101</v>
      </c>
      <c r="AE416">
        <f t="shared" si="20"/>
        <v>21</v>
      </c>
    </row>
    <row r="417" spans="1:31" x14ac:dyDescent="0.3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  <c r="AC417" s="4">
        <f t="shared" ca="1" si="18"/>
        <v>39</v>
      </c>
      <c r="AD417" s="3">
        <f t="shared" si="19"/>
        <v>778</v>
      </c>
      <c r="AE417">
        <f t="shared" si="20"/>
        <v>28</v>
      </c>
    </row>
    <row r="418" spans="1:31" x14ac:dyDescent="0.3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  <c r="AC418" s="4">
        <f t="shared" ca="1" si="18"/>
        <v>39</v>
      </c>
      <c r="AD418" s="3">
        <f t="shared" si="19"/>
        <v>778</v>
      </c>
      <c r="AE418">
        <f t="shared" si="20"/>
        <v>28</v>
      </c>
    </row>
    <row r="419" spans="1:31" x14ac:dyDescent="0.3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  <c r="AC419" s="4">
        <f t="shared" ca="1" si="18"/>
        <v>42</v>
      </c>
      <c r="AD419" s="3">
        <f t="shared" si="19"/>
        <v>21</v>
      </c>
      <c r="AE419">
        <f t="shared" si="20"/>
        <v>12</v>
      </c>
    </row>
    <row r="420" spans="1:31" x14ac:dyDescent="0.3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  <c r="AC420" s="4">
        <f t="shared" ca="1" si="18"/>
        <v>55</v>
      </c>
      <c r="AD420" s="3">
        <f t="shared" si="19"/>
        <v>42</v>
      </c>
      <c r="AE420">
        <f t="shared" si="20"/>
        <v>13</v>
      </c>
    </row>
    <row r="421" spans="1:31" x14ac:dyDescent="0.3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  <c r="AC421" s="4">
        <f t="shared" ca="1" si="18"/>
        <v>54</v>
      </c>
      <c r="AD421" s="3">
        <f t="shared" si="19"/>
        <v>817</v>
      </c>
      <c r="AE421">
        <f t="shared" si="20"/>
        <v>24</v>
      </c>
    </row>
    <row r="422" spans="1:31" x14ac:dyDescent="0.3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  <c r="AC422" s="4">
        <f t="shared" ca="1" si="18"/>
        <v>46</v>
      </c>
      <c r="AD422" s="3">
        <f t="shared" si="19"/>
        <v>17</v>
      </c>
      <c r="AE422">
        <f t="shared" si="20"/>
        <v>12</v>
      </c>
    </row>
    <row r="423" spans="1:31" x14ac:dyDescent="0.3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  <c r="AC423" s="4">
        <f t="shared" ca="1" si="18"/>
        <v>75</v>
      </c>
      <c r="AD423" s="3">
        <f t="shared" si="19"/>
        <v>485</v>
      </c>
      <c r="AE423">
        <f t="shared" si="20"/>
        <v>25</v>
      </c>
    </row>
    <row r="424" spans="1:31" x14ac:dyDescent="0.3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  <c r="AC424" s="4">
        <f t="shared" ca="1" si="18"/>
        <v>47</v>
      </c>
      <c r="AD424" s="3">
        <f t="shared" si="19"/>
        <v>367</v>
      </c>
      <c r="AE424">
        <f t="shared" si="20"/>
        <v>19</v>
      </c>
    </row>
    <row r="425" spans="1:31" x14ac:dyDescent="0.3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  <c r="AC425" s="4">
        <f t="shared" ca="1" si="18"/>
        <v>59</v>
      </c>
      <c r="AD425" s="3">
        <f t="shared" si="19"/>
        <v>1179</v>
      </c>
      <c r="AE425">
        <f t="shared" si="20"/>
        <v>26</v>
      </c>
    </row>
    <row r="426" spans="1:31" x14ac:dyDescent="0.3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  <c r="AC426" s="4">
        <f t="shared" ca="1" si="18"/>
        <v>51</v>
      </c>
      <c r="AD426" s="3">
        <f t="shared" si="19"/>
        <v>434</v>
      </c>
      <c r="AE426">
        <f t="shared" si="20"/>
        <v>23</v>
      </c>
    </row>
    <row r="427" spans="1:31" x14ac:dyDescent="0.3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  <c r="AC427" s="4">
        <f t="shared" ca="1" si="18"/>
        <v>61</v>
      </c>
      <c r="AD427" s="3">
        <f t="shared" si="19"/>
        <v>1674</v>
      </c>
      <c r="AE427">
        <f t="shared" si="20"/>
        <v>25</v>
      </c>
    </row>
    <row r="428" spans="1:31" x14ac:dyDescent="0.3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  <c r="AC428" s="4">
        <f t="shared" ca="1" si="18"/>
        <v>66</v>
      </c>
      <c r="AD428" s="3">
        <f t="shared" si="19"/>
        <v>850</v>
      </c>
      <c r="AE428">
        <f t="shared" si="20"/>
        <v>16</v>
      </c>
    </row>
    <row r="429" spans="1:31" x14ac:dyDescent="0.3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  <c r="AC429" s="4">
        <f t="shared" ca="1" si="18"/>
        <v>35</v>
      </c>
      <c r="AD429" s="3">
        <f t="shared" si="19"/>
        <v>82</v>
      </c>
      <c r="AE429">
        <f t="shared" si="20"/>
        <v>11</v>
      </c>
    </row>
    <row r="430" spans="1:31" x14ac:dyDescent="0.3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  <c r="AC430" s="4">
        <f t="shared" ca="1" si="18"/>
        <v>52</v>
      </c>
      <c r="AD430" s="3">
        <f t="shared" si="19"/>
        <v>1188</v>
      </c>
      <c r="AE430">
        <f t="shared" si="20"/>
        <v>19</v>
      </c>
    </row>
    <row r="431" spans="1:31" x14ac:dyDescent="0.3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  <c r="AC431" s="4">
        <f t="shared" ca="1" si="18"/>
        <v>55</v>
      </c>
      <c r="AD431" s="3">
        <f t="shared" si="19"/>
        <v>186</v>
      </c>
      <c r="AE431">
        <f t="shared" si="20"/>
        <v>20</v>
      </c>
    </row>
    <row r="432" spans="1:31" x14ac:dyDescent="0.3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  <c r="AC432" s="4">
        <f t="shared" ca="1" si="18"/>
        <v>51</v>
      </c>
      <c r="AD432" s="3">
        <f t="shared" si="19"/>
        <v>612</v>
      </c>
      <c r="AE432">
        <f t="shared" si="20"/>
        <v>25</v>
      </c>
    </row>
    <row r="433" spans="1:31" x14ac:dyDescent="0.3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  <c r="AC433" s="4">
        <f t="shared" ca="1" si="18"/>
        <v>48</v>
      </c>
      <c r="AD433" s="3">
        <f t="shared" si="19"/>
        <v>45</v>
      </c>
      <c r="AE433">
        <f t="shared" si="20"/>
        <v>12</v>
      </c>
    </row>
    <row r="434" spans="1:31" x14ac:dyDescent="0.3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  <c r="AC434" s="4">
        <f t="shared" ca="1" si="18"/>
        <v>65</v>
      </c>
      <c r="AD434" s="3">
        <f t="shared" si="19"/>
        <v>1370</v>
      </c>
      <c r="AE434">
        <f t="shared" si="20"/>
        <v>12</v>
      </c>
    </row>
    <row r="435" spans="1:31" x14ac:dyDescent="0.3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  <c r="AC435" s="4">
        <f t="shared" ca="1" si="18"/>
        <v>49</v>
      </c>
      <c r="AD435" s="3">
        <f t="shared" si="19"/>
        <v>518</v>
      </c>
      <c r="AE435">
        <f t="shared" si="20"/>
        <v>22</v>
      </c>
    </row>
    <row r="436" spans="1:31" x14ac:dyDescent="0.3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  <c r="AC436" s="4">
        <f t="shared" ca="1" si="18"/>
        <v>60</v>
      </c>
      <c r="AD436" s="3">
        <f t="shared" si="19"/>
        <v>1478</v>
      </c>
      <c r="AE436">
        <f t="shared" si="20"/>
        <v>25</v>
      </c>
    </row>
    <row r="437" spans="1:31" x14ac:dyDescent="0.3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  <c r="AC437" s="4">
        <f t="shared" ca="1" si="18"/>
        <v>47</v>
      </c>
      <c r="AD437" s="3">
        <f t="shared" si="19"/>
        <v>1274</v>
      </c>
      <c r="AE437">
        <f t="shared" si="20"/>
        <v>37</v>
      </c>
    </row>
    <row r="438" spans="1:31" x14ac:dyDescent="0.3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  <c r="AC438" s="4">
        <f t="shared" ca="1" si="18"/>
        <v>82</v>
      </c>
      <c r="AD438" s="3">
        <f t="shared" si="19"/>
        <v>1902</v>
      </c>
      <c r="AE438">
        <f t="shared" si="20"/>
        <v>23</v>
      </c>
    </row>
    <row r="439" spans="1:31" x14ac:dyDescent="0.3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  <c r="AC439" s="4">
        <f t="shared" ca="1" si="18"/>
        <v>59</v>
      </c>
      <c r="AD439" s="3">
        <f t="shared" si="19"/>
        <v>1062</v>
      </c>
      <c r="AE439">
        <f t="shared" si="20"/>
        <v>20</v>
      </c>
    </row>
    <row r="440" spans="1:31" x14ac:dyDescent="0.3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  <c r="AC440" s="4">
        <f t="shared" ca="1" si="18"/>
        <v>46</v>
      </c>
      <c r="AD440" s="3">
        <f t="shared" si="19"/>
        <v>664</v>
      </c>
      <c r="AE440">
        <f t="shared" si="20"/>
        <v>22</v>
      </c>
    </row>
    <row r="441" spans="1:31" x14ac:dyDescent="0.3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  <c r="AC441" s="4">
        <f t="shared" ca="1" si="18"/>
        <v>53</v>
      </c>
      <c r="AD441" s="3">
        <f t="shared" si="19"/>
        <v>409</v>
      </c>
      <c r="AE441">
        <f t="shared" si="20"/>
        <v>16</v>
      </c>
    </row>
    <row r="442" spans="1:31" x14ac:dyDescent="0.3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  <c r="AC442" s="4">
        <f t="shared" ca="1" si="18"/>
        <v>45</v>
      </c>
      <c r="AD442" s="3">
        <f t="shared" si="19"/>
        <v>44</v>
      </c>
      <c r="AE442">
        <f t="shared" si="20"/>
        <v>13</v>
      </c>
    </row>
    <row r="443" spans="1:31" x14ac:dyDescent="0.3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  <c r="AC443" s="4">
        <f t="shared" ca="1" si="18"/>
        <v>55</v>
      </c>
      <c r="AD443" s="3">
        <f t="shared" si="19"/>
        <v>943</v>
      </c>
      <c r="AE443">
        <f t="shared" si="20"/>
        <v>25</v>
      </c>
    </row>
    <row r="444" spans="1:31" x14ac:dyDescent="0.3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  <c r="AC444" s="4">
        <f t="shared" ca="1" si="18"/>
        <v>51</v>
      </c>
      <c r="AD444" s="3">
        <f t="shared" si="19"/>
        <v>31</v>
      </c>
      <c r="AE444">
        <f t="shared" si="20"/>
        <v>13</v>
      </c>
    </row>
    <row r="445" spans="1:31" x14ac:dyDescent="0.3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  <c r="AC445" s="4">
        <f t="shared" ca="1" si="18"/>
        <v>50</v>
      </c>
      <c r="AD445" s="3">
        <f t="shared" si="19"/>
        <v>561</v>
      </c>
      <c r="AE445">
        <f t="shared" si="20"/>
        <v>21</v>
      </c>
    </row>
    <row r="446" spans="1:31" x14ac:dyDescent="0.3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  <c r="AC446" s="4">
        <f t="shared" ca="1" si="18"/>
        <v>36</v>
      </c>
      <c r="AD446" s="3">
        <f t="shared" si="19"/>
        <v>1722</v>
      </c>
      <c r="AE446">
        <f t="shared" si="20"/>
        <v>23</v>
      </c>
    </row>
    <row r="447" spans="1:31" x14ac:dyDescent="0.3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  <c r="AC447" s="4">
        <f t="shared" ca="1" si="18"/>
        <v>36</v>
      </c>
      <c r="AD447" s="3">
        <f t="shared" si="19"/>
        <v>69</v>
      </c>
      <c r="AE447">
        <f t="shared" si="20"/>
        <v>13</v>
      </c>
    </row>
    <row r="448" spans="1:31" x14ac:dyDescent="0.3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  <c r="AC448" s="4">
        <f t="shared" ca="1" si="18"/>
        <v>52</v>
      </c>
      <c r="AD448" s="3">
        <f t="shared" si="19"/>
        <v>46</v>
      </c>
      <c r="AE448">
        <f t="shared" si="20"/>
        <v>15</v>
      </c>
    </row>
    <row r="449" spans="1:31" x14ac:dyDescent="0.3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  <c r="AC449" s="4">
        <f t="shared" ca="1" si="18"/>
        <v>52</v>
      </c>
      <c r="AD449" s="3">
        <f t="shared" si="19"/>
        <v>46</v>
      </c>
      <c r="AE449">
        <f t="shared" si="20"/>
        <v>15</v>
      </c>
    </row>
    <row r="450" spans="1:31" x14ac:dyDescent="0.3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  <c r="AC450" s="4">
        <f t="shared" ca="1" si="18"/>
        <v>66</v>
      </c>
      <c r="AD450" s="3">
        <f t="shared" si="19"/>
        <v>268</v>
      </c>
      <c r="AE450">
        <f t="shared" si="20"/>
        <v>23</v>
      </c>
    </row>
    <row r="451" spans="1:31" x14ac:dyDescent="0.3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  <c r="AC451" s="4">
        <f t="shared" ref="AC451:AC514" ca="1" si="21">YEAR(TODAY()) - B451</f>
        <v>40</v>
      </c>
      <c r="AD451" s="3">
        <f t="shared" ref="AD451:AD514" si="22">SUM(J451:O451)</f>
        <v>637</v>
      </c>
      <c r="AE451">
        <f t="shared" ref="AE451:AE514" si="23">SUM(P451:T451)</f>
        <v>28</v>
      </c>
    </row>
    <row r="452" spans="1:31" x14ac:dyDescent="0.3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  <c r="AC452" s="4">
        <f t="shared" ca="1" si="21"/>
        <v>46</v>
      </c>
      <c r="AD452" s="3">
        <f t="shared" si="22"/>
        <v>551</v>
      </c>
      <c r="AE452">
        <f t="shared" si="23"/>
        <v>28</v>
      </c>
    </row>
    <row r="453" spans="1:31" x14ac:dyDescent="0.3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  <c r="AC453" s="4">
        <f t="shared" ca="1" si="21"/>
        <v>56</v>
      </c>
      <c r="AD453" s="3">
        <f t="shared" si="22"/>
        <v>17</v>
      </c>
      <c r="AE453">
        <f t="shared" si="23"/>
        <v>11</v>
      </c>
    </row>
    <row r="454" spans="1:31" x14ac:dyDescent="0.3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  <c r="AC454" s="4">
        <f t="shared" ca="1" si="21"/>
        <v>66</v>
      </c>
      <c r="AD454" s="3">
        <f t="shared" si="22"/>
        <v>1152</v>
      </c>
      <c r="AE454">
        <f t="shared" si="23"/>
        <v>19</v>
      </c>
    </row>
    <row r="455" spans="1:31" x14ac:dyDescent="0.3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  <c r="AC455" s="4">
        <f t="shared" ca="1" si="21"/>
        <v>65</v>
      </c>
      <c r="AD455" s="3">
        <f t="shared" si="22"/>
        <v>38</v>
      </c>
      <c r="AE455">
        <f t="shared" si="23"/>
        <v>15</v>
      </c>
    </row>
    <row r="456" spans="1:31" x14ac:dyDescent="0.3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  <c r="AC456" s="4">
        <f t="shared" ca="1" si="21"/>
        <v>54</v>
      </c>
      <c r="AD456" s="3">
        <f t="shared" si="22"/>
        <v>70</v>
      </c>
      <c r="AE456">
        <f t="shared" si="23"/>
        <v>17</v>
      </c>
    </row>
    <row r="457" spans="1:31" x14ac:dyDescent="0.3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  <c r="AC457" s="4">
        <f t="shared" ca="1" si="21"/>
        <v>50</v>
      </c>
      <c r="AD457" s="3">
        <f t="shared" si="22"/>
        <v>71</v>
      </c>
      <c r="AE457">
        <f t="shared" si="23"/>
        <v>21</v>
      </c>
    </row>
    <row r="458" spans="1:31" x14ac:dyDescent="0.3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  <c r="AC458" s="4">
        <f t="shared" ca="1" si="21"/>
        <v>61</v>
      </c>
      <c r="AD458" s="3">
        <f t="shared" si="22"/>
        <v>6</v>
      </c>
      <c r="AE458">
        <f t="shared" si="23"/>
        <v>14</v>
      </c>
    </row>
    <row r="459" spans="1:31" x14ac:dyDescent="0.3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  <c r="AC459" s="4">
        <f t="shared" ca="1" si="21"/>
        <v>55</v>
      </c>
      <c r="AD459" s="3">
        <f t="shared" si="22"/>
        <v>44</v>
      </c>
      <c r="AE459">
        <f t="shared" si="23"/>
        <v>14</v>
      </c>
    </row>
    <row r="460" spans="1:31" x14ac:dyDescent="0.3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  <c r="AC460" s="4">
        <f t="shared" ca="1" si="21"/>
        <v>76</v>
      </c>
      <c r="AD460" s="3">
        <f t="shared" si="22"/>
        <v>13</v>
      </c>
      <c r="AE460">
        <f t="shared" si="23"/>
        <v>7</v>
      </c>
    </row>
    <row r="461" spans="1:31" x14ac:dyDescent="0.3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  <c r="AC461" s="4">
        <f t="shared" ca="1" si="21"/>
        <v>44</v>
      </c>
      <c r="AD461" s="3">
        <f t="shared" si="22"/>
        <v>324</v>
      </c>
      <c r="AE461">
        <f t="shared" si="23"/>
        <v>25</v>
      </c>
    </row>
    <row r="462" spans="1:31" x14ac:dyDescent="0.3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  <c r="AC462" s="4">
        <f t="shared" ca="1" si="21"/>
        <v>58</v>
      </c>
      <c r="AD462" s="3">
        <f t="shared" si="22"/>
        <v>306</v>
      </c>
      <c r="AE462">
        <f t="shared" si="23"/>
        <v>18</v>
      </c>
    </row>
    <row r="463" spans="1:31" x14ac:dyDescent="0.3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  <c r="AC463" s="4">
        <f t="shared" ca="1" si="21"/>
        <v>68</v>
      </c>
      <c r="AD463" s="3">
        <f t="shared" si="22"/>
        <v>1291</v>
      </c>
      <c r="AE463">
        <f t="shared" si="23"/>
        <v>22</v>
      </c>
    </row>
    <row r="464" spans="1:31" x14ac:dyDescent="0.3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  <c r="AC464" s="4">
        <f t="shared" ca="1" si="21"/>
        <v>57</v>
      </c>
      <c r="AD464" s="3">
        <f t="shared" si="22"/>
        <v>30</v>
      </c>
      <c r="AE464">
        <f t="shared" si="23"/>
        <v>14</v>
      </c>
    </row>
    <row r="465" spans="1:31" x14ac:dyDescent="0.3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  <c r="AC465" s="4">
        <f t="shared" ca="1" si="21"/>
        <v>62</v>
      </c>
      <c r="AD465" s="3">
        <f t="shared" si="22"/>
        <v>486</v>
      </c>
      <c r="AE465">
        <f t="shared" si="23"/>
        <v>20</v>
      </c>
    </row>
    <row r="466" spans="1:31" x14ac:dyDescent="0.3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  <c r="AC466" s="4">
        <f t="shared" ca="1" si="21"/>
        <v>38</v>
      </c>
      <c r="AD466" s="3">
        <f t="shared" si="22"/>
        <v>32</v>
      </c>
      <c r="AE466">
        <f t="shared" si="23"/>
        <v>12</v>
      </c>
    </row>
    <row r="467" spans="1:31" x14ac:dyDescent="0.3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  <c r="AC467" s="4">
        <f t="shared" ca="1" si="21"/>
        <v>57</v>
      </c>
      <c r="AD467" s="3">
        <f t="shared" si="22"/>
        <v>1757</v>
      </c>
      <c r="AE467">
        <f t="shared" si="23"/>
        <v>33</v>
      </c>
    </row>
    <row r="468" spans="1:31" x14ac:dyDescent="0.3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  <c r="AC468" s="4">
        <f t="shared" ca="1" si="21"/>
        <v>72</v>
      </c>
      <c r="AD468" s="3">
        <f t="shared" si="22"/>
        <v>134</v>
      </c>
      <c r="AE468">
        <f t="shared" si="23"/>
        <v>16</v>
      </c>
    </row>
    <row r="469" spans="1:31" x14ac:dyDescent="0.3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  <c r="AC469" s="4">
        <f t="shared" ca="1" si="21"/>
        <v>72</v>
      </c>
      <c r="AD469" s="3">
        <f t="shared" si="22"/>
        <v>134</v>
      </c>
      <c r="AE469">
        <f t="shared" si="23"/>
        <v>16</v>
      </c>
    </row>
    <row r="470" spans="1:31" x14ac:dyDescent="0.3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  <c r="AC470" s="4">
        <f t="shared" ca="1" si="21"/>
        <v>53</v>
      </c>
      <c r="AD470" s="3">
        <f t="shared" si="22"/>
        <v>171</v>
      </c>
      <c r="AE470">
        <f t="shared" si="23"/>
        <v>18</v>
      </c>
    </row>
    <row r="471" spans="1:31" x14ac:dyDescent="0.3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  <c r="AC471" s="4">
        <f t="shared" ca="1" si="21"/>
        <v>72</v>
      </c>
      <c r="AD471" s="3">
        <f t="shared" si="22"/>
        <v>1270</v>
      </c>
      <c r="AE471">
        <f t="shared" si="23"/>
        <v>19</v>
      </c>
    </row>
    <row r="472" spans="1:31" x14ac:dyDescent="0.3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  <c r="AC472" s="4">
        <f t="shared" ca="1" si="21"/>
        <v>40</v>
      </c>
      <c r="AD472" s="3">
        <f t="shared" si="22"/>
        <v>2091</v>
      </c>
      <c r="AE472">
        <f t="shared" si="23"/>
        <v>28</v>
      </c>
    </row>
    <row r="473" spans="1:31" x14ac:dyDescent="0.3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  <c r="AC473" s="4">
        <f t="shared" ca="1" si="21"/>
        <v>50</v>
      </c>
      <c r="AD473" s="3">
        <f t="shared" si="22"/>
        <v>733</v>
      </c>
      <c r="AE473">
        <f t="shared" si="23"/>
        <v>39</v>
      </c>
    </row>
    <row r="474" spans="1:31" x14ac:dyDescent="0.3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  <c r="AC474" s="4">
        <f t="shared" ca="1" si="21"/>
        <v>81</v>
      </c>
      <c r="AD474" s="3">
        <f t="shared" si="22"/>
        <v>1706</v>
      </c>
      <c r="AE474">
        <f t="shared" si="23"/>
        <v>33</v>
      </c>
    </row>
    <row r="475" spans="1:31" x14ac:dyDescent="0.3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  <c r="AC475" s="4">
        <f t="shared" ca="1" si="21"/>
        <v>59</v>
      </c>
      <c r="AD475" s="3">
        <f t="shared" si="22"/>
        <v>253</v>
      </c>
      <c r="AE475">
        <f t="shared" si="23"/>
        <v>22</v>
      </c>
    </row>
    <row r="476" spans="1:31" x14ac:dyDescent="0.3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  <c r="AC476" s="4">
        <f t="shared" ca="1" si="21"/>
        <v>80</v>
      </c>
      <c r="AD476" s="3">
        <f t="shared" si="22"/>
        <v>317</v>
      </c>
      <c r="AE476">
        <f t="shared" si="23"/>
        <v>20</v>
      </c>
    </row>
    <row r="477" spans="1:31" x14ac:dyDescent="0.3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  <c r="AC477" s="4">
        <f t="shared" ca="1" si="21"/>
        <v>80</v>
      </c>
      <c r="AD477" s="3">
        <f t="shared" si="22"/>
        <v>317</v>
      </c>
      <c r="AE477">
        <f t="shared" si="23"/>
        <v>20</v>
      </c>
    </row>
    <row r="478" spans="1:31" x14ac:dyDescent="0.3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  <c r="AC478" s="4">
        <f t="shared" ca="1" si="21"/>
        <v>62</v>
      </c>
      <c r="AD478" s="3">
        <f t="shared" si="22"/>
        <v>1895</v>
      </c>
      <c r="AE478">
        <f t="shared" si="23"/>
        <v>25</v>
      </c>
    </row>
    <row r="479" spans="1:31" x14ac:dyDescent="0.3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  <c r="AC479" s="4">
        <f t="shared" ca="1" si="21"/>
        <v>54</v>
      </c>
      <c r="AD479" s="3">
        <f t="shared" si="22"/>
        <v>20</v>
      </c>
      <c r="AE479">
        <f t="shared" si="23"/>
        <v>12</v>
      </c>
    </row>
    <row r="480" spans="1:31" x14ac:dyDescent="0.3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  <c r="AC480" s="4">
        <f t="shared" ca="1" si="21"/>
        <v>63</v>
      </c>
      <c r="AD480" s="3">
        <f t="shared" si="22"/>
        <v>62</v>
      </c>
      <c r="AE480">
        <f t="shared" si="23"/>
        <v>11</v>
      </c>
    </row>
    <row r="481" spans="1:31" x14ac:dyDescent="0.3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  <c r="AC481" s="4">
        <f t="shared" ca="1" si="21"/>
        <v>63</v>
      </c>
      <c r="AD481" s="3">
        <f t="shared" si="22"/>
        <v>62</v>
      </c>
      <c r="AE481">
        <f t="shared" si="23"/>
        <v>11</v>
      </c>
    </row>
    <row r="482" spans="1:31" x14ac:dyDescent="0.3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  <c r="AC482" s="4">
        <f t="shared" ca="1" si="21"/>
        <v>61</v>
      </c>
      <c r="AD482" s="3">
        <f t="shared" si="22"/>
        <v>395</v>
      </c>
      <c r="AE482">
        <f t="shared" si="23"/>
        <v>22</v>
      </c>
    </row>
    <row r="483" spans="1:31" x14ac:dyDescent="0.3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  <c r="AC483" s="4">
        <f t="shared" ca="1" si="21"/>
        <v>50</v>
      </c>
      <c r="AD483" s="3">
        <f t="shared" si="22"/>
        <v>23</v>
      </c>
      <c r="AE483">
        <f t="shared" si="23"/>
        <v>10</v>
      </c>
    </row>
    <row r="484" spans="1:31" x14ac:dyDescent="0.3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  <c r="AC484" s="4">
        <f t="shared" ca="1" si="21"/>
        <v>54</v>
      </c>
      <c r="AD484" s="3">
        <f t="shared" si="22"/>
        <v>907</v>
      </c>
      <c r="AE484">
        <f t="shared" si="23"/>
        <v>26</v>
      </c>
    </row>
    <row r="485" spans="1:31" x14ac:dyDescent="0.3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  <c r="AC485" s="4">
        <f t="shared" ca="1" si="21"/>
        <v>42</v>
      </c>
      <c r="AD485" s="3">
        <f t="shared" si="22"/>
        <v>882</v>
      </c>
      <c r="AE485">
        <f t="shared" si="23"/>
        <v>28</v>
      </c>
    </row>
    <row r="486" spans="1:31" x14ac:dyDescent="0.3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  <c r="AC486" s="4">
        <f t="shared" ca="1" si="21"/>
        <v>80</v>
      </c>
      <c r="AD486" s="3">
        <f t="shared" si="22"/>
        <v>1033</v>
      </c>
      <c r="AE486">
        <f t="shared" si="23"/>
        <v>26</v>
      </c>
    </row>
    <row r="487" spans="1:31" x14ac:dyDescent="0.3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  <c r="AC487" s="4">
        <f t="shared" ca="1" si="21"/>
        <v>80</v>
      </c>
      <c r="AD487" s="3">
        <f t="shared" si="22"/>
        <v>1033</v>
      </c>
      <c r="AE487">
        <f t="shared" si="23"/>
        <v>26</v>
      </c>
    </row>
    <row r="488" spans="1:31" x14ac:dyDescent="0.3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  <c r="AC488" s="4">
        <f t="shared" ca="1" si="21"/>
        <v>75</v>
      </c>
      <c r="AD488" s="3">
        <f t="shared" si="22"/>
        <v>1213</v>
      </c>
      <c r="AE488">
        <f t="shared" si="23"/>
        <v>20</v>
      </c>
    </row>
    <row r="489" spans="1:31" x14ac:dyDescent="0.3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  <c r="AC489" s="4">
        <f t="shared" ca="1" si="21"/>
        <v>55</v>
      </c>
      <c r="AD489" s="3">
        <f t="shared" si="22"/>
        <v>1461</v>
      </c>
      <c r="AE489">
        <f t="shared" si="23"/>
        <v>25</v>
      </c>
    </row>
    <row r="490" spans="1:31" x14ac:dyDescent="0.3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  <c r="AC490" s="4">
        <f t="shared" ca="1" si="21"/>
        <v>72</v>
      </c>
      <c r="AD490" s="3">
        <f t="shared" si="22"/>
        <v>638</v>
      </c>
      <c r="AE490">
        <f t="shared" si="23"/>
        <v>26</v>
      </c>
    </row>
    <row r="491" spans="1:31" x14ac:dyDescent="0.3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  <c r="AC491" s="4">
        <f t="shared" ca="1" si="21"/>
        <v>68</v>
      </c>
      <c r="AD491" s="3">
        <f t="shared" si="22"/>
        <v>907</v>
      </c>
      <c r="AE491">
        <f t="shared" si="23"/>
        <v>32</v>
      </c>
    </row>
    <row r="492" spans="1:31" x14ac:dyDescent="0.3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  <c r="AC492" s="4">
        <f t="shared" ca="1" si="21"/>
        <v>68</v>
      </c>
      <c r="AD492" s="3">
        <f t="shared" si="22"/>
        <v>907</v>
      </c>
      <c r="AE492">
        <f t="shared" si="23"/>
        <v>32</v>
      </c>
    </row>
    <row r="493" spans="1:31" x14ac:dyDescent="0.3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  <c r="AC493" s="4">
        <f t="shared" ca="1" si="21"/>
        <v>55</v>
      </c>
      <c r="AD493" s="3">
        <f t="shared" si="22"/>
        <v>1662</v>
      </c>
      <c r="AE493">
        <f t="shared" si="23"/>
        <v>25</v>
      </c>
    </row>
    <row r="494" spans="1:31" x14ac:dyDescent="0.3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  <c r="AC494" s="4">
        <f t="shared" ca="1" si="21"/>
        <v>59</v>
      </c>
      <c r="AD494" s="3">
        <f t="shared" si="22"/>
        <v>1482</v>
      </c>
      <c r="AE494">
        <f t="shared" si="23"/>
        <v>26</v>
      </c>
    </row>
    <row r="495" spans="1:31" x14ac:dyDescent="0.3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  <c r="AC495" s="4">
        <f t="shared" ca="1" si="21"/>
        <v>52</v>
      </c>
      <c r="AD495" s="3">
        <f t="shared" si="22"/>
        <v>541</v>
      </c>
      <c r="AE495">
        <f t="shared" si="23"/>
        <v>33</v>
      </c>
    </row>
    <row r="496" spans="1:31" x14ac:dyDescent="0.3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  <c r="AC496" s="4">
        <f t="shared" ca="1" si="21"/>
        <v>39</v>
      </c>
      <c r="AD496" s="3">
        <f t="shared" si="22"/>
        <v>28</v>
      </c>
      <c r="AE496">
        <f t="shared" si="23"/>
        <v>12</v>
      </c>
    </row>
    <row r="497" spans="1:31" x14ac:dyDescent="0.3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  <c r="AC497" s="4">
        <f t="shared" ca="1" si="21"/>
        <v>50</v>
      </c>
      <c r="AD497" s="3">
        <f t="shared" si="22"/>
        <v>971</v>
      </c>
      <c r="AE497">
        <f t="shared" si="23"/>
        <v>34</v>
      </c>
    </row>
    <row r="498" spans="1:31" x14ac:dyDescent="0.3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  <c r="AC498" s="4">
        <f t="shared" ca="1" si="21"/>
        <v>54</v>
      </c>
      <c r="AD498" s="3">
        <f t="shared" si="22"/>
        <v>246</v>
      </c>
      <c r="AE498">
        <f t="shared" si="23"/>
        <v>22</v>
      </c>
    </row>
    <row r="499" spans="1:31" x14ac:dyDescent="0.3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  <c r="AC499" s="4">
        <f t="shared" ca="1" si="21"/>
        <v>44</v>
      </c>
      <c r="AD499" s="3">
        <f t="shared" si="22"/>
        <v>1717</v>
      </c>
      <c r="AE499">
        <f t="shared" si="23"/>
        <v>44</v>
      </c>
    </row>
    <row r="500" spans="1:31" x14ac:dyDescent="0.3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  <c r="AC500" s="4">
        <f t="shared" ca="1" si="21"/>
        <v>48</v>
      </c>
      <c r="AD500" s="3">
        <f t="shared" si="22"/>
        <v>629</v>
      </c>
      <c r="AE500">
        <f t="shared" si="23"/>
        <v>29</v>
      </c>
    </row>
    <row r="501" spans="1:31" x14ac:dyDescent="0.3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  <c r="AC501" s="4">
        <f t="shared" ca="1" si="21"/>
        <v>57</v>
      </c>
      <c r="AD501" s="3">
        <f t="shared" si="22"/>
        <v>34</v>
      </c>
      <c r="AE501">
        <f t="shared" si="23"/>
        <v>13</v>
      </c>
    </row>
    <row r="502" spans="1:31" x14ac:dyDescent="0.3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  <c r="AC502" s="4">
        <f t="shared" ca="1" si="21"/>
        <v>62</v>
      </c>
      <c r="AD502" s="3">
        <f t="shared" si="22"/>
        <v>506</v>
      </c>
      <c r="AE502">
        <f t="shared" si="23"/>
        <v>19</v>
      </c>
    </row>
    <row r="503" spans="1:31" x14ac:dyDescent="0.3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  <c r="AC503" s="4">
        <f t="shared" ca="1" si="21"/>
        <v>62</v>
      </c>
      <c r="AD503" s="3">
        <f t="shared" si="22"/>
        <v>506</v>
      </c>
      <c r="AE503">
        <f t="shared" si="23"/>
        <v>19</v>
      </c>
    </row>
    <row r="504" spans="1:31" x14ac:dyDescent="0.3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  <c r="AC504" s="4">
        <f t="shared" ca="1" si="21"/>
        <v>82</v>
      </c>
      <c r="AD504" s="3">
        <f t="shared" si="22"/>
        <v>999</v>
      </c>
      <c r="AE504">
        <f t="shared" si="23"/>
        <v>20</v>
      </c>
    </row>
    <row r="505" spans="1:31" x14ac:dyDescent="0.3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  <c r="AC505" s="4">
        <f t="shared" ca="1" si="21"/>
        <v>48</v>
      </c>
      <c r="AD505" s="3">
        <f t="shared" si="22"/>
        <v>43</v>
      </c>
      <c r="AE505">
        <f t="shared" si="23"/>
        <v>9</v>
      </c>
    </row>
    <row r="506" spans="1:31" x14ac:dyDescent="0.3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  <c r="AC506" s="4">
        <f t="shared" ca="1" si="21"/>
        <v>61</v>
      </c>
      <c r="AD506" s="3">
        <f t="shared" si="22"/>
        <v>121</v>
      </c>
      <c r="AE506">
        <f t="shared" si="23"/>
        <v>13</v>
      </c>
    </row>
    <row r="507" spans="1:31" x14ac:dyDescent="0.3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  <c r="AC507" s="4">
        <f t="shared" ca="1" si="21"/>
        <v>53</v>
      </c>
      <c r="AD507" s="3">
        <f t="shared" si="22"/>
        <v>1472</v>
      </c>
      <c r="AE507">
        <f t="shared" si="23"/>
        <v>19</v>
      </c>
    </row>
    <row r="508" spans="1:31" x14ac:dyDescent="0.3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  <c r="AC508" s="4">
        <f t="shared" ca="1" si="21"/>
        <v>55</v>
      </c>
      <c r="AD508" s="3">
        <f t="shared" si="22"/>
        <v>322</v>
      </c>
      <c r="AE508">
        <f t="shared" si="23"/>
        <v>22</v>
      </c>
    </row>
    <row r="509" spans="1:31" x14ac:dyDescent="0.3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  <c r="AC509" s="4">
        <f t="shared" ca="1" si="21"/>
        <v>54</v>
      </c>
      <c r="AD509" s="3">
        <f t="shared" si="22"/>
        <v>81</v>
      </c>
      <c r="AE509">
        <f t="shared" si="23"/>
        <v>16</v>
      </c>
    </row>
    <row r="510" spans="1:31" x14ac:dyDescent="0.3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  <c r="AC510" s="4">
        <f t="shared" ca="1" si="21"/>
        <v>40</v>
      </c>
      <c r="AD510" s="3">
        <f t="shared" si="22"/>
        <v>160</v>
      </c>
      <c r="AE510">
        <f t="shared" si="23"/>
        <v>20</v>
      </c>
    </row>
    <row r="511" spans="1:31" x14ac:dyDescent="0.3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  <c r="AC511" s="4">
        <f t="shared" ca="1" si="21"/>
        <v>64</v>
      </c>
      <c r="AD511" s="3">
        <f t="shared" si="22"/>
        <v>155</v>
      </c>
      <c r="AE511">
        <f t="shared" si="23"/>
        <v>18</v>
      </c>
    </row>
    <row r="512" spans="1:31" x14ac:dyDescent="0.3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  <c r="AC512" s="4">
        <f t="shared" ca="1" si="21"/>
        <v>64</v>
      </c>
      <c r="AD512" s="3">
        <f t="shared" si="22"/>
        <v>155</v>
      </c>
      <c r="AE512">
        <f t="shared" si="23"/>
        <v>18</v>
      </c>
    </row>
    <row r="513" spans="1:31" x14ac:dyDescent="0.3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  <c r="AC513" s="4">
        <f t="shared" ca="1" si="21"/>
        <v>46</v>
      </c>
      <c r="AD513" s="3">
        <f t="shared" si="22"/>
        <v>20</v>
      </c>
      <c r="AE513">
        <f t="shared" si="23"/>
        <v>10</v>
      </c>
    </row>
    <row r="514" spans="1:31" x14ac:dyDescent="0.3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  <c r="AC514" s="4">
        <f t="shared" ca="1" si="21"/>
        <v>58</v>
      </c>
      <c r="AD514" s="3">
        <f t="shared" si="22"/>
        <v>732</v>
      </c>
      <c r="AE514">
        <f t="shared" si="23"/>
        <v>36</v>
      </c>
    </row>
    <row r="515" spans="1:31" x14ac:dyDescent="0.3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  <c r="AC515" s="4">
        <f t="shared" ref="AC515:AC578" ca="1" si="24">YEAR(TODAY()) - B515</f>
        <v>133</v>
      </c>
      <c r="AD515" s="3">
        <f t="shared" ref="AD515:AD578" si="25">SUM(J515:O515)</f>
        <v>22</v>
      </c>
      <c r="AE515">
        <f t="shared" ref="AE515:AE578" si="26">SUM(P515:T515)</f>
        <v>8</v>
      </c>
    </row>
    <row r="516" spans="1:31" x14ac:dyDescent="0.3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  <c r="AC516" s="4">
        <f t="shared" ca="1" si="24"/>
        <v>55</v>
      </c>
      <c r="AD516" s="3">
        <f t="shared" si="25"/>
        <v>38</v>
      </c>
      <c r="AE516">
        <f t="shared" si="26"/>
        <v>14</v>
      </c>
    </row>
    <row r="517" spans="1:31" x14ac:dyDescent="0.3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  <c r="AC517" s="4">
        <f t="shared" ca="1" si="24"/>
        <v>40</v>
      </c>
      <c r="AD517" s="3">
        <f t="shared" si="25"/>
        <v>199</v>
      </c>
      <c r="AE517">
        <f t="shared" si="26"/>
        <v>14</v>
      </c>
    </row>
    <row r="518" spans="1:31" x14ac:dyDescent="0.3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  <c r="AC518" s="4">
        <f t="shared" ca="1" si="24"/>
        <v>42</v>
      </c>
      <c r="AD518" s="3">
        <f t="shared" si="25"/>
        <v>22</v>
      </c>
      <c r="AE518">
        <f t="shared" si="26"/>
        <v>11</v>
      </c>
    </row>
    <row r="519" spans="1:31" x14ac:dyDescent="0.3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  <c r="AC519" s="4">
        <f t="shared" ca="1" si="24"/>
        <v>66</v>
      </c>
      <c r="AD519" s="3">
        <f t="shared" si="25"/>
        <v>2008</v>
      </c>
      <c r="AE519">
        <f t="shared" si="26"/>
        <v>20</v>
      </c>
    </row>
    <row r="520" spans="1:31" x14ac:dyDescent="0.3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  <c r="AC520" s="4">
        <f t="shared" ca="1" si="24"/>
        <v>66</v>
      </c>
      <c r="AD520" s="3">
        <f t="shared" si="25"/>
        <v>2008</v>
      </c>
      <c r="AE520">
        <f t="shared" si="26"/>
        <v>20</v>
      </c>
    </row>
    <row r="521" spans="1:31" x14ac:dyDescent="0.3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  <c r="AC521" s="4">
        <f t="shared" ca="1" si="24"/>
        <v>74</v>
      </c>
      <c r="AD521" s="3">
        <f t="shared" si="25"/>
        <v>1175</v>
      </c>
      <c r="AE521">
        <f t="shared" si="26"/>
        <v>23</v>
      </c>
    </row>
    <row r="522" spans="1:31" x14ac:dyDescent="0.3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  <c r="AC522" s="4">
        <f t="shared" ca="1" si="24"/>
        <v>61</v>
      </c>
      <c r="AD522" s="3">
        <f t="shared" si="25"/>
        <v>227</v>
      </c>
      <c r="AE522">
        <f t="shared" si="26"/>
        <v>15</v>
      </c>
    </row>
    <row r="523" spans="1:31" x14ac:dyDescent="0.3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  <c r="AC523" s="4">
        <f t="shared" ca="1" si="24"/>
        <v>61</v>
      </c>
      <c r="AD523" s="3">
        <f t="shared" si="25"/>
        <v>227</v>
      </c>
      <c r="AE523">
        <f t="shared" si="26"/>
        <v>15</v>
      </c>
    </row>
    <row r="524" spans="1:31" x14ac:dyDescent="0.3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  <c r="AC524" s="4">
        <f t="shared" ca="1" si="24"/>
        <v>44</v>
      </c>
      <c r="AD524" s="3">
        <f t="shared" si="25"/>
        <v>1189</v>
      </c>
      <c r="AE524">
        <f t="shared" si="26"/>
        <v>34</v>
      </c>
    </row>
    <row r="525" spans="1:31" x14ac:dyDescent="0.3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  <c r="AC525" s="4">
        <f t="shared" ca="1" si="24"/>
        <v>74</v>
      </c>
      <c r="AD525" s="3">
        <f t="shared" si="25"/>
        <v>32</v>
      </c>
      <c r="AE525">
        <f t="shared" si="26"/>
        <v>11</v>
      </c>
    </row>
    <row r="526" spans="1:31" x14ac:dyDescent="0.3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  <c r="AC526" s="4">
        <f t="shared" ca="1" si="24"/>
        <v>81</v>
      </c>
      <c r="AD526" s="3">
        <f t="shared" si="25"/>
        <v>894</v>
      </c>
      <c r="AE526">
        <f t="shared" si="26"/>
        <v>23</v>
      </c>
    </row>
    <row r="527" spans="1:31" x14ac:dyDescent="0.3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  <c r="AC527" s="4">
        <f t="shared" ca="1" si="24"/>
        <v>65</v>
      </c>
      <c r="AD527" s="3">
        <f t="shared" si="25"/>
        <v>404</v>
      </c>
      <c r="AE527">
        <f t="shared" si="26"/>
        <v>23</v>
      </c>
    </row>
    <row r="528" spans="1:31" x14ac:dyDescent="0.3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  <c r="AC528" s="4">
        <f t="shared" ca="1" si="24"/>
        <v>65</v>
      </c>
      <c r="AD528" s="3">
        <f t="shared" si="25"/>
        <v>404</v>
      </c>
      <c r="AE528">
        <f t="shared" si="26"/>
        <v>23</v>
      </c>
    </row>
    <row r="529" spans="1:31" x14ac:dyDescent="0.3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  <c r="AC529" s="4">
        <f t="shared" ca="1" si="24"/>
        <v>49</v>
      </c>
      <c r="AD529" s="3">
        <f t="shared" si="25"/>
        <v>62</v>
      </c>
      <c r="AE529">
        <f t="shared" si="26"/>
        <v>17</v>
      </c>
    </row>
    <row r="530" spans="1:31" x14ac:dyDescent="0.3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  <c r="AC530" s="4">
        <f t="shared" ca="1" si="24"/>
        <v>75</v>
      </c>
      <c r="AD530" s="3">
        <f t="shared" si="25"/>
        <v>639</v>
      </c>
      <c r="AE530">
        <f t="shared" si="26"/>
        <v>25</v>
      </c>
    </row>
    <row r="531" spans="1:31" x14ac:dyDescent="0.3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  <c r="AC531" s="4">
        <f t="shared" ca="1" si="24"/>
        <v>48</v>
      </c>
      <c r="AD531" s="3">
        <f t="shared" si="25"/>
        <v>69</v>
      </c>
      <c r="AE531">
        <f t="shared" si="26"/>
        <v>14</v>
      </c>
    </row>
    <row r="532" spans="1:31" x14ac:dyDescent="0.3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  <c r="AC532" s="4">
        <f t="shared" ca="1" si="24"/>
        <v>56</v>
      </c>
      <c r="AD532" s="3">
        <f t="shared" si="25"/>
        <v>78</v>
      </c>
      <c r="AE532">
        <f t="shared" si="26"/>
        <v>16</v>
      </c>
    </row>
    <row r="533" spans="1:31" x14ac:dyDescent="0.3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  <c r="AC533" s="4">
        <f t="shared" ca="1" si="24"/>
        <v>56</v>
      </c>
      <c r="AD533" s="3">
        <f t="shared" si="25"/>
        <v>81</v>
      </c>
      <c r="AE533">
        <f t="shared" si="26"/>
        <v>14</v>
      </c>
    </row>
    <row r="534" spans="1:31" x14ac:dyDescent="0.3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  <c r="AC534" s="4">
        <f t="shared" ca="1" si="24"/>
        <v>55</v>
      </c>
      <c r="AD534" s="3">
        <f t="shared" si="25"/>
        <v>680</v>
      </c>
      <c r="AE534">
        <f t="shared" si="26"/>
        <v>23</v>
      </c>
    </row>
    <row r="535" spans="1:31" x14ac:dyDescent="0.3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  <c r="AC535" s="4">
        <f t="shared" ca="1" si="24"/>
        <v>39</v>
      </c>
      <c r="AD535" s="3">
        <f t="shared" si="25"/>
        <v>653</v>
      </c>
      <c r="AE535">
        <f t="shared" si="26"/>
        <v>25</v>
      </c>
    </row>
    <row r="536" spans="1:31" x14ac:dyDescent="0.3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  <c r="AC536" s="4">
        <f t="shared" ca="1" si="24"/>
        <v>39</v>
      </c>
      <c r="AD536" s="3">
        <f t="shared" si="25"/>
        <v>653</v>
      </c>
      <c r="AE536">
        <f t="shared" si="26"/>
        <v>25</v>
      </c>
    </row>
    <row r="537" spans="1:31" x14ac:dyDescent="0.3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  <c r="AC537" s="4">
        <f t="shared" ca="1" si="24"/>
        <v>60</v>
      </c>
      <c r="AD537" s="3">
        <f t="shared" si="25"/>
        <v>1477</v>
      </c>
      <c r="AE537">
        <f t="shared" si="26"/>
        <v>28</v>
      </c>
    </row>
    <row r="538" spans="1:31" x14ac:dyDescent="0.3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  <c r="AC538" s="4">
        <f t="shared" ca="1" si="24"/>
        <v>80</v>
      </c>
      <c r="AD538" s="3">
        <f t="shared" si="25"/>
        <v>1315</v>
      </c>
      <c r="AE538">
        <f t="shared" si="26"/>
        <v>29</v>
      </c>
    </row>
    <row r="539" spans="1:31" x14ac:dyDescent="0.3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  <c r="AC539" s="4">
        <f t="shared" ca="1" si="24"/>
        <v>80</v>
      </c>
      <c r="AD539" s="3">
        <f t="shared" si="25"/>
        <v>1315</v>
      </c>
      <c r="AE539">
        <f t="shared" si="26"/>
        <v>29</v>
      </c>
    </row>
    <row r="540" spans="1:31" x14ac:dyDescent="0.3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  <c r="AC540" s="4">
        <f t="shared" ca="1" si="24"/>
        <v>51</v>
      </c>
      <c r="AD540" s="3">
        <f t="shared" si="25"/>
        <v>45</v>
      </c>
      <c r="AE540">
        <f t="shared" si="26"/>
        <v>13</v>
      </c>
    </row>
    <row r="541" spans="1:31" x14ac:dyDescent="0.3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  <c r="AC541" s="4">
        <f t="shared" ca="1" si="24"/>
        <v>52</v>
      </c>
      <c r="AD541" s="3">
        <f t="shared" si="25"/>
        <v>816</v>
      </c>
      <c r="AE541">
        <f t="shared" si="26"/>
        <v>23</v>
      </c>
    </row>
    <row r="542" spans="1:31" x14ac:dyDescent="0.3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  <c r="AC542" s="4">
        <f t="shared" ca="1" si="24"/>
        <v>76</v>
      </c>
      <c r="AD542" s="3">
        <f t="shared" si="25"/>
        <v>45</v>
      </c>
      <c r="AE542">
        <f t="shared" si="26"/>
        <v>14</v>
      </c>
    </row>
    <row r="543" spans="1:31" x14ac:dyDescent="0.3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  <c r="AC543" s="4">
        <f t="shared" ca="1" si="24"/>
        <v>57</v>
      </c>
      <c r="AD543" s="3">
        <f t="shared" si="25"/>
        <v>20</v>
      </c>
      <c r="AE543">
        <f t="shared" si="26"/>
        <v>12</v>
      </c>
    </row>
    <row r="544" spans="1:31" x14ac:dyDescent="0.3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  <c r="AC544" s="4">
        <f t="shared" ca="1" si="24"/>
        <v>69</v>
      </c>
      <c r="AD544" s="3">
        <f t="shared" si="25"/>
        <v>46</v>
      </c>
      <c r="AE544">
        <f t="shared" si="26"/>
        <v>9</v>
      </c>
    </row>
    <row r="545" spans="1:31" x14ac:dyDescent="0.3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  <c r="AC545" s="4">
        <f t="shared" ca="1" si="24"/>
        <v>56</v>
      </c>
      <c r="AD545" s="3">
        <f t="shared" si="25"/>
        <v>679</v>
      </c>
      <c r="AE545">
        <f t="shared" si="26"/>
        <v>26</v>
      </c>
    </row>
    <row r="546" spans="1:31" x14ac:dyDescent="0.3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  <c r="AC546" s="4">
        <f t="shared" ca="1" si="24"/>
        <v>49</v>
      </c>
      <c r="AD546" s="3">
        <f t="shared" si="25"/>
        <v>31</v>
      </c>
      <c r="AE546">
        <f t="shared" si="26"/>
        <v>14</v>
      </c>
    </row>
    <row r="547" spans="1:31" x14ac:dyDescent="0.3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  <c r="AC547" s="4">
        <f t="shared" ca="1" si="24"/>
        <v>49</v>
      </c>
      <c r="AD547" s="3">
        <f t="shared" si="25"/>
        <v>31</v>
      </c>
      <c r="AE547">
        <f t="shared" si="26"/>
        <v>14</v>
      </c>
    </row>
    <row r="548" spans="1:31" x14ac:dyDescent="0.3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  <c r="AC548" s="4">
        <f t="shared" ca="1" si="24"/>
        <v>58</v>
      </c>
      <c r="AD548" s="3">
        <f t="shared" si="25"/>
        <v>187</v>
      </c>
      <c r="AE548">
        <f t="shared" si="26"/>
        <v>19</v>
      </c>
    </row>
    <row r="549" spans="1:31" x14ac:dyDescent="0.3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  <c r="AC549" s="4">
        <f t="shared" ca="1" si="24"/>
        <v>58</v>
      </c>
      <c r="AD549" s="3">
        <f t="shared" si="25"/>
        <v>187</v>
      </c>
      <c r="AE549">
        <f t="shared" si="26"/>
        <v>19</v>
      </c>
    </row>
    <row r="550" spans="1:31" x14ac:dyDescent="0.3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  <c r="AC550" s="4">
        <f t="shared" ca="1" si="24"/>
        <v>69</v>
      </c>
      <c r="AD550" s="3">
        <f t="shared" si="25"/>
        <v>17</v>
      </c>
      <c r="AE550">
        <f t="shared" si="26"/>
        <v>12</v>
      </c>
    </row>
    <row r="551" spans="1:31" x14ac:dyDescent="0.3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  <c r="AC551" s="4">
        <f t="shared" ca="1" si="24"/>
        <v>51</v>
      </c>
      <c r="AD551" s="3">
        <f t="shared" si="25"/>
        <v>78</v>
      </c>
      <c r="AE551">
        <f t="shared" si="26"/>
        <v>14</v>
      </c>
    </row>
    <row r="552" spans="1:31" x14ac:dyDescent="0.3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  <c r="AC552" s="4">
        <f t="shared" ca="1" si="24"/>
        <v>77</v>
      </c>
      <c r="AD552" s="3">
        <f t="shared" si="25"/>
        <v>11</v>
      </c>
      <c r="AE552">
        <f t="shared" si="26"/>
        <v>9</v>
      </c>
    </row>
    <row r="553" spans="1:31" x14ac:dyDescent="0.3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  <c r="AC553" s="4">
        <f t="shared" ca="1" si="24"/>
        <v>43</v>
      </c>
      <c r="AD553" s="3">
        <f t="shared" si="25"/>
        <v>426</v>
      </c>
      <c r="AE553">
        <f t="shared" si="26"/>
        <v>18</v>
      </c>
    </row>
    <row r="554" spans="1:31" x14ac:dyDescent="0.3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  <c r="AC554" s="4">
        <f t="shared" ca="1" si="24"/>
        <v>72</v>
      </c>
      <c r="AD554" s="3">
        <f t="shared" si="25"/>
        <v>285</v>
      </c>
      <c r="AE554">
        <f t="shared" si="26"/>
        <v>19</v>
      </c>
    </row>
    <row r="555" spans="1:31" x14ac:dyDescent="0.3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  <c r="AC555" s="4">
        <f t="shared" ca="1" si="24"/>
        <v>67</v>
      </c>
      <c r="AD555" s="3">
        <f t="shared" si="25"/>
        <v>777</v>
      </c>
      <c r="AE555">
        <f t="shared" si="26"/>
        <v>19</v>
      </c>
    </row>
    <row r="556" spans="1:31" x14ac:dyDescent="0.3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  <c r="AC556" s="4">
        <f t="shared" ca="1" si="24"/>
        <v>67</v>
      </c>
      <c r="AD556" s="3">
        <f t="shared" si="25"/>
        <v>777</v>
      </c>
      <c r="AE556">
        <f t="shared" si="26"/>
        <v>19</v>
      </c>
    </row>
    <row r="557" spans="1:31" x14ac:dyDescent="0.3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  <c r="AC557" s="4">
        <f t="shared" ca="1" si="24"/>
        <v>67</v>
      </c>
      <c r="AD557" s="3">
        <f t="shared" si="25"/>
        <v>637</v>
      </c>
      <c r="AE557">
        <f t="shared" si="26"/>
        <v>28</v>
      </c>
    </row>
    <row r="558" spans="1:31" x14ac:dyDescent="0.3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  <c r="AC558" s="4">
        <f t="shared" ca="1" si="24"/>
        <v>54</v>
      </c>
      <c r="AD558" s="3">
        <f t="shared" si="25"/>
        <v>694</v>
      </c>
      <c r="AE558">
        <f t="shared" si="26"/>
        <v>29</v>
      </c>
    </row>
    <row r="559" spans="1:31" x14ac:dyDescent="0.3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  <c r="AC559" s="4">
        <f t="shared" ca="1" si="24"/>
        <v>77</v>
      </c>
      <c r="AD559" s="3">
        <f t="shared" si="25"/>
        <v>266</v>
      </c>
      <c r="AE559">
        <f t="shared" si="26"/>
        <v>20</v>
      </c>
    </row>
    <row r="560" spans="1:31" x14ac:dyDescent="0.3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  <c r="AC560" s="4">
        <f t="shared" ca="1" si="24"/>
        <v>57</v>
      </c>
      <c r="AD560" s="3">
        <f t="shared" si="25"/>
        <v>1001</v>
      </c>
      <c r="AE560">
        <f t="shared" si="26"/>
        <v>34</v>
      </c>
    </row>
    <row r="561" spans="1:31" x14ac:dyDescent="0.3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  <c r="AC561" s="4">
        <f t="shared" ca="1" si="24"/>
        <v>57</v>
      </c>
      <c r="AD561" s="3">
        <f t="shared" si="25"/>
        <v>1001</v>
      </c>
      <c r="AE561">
        <f t="shared" si="26"/>
        <v>34</v>
      </c>
    </row>
    <row r="562" spans="1:31" x14ac:dyDescent="0.3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  <c r="AC562" s="4">
        <f t="shared" ca="1" si="24"/>
        <v>63</v>
      </c>
      <c r="AD562" s="3">
        <f t="shared" si="25"/>
        <v>1198</v>
      </c>
      <c r="AE562">
        <f t="shared" si="26"/>
        <v>39</v>
      </c>
    </row>
    <row r="563" spans="1:31" x14ac:dyDescent="0.3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  <c r="AC563" s="4">
        <f t="shared" ca="1" si="24"/>
        <v>63</v>
      </c>
      <c r="AD563" s="3">
        <f t="shared" si="25"/>
        <v>1198</v>
      </c>
      <c r="AE563">
        <f t="shared" si="26"/>
        <v>39</v>
      </c>
    </row>
    <row r="564" spans="1:31" x14ac:dyDescent="0.3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  <c r="AC564" s="4">
        <f t="shared" ca="1" si="24"/>
        <v>30</v>
      </c>
      <c r="AD564" s="3">
        <f t="shared" si="25"/>
        <v>122</v>
      </c>
      <c r="AE564">
        <f t="shared" si="26"/>
        <v>19</v>
      </c>
    </row>
    <row r="565" spans="1:31" x14ac:dyDescent="0.3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  <c r="AC565" s="4">
        <f t="shared" ca="1" si="24"/>
        <v>74</v>
      </c>
      <c r="AD565" s="3">
        <f t="shared" si="25"/>
        <v>18</v>
      </c>
      <c r="AE565">
        <f t="shared" si="26"/>
        <v>12</v>
      </c>
    </row>
    <row r="566" spans="1:31" x14ac:dyDescent="0.3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  <c r="AC566" s="4">
        <f t="shared" ca="1" si="24"/>
        <v>53</v>
      </c>
      <c r="AD566" s="3">
        <f t="shared" si="25"/>
        <v>45</v>
      </c>
      <c r="AE566">
        <f t="shared" si="26"/>
        <v>15</v>
      </c>
    </row>
    <row r="567" spans="1:31" x14ac:dyDescent="0.3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  <c r="AC567" s="4">
        <f t="shared" ca="1" si="24"/>
        <v>50</v>
      </c>
      <c r="AD567" s="3">
        <f t="shared" si="25"/>
        <v>123</v>
      </c>
      <c r="AE567">
        <f t="shared" si="26"/>
        <v>16</v>
      </c>
    </row>
    <row r="568" spans="1:31" x14ac:dyDescent="0.3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  <c r="AC568" s="4">
        <f t="shared" ca="1" si="24"/>
        <v>48</v>
      </c>
      <c r="AD568" s="3">
        <f t="shared" si="25"/>
        <v>844</v>
      </c>
      <c r="AE568">
        <f t="shared" si="26"/>
        <v>29</v>
      </c>
    </row>
    <row r="569" spans="1:31" x14ac:dyDescent="0.3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  <c r="AC569" s="4">
        <f t="shared" ca="1" si="24"/>
        <v>53</v>
      </c>
      <c r="AD569" s="3">
        <f t="shared" si="25"/>
        <v>96</v>
      </c>
      <c r="AE569">
        <f t="shared" si="26"/>
        <v>13</v>
      </c>
    </row>
    <row r="570" spans="1:31" x14ac:dyDescent="0.3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  <c r="AC570" s="4">
        <f t="shared" ca="1" si="24"/>
        <v>52</v>
      </c>
      <c r="AD570" s="3">
        <f t="shared" si="25"/>
        <v>141</v>
      </c>
      <c r="AE570">
        <f t="shared" si="26"/>
        <v>15</v>
      </c>
    </row>
    <row r="571" spans="1:31" x14ac:dyDescent="0.3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  <c r="AC571" s="4">
        <f t="shared" ca="1" si="24"/>
        <v>71</v>
      </c>
      <c r="AD571" s="3">
        <f t="shared" si="25"/>
        <v>46</v>
      </c>
      <c r="AE571">
        <f t="shared" si="26"/>
        <v>12</v>
      </c>
    </row>
    <row r="572" spans="1:31" x14ac:dyDescent="0.3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  <c r="AC572" s="4">
        <f t="shared" ca="1" si="24"/>
        <v>71</v>
      </c>
      <c r="AD572" s="3">
        <f t="shared" si="25"/>
        <v>46</v>
      </c>
      <c r="AE572">
        <f t="shared" si="26"/>
        <v>12</v>
      </c>
    </row>
    <row r="573" spans="1:31" x14ac:dyDescent="0.3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  <c r="AC573" s="4">
        <f t="shared" ca="1" si="24"/>
        <v>67</v>
      </c>
      <c r="AD573" s="3">
        <f t="shared" si="25"/>
        <v>15</v>
      </c>
      <c r="AE573">
        <f t="shared" si="26"/>
        <v>9</v>
      </c>
    </row>
    <row r="574" spans="1:31" x14ac:dyDescent="0.3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  <c r="AC574" s="4">
        <f t="shared" ca="1" si="24"/>
        <v>71</v>
      </c>
      <c r="AD574" s="3">
        <f t="shared" si="25"/>
        <v>731</v>
      </c>
      <c r="AE574">
        <f t="shared" si="26"/>
        <v>28</v>
      </c>
    </row>
    <row r="575" spans="1:31" x14ac:dyDescent="0.3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  <c r="AC575" s="4">
        <f t="shared" ca="1" si="24"/>
        <v>68</v>
      </c>
      <c r="AD575" s="3">
        <f t="shared" si="25"/>
        <v>135</v>
      </c>
      <c r="AE575">
        <f t="shared" si="26"/>
        <v>15</v>
      </c>
    </row>
    <row r="576" spans="1:31" x14ac:dyDescent="0.3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  <c r="AC576" s="4">
        <f t="shared" ca="1" si="24"/>
        <v>56</v>
      </c>
      <c r="AD576" s="3">
        <f t="shared" si="25"/>
        <v>1724</v>
      </c>
      <c r="AE576">
        <f t="shared" si="26"/>
        <v>16</v>
      </c>
    </row>
    <row r="577" spans="1:31" x14ac:dyDescent="0.3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  <c r="AC577" s="4">
        <f t="shared" ca="1" si="24"/>
        <v>82</v>
      </c>
      <c r="AD577" s="3">
        <f t="shared" si="25"/>
        <v>1428</v>
      </c>
      <c r="AE577">
        <f t="shared" si="26"/>
        <v>22</v>
      </c>
    </row>
    <row r="578" spans="1:31" x14ac:dyDescent="0.3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  <c r="AC578" s="4">
        <f t="shared" ca="1" si="24"/>
        <v>68</v>
      </c>
      <c r="AD578" s="3">
        <f t="shared" si="25"/>
        <v>54</v>
      </c>
      <c r="AE578">
        <f t="shared" si="26"/>
        <v>14</v>
      </c>
    </row>
    <row r="579" spans="1:31" x14ac:dyDescent="0.3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  <c r="AC579" s="4">
        <f t="shared" ref="AC579:AC642" ca="1" si="27">YEAR(TODAY()) - B579</f>
        <v>48</v>
      </c>
      <c r="AD579" s="3">
        <f t="shared" ref="AD579:AD642" si="28">SUM(J579:O579)</f>
        <v>1493</v>
      </c>
      <c r="AE579">
        <f t="shared" ref="AE579:AE642" si="29">SUM(P579:T579)</f>
        <v>29</v>
      </c>
    </row>
    <row r="580" spans="1:31" x14ac:dyDescent="0.3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  <c r="AC580" s="4">
        <f t="shared" ca="1" si="27"/>
        <v>55</v>
      </c>
      <c r="AD580" s="3">
        <f t="shared" si="28"/>
        <v>68</v>
      </c>
      <c r="AE580">
        <f t="shared" si="29"/>
        <v>14</v>
      </c>
    </row>
    <row r="581" spans="1:31" x14ac:dyDescent="0.3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  <c r="AC581" s="4">
        <f t="shared" ca="1" si="27"/>
        <v>62</v>
      </c>
      <c r="AD581" s="3">
        <f t="shared" si="28"/>
        <v>1171</v>
      </c>
      <c r="AE581">
        <f t="shared" si="29"/>
        <v>28</v>
      </c>
    </row>
    <row r="582" spans="1:31" x14ac:dyDescent="0.3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  <c r="AC582" s="4">
        <f t="shared" ca="1" si="27"/>
        <v>74</v>
      </c>
      <c r="AD582" s="3">
        <f t="shared" si="28"/>
        <v>1020</v>
      </c>
      <c r="AE582">
        <f t="shared" si="29"/>
        <v>30</v>
      </c>
    </row>
    <row r="583" spans="1:31" x14ac:dyDescent="0.3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  <c r="AC583" s="4">
        <f t="shared" ca="1" si="27"/>
        <v>70</v>
      </c>
      <c r="AD583" s="3">
        <f t="shared" si="28"/>
        <v>264</v>
      </c>
      <c r="AE583">
        <f t="shared" si="29"/>
        <v>21</v>
      </c>
    </row>
    <row r="584" spans="1:31" x14ac:dyDescent="0.3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  <c r="AC584" s="4">
        <f t="shared" ca="1" si="27"/>
        <v>52</v>
      </c>
      <c r="AD584" s="3">
        <f t="shared" si="28"/>
        <v>20</v>
      </c>
      <c r="AE584">
        <f t="shared" si="29"/>
        <v>11</v>
      </c>
    </row>
    <row r="585" spans="1:31" x14ac:dyDescent="0.3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  <c r="AC585" s="4">
        <f t="shared" ca="1" si="27"/>
        <v>47</v>
      </c>
      <c r="AD585" s="3">
        <f t="shared" si="28"/>
        <v>1180</v>
      </c>
      <c r="AE585">
        <f t="shared" si="29"/>
        <v>38</v>
      </c>
    </row>
    <row r="586" spans="1:31" x14ac:dyDescent="0.3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  <c r="AC586" s="4">
        <f t="shared" ca="1" si="27"/>
        <v>47</v>
      </c>
      <c r="AD586" s="3">
        <f t="shared" si="28"/>
        <v>1180</v>
      </c>
      <c r="AE586">
        <f t="shared" si="29"/>
        <v>38</v>
      </c>
    </row>
    <row r="587" spans="1:31" x14ac:dyDescent="0.3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  <c r="AC587" s="4">
        <f t="shared" ca="1" si="27"/>
        <v>45</v>
      </c>
      <c r="AD587" s="3">
        <f t="shared" si="28"/>
        <v>724</v>
      </c>
      <c r="AE587">
        <f t="shared" si="29"/>
        <v>30</v>
      </c>
    </row>
    <row r="588" spans="1:31" x14ac:dyDescent="0.3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  <c r="AC588" s="4">
        <f t="shared" ca="1" si="27"/>
        <v>39</v>
      </c>
      <c r="AD588" s="3">
        <f t="shared" si="28"/>
        <v>58</v>
      </c>
      <c r="AE588">
        <f t="shared" si="29"/>
        <v>15</v>
      </c>
    </row>
    <row r="589" spans="1:31" x14ac:dyDescent="0.3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  <c r="AC589" s="4">
        <f t="shared" ca="1" si="27"/>
        <v>44</v>
      </c>
      <c r="AD589" s="3">
        <f t="shared" si="28"/>
        <v>1665</v>
      </c>
      <c r="AE589">
        <f t="shared" si="29"/>
        <v>30</v>
      </c>
    </row>
    <row r="590" spans="1:31" x14ac:dyDescent="0.3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  <c r="AC590" s="4">
        <f t="shared" ca="1" si="27"/>
        <v>51</v>
      </c>
      <c r="AD590" s="3">
        <f t="shared" si="28"/>
        <v>2086</v>
      </c>
      <c r="AE590">
        <f t="shared" si="29"/>
        <v>23</v>
      </c>
    </row>
    <row r="591" spans="1:31" x14ac:dyDescent="0.3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  <c r="AC591" s="4">
        <f t="shared" ca="1" si="27"/>
        <v>70</v>
      </c>
      <c r="AD591" s="3">
        <f t="shared" si="28"/>
        <v>1220</v>
      </c>
      <c r="AE591">
        <f t="shared" si="29"/>
        <v>38</v>
      </c>
    </row>
    <row r="592" spans="1:31" x14ac:dyDescent="0.3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  <c r="AC592" s="4">
        <f t="shared" ca="1" si="27"/>
        <v>53</v>
      </c>
      <c r="AD592" s="3">
        <f t="shared" si="28"/>
        <v>109</v>
      </c>
      <c r="AE592">
        <f t="shared" si="29"/>
        <v>17</v>
      </c>
    </row>
    <row r="593" spans="1:31" x14ac:dyDescent="0.3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  <c r="AC593" s="4">
        <f t="shared" ca="1" si="27"/>
        <v>40</v>
      </c>
      <c r="AD593" s="3">
        <f t="shared" si="28"/>
        <v>101</v>
      </c>
      <c r="AE593">
        <f t="shared" si="29"/>
        <v>18</v>
      </c>
    </row>
    <row r="594" spans="1:31" x14ac:dyDescent="0.3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  <c r="AC594" s="4">
        <f t="shared" ca="1" si="27"/>
        <v>52</v>
      </c>
      <c r="AD594" s="3">
        <f t="shared" si="28"/>
        <v>11</v>
      </c>
      <c r="AE594">
        <f t="shared" si="29"/>
        <v>12</v>
      </c>
    </row>
    <row r="595" spans="1:31" x14ac:dyDescent="0.3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  <c r="AC595" s="4">
        <f t="shared" ca="1" si="27"/>
        <v>48</v>
      </c>
      <c r="AD595" s="3">
        <f t="shared" si="28"/>
        <v>614</v>
      </c>
      <c r="AE595">
        <f t="shared" si="29"/>
        <v>24</v>
      </c>
    </row>
    <row r="596" spans="1:31" x14ac:dyDescent="0.3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  <c r="AC596" s="4">
        <f t="shared" ca="1" si="27"/>
        <v>42</v>
      </c>
      <c r="AD596" s="3">
        <f t="shared" si="28"/>
        <v>53</v>
      </c>
      <c r="AE596">
        <f t="shared" si="29"/>
        <v>14</v>
      </c>
    </row>
    <row r="597" spans="1:31" x14ac:dyDescent="0.3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  <c r="AC597" s="4">
        <f t="shared" ca="1" si="27"/>
        <v>52</v>
      </c>
      <c r="AD597" s="3">
        <f t="shared" si="28"/>
        <v>22</v>
      </c>
      <c r="AE597">
        <f t="shared" si="29"/>
        <v>13</v>
      </c>
    </row>
    <row r="598" spans="1:31" x14ac:dyDescent="0.3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  <c r="AC598" s="4">
        <f t="shared" ca="1" si="27"/>
        <v>51</v>
      </c>
      <c r="AD598" s="3">
        <f t="shared" si="28"/>
        <v>396</v>
      </c>
      <c r="AE598">
        <f t="shared" si="29"/>
        <v>25</v>
      </c>
    </row>
    <row r="599" spans="1:31" x14ac:dyDescent="0.3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  <c r="AC599" s="4">
        <f t="shared" ca="1" si="27"/>
        <v>56</v>
      </c>
      <c r="AD599" s="3">
        <f t="shared" si="28"/>
        <v>87</v>
      </c>
      <c r="AE599">
        <f t="shared" si="29"/>
        <v>10</v>
      </c>
    </row>
    <row r="600" spans="1:31" x14ac:dyDescent="0.3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  <c r="AC600" s="4">
        <f t="shared" ca="1" si="27"/>
        <v>61</v>
      </c>
      <c r="AD600" s="3">
        <f t="shared" si="28"/>
        <v>776</v>
      </c>
      <c r="AE600">
        <f t="shared" si="29"/>
        <v>25</v>
      </c>
    </row>
    <row r="601" spans="1:31" x14ac:dyDescent="0.3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  <c r="AC601" s="4">
        <f t="shared" ca="1" si="27"/>
        <v>40</v>
      </c>
      <c r="AD601" s="3">
        <f t="shared" si="28"/>
        <v>18</v>
      </c>
      <c r="AE601">
        <f t="shared" si="29"/>
        <v>12</v>
      </c>
    </row>
    <row r="602" spans="1:31" x14ac:dyDescent="0.3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  <c r="AC602" s="4">
        <f t="shared" ca="1" si="27"/>
        <v>51</v>
      </c>
      <c r="AD602" s="3">
        <f t="shared" si="28"/>
        <v>140</v>
      </c>
      <c r="AE602">
        <f t="shared" si="29"/>
        <v>17</v>
      </c>
    </row>
    <row r="603" spans="1:31" x14ac:dyDescent="0.3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  <c r="AC603" s="4">
        <f t="shared" ca="1" si="27"/>
        <v>47</v>
      </c>
      <c r="AD603" s="3">
        <f t="shared" si="28"/>
        <v>36</v>
      </c>
      <c r="AE603">
        <f t="shared" si="29"/>
        <v>13</v>
      </c>
    </row>
    <row r="604" spans="1:31" x14ac:dyDescent="0.3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  <c r="AC604" s="4">
        <f t="shared" ca="1" si="27"/>
        <v>52</v>
      </c>
      <c r="AD604" s="3">
        <f t="shared" si="28"/>
        <v>1435</v>
      </c>
      <c r="AE604">
        <f t="shared" si="29"/>
        <v>17</v>
      </c>
    </row>
    <row r="605" spans="1:31" x14ac:dyDescent="0.3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  <c r="AC605" s="4">
        <f t="shared" ca="1" si="27"/>
        <v>37</v>
      </c>
      <c r="AD605" s="3">
        <f t="shared" si="28"/>
        <v>131</v>
      </c>
      <c r="AE605">
        <f t="shared" si="29"/>
        <v>12</v>
      </c>
    </row>
    <row r="606" spans="1:31" x14ac:dyDescent="0.3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  <c r="AC606" s="4">
        <f t="shared" ca="1" si="27"/>
        <v>69</v>
      </c>
      <c r="AD606" s="3">
        <f t="shared" si="28"/>
        <v>1019</v>
      </c>
      <c r="AE606">
        <f t="shared" si="29"/>
        <v>29</v>
      </c>
    </row>
    <row r="607" spans="1:31" x14ac:dyDescent="0.3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  <c r="AC607" s="4">
        <f t="shared" ca="1" si="27"/>
        <v>70</v>
      </c>
      <c r="AD607" s="3">
        <f t="shared" si="28"/>
        <v>97</v>
      </c>
      <c r="AE607">
        <f t="shared" si="29"/>
        <v>16</v>
      </c>
    </row>
    <row r="608" spans="1:31" x14ac:dyDescent="0.3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  <c r="AC608" s="4">
        <f t="shared" ca="1" si="27"/>
        <v>74</v>
      </c>
      <c r="AD608" s="3">
        <f t="shared" si="28"/>
        <v>884</v>
      </c>
      <c r="AE608">
        <f t="shared" si="29"/>
        <v>31</v>
      </c>
    </row>
    <row r="609" spans="1:31" x14ac:dyDescent="0.3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  <c r="AC609" s="4">
        <f t="shared" ca="1" si="27"/>
        <v>70</v>
      </c>
      <c r="AD609" s="3">
        <f t="shared" si="28"/>
        <v>2352</v>
      </c>
      <c r="AE609">
        <f t="shared" si="29"/>
        <v>26</v>
      </c>
    </row>
    <row r="610" spans="1:31" x14ac:dyDescent="0.3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  <c r="AC610" s="4">
        <f t="shared" ca="1" si="27"/>
        <v>52</v>
      </c>
      <c r="AD610" s="3">
        <f t="shared" si="28"/>
        <v>369</v>
      </c>
      <c r="AE610">
        <f t="shared" si="29"/>
        <v>22</v>
      </c>
    </row>
    <row r="611" spans="1:31" x14ac:dyDescent="0.3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  <c r="AC611" s="4">
        <f t="shared" ca="1" si="27"/>
        <v>52</v>
      </c>
      <c r="AD611" s="3">
        <f t="shared" si="28"/>
        <v>369</v>
      </c>
      <c r="AE611">
        <f t="shared" si="29"/>
        <v>22</v>
      </c>
    </row>
    <row r="612" spans="1:31" x14ac:dyDescent="0.3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  <c r="AC612" s="4">
        <f t="shared" ca="1" si="27"/>
        <v>46</v>
      </c>
      <c r="AD612" s="3">
        <f t="shared" si="28"/>
        <v>132</v>
      </c>
      <c r="AE612">
        <f t="shared" si="29"/>
        <v>18</v>
      </c>
    </row>
    <row r="613" spans="1:31" x14ac:dyDescent="0.3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  <c r="AC613" s="4">
        <f t="shared" ca="1" si="27"/>
        <v>52</v>
      </c>
      <c r="AD613" s="3">
        <f t="shared" si="28"/>
        <v>296</v>
      </c>
      <c r="AE613">
        <f t="shared" si="29"/>
        <v>21</v>
      </c>
    </row>
    <row r="614" spans="1:31" x14ac:dyDescent="0.3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  <c r="AC614" s="4">
        <f t="shared" ca="1" si="27"/>
        <v>57</v>
      </c>
      <c r="AD614" s="3">
        <f t="shared" si="28"/>
        <v>1338</v>
      </c>
      <c r="AE614">
        <f t="shared" si="29"/>
        <v>24</v>
      </c>
    </row>
    <row r="615" spans="1:31" x14ac:dyDescent="0.3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  <c r="AC615" s="4">
        <f t="shared" ca="1" si="27"/>
        <v>63</v>
      </c>
      <c r="AD615" s="3">
        <f t="shared" si="28"/>
        <v>608</v>
      </c>
      <c r="AE615">
        <f t="shared" si="29"/>
        <v>26</v>
      </c>
    </row>
    <row r="616" spans="1:31" x14ac:dyDescent="0.3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  <c r="AC616" s="4">
        <f t="shared" ca="1" si="27"/>
        <v>45</v>
      </c>
      <c r="AD616" s="3">
        <f t="shared" si="28"/>
        <v>823</v>
      </c>
      <c r="AE616">
        <f t="shared" si="29"/>
        <v>25</v>
      </c>
    </row>
    <row r="617" spans="1:31" x14ac:dyDescent="0.3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  <c r="AC617" s="4">
        <f t="shared" ca="1" si="27"/>
        <v>45</v>
      </c>
      <c r="AD617" s="3">
        <f t="shared" si="28"/>
        <v>823</v>
      </c>
      <c r="AE617">
        <f t="shared" si="29"/>
        <v>25</v>
      </c>
    </row>
    <row r="618" spans="1:31" x14ac:dyDescent="0.3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  <c r="AC618" s="4">
        <f t="shared" ca="1" si="27"/>
        <v>38</v>
      </c>
      <c r="AD618" s="3">
        <f t="shared" si="28"/>
        <v>1621</v>
      </c>
      <c r="AE618">
        <f t="shared" si="29"/>
        <v>16</v>
      </c>
    </row>
    <row r="619" spans="1:31" x14ac:dyDescent="0.3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  <c r="AC619" s="4">
        <f t="shared" ca="1" si="27"/>
        <v>66</v>
      </c>
      <c r="AD619" s="3">
        <f t="shared" si="28"/>
        <v>93</v>
      </c>
      <c r="AE619">
        <f t="shared" si="29"/>
        <v>14</v>
      </c>
    </row>
    <row r="620" spans="1:31" x14ac:dyDescent="0.3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  <c r="AC620" s="4">
        <f t="shared" ca="1" si="27"/>
        <v>38</v>
      </c>
      <c r="AD620" s="3">
        <f t="shared" si="28"/>
        <v>1198</v>
      </c>
      <c r="AE620">
        <f t="shared" si="29"/>
        <v>19</v>
      </c>
    </row>
    <row r="621" spans="1:31" x14ac:dyDescent="0.3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  <c r="AC621" s="4">
        <f t="shared" ca="1" si="27"/>
        <v>38</v>
      </c>
      <c r="AD621" s="3">
        <f t="shared" si="28"/>
        <v>1198</v>
      </c>
      <c r="AE621">
        <f t="shared" si="29"/>
        <v>19</v>
      </c>
    </row>
    <row r="622" spans="1:31" x14ac:dyDescent="0.3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  <c r="AC622" s="4">
        <f t="shared" ca="1" si="27"/>
        <v>60</v>
      </c>
      <c r="AD622" s="3">
        <f t="shared" si="28"/>
        <v>144</v>
      </c>
      <c r="AE622">
        <f t="shared" si="29"/>
        <v>15</v>
      </c>
    </row>
    <row r="623" spans="1:31" x14ac:dyDescent="0.3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  <c r="AC623" s="4">
        <f t="shared" ca="1" si="27"/>
        <v>76</v>
      </c>
      <c r="AD623" s="3">
        <f t="shared" si="28"/>
        <v>392</v>
      </c>
      <c r="AE623">
        <f t="shared" si="29"/>
        <v>17</v>
      </c>
    </row>
    <row r="624" spans="1:31" x14ac:dyDescent="0.3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  <c r="AC624" s="4">
        <f t="shared" ca="1" si="27"/>
        <v>62</v>
      </c>
      <c r="AD624" s="3">
        <f t="shared" si="28"/>
        <v>1068</v>
      </c>
      <c r="AE624">
        <f t="shared" si="29"/>
        <v>29</v>
      </c>
    </row>
    <row r="625" spans="1:31" x14ac:dyDescent="0.3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  <c r="AC625" s="4">
        <f t="shared" ca="1" si="27"/>
        <v>73</v>
      </c>
      <c r="AD625" s="3">
        <f t="shared" si="28"/>
        <v>421</v>
      </c>
      <c r="AE625">
        <f t="shared" si="29"/>
        <v>21</v>
      </c>
    </row>
    <row r="626" spans="1:31" x14ac:dyDescent="0.3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  <c r="AC626" s="4">
        <f t="shared" ca="1" si="27"/>
        <v>43</v>
      </c>
      <c r="AD626" s="3">
        <f t="shared" si="28"/>
        <v>1727</v>
      </c>
      <c r="AE626">
        <f t="shared" si="29"/>
        <v>20</v>
      </c>
    </row>
    <row r="627" spans="1:31" x14ac:dyDescent="0.3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  <c r="AC627" s="4">
        <f t="shared" ca="1" si="27"/>
        <v>64</v>
      </c>
      <c r="AD627" s="3">
        <f t="shared" si="28"/>
        <v>114</v>
      </c>
      <c r="AE627">
        <f t="shared" si="29"/>
        <v>14</v>
      </c>
    </row>
    <row r="628" spans="1:31" x14ac:dyDescent="0.3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  <c r="AC628" s="4">
        <f t="shared" ca="1" si="27"/>
        <v>56</v>
      </c>
      <c r="AD628" s="3">
        <f t="shared" si="28"/>
        <v>64</v>
      </c>
      <c r="AE628">
        <f t="shared" si="29"/>
        <v>13</v>
      </c>
    </row>
    <row r="629" spans="1:31" x14ac:dyDescent="0.3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  <c r="AC629" s="4">
        <f t="shared" ca="1" si="27"/>
        <v>56</v>
      </c>
      <c r="AD629" s="3">
        <f t="shared" si="28"/>
        <v>64</v>
      </c>
      <c r="AE629">
        <f t="shared" si="29"/>
        <v>13</v>
      </c>
    </row>
    <row r="630" spans="1:31" x14ac:dyDescent="0.3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  <c r="AC630" s="4">
        <f t="shared" ca="1" si="27"/>
        <v>56</v>
      </c>
      <c r="AD630" s="3">
        <f t="shared" si="28"/>
        <v>279</v>
      </c>
      <c r="AE630">
        <f t="shared" si="29"/>
        <v>17</v>
      </c>
    </row>
    <row r="631" spans="1:31" x14ac:dyDescent="0.3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  <c r="AC631" s="4">
        <f t="shared" ca="1" si="27"/>
        <v>45</v>
      </c>
      <c r="AD631" s="3">
        <f t="shared" si="28"/>
        <v>1298</v>
      </c>
      <c r="AE631">
        <f t="shared" si="29"/>
        <v>27</v>
      </c>
    </row>
    <row r="632" spans="1:31" x14ac:dyDescent="0.3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  <c r="AC632" s="4">
        <f t="shared" ca="1" si="27"/>
        <v>65</v>
      </c>
      <c r="AD632" s="3">
        <f t="shared" si="28"/>
        <v>42</v>
      </c>
      <c r="AE632">
        <f t="shared" si="29"/>
        <v>12</v>
      </c>
    </row>
    <row r="633" spans="1:31" x14ac:dyDescent="0.3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  <c r="AC633" s="4">
        <f t="shared" ca="1" si="27"/>
        <v>50</v>
      </c>
      <c r="AD633" s="3">
        <f t="shared" si="28"/>
        <v>137</v>
      </c>
      <c r="AE633">
        <f t="shared" si="29"/>
        <v>15</v>
      </c>
    </row>
    <row r="634" spans="1:31" x14ac:dyDescent="0.3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  <c r="AC634" s="4">
        <f t="shared" ca="1" si="27"/>
        <v>50</v>
      </c>
      <c r="AD634" s="3">
        <f t="shared" si="28"/>
        <v>137</v>
      </c>
      <c r="AE634">
        <f t="shared" si="29"/>
        <v>15</v>
      </c>
    </row>
    <row r="635" spans="1:31" x14ac:dyDescent="0.3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  <c r="AC635" s="4">
        <f t="shared" ca="1" si="27"/>
        <v>60</v>
      </c>
      <c r="AD635" s="3">
        <f t="shared" si="28"/>
        <v>982</v>
      </c>
      <c r="AE635">
        <f t="shared" si="29"/>
        <v>20</v>
      </c>
    </row>
    <row r="636" spans="1:31" x14ac:dyDescent="0.3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  <c r="AC636" s="4">
        <f t="shared" ca="1" si="27"/>
        <v>67</v>
      </c>
      <c r="AD636" s="3">
        <f t="shared" si="28"/>
        <v>30</v>
      </c>
      <c r="AE636">
        <f t="shared" si="29"/>
        <v>11</v>
      </c>
    </row>
    <row r="637" spans="1:31" x14ac:dyDescent="0.3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  <c r="AC637" s="4">
        <f t="shared" ca="1" si="27"/>
        <v>49</v>
      </c>
      <c r="AD637" s="3">
        <f t="shared" si="28"/>
        <v>1230</v>
      </c>
      <c r="AE637">
        <f t="shared" si="29"/>
        <v>26</v>
      </c>
    </row>
    <row r="638" spans="1:31" x14ac:dyDescent="0.3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  <c r="AC638" s="4">
        <f t="shared" ca="1" si="27"/>
        <v>74</v>
      </c>
      <c r="AD638" s="3">
        <f t="shared" si="28"/>
        <v>1103</v>
      </c>
      <c r="AE638">
        <f t="shared" si="29"/>
        <v>26</v>
      </c>
    </row>
    <row r="639" spans="1:31" x14ac:dyDescent="0.3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  <c r="AC639" s="4">
        <f t="shared" ca="1" si="27"/>
        <v>64</v>
      </c>
      <c r="AD639" s="3">
        <f t="shared" si="28"/>
        <v>1932</v>
      </c>
      <c r="AE639">
        <f t="shared" si="29"/>
        <v>19</v>
      </c>
    </row>
    <row r="640" spans="1:31" x14ac:dyDescent="0.3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  <c r="AC640" s="4">
        <f t="shared" ca="1" si="27"/>
        <v>55</v>
      </c>
      <c r="AD640" s="3">
        <f t="shared" si="28"/>
        <v>367</v>
      </c>
      <c r="AE640">
        <f t="shared" si="29"/>
        <v>27</v>
      </c>
    </row>
    <row r="641" spans="1:31" x14ac:dyDescent="0.3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  <c r="AC641" s="4">
        <f t="shared" ca="1" si="27"/>
        <v>35</v>
      </c>
      <c r="AD641" s="3">
        <f t="shared" si="28"/>
        <v>1345</v>
      </c>
      <c r="AE641">
        <f t="shared" si="29"/>
        <v>22</v>
      </c>
    </row>
    <row r="642" spans="1:31" x14ac:dyDescent="0.3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  <c r="AC642" s="4">
        <f t="shared" ca="1" si="27"/>
        <v>61</v>
      </c>
      <c r="AD642" s="3">
        <f t="shared" si="28"/>
        <v>1134</v>
      </c>
      <c r="AE642">
        <f t="shared" si="29"/>
        <v>18</v>
      </c>
    </row>
    <row r="643" spans="1:31" x14ac:dyDescent="0.3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  <c r="AC643" s="4">
        <f t="shared" ref="AC643:AC706" ca="1" si="30">YEAR(TODAY()) - B643</f>
        <v>37</v>
      </c>
      <c r="AD643" s="3">
        <f t="shared" ref="AD643:AD706" si="31">SUM(J643:O643)</f>
        <v>1188</v>
      </c>
      <c r="AE643">
        <f t="shared" ref="AE643:AE706" si="32">SUM(P643:T643)</f>
        <v>25</v>
      </c>
    </row>
    <row r="644" spans="1:31" x14ac:dyDescent="0.3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  <c r="AC644" s="4">
        <f t="shared" ca="1" si="30"/>
        <v>64</v>
      </c>
      <c r="AD644" s="3">
        <f t="shared" si="31"/>
        <v>1686</v>
      </c>
      <c r="AE644">
        <f t="shared" si="32"/>
        <v>26</v>
      </c>
    </row>
    <row r="645" spans="1:31" x14ac:dyDescent="0.3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  <c r="AC645" s="4">
        <f t="shared" ca="1" si="30"/>
        <v>72</v>
      </c>
      <c r="AD645" s="3">
        <f t="shared" si="31"/>
        <v>198</v>
      </c>
      <c r="AE645">
        <f t="shared" si="32"/>
        <v>12</v>
      </c>
    </row>
    <row r="646" spans="1:31" x14ac:dyDescent="0.3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  <c r="AC646" s="4">
        <f t="shared" ca="1" si="30"/>
        <v>43</v>
      </c>
      <c r="AD646" s="3">
        <f t="shared" si="31"/>
        <v>44</v>
      </c>
      <c r="AE646">
        <f t="shared" si="32"/>
        <v>9</v>
      </c>
    </row>
    <row r="647" spans="1:31" x14ac:dyDescent="0.3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  <c r="AC647" s="4">
        <f t="shared" ca="1" si="30"/>
        <v>54</v>
      </c>
      <c r="AD647" s="3">
        <f t="shared" si="31"/>
        <v>61</v>
      </c>
      <c r="AE647">
        <f t="shared" si="32"/>
        <v>14</v>
      </c>
    </row>
    <row r="648" spans="1:31" x14ac:dyDescent="0.3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  <c r="AC648" s="4">
        <f t="shared" ca="1" si="30"/>
        <v>56</v>
      </c>
      <c r="AD648" s="3">
        <f t="shared" si="31"/>
        <v>57</v>
      </c>
      <c r="AE648">
        <f t="shared" si="32"/>
        <v>12</v>
      </c>
    </row>
    <row r="649" spans="1:31" x14ac:dyDescent="0.3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  <c r="AC649" s="4">
        <f t="shared" ca="1" si="30"/>
        <v>46</v>
      </c>
      <c r="AD649" s="3">
        <f t="shared" si="31"/>
        <v>71</v>
      </c>
      <c r="AE649">
        <f t="shared" si="32"/>
        <v>13</v>
      </c>
    </row>
    <row r="650" spans="1:31" x14ac:dyDescent="0.3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  <c r="AC650" s="4">
        <f t="shared" ca="1" si="30"/>
        <v>59</v>
      </c>
      <c r="AD650" s="3">
        <f t="shared" si="31"/>
        <v>37</v>
      </c>
      <c r="AE650">
        <f t="shared" si="32"/>
        <v>14</v>
      </c>
    </row>
    <row r="651" spans="1:31" x14ac:dyDescent="0.3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  <c r="AC651" s="4">
        <f t="shared" ca="1" si="30"/>
        <v>59</v>
      </c>
      <c r="AD651" s="3">
        <f t="shared" si="31"/>
        <v>37</v>
      </c>
      <c r="AE651">
        <f t="shared" si="32"/>
        <v>14</v>
      </c>
    </row>
    <row r="652" spans="1:31" x14ac:dyDescent="0.3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  <c r="AC652" s="4">
        <f t="shared" ca="1" si="30"/>
        <v>69</v>
      </c>
      <c r="AD652" s="3">
        <f t="shared" si="31"/>
        <v>405</v>
      </c>
      <c r="AE652">
        <f t="shared" si="32"/>
        <v>20</v>
      </c>
    </row>
    <row r="653" spans="1:31" x14ac:dyDescent="0.3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  <c r="AC653" s="4">
        <f t="shared" ca="1" si="30"/>
        <v>68</v>
      </c>
      <c r="AD653" s="3">
        <f t="shared" si="31"/>
        <v>599</v>
      </c>
      <c r="AE653">
        <f t="shared" si="32"/>
        <v>22</v>
      </c>
    </row>
    <row r="654" spans="1:31" x14ac:dyDescent="0.3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  <c r="AC654" s="4">
        <f t="shared" ca="1" si="30"/>
        <v>55</v>
      </c>
      <c r="AD654" s="3">
        <f t="shared" si="31"/>
        <v>1525</v>
      </c>
      <c r="AE654">
        <f t="shared" si="32"/>
        <v>24</v>
      </c>
    </row>
    <row r="655" spans="1:31" x14ac:dyDescent="0.3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  <c r="AC655" s="4">
        <f t="shared" ca="1" si="30"/>
        <v>42</v>
      </c>
      <c r="AD655" s="3">
        <f t="shared" si="31"/>
        <v>1323</v>
      </c>
      <c r="AE655">
        <f t="shared" si="32"/>
        <v>24</v>
      </c>
    </row>
    <row r="656" spans="1:31" x14ac:dyDescent="0.3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  <c r="AC656" s="4">
        <f t="shared" ca="1" si="30"/>
        <v>63</v>
      </c>
      <c r="AD656" s="3">
        <f t="shared" si="31"/>
        <v>53</v>
      </c>
      <c r="AE656">
        <f t="shared" si="32"/>
        <v>10</v>
      </c>
    </row>
    <row r="657" spans="1:31" x14ac:dyDescent="0.3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  <c r="AC657" s="4">
        <f t="shared" ca="1" si="30"/>
        <v>36</v>
      </c>
      <c r="AD657" s="3">
        <f t="shared" si="31"/>
        <v>710</v>
      </c>
      <c r="AE657">
        <f t="shared" si="32"/>
        <v>33</v>
      </c>
    </row>
    <row r="658" spans="1:31" x14ac:dyDescent="0.3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  <c r="AC658" s="4">
        <f t="shared" ca="1" si="30"/>
        <v>75</v>
      </c>
      <c r="AD658" s="3">
        <f t="shared" si="31"/>
        <v>43</v>
      </c>
      <c r="AE658">
        <f t="shared" si="32"/>
        <v>9</v>
      </c>
    </row>
    <row r="659" spans="1:31" x14ac:dyDescent="0.3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  <c r="AC659" s="4">
        <f t="shared" ca="1" si="30"/>
        <v>48</v>
      </c>
      <c r="AD659" s="3">
        <f t="shared" si="31"/>
        <v>1006</v>
      </c>
      <c r="AE659">
        <f t="shared" si="32"/>
        <v>28</v>
      </c>
    </row>
    <row r="660" spans="1:31" x14ac:dyDescent="0.3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  <c r="AC660" s="4">
        <f t="shared" ca="1" si="30"/>
        <v>58</v>
      </c>
      <c r="AD660" s="3">
        <f t="shared" si="31"/>
        <v>813</v>
      </c>
      <c r="AE660">
        <f t="shared" si="32"/>
        <v>31</v>
      </c>
    </row>
    <row r="661" spans="1:31" x14ac:dyDescent="0.3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  <c r="AC661" s="4">
        <f t="shared" ca="1" si="30"/>
        <v>54</v>
      </c>
      <c r="AD661" s="3">
        <f t="shared" si="31"/>
        <v>429</v>
      </c>
      <c r="AE661">
        <f t="shared" si="32"/>
        <v>24</v>
      </c>
    </row>
    <row r="662" spans="1:31" x14ac:dyDescent="0.3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  <c r="AC662" s="4">
        <f t="shared" ca="1" si="30"/>
        <v>63</v>
      </c>
      <c r="AD662" s="3">
        <f t="shared" si="31"/>
        <v>490</v>
      </c>
      <c r="AE662">
        <f t="shared" si="32"/>
        <v>26</v>
      </c>
    </row>
    <row r="663" spans="1:31" x14ac:dyDescent="0.3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  <c r="AC663" s="4">
        <f t="shared" ca="1" si="30"/>
        <v>66</v>
      </c>
      <c r="AD663" s="3">
        <f t="shared" si="31"/>
        <v>1825</v>
      </c>
      <c r="AE663">
        <f t="shared" si="32"/>
        <v>41</v>
      </c>
    </row>
    <row r="664" spans="1:31" x14ac:dyDescent="0.3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  <c r="AC664" s="4">
        <f t="shared" ca="1" si="30"/>
        <v>49</v>
      </c>
      <c r="AD664" s="3">
        <f t="shared" si="31"/>
        <v>473</v>
      </c>
      <c r="AE664">
        <f t="shared" si="32"/>
        <v>25</v>
      </c>
    </row>
    <row r="665" spans="1:31" x14ac:dyDescent="0.3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  <c r="AC665" s="4">
        <f t="shared" ca="1" si="30"/>
        <v>63</v>
      </c>
      <c r="AD665" s="3">
        <f t="shared" si="31"/>
        <v>9</v>
      </c>
      <c r="AE665">
        <f t="shared" si="32"/>
        <v>34</v>
      </c>
    </row>
    <row r="666" spans="1:31" x14ac:dyDescent="0.3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  <c r="AC666" s="4">
        <f t="shared" ca="1" si="30"/>
        <v>60</v>
      </c>
      <c r="AD666" s="3">
        <f t="shared" si="31"/>
        <v>16</v>
      </c>
      <c r="AE666">
        <f t="shared" si="32"/>
        <v>7</v>
      </c>
    </row>
    <row r="667" spans="1:31" x14ac:dyDescent="0.3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  <c r="AC667" s="4">
        <f t="shared" ca="1" si="30"/>
        <v>48</v>
      </c>
      <c r="AD667" s="3">
        <f t="shared" si="31"/>
        <v>57</v>
      </c>
      <c r="AE667">
        <f t="shared" si="32"/>
        <v>10</v>
      </c>
    </row>
    <row r="668" spans="1:31" x14ac:dyDescent="0.3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  <c r="AC668" s="4">
        <f t="shared" ca="1" si="30"/>
        <v>74</v>
      </c>
      <c r="AD668" s="3">
        <f t="shared" si="31"/>
        <v>334</v>
      </c>
      <c r="AE668">
        <f t="shared" si="32"/>
        <v>15</v>
      </c>
    </row>
    <row r="669" spans="1:31" x14ac:dyDescent="0.3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  <c r="AC669" s="4">
        <f t="shared" ca="1" si="30"/>
        <v>69</v>
      </c>
      <c r="AD669" s="3">
        <f t="shared" si="31"/>
        <v>507</v>
      </c>
      <c r="AE669">
        <f t="shared" si="32"/>
        <v>19</v>
      </c>
    </row>
    <row r="670" spans="1:31" x14ac:dyDescent="0.3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  <c r="AC670" s="4">
        <f t="shared" ca="1" si="30"/>
        <v>45</v>
      </c>
      <c r="AD670" s="3">
        <f t="shared" si="31"/>
        <v>818</v>
      </c>
      <c r="AE670">
        <f t="shared" si="32"/>
        <v>13</v>
      </c>
    </row>
    <row r="671" spans="1:31" x14ac:dyDescent="0.3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  <c r="AC671" s="4">
        <f t="shared" ca="1" si="30"/>
        <v>66</v>
      </c>
      <c r="AD671" s="3">
        <f t="shared" si="31"/>
        <v>1004</v>
      </c>
      <c r="AE671">
        <f t="shared" si="32"/>
        <v>32</v>
      </c>
    </row>
    <row r="672" spans="1:31" x14ac:dyDescent="0.3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  <c r="AC672" s="4">
        <f t="shared" ca="1" si="30"/>
        <v>63</v>
      </c>
      <c r="AD672" s="3">
        <f t="shared" si="31"/>
        <v>1138</v>
      </c>
      <c r="AE672">
        <f t="shared" si="32"/>
        <v>31</v>
      </c>
    </row>
    <row r="673" spans="1:31" x14ac:dyDescent="0.3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  <c r="AC673" s="4">
        <f t="shared" ca="1" si="30"/>
        <v>35</v>
      </c>
      <c r="AD673" s="3">
        <f t="shared" si="31"/>
        <v>2525</v>
      </c>
      <c r="AE673">
        <f t="shared" si="32"/>
        <v>19</v>
      </c>
    </row>
    <row r="674" spans="1:31" x14ac:dyDescent="0.3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  <c r="AC674" s="4">
        <f t="shared" ca="1" si="30"/>
        <v>35</v>
      </c>
      <c r="AD674" s="3">
        <f t="shared" si="31"/>
        <v>2525</v>
      </c>
      <c r="AE674">
        <f t="shared" si="32"/>
        <v>19</v>
      </c>
    </row>
    <row r="675" spans="1:31" x14ac:dyDescent="0.3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  <c r="AC675" s="4">
        <f t="shared" ca="1" si="30"/>
        <v>78</v>
      </c>
      <c r="AD675" s="3">
        <f t="shared" si="31"/>
        <v>1076</v>
      </c>
      <c r="AE675">
        <f t="shared" si="32"/>
        <v>20</v>
      </c>
    </row>
    <row r="676" spans="1:31" x14ac:dyDescent="0.3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  <c r="AC676" s="4">
        <f t="shared" ca="1" si="30"/>
        <v>67</v>
      </c>
      <c r="AD676" s="3">
        <f t="shared" si="31"/>
        <v>491</v>
      </c>
      <c r="AE676">
        <f t="shared" si="32"/>
        <v>23</v>
      </c>
    </row>
    <row r="677" spans="1:31" x14ac:dyDescent="0.3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  <c r="AC677" s="4">
        <f t="shared" ca="1" si="30"/>
        <v>74</v>
      </c>
      <c r="AD677" s="3">
        <f t="shared" si="31"/>
        <v>29</v>
      </c>
      <c r="AE677">
        <f t="shared" si="32"/>
        <v>11</v>
      </c>
    </row>
    <row r="678" spans="1:31" x14ac:dyDescent="0.3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  <c r="AC678" s="4">
        <f t="shared" ca="1" si="30"/>
        <v>77</v>
      </c>
      <c r="AD678" s="3">
        <f t="shared" si="31"/>
        <v>236</v>
      </c>
      <c r="AE678">
        <f t="shared" si="32"/>
        <v>18</v>
      </c>
    </row>
    <row r="679" spans="1:31" x14ac:dyDescent="0.3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  <c r="AC679" s="4">
        <f t="shared" ca="1" si="30"/>
        <v>73</v>
      </c>
      <c r="AD679" s="3">
        <f t="shared" si="31"/>
        <v>46</v>
      </c>
      <c r="AE679">
        <f t="shared" si="32"/>
        <v>9</v>
      </c>
    </row>
    <row r="680" spans="1:31" x14ac:dyDescent="0.3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  <c r="AC680" s="4">
        <f t="shared" ca="1" si="30"/>
        <v>63</v>
      </c>
      <c r="AD680" s="3">
        <f t="shared" si="31"/>
        <v>795</v>
      </c>
      <c r="AE680">
        <f t="shared" si="32"/>
        <v>24</v>
      </c>
    </row>
    <row r="681" spans="1:31" x14ac:dyDescent="0.3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  <c r="AC681" s="4">
        <f t="shared" ca="1" si="30"/>
        <v>61</v>
      </c>
      <c r="AD681" s="3">
        <f t="shared" si="31"/>
        <v>749</v>
      </c>
      <c r="AE681">
        <f t="shared" si="32"/>
        <v>31</v>
      </c>
    </row>
    <row r="682" spans="1:31" x14ac:dyDescent="0.3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  <c r="AC682" s="4">
        <f t="shared" ca="1" si="30"/>
        <v>53</v>
      </c>
      <c r="AD682" s="3">
        <f t="shared" si="31"/>
        <v>401</v>
      </c>
      <c r="AE682">
        <f t="shared" si="32"/>
        <v>21</v>
      </c>
    </row>
    <row r="683" spans="1:31" x14ac:dyDescent="0.3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  <c r="AC683" s="4">
        <f t="shared" ca="1" si="30"/>
        <v>44</v>
      </c>
      <c r="AD683" s="3">
        <f t="shared" si="31"/>
        <v>1149</v>
      </c>
      <c r="AE683">
        <f t="shared" si="32"/>
        <v>18</v>
      </c>
    </row>
    <row r="684" spans="1:31" x14ac:dyDescent="0.3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  <c r="AC684" s="4">
        <f t="shared" ca="1" si="30"/>
        <v>44</v>
      </c>
      <c r="AD684" s="3">
        <f t="shared" si="31"/>
        <v>1149</v>
      </c>
      <c r="AE684">
        <f t="shared" si="32"/>
        <v>18</v>
      </c>
    </row>
    <row r="685" spans="1:31" x14ac:dyDescent="0.3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  <c r="AC685" s="4">
        <f t="shared" ca="1" si="30"/>
        <v>67</v>
      </c>
      <c r="AD685" s="3">
        <f t="shared" si="31"/>
        <v>863</v>
      </c>
      <c r="AE685">
        <f t="shared" si="32"/>
        <v>37</v>
      </c>
    </row>
    <row r="686" spans="1:31" x14ac:dyDescent="0.3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  <c r="AC686" s="4">
        <f t="shared" ca="1" si="30"/>
        <v>66</v>
      </c>
      <c r="AD686" s="3">
        <f t="shared" si="31"/>
        <v>343</v>
      </c>
      <c r="AE686">
        <f t="shared" si="32"/>
        <v>18</v>
      </c>
    </row>
    <row r="687" spans="1:31" x14ac:dyDescent="0.3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  <c r="AC687" s="4">
        <f t="shared" ca="1" si="30"/>
        <v>56</v>
      </c>
      <c r="AD687" s="3">
        <f t="shared" si="31"/>
        <v>1471</v>
      </c>
      <c r="AE687">
        <f t="shared" si="32"/>
        <v>30</v>
      </c>
    </row>
    <row r="688" spans="1:31" x14ac:dyDescent="0.3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  <c r="AC688" s="4">
        <f t="shared" ca="1" si="30"/>
        <v>76</v>
      </c>
      <c r="AD688" s="3">
        <f t="shared" si="31"/>
        <v>1088</v>
      </c>
      <c r="AE688">
        <f t="shared" si="32"/>
        <v>32</v>
      </c>
    </row>
    <row r="689" spans="1:31" x14ac:dyDescent="0.3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  <c r="AC689" s="4">
        <f t="shared" ca="1" si="30"/>
        <v>32</v>
      </c>
      <c r="AD689" s="3">
        <f t="shared" si="31"/>
        <v>1990</v>
      </c>
      <c r="AE689">
        <f t="shared" si="32"/>
        <v>21</v>
      </c>
    </row>
    <row r="690" spans="1:31" x14ac:dyDescent="0.3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  <c r="AC690" s="4">
        <f t="shared" ca="1" si="30"/>
        <v>73</v>
      </c>
      <c r="AD690" s="3">
        <f t="shared" si="31"/>
        <v>1210</v>
      </c>
      <c r="AE690">
        <f t="shared" si="32"/>
        <v>34</v>
      </c>
    </row>
    <row r="691" spans="1:31" x14ac:dyDescent="0.3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  <c r="AC691" s="4">
        <f t="shared" ca="1" si="30"/>
        <v>46</v>
      </c>
      <c r="AD691" s="3">
        <f t="shared" si="31"/>
        <v>74</v>
      </c>
      <c r="AE691">
        <f t="shared" si="32"/>
        <v>14</v>
      </c>
    </row>
    <row r="692" spans="1:31" x14ac:dyDescent="0.3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  <c r="AC692" s="4">
        <f t="shared" ca="1" si="30"/>
        <v>56</v>
      </c>
      <c r="AD692" s="3">
        <f t="shared" si="31"/>
        <v>115</v>
      </c>
      <c r="AE692">
        <f t="shared" si="32"/>
        <v>18</v>
      </c>
    </row>
    <row r="693" spans="1:31" x14ac:dyDescent="0.3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  <c r="AC693" s="4">
        <f t="shared" ca="1" si="30"/>
        <v>75</v>
      </c>
      <c r="AD693" s="3">
        <f t="shared" si="31"/>
        <v>966</v>
      </c>
      <c r="AE693">
        <f t="shared" si="32"/>
        <v>32</v>
      </c>
    </row>
    <row r="694" spans="1:31" x14ac:dyDescent="0.3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  <c r="AC694" s="4">
        <f t="shared" ca="1" si="30"/>
        <v>41</v>
      </c>
      <c r="AD694" s="3">
        <f t="shared" si="31"/>
        <v>92</v>
      </c>
      <c r="AE694">
        <f t="shared" si="32"/>
        <v>16</v>
      </c>
    </row>
    <row r="695" spans="1:31" x14ac:dyDescent="0.3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  <c r="AC695" s="4">
        <f t="shared" ca="1" si="30"/>
        <v>43</v>
      </c>
      <c r="AD695" s="3">
        <f t="shared" si="31"/>
        <v>45</v>
      </c>
      <c r="AE695">
        <f t="shared" si="32"/>
        <v>12</v>
      </c>
    </row>
    <row r="696" spans="1:31" x14ac:dyDescent="0.3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  <c r="AC696" s="4">
        <f t="shared" ca="1" si="30"/>
        <v>43</v>
      </c>
      <c r="AD696" s="3">
        <f t="shared" si="31"/>
        <v>45</v>
      </c>
      <c r="AE696">
        <f t="shared" si="32"/>
        <v>12</v>
      </c>
    </row>
    <row r="697" spans="1:31" x14ac:dyDescent="0.3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  <c r="AC697" s="4">
        <f t="shared" ca="1" si="30"/>
        <v>49</v>
      </c>
      <c r="AD697" s="3">
        <f t="shared" si="31"/>
        <v>761</v>
      </c>
      <c r="AE697">
        <f t="shared" si="32"/>
        <v>25</v>
      </c>
    </row>
    <row r="698" spans="1:31" x14ac:dyDescent="0.3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  <c r="AC698" s="4">
        <f t="shared" ca="1" si="30"/>
        <v>49</v>
      </c>
      <c r="AD698" s="3">
        <f t="shared" si="31"/>
        <v>2257</v>
      </c>
      <c r="AE698">
        <f t="shared" si="32"/>
        <v>24</v>
      </c>
    </row>
    <row r="699" spans="1:31" x14ac:dyDescent="0.3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  <c r="AC699" s="4">
        <f t="shared" ca="1" si="30"/>
        <v>31</v>
      </c>
      <c r="AD699" s="3">
        <f t="shared" si="31"/>
        <v>960</v>
      </c>
      <c r="AE699">
        <f t="shared" si="32"/>
        <v>25</v>
      </c>
    </row>
    <row r="700" spans="1:31" x14ac:dyDescent="0.3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  <c r="AC700" s="4">
        <f t="shared" ca="1" si="30"/>
        <v>48</v>
      </c>
      <c r="AD700" s="3">
        <f t="shared" si="31"/>
        <v>1453</v>
      </c>
      <c r="AE700">
        <f t="shared" si="32"/>
        <v>29</v>
      </c>
    </row>
    <row r="701" spans="1:31" x14ac:dyDescent="0.3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  <c r="AC701" s="4">
        <f t="shared" ca="1" si="30"/>
        <v>72</v>
      </c>
      <c r="AD701" s="3">
        <f t="shared" si="31"/>
        <v>350</v>
      </c>
      <c r="AE701">
        <f t="shared" si="32"/>
        <v>17</v>
      </c>
    </row>
    <row r="702" spans="1:31" x14ac:dyDescent="0.3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  <c r="AC702" s="4">
        <f t="shared" ca="1" si="30"/>
        <v>51</v>
      </c>
      <c r="AD702" s="3">
        <f t="shared" si="31"/>
        <v>266</v>
      </c>
      <c r="AE702">
        <f t="shared" si="32"/>
        <v>20</v>
      </c>
    </row>
    <row r="703" spans="1:31" x14ac:dyDescent="0.3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  <c r="AC703" s="4">
        <f t="shared" ca="1" si="30"/>
        <v>51</v>
      </c>
      <c r="AD703" s="3">
        <f t="shared" si="31"/>
        <v>224</v>
      </c>
      <c r="AE703">
        <f t="shared" si="32"/>
        <v>17</v>
      </c>
    </row>
    <row r="704" spans="1:31" x14ac:dyDescent="0.3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  <c r="AC704" s="4">
        <f t="shared" ca="1" si="30"/>
        <v>39</v>
      </c>
      <c r="AD704" s="3">
        <f t="shared" si="31"/>
        <v>99</v>
      </c>
      <c r="AE704">
        <f t="shared" si="32"/>
        <v>18</v>
      </c>
    </row>
    <row r="705" spans="1:31" x14ac:dyDescent="0.3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  <c r="AC705" s="4">
        <f t="shared" ca="1" si="30"/>
        <v>57</v>
      </c>
      <c r="AD705" s="3">
        <f t="shared" si="31"/>
        <v>258</v>
      </c>
      <c r="AE705">
        <f t="shared" si="32"/>
        <v>21</v>
      </c>
    </row>
    <row r="706" spans="1:31" x14ac:dyDescent="0.3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  <c r="AC706" s="4">
        <f t="shared" ca="1" si="30"/>
        <v>57</v>
      </c>
      <c r="AD706" s="3">
        <f t="shared" si="31"/>
        <v>258</v>
      </c>
      <c r="AE706">
        <f t="shared" si="32"/>
        <v>21</v>
      </c>
    </row>
    <row r="707" spans="1:31" x14ac:dyDescent="0.3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  <c r="AC707" s="4">
        <f t="shared" ref="AC707:AC770" ca="1" si="33">YEAR(TODAY()) - B707</f>
        <v>67</v>
      </c>
      <c r="AD707" s="3">
        <f t="shared" ref="AD707:AD770" si="34">SUM(J707:O707)</f>
        <v>1526</v>
      </c>
      <c r="AE707">
        <f t="shared" ref="AE707:AE770" si="35">SUM(P707:T707)</f>
        <v>27</v>
      </c>
    </row>
    <row r="708" spans="1:31" x14ac:dyDescent="0.3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  <c r="AC708" s="4">
        <f t="shared" ca="1" si="33"/>
        <v>45</v>
      </c>
      <c r="AD708" s="3">
        <f t="shared" si="34"/>
        <v>87</v>
      </c>
      <c r="AE708">
        <f t="shared" si="35"/>
        <v>15</v>
      </c>
    </row>
    <row r="709" spans="1:31" x14ac:dyDescent="0.3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  <c r="AC709" s="4">
        <f t="shared" ca="1" si="33"/>
        <v>53</v>
      </c>
      <c r="AD709" s="3">
        <f t="shared" si="34"/>
        <v>300</v>
      </c>
      <c r="AE709">
        <f t="shared" si="35"/>
        <v>21</v>
      </c>
    </row>
    <row r="710" spans="1:31" x14ac:dyDescent="0.3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  <c r="AC710" s="4">
        <f t="shared" ca="1" si="33"/>
        <v>52</v>
      </c>
      <c r="AD710" s="3">
        <f t="shared" si="34"/>
        <v>447</v>
      </c>
      <c r="AE710">
        <f t="shared" si="35"/>
        <v>30</v>
      </c>
    </row>
    <row r="711" spans="1:31" x14ac:dyDescent="0.3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  <c r="AC711" s="4">
        <f t="shared" ca="1" si="33"/>
        <v>51</v>
      </c>
      <c r="AD711" s="3">
        <f t="shared" si="34"/>
        <v>173</v>
      </c>
      <c r="AE711">
        <f t="shared" si="35"/>
        <v>19</v>
      </c>
    </row>
    <row r="712" spans="1:31" x14ac:dyDescent="0.3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  <c r="AC712" s="4">
        <f t="shared" ca="1" si="33"/>
        <v>44</v>
      </c>
      <c r="AD712" s="3">
        <f t="shared" si="34"/>
        <v>1772</v>
      </c>
      <c r="AE712">
        <f t="shared" si="35"/>
        <v>21</v>
      </c>
    </row>
    <row r="713" spans="1:31" x14ac:dyDescent="0.3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  <c r="AC713" s="4">
        <f t="shared" ca="1" si="33"/>
        <v>40</v>
      </c>
      <c r="AD713" s="3">
        <f t="shared" si="34"/>
        <v>925</v>
      </c>
      <c r="AE713">
        <f t="shared" si="35"/>
        <v>18</v>
      </c>
    </row>
    <row r="714" spans="1:31" x14ac:dyDescent="0.3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  <c r="AC714" s="4">
        <f t="shared" ca="1" si="33"/>
        <v>60</v>
      </c>
      <c r="AD714" s="3">
        <f t="shared" si="34"/>
        <v>1093</v>
      </c>
      <c r="AE714">
        <f t="shared" si="35"/>
        <v>24</v>
      </c>
    </row>
    <row r="715" spans="1:31" x14ac:dyDescent="0.3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  <c r="AC715" s="4">
        <f t="shared" ca="1" si="33"/>
        <v>60</v>
      </c>
      <c r="AD715" s="3">
        <f t="shared" si="34"/>
        <v>433</v>
      </c>
      <c r="AE715">
        <f t="shared" si="35"/>
        <v>30</v>
      </c>
    </row>
    <row r="716" spans="1:31" x14ac:dyDescent="0.3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  <c r="AC716" s="4">
        <f t="shared" ca="1" si="33"/>
        <v>60</v>
      </c>
      <c r="AD716" s="3">
        <f t="shared" si="34"/>
        <v>433</v>
      </c>
      <c r="AE716">
        <f t="shared" si="35"/>
        <v>30</v>
      </c>
    </row>
    <row r="717" spans="1:31" x14ac:dyDescent="0.3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  <c r="AC717" s="4">
        <f t="shared" ca="1" si="33"/>
        <v>60</v>
      </c>
      <c r="AD717" s="3">
        <f t="shared" si="34"/>
        <v>90</v>
      </c>
      <c r="AE717">
        <f t="shared" si="35"/>
        <v>18</v>
      </c>
    </row>
    <row r="718" spans="1:31" x14ac:dyDescent="0.3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  <c r="AC718" s="4">
        <f t="shared" ca="1" si="33"/>
        <v>43</v>
      </c>
      <c r="AD718" s="3">
        <f t="shared" si="34"/>
        <v>156</v>
      </c>
      <c r="AE718">
        <f t="shared" si="35"/>
        <v>17</v>
      </c>
    </row>
    <row r="719" spans="1:31" x14ac:dyDescent="0.3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  <c r="AC719" s="4">
        <f t="shared" ca="1" si="33"/>
        <v>43</v>
      </c>
      <c r="AD719" s="3">
        <f t="shared" si="34"/>
        <v>156</v>
      </c>
      <c r="AE719">
        <f t="shared" si="35"/>
        <v>17</v>
      </c>
    </row>
    <row r="720" spans="1:31" x14ac:dyDescent="0.3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  <c r="AC720" s="4">
        <f t="shared" ca="1" si="33"/>
        <v>43</v>
      </c>
      <c r="AD720" s="3">
        <f t="shared" si="34"/>
        <v>156</v>
      </c>
      <c r="AE720">
        <f t="shared" si="35"/>
        <v>17</v>
      </c>
    </row>
    <row r="721" spans="1:31" x14ac:dyDescent="0.3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  <c r="AC721" s="4">
        <f t="shared" ca="1" si="33"/>
        <v>63</v>
      </c>
      <c r="AD721" s="3">
        <f t="shared" si="34"/>
        <v>825</v>
      </c>
      <c r="AE721">
        <f t="shared" si="35"/>
        <v>27</v>
      </c>
    </row>
    <row r="722" spans="1:31" x14ac:dyDescent="0.3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  <c r="AC722" s="4">
        <f t="shared" ca="1" si="33"/>
        <v>51</v>
      </c>
      <c r="AD722" s="3">
        <f t="shared" si="34"/>
        <v>72</v>
      </c>
      <c r="AE722">
        <f t="shared" si="35"/>
        <v>10</v>
      </c>
    </row>
    <row r="723" spans="1:31" x14ac:dyDescent="0.3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  <c r="AC723" s="4">
        <f t="shared" ca="1" si="33"/>
        <v>50</v>
      </c>
      <c r="AD723" s="3">
        <f t="shared" si="34"/>
        <v>377</v>
      </c>
      <c r="AE723">
        <f t="shared" si="35"/>
        <v>26</v>
      </c>
    </row>
    <row r="724" spans="1:31" x14ac:dyDescent="0.3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  <c r="AC724" s="4">
        <f t="shared" ca="1" si="33"/>
        <v>47</v>
      </c>
      <c r="AD724" s="3">
        <f t="shared" si="34"/>
        <v>2194</v>
      </c>
      <c r="AE724">
        <f t="shared" si="35"/>
        <v>26</v>
      </c>
    </row>
    <row r="725" spans="1:31" x14ac:dyDescent="0.3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  <c r="AC725" s="4">
        <f t="shared" ca="1" si="33"/>
        <v>41</v>
      </c>
      <c r="AD725" s="3">
        <f t="shared" si="34"/>
        <v>401</v>
      </c>
      <c r="AE725">
        <f t="shared" si="35"/>
        <v>18</v>
      </c>
    </row>
    <row r="726" spans="1:31" x14ac:dyDescent="0.3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  <c r="AC726" s="4">
        <f t="shared" ca="1" si="33"/>
        <v>40</v>
      </c>
      <c r="AD726" s="3">
        <f t="shared" si="34"/>
        <v>2157</v>
      </c>
      <c r="AE726">
        <f t="shared" si="35"/>
        <v>23</v>
      </c>
    </row>
    <row r="727" spans="1:31" x14ac:dyDescent="0.3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  <c r="AC727" s="4">
        <f t="shared" ca="1" si="33"/>
        <v>62</v>
      </c>
      <c r="AD727" s="3">
        <f t="shared" si="34"/>
        <v>17</v>
      </c>
      <c r="AE727">
        <f t="shared" si="35"/>
        <v>12</v>
      </c>
    </row>
    <row r="728" spans="1:31" x14ac:dyDescent="0.3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  <c r="AC728" s="4">
        <f t="shared" ca="1" si="33"/>
        <v>50</v>
      </c>
      <c r="AD728" s="3">
        <f t="shared" si="34"/>
        <v>350</v>
      </c>
      <c r="AE728">
        <f t="shared" si="35"/>
        <v>15</v>
      </c>
    </row>
    <row r="729" spans="1:31" x14ac:dyDescent="0.3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  <c r="AC729" s="4">
        <f t="shared" ca="1" si="33"/>
        <v>38</v>
      </c>
      <c r="AD729" s="3">
        <f t="shared" si="34"/>
        <v>29</v>
      </c>
      <c r="AE729">
        <f t="shared" si="35"/>
        <v>9</v>
      </c>
    </row>
    <row r="730" spans="1:31" x14ac:dyDescent="0.3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  <c r="AC730" s="4">
        <f t="shared" ca="1" si="33"/>
        <v>75</v>
      </c>
      <c r="AD730" s="3">
        <f t="shared" si="34"/>
        <v>21</v>
      </c>
      <c r="AE730">
        <f t="shared" si="35"/>
        <v>12</v>
      </c>
    </row>
    <row r="731" spans="1:31" x14ac:dyDescent="0.3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  <c r="AC731" s="4">
        <f t="shared" ca="1" si="33"/>
        <v>70</v>
      </c>
      <c r="AD731" s="3">
        <f t="shared" si="34"/>
        <v>15</v>
      </c>
      <c r="AE731">
        <f t="shared" si="35"/>
        <v>10</v>
      </c>
    </row>
    <row r="732" spans="1:31" x14ac:dyDescent="0.3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  <c r="AC732" s="4">
        <f t="shared" ca="1" si="33"/>
        <v>45</v>
      </c>
      <c r="AD732" s="3">
        <f t="shared" si="34"/>
        <v>145</v>
      </c>
      <c r="AE732">
        <f t="shared" si="35"/>
        <v>15</v>
      </c>
    </row>
    <row r="733" spans="1:31" x14ac:dyDescent="0.3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  <c r="AC733" s="4">
        <f t="shared" ca="1" si="33"/>
        <v>50</v>
      </c>
      <c r="AD733" s="3">
        <f t="shared" si="34"/>
        <v>107</v>
      </c>
      <c r="AE733">
        <f t="shared" si="35"/>
        <v>2</v>
      </c>
    </row>
    <row r="734" spans="1:31" x14ac:dyDescent="0.3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  <c r="AC734" s="4">
        <f t="shared" ca="1" si="33"/>
        <v>48</v>
      </c>
      <c r="AD734" s="3">
        <f t="shared" si="34"/>
        <v>42</v>
      </c>
      <c r="AE734">
        <f t="shared" si="35"/>
        <v>9</v>
      </c>
    </row>
    <row r="735" spans="1:31" x14ac:dyDescent="0.3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  <c r="AC735" s="4">
        <f t="shared" ca="1" si="33"/>
        <v>71</v>
      </c>
      <c r="AD735" s="3">
        <f t="shared" si="34"/>
        <v>521</v>
      </c>
      <c r="AE735">
        <f t="shared" si="35"/>
        <v>30</v>
      </c>
    </row>
    <row r="736" spans="1:31" x14ac:dyDescent="0.3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  <c r="AC736" s="4">
        <f t="shared" ca="1" si="33"/>
        <v>45</v>
      </c>
      <c r="AD736" s="3">
        <f t="shared" si="34"/>
        <v>1021</v>
      </c>
      <c r="AE736">
        <f t="shared" si="35"/>
        <v>30</v>
      </c>
    </row>
    <row r="737" spans="1:31" x14ac:dyDescent="0.3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  <c r="AC737" s="4">
        <f t="shared" ca="1" si="33"/>
        <v>48</v>
      </c>
      <c r="AD737" s="3">
        <f t="shared" si="34"/>
        <v>25</v>
      </c>
      <c r="AE737">
        <f t="shared" si="35"/>
        <v>13</v>
      </c>
    </row>
    <row r="738" spans="1:31" x14ac:dyDescent="0.3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  <c r="AC738" s="4">
        <f t="shared" ca="1" si="33"/>
        <v>48</v>
      </c>
      <c r="AD738" s="3">
        <f t="shared" si="34"/>
        <v>25</v>
      </c>
      <c r="AE738">
        <f t="shared" si="35"/>
        <v>13</v>
      </c>
    </row>
    <row r="739" spans="1:31" x14ac:dyDescent="0.3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  <c r="AC739" s="4">
        <f t="shared" ca="1" si="33"/>
        <v>56</v>
      </c>
      <c r="AD739" s="3">
        <f t="shared" si="34"/>
        <v>120</v>
      </c>
      <c r="AE739">
        <f t="shared" si="35"/>
        <v>14</v>
      </c>
    </row>
    <row r="740" spans="1:31" x14ac:dyDescent="0.3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  <c r="AC740" s="4">
        <f t="shared" ca="1" si="33"/>
        <v>51</v>
      </c>
      <c r="AD740" s="3">
        <f t="shared" si="34"/>
        <v>995</v>
      </c>
      <c r="AE740">
        <f t="shared" si="35"/>
        <v>24</v>
      </c>
    </row>
    <row r="741" spans="1:31" x14ac:dyDescent="0.3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  <c r="AC741" s="4">
        <f t="shared" ca="1" si="33"/>
        <v>73</v>
      </c>
      <c r="AD741" s="3">
        <f t="shared" si="34"/>
        <v>1635</v>
      </c>
      <c r="AE741">
        <f t="shared" si="35"/>
        <v>21</v>
      </c>
    </row>
    <row r="742" spans="1:31" x14ac:dyDescent="0.3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  <c r="AC742" s="4">
        <f t="shared" ca="1" si="33"/>
        <v>50</v>
      </c>
      <c r="AD742" s="3">
        <f t="shared" si="34"/>
        <v>29</v>
      </c>
      <c r="AE742">
        <f t="shared" si="35"/>
        <v>14</v>
      </c>
    </row>
    <row r="743" spans="1:31" x14ac:dyDescent="0.3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  <c r="AC743" s="4">
        <f t="shared" ca="1" si="33"/>
        <v>68</v>
      </c>
      <c r="AD743" s="3">
        <f t="shared" si="34"/>
        <v>1655</v>
      </c>
      <c r="AE743">
        <f t="shared" si="35"/>
        <v>30</v>
      </c>
    </row>
    <row r="744" spans="1:31" x14ac:dyDescent="0.3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  <c r="AC744" s="4">
        <f t="shared" ca="1" si="33"/>
        <v>66</v>
      </c>
      <c r="AD744" s="3">
        <f t="shared" si="34"/>
        <v>1263</v>
      </c>
      <c r="AE744">
        <f t="shared" si="35"/>
        <v>21</v>
      </c>
    </row>
    <row r="745" spans="1:31" x14ac:dyDescent="0.3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  <c r="AC745" s="4">
        <f t="shared" ca="1" si="33"/>
        <v>47</v>
      </c>
      <c r="AD745" s="3">
        <f t="shared" si="34"/>
        <v>135</v>
      </c>
      <c r="AE745">
        <f t="shared" si="35"/>
        <v>11</v>
      </c>
    </row>
    <row r="746" spans="1:31" x14ac:dyDescent="0.3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  <c r="AC746" s="4">
        <f t="shared" ca="1" si="33"/>
        <v>35</v>
      </c>
      <c r="AD746" s="3">
        <f t="shared" si="34"/>
        <v>1991</v>
      </c>
      <c r="AE746">
        <f t="shared" si="35"/>
        <v>21</v>
      </c>
    </row>
    <row r="747" spans="1:31" x14ac:dyDescent="0.3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  <c r="AC747" s="4">
        <f t="shared" ca="1" si="33"/>
        <v>45</v>
      </c>
      <c r="AD747" s="3">
        <f t="shared" si="34"/>
        <v>32</v>
      </c>
      <c r="AE747">
        <f t="shared" si="35"/>
        <v>13</v>
      </c>
    </row>
    <row r="748" spans="1:31" x14ac:dyDescent="0.3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  <c r="AC748" s="4">
        <f t="shared" ca="1" si="33"/>
        <v>68</v>
      </c>
      <c r="AD748" s="3">
        <f t="shared" si="34"/>
        <v>605</v>
      </c>
      <c r="AE748">
        <f t="shared" si="35"/>
        <v>22</v>
      </c>
    </row>
    <row r="749" spans="1:31" x14ac:dyDescent="0.3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  <c r="AC749" s="4">
        <f t="shared" ca="1" si="33"/>
        <v>75</v>
      </c>
      <c r="AD749" s="3">
        <f t="shared" si="34"/>
        <v>278</v>
      </c>
      <c r="AE749">
        <f t="shared" si="35"/>
        <v>19</v>
      </c>
    </row>
    <row r="750" spans="1:31" x14ac:dyDescent="0.3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  <c r="AC750" s="4">
        <f t="shared" ca="1" si="33"/>
        <v>44</v>
      </c>
      <c r="AD750" s="3">
        <f t="shared" si="34"/>
        <v>467</v>
      </c>
      <c r="AE750">
        <f t="shared" si="35"/>
        <v>23</v>
      </c>
    </row>
    <row r="751" spans="1:31" x14ac:dyDescent="0.3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  <c r="AC751" s="4">
        <f t="shared" ca="1" si="33"/>
        <v>65</v>
      </c>
      <c r="AD751" s="3">
        <f t="shared" si="34"/>
        <v>2116</v>
      </c>
      <c r="AE751">
        <f t="shared" si="35"/>
        <v>22</v>
      </c>
    </row>
    <row r="752" spans="1:31" x14ac:dyDescent="0.3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  <c r="AC752" s="4">
        <f t="shared" ca="1" si="33"/>
        <v>43</v>
      </c>
      <c r="AD752" s="3">
        <f t="shared" si="34"/>
        <v>410</v>
      </c>
      <c r="AE752">
        <f t="shared" si="35"/>
        <v>21</v>
      </c>
    </row>
    <row r="753" spans="1:31" x14ac:dyDescent="0.3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  <c r="AC753" s="4">
        <f t="shared" ca="1" si="33"/>
        <v>43</v>
      </c>
      <c r="AD753" s="3">
        <f t="shared" si="34"/>
        <v>410</v>
      </c>
      <c r="AE753">
        <f t="shared" si="35"/>
        <v>21</v>
      </c>
    </row>
    <row r="754" spans="1:31" x14ac:dyDescent="0.3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  <c r="AC754" s="4">
        <f t="shared" ca="1" si="33"/>
        <v>55</v>
      </c>
      <c r="AD754" s="3">
        <f t="shared" si="34"/>
        <v>41</v>
      </c>
      <c r="AE754">
        <f t="shared" si="35"/>
        <v>13</v>
      </c>
    </row>
    <row r="755" spans="1:31" x14ac:dyDescent="0.3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  <c r="AC755" s="4">
        <f t="shared" ca="1" si="33"/>
        <v>41</v>
      </c>
      <c r="AD755" s="3">
        <f t="shared" si="34"/>
        <v>169</v>
      </c>
      <c r="AE755">
        <f t="shared" si="35"/>
        <v>18</v>
      </c>
    </row>
    <row r="756" spans="1:31" x14ac:dyDescent="0.3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  <c r="AC756" s="4">
        <f t="shared" ca="1" si="33"/>
        <v>74</v>
      </c>
      <c r="AD756" s="3">
        <f t="shared" si="34"/>
        <v>161</v>
      </c>
      <c r="AE756">
        <f t="shared" si="35"/>
        <v>19</v>
      </c>
    </row>
    <row r="757" spans="1:31" x14ac:dyDescent="0.3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  <c r="AC757" s="4">
        <f t="shared" ca="1" si="33"/>
        <v>51</v>
      </c>
      <c r="AD757" s="3">
        <f t="shared" si="34"/>
        <v>1260</v>
      </c>
      <c r="AE757">
        <f t="shared" si="35"/>
        <v>36</v>
      </c>
    </row>
    <row r="758" spans="1:31" x14ac:dyDescent="0.3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  <c r="AC758" s="4">
        <f t="shared" ca="1" si="33"/>
        <v>43</v>
      </c>
      <c r="AD758" s="3">
        <f t="shared" si="34"/>
        <v>460</v>
      </c>
      <c r="AE758">
        <f t="shared" si="35"/>
        <v>27</v>
      </c>
    </row>
    <row r="759" spans="1:31" x14ac:dyDescent="0.3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  <c r="AC759" s="4">
        <f t="shared" ca="1" si="33"/>
        <v>55</v>
      </c>
      <c r="AD759" s="3">
        <f t="shared" si="34"/>
        <v>575</v>
      </c>
      <c r="AE759">
        <f t="shared" si="35"/>
        <v>22</v>
      </c>
    </row>
    <row r="760" spans="1:31" x14ac:dyDescent="0.3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  <c r="AC760" s="4">
        <f t="shared" ca="1" si="33"/>
        <v>54</v>
      </c>
      <c r="AD760" s="3">
        <f t="shared" si="34"/>
        <v>19</v>
      </c>
      <c r="AE760">
        <f t="shared" si="35"/>
        <v>11</v>
      </c>
    </row>
    <row r="761" spans="1:31" x14ac:dyDescent="0.3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  <c r="AC761" s="4">
        <f t="shared" ca="1" si="33"/>
        <v>56</v>
      </c>
      <c r="AD761" s="3">
        <f t="shared" si="34"/>
        <v>1490</v>
      </c>
      <c r="AE761">
        <f t="shared" si="35"/>
        <v>27</v>
      </c>
    </row>
    <row r="762" spans="1:31" x14ac:dyDescent="0.3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  <c r="AC762" s="4">
        <f t="shared" ca="1" si="33"/>
        <v>66</v>
      </c>
      <c r="AD762" s="3">
        <f t="shared" si="34"/>
        <v>433</v>
      </c>
      <c r="AE762">
        <f t="shared" si="35"/>
        <v>25</v>
      </c>
    </row>
    <row r="763" spans="1:31" x14ac:dyDescent="0.3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  <c r="AC763" s="4">
        <f t="shared" ca="1" si="33"/>
        <v>46</v>
      </c>
      <c r="AD763" s="3">
        <f t="shared" si="34"/>
        <v>1919</v>
      </c>
      <c r="AE763">
        <f t="shared" si="35"/>
        <v>23</v>
      </c>
    </row>
    <row r="764" spans="1:31" x14ac:dyDescent="0.3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  <c r="AC764" s="4">
        <f t="shared" ca="1" si="33"/>
        <v>63</v>
      </c>
      <c r="AD764" s="3">
        <f t="shared" si="34"/>
        <v>576</v>
      </c>
      <c r="AE764">
        <f t="shared" si="35"/>
        <v>23</v>
      </c>
    </row>
    <row r="765" spans="1:31" x14ac:dyDescent="0.3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  <c r="AC765" s="4">
        <f t="shared" ca="1" si="33"/>
        <v>63</v>
      </c>
      <c r="AD765" s="3">
        <f t="shared" si="34"/>
        <v>51</v>
      </c>
      <c r="AE765">
        <f t="shared" si="35"/>
        <v>13</v>
      </c>
    </row>
    <row r="766" spans="1:31" x14ac:dyDescent="0.3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  <c r="AC766" s="4">
        <f t="shared" ca="1" si="33"/>
        <v>59</v>
      </c>
      <c r="AD766" s="3">
        <f t="shared" si="34"/>
        <v>564</v>
      </c>
      <c r="AE766">
        <f t="shared" si="35"/>
        <v>25</v>
      </c>
    </row>
    <row r="767" spans="1:31" x14ac:dyDescent="0.3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  <c r="AC767" s="4">
        <f t="shared" ca="1" si="33"/>
        <v>59</v>
      </c>
      <c r="AD767" s="3">
        <f t="shared" si="34"/>
        <v>564</v>
      </c>
      <c r="AE767">
        <f t="shared" si="35"/>
        <v>25</v>
      </c>
    </row>
    <row r="768" spans="1:31" x14ac:dyDescent="0.3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  <c r="AC768" s="4">
        <f t="shared" ca="1" si="33"/>
        <v>45</v>
      </c>
      <c r="AD768" s="3">
        <f t="shared" si="34"/>
        <v>19</v>
      </c>
      <c r="AE768">
        <f t="shared" si="35"/>
        <v>7</v>
      </c>
    </row>
    <row r="769" spans="1:31" x14ac:dyDescent="0.3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  <c r="AC769" s="4">
        <f t="shared" ca="1" si="33"/>
        <v>53</v>
      </c>
      <c r="AD769" s="3">
        <f t="shared" si="34"/>
        <v>21</v>
      </c>
      <c r="AE769">
        <f t="shared" si="35"/>
        <v>12</v>
      </c>
    </row>
    <row r="770" spans="1:31" x14ac:dyDescent="0.3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  <c r="AC770" s="4">
        <f t="shared" ca="1" si="33"/>
        <v>66</v>
      </c>
      <c r="AD770" s="3">
        <f t="shared" si="34"/>
        <v>61</v>
      </c>
      <c r="AE770">
        <f t="shared" si="35"/>
        <v>16</v>
      </c>
    </row>
    <row r="771" spans="1:31" x14ac:dyDescent="0.3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  <c r="AC771" s="4">
        <f t="shared" ref="AC771:AC834" ca="1" si="36">YEAR(TODAY()) - B771</f>
        <v>61</v>
      </c>
      <c r="AD771" s="3">
        <f t="shared" ref="AD771:AD834" si="37">SUM(J771:O771)</f>
        <v>641</v>
      </c>
      <c r="AE771">
        <f t="shared" ref="AE771:AE834" si="38">SUM(P771:T771)</f>
        <v>17</v>
      </c>
    </row>
    <row r="772" spans="1:31" x14ac:dyDescent="0.3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  <c r="AC772" s="4">
        <f t="shared" ca="1" si="36"/>
        <v>39</v>
      </c>
      <c r="AD772" s="3">
        <f t="shared" si="37"/>
        <v>1682</v>
      </c>
      <c r="AE772">
        <f t="shared" si="38"/>
        <v>28</v>
      </c>
    </row>
    <row r="773" spans="1:31" x14ac:dyDescent="0.3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  <c r="AC773" s="4">
        <f t="shared" ca="1" si="36"/>
        <v>75</v>
      </c>
      <c r="AD773" s="3">
        <f t="shared" si="37"/>
        <v>28</v>
      </c>
      <c r="AE773">
        <f t="shared" si="38"/>
        <v>11</v>
      </c>
    </row>
    <row r="774" spans="1:31" x14ac:dyDescent="0.3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  <c r="AC774" s="4">
        <f t="shared" ca="1" si="36"/>
        <v>77</v>
      </c>
      <c r="AD774" s="3">
        <f t="shared" si="37"/>
        <v>57</v>
      </c>
      <c r="AE774">
        <f t="shared" si="38"/>
        <v>16</v>
      </c>
    </row>
    <row r="775" spans="1:31" x14ac:dyDescent="0.3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  <c r="AC775" s="4">
        <f t="shared" ca="1" si="36"/>
        <v>45</v>
      </c>
      <c r="AD775" s="3">
        <f t="shared" si="37"/>
        <v>1474</v>
      </c>
      <c r="AE775">
        <f t="shared" si="38"/>
        <v>29</v>
      </c>
    </row>
    <row r="776" spans="1:31" x14ac:dyDescent="0.3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  <c r="AC776" s="4">
        <f t="shared" ca="1" si="36"/>
        <v>64</v>
      </c>
      <c r="AD776" s="3">
        <f t="shared" si="37"/>
        <v>315</v>
      </c>
      <c r="AE776">
        <f t="shared" si="38"/>
        <v>20</v>
      </c>
    </row>
    <row r="777" spans="1:31" x14ac:dyDescent="0.3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  <c r="AC777" s="4">
        <f t="shared" ca="1" si="36"/>
        <v>76</v>
      </c>
      <c r="AD777" s="3">
        <f t="shared" si="37"/>
        <v>504</v>
      </c>
      <c r="AE777">
        <f t="shared" si="38"/>
        <v>26</v>
      </c>
    </row>
    <row r="778" spans="1:31" x14ac:dyDescent="0.3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  <c r="AC778" s="4">
        <f t="shared" ca="1" si="36"/>
        <v>55</v>
      </c>
      <c r="AD778" s="3">
        <f t="shared" si="37"/>
        <v>44</v>
      </c>
      <c r="AE778">
        <f t="shared" si="38"/>
        <v>15</v>
      </c>
    </row>
    <row r="779" spans="1:31" x14ac:dyDescent="0.3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  <c r="AC779" s="4">
        <f t="shared" ca="1" si="36"/>
        <v>55</v>
      </c>
      <c r="AD779" s="3">
        <f t="shared" si="37"/>
        <v>44</v>
      </c>
      <c r="AE779">
        <f t="shared" si="38"/>
        <v>15</v>
      </c>
    </row>
    <row r="780" spans="1:31" x14ac:dyDescent="0.3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  <c r="AC780" s="4">
        <f t="shared" ca="1" si="36"/>
        <v>51</v>
      </c>
      <c r="AD780" s="3">
        <f t="shared" si="37"/>
        <v>1513</v>
      </c>
      <c r="AE780">
        <f t="shared" si="38"/>
        <v>35</v>
      </c>
    </row>
    <row r="781" spans="1:31" x14ac:dyDescent="0.3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  <c r="AC781" s="4">
        <f t="shared" ca="1" si="36"/>
        <v>56</v>
      </c>
      <c r="AD781" s="3">
        <f t="shared" si="37"/>
        <v>1029</v>
      </c>
      <c r="AE781">
        <f t="shared" si="38"/>
        <v>20</v>
      </c>
    </row>
    <row r="782" spans="1:31" x14ac:dyDescent="0.3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  <c r="AC782" s="4">
        <f t="shared" ca="1" si="36"/>
        <v>56</v>
      </c>
      <c r="AD782" s="3">
        <f t="shared" si="37"/>
        <v>57</v>
      </c>
      <c r="AE782">
        <f t="shared" si="38"/>
        <v>8</v>
      </c>
    </row>
    <row r="783" spans="1:31" x14ac:dyDescent="0.3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  <c r="AC783" s="4">
        <f t="shared" ca="1" si="36"/>
        <v>37</v>
      </c>
      <c r="AD783" s="3">
        <f t="shared" si="37"/>
        <v>30</v>
      </c>
      <c r="AE783">
        <f t="shared" si="38"/>
        <v>13</v>
      </c>
    </row>
    <row r="784" spans="1:31" x14ac:dyDescent="0.3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  <c r="AC784" s="4">
        <f t="shared" ca="1" si="36"/>
        <v>37</v>
      </c>
      <c r="AD784" s="3">
        <f t="shared" si="37"/>
        <v>30</v>
      </c>
      <c r="AE784">
        <f t="shared" si="38"/>
        <v>13</v>
      </c>
    </row>
    <row r="785" spans="1:31" x14ac:dyDescent="0.3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  <c r="AC785" s="4">
        <f t="shared" ca="1" si="36"/>
        <v>61</v>
      </c>
      <c r="AD785" s="3">
        <f t="shared" si="37"/>
        <v>916</v>
      </c>
      <c r="AE785">
        <f t="shared" si="38"/>
        <v>33</v>
      </c>
    </row>
    <row r="786" spans="1:31" x14ac:dyDescent="0.3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  <c r="AC786" s="4">
        <f t="shared" ca="1" si="36"/>
        <v>54</v>
      </c>
      <c r="AD786" s="3">
        <f t="shared" si="37"/>
        <v>61</v>
      </c>
      <c r="AE786">
        <f t="shared" si="38"/>
        <v>13</v>
      </c>
    </row>
    <row r="787" spans="1:31" x14ac:dyDescent="0.3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  <c r="AC787" s="4">
        <f t="shared" ca="1" si="36"/>
        <v>55</v>
      </c>
      <c r="AD787" s="3">
        <f t="shared" si="37"/>
        <v>44</v>
      </c>
      <c r="AE787">
        <f t="shared" si="38"/>
        <v>13</v>
      </c>
    </row>
    <row r="788" spans="1:31" x14ac:dyDescent="0.3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  <c r="AC788" s="4">
        <f t="shared" ca="1" si="36"/>
        <v>67</v>
      </c>
      <c r="AD788" s="3">
        <f t="shared" si="37"/>
        <v>55</v>
      </c>
      <c r="AE788">
        <f t="shared" si="38"/>
        <v>14</v>
      </c>
    </row>
    <row r="789" spans="1:31" x14ac:dyDescent="0.3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  <c r="AC789" s="4">
        <f t="shared" ca="1" si="36"/>
        <v>70</v>
      </c>
      <c r="AD789" s="3">
        <f t="shared" si="37"/>
        <v>343</v>
      </c>
      <c r="AE789">
        <f t="shared" si="38"/>
        <v>20</v>
      </c>
    </row>
    <row r="790" spans="1:31" x14ac:dyDescent="0.3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  <c r="AC790" s="4">
        <f t="shared" ca="1" si="36"/>
        <v>48</v>
      </c>
      <c r="AD790" s="3">
        <f t="shared" si="37"/>
        <v>989</v>
      </c>
      <c r="AE790">
        <f t="shared" si="38"/>
        <v>26</v>
      </c>
    </row>
    <row r="791" spans="1:31" x14ac:dyDescent="0.3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  <c r="AC791" s="4">
        <f t="shared" ca="1" si="36"/>
        <v>55</v>
      </c>
      <c r="AD791" s="3">
        <f t="shared" si="37"/>
        <v>131</v>
      </c>
      <c r="AE791">
        <f t="shared" si="38"/>
        <v>16</v>
      </c>
    </row>
    <row r="792" spans="1:31" x14ac:dyDescent="0.3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  <c r="AC792" s="4">
        <f t="shared" ca="1" si="36"/>
        <v>55</v>
      </c>
      <c r="AD792" s="3">
        <f t="shared" si="37"/>
        <v>131</v>
      </c>
      <c r="AE792">
        <f t="shared" si="38"/>
        <v>16</v>
      </c>
    </row>
    <row r="793" spans="1:31" x14ac:dyDescent="0.3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  <c r="AC793" s="4">
        <f t="shared" ca="1" si="36"/>
        <v>39</v>
      </c>
      <c r="AD793" s="3">
        <f t="shared" si="37"/>
        <v>59</v>
      </c>
      <c r="AE793">
        <f t="shared" si="38"/>
        <v>13</v>
      </c>
    </row>
    <row r="794" spans="1:31" x14ac:dyDescent="0.3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  <c r="AC794" s="4">
        <f t="shared" ca="1" si="36"/>
        <v>56</v>
      </c>
      <c r="AD794" s="3">
        <f t="shared" si="37"/>
        <v>28</v>
      </c>
      <c r="AE794">
        <f t="shared" si="38"/>
        <v>11</v>
      </c>
    </row>
    <row r="795" spans="1:31" x14ac:dyDescent="0.3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  <c r="AC795" s="4">
        <f t="shared" ca="1" si="36"/>
        <v>48</v>
      </c>
      <c r="AD795" s="3">
        <f t="shared" si="37"/>
        <v>55</v>
      </c>
      <c r="AE795">
        <f t="shared" si="38"/>
        <v>15</v>
      </c>
    </row>
    <row r="796" spans="1:31" x14ac:dyDescent="0.3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  <c r="AC796" s="4">
        <f t="shared" ca="1" si="36"/>
        <v>49</v>
      </c>
      <c r="AD796" s="3">
        <f t="shared" si="37"/>
        <v>1073</v>
      </c>
      <c r="AE796">
        <f t="shared" si="38"/>
        <v>31</v>
      </c>
    </row>
    <row r="797" spans="1:31" x14ac:dyDescent="0.3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  <c r="AC797" s="4">
        <f t="shared" ca="1" si="36"/>
        <v>60</v>
      </c>
      <c r="AD797" s="3">
        <f t="shared" si="37"/>
        <v>608</v>
      </c>
      <c r="AE797">
        <f t="shared" si="38"/>
        <v>23</v>
      </c>
    </row>
    <row r="798" spans="1:31" x14ac:dyDescent="0.3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  <c r="AC798" s="4">
        <f t="shared" ca="1" si="36"/>
        <v>60</v>
      </c>
      <c r="AD798" s="3">
        <f t="shared" si="37"/>
        <v>608</v>
      </c>
      <c r="AE798">
        <f t="shared" si="38"/>
        <v>23</v>
      </c>
    </row>
    <row r="799" spans="1:31" x14ac:dyDescent="0.3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  <c r="AC799" s="4">
        <f t="shared" ca="1" si="36"/>
        <v>68</v>
      </c>
      <c r="AD799" s="3">
        <f t="shared" si="37"/>
        <v>1155</v>
      </c>
      <c r="AE799">
        <f t="shared" si="38"/>
        <v>31</v>
      </c>
    </row>
    <row r="800" spans="1:31" x14ac:dyDescent="0.3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  <c r="AC800" s="4">
        <f t="shared" ca="1" si="36"/>
        <v>55</v>
      </c>
      <c r="AD800" s="3">
        <f t="shared" si="37"/>
        <v>590</v>
      </c>
      <c r="AE800">
        <f t="shared" si="38"/>
        <v>27</v>
      </c>
    </row>
    <row r="801" spans="1:31" x14ac:dyDescent="0.3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  <c r="AC801" s="4">
        <f t="shared" ca="1" si="36"/>
        <v>45</v>
      </c>
      <c r="AD801" s="3">
        <f t="shared" si="37"/>
        <v>573</v>
      </c>
      <c r="AE801">
        <f t="shared" si="38"/>
        <v>31</v>
      </c>
    </row>
    <row r="802" spans="1:31" x14ac:dyDescent="0.3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  <c r="AC802" s="4">
        <f t="shared" ca="1" si="36"/>
        <v>54</v>
      </c>
      <c r="AD802" s="3">
        <f t="shared" si="37"/>
        <v>1890</v>
      </c>
      <c r="AE802">
        <f t="shared" si="38"/>
        <v>24</v>
      </c>
    </row>
    <row r="803" spans="1:31" x14ac:dyDescent="0.3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  <c r="AC803" s="4">
        <f t="shared" ca="1" si="36"/>
        <v>58</v>
      </c>
      <c r="AD803" s="3">
        <f t="shared" si="37"/>
        <v>106</v>
      </c>
      <c r="AE803">
        <f t="shared" si="38"/>
        <v>17</v>
      </c>
    </row>
    <row r="804" spans="1:31" x14ac:dyDescent="0.3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  <c r="AC804" s="4">
        <f t="shared" ca="1" si="36"/>
        <v>57</v>
      </c>
      <c r="AD804" s="3">
        <f t="shared" si="37"/>
        <v>1064</v>
      </c>
      <c r="AE804">
        <f t="shared" si="38"/>
        <v>30</v>
      </c>
    </row>
    <row r="805" spans="1:31" x14ac:dyDescent="0.3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  <c r="AC805" s="4">
        <f t="shared" ca="1" si="36"/>
        <v>67</v>
      </c>
      <c r="AD805" s="3">
        <f t="shared" si="37"/>
        <v>1097</v>
      </c>
      <c r="AE805">
        <f t="shared" si="38"/>
        <v>21</v>
      </c>
    </row>
    <row r="806" spans="1:31" x14ac:dyDescent="0.3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  <c r="AC806" s="4">
        <f t="shared" ca="1" si="36"/>
        <v>45</v>
      </c>
      <c r="AD806" s="3">
        <f t="shared" si="37"/>
        <v>182</v>
      </c>
      <c r="AE806">
        <f t="shared" si="38"/>
        <v>19</v>
      </c>
    </row>
    <row r="807" spans="1:31" x14ac:dyDescent="0.3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  <c r="AC807" s="4">
        <f t="shared" ca="1" si="36"/>
        <v>60</v>
      </c>
      <c r="AD807" s="3">
        <f t="shared" si="37"/>
        <v>1456</v>
      </c>
      <c r="AE807">
        <f t="shared" si="38"/>
        <v>22</v>
      </c>
    </row>
    <row r="808" spans="1:31" x14ac:dyDescent="0.3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  <c r="AC808" s="4">
        <f t="shared" ca="1" si="36"/>
        <v>57</v>
      </c>
      <c r="AD808" s="3">
        <f t="shared" si="37"/>
        <v>292</v>
      </c>
      <c r="AE808">
        <f t="shared" si="38"/>
        <v>25</v>
      </c>
    </row>
    <row r="809" spans="1:31" x14ac:dyDescent="0.3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  <c r="AC809" s="4">
        <f t="shared" ca="1" si="36"/>
        <v>75</v>
      </c>
      <c r="AD809" s="3">
        <f t="shared" si="37"/>
        <v>2211</v>
      </c>
      <c r="AE809">
        <f t="shared" si="38"/>
        <v>22</v>
      </c>
    </row>
    <row r="810" spans="1:31" x14ac:dyDescent="0.3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  <c r="AC810" s="4">
        <f t="shared" ca="1" si="36"/>
        <v>43</v>
      </c>
      <c r="AD810" s="3">
        <f t="shared" si="37"/>
        <v>16</v>
      </c>
      <c r="AE810">
        <f t="shared" si="38"/>
        <v>11</v>
      </c>
    </row>
    <row r="811" spans="1:31" x14ac:dyDescent="0.3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  <c r="AC811" s="4">
        <f t="shared" ca="1" si="36"/>
        <v>51</v>
      </c>
      <c r="AD811" s="3">
        <f t="shared" si="37"/>
        <v>527</v>
      </c>
      <c r="AE811">
        <f t="shared" si="38"/>
        <v>28</v>
      </c>
    </row>
    <row r="812" spans="1:31" x14ac:dyDescent="0.3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  <c r="AC812" s="4">
        <f t="shared" ca="1" si="36"/>
        <v>53</v>
      </c>
      <c r="AD812" s="3">
        <f t="shared" si="37"/>
        <v>1778</v>
      </c>
      <c r="AE812">
        <f t="shared" si="38"/>
        <v>25</v>
      </c>
    </row>
    <row r="813" spans="1:31" x14ac:dyDescent="0.3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  <c r="AC813" s="4">
        <f t="shared" ca="1" si="36"/>
        <v>58</v>
      </c>
      <c r="AD813" s="3">
        <f t="shared" si="37"/>
        <v>815</v>
      </c>
      <c r="AE813">
        <f t="shared" si="38"/>
        <v>33</v>
      </c>
    </row>
    <row r="814" spans="1:31" x14ac:dyDescent="0.3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  <c r="AC814" s="4">
        <f t="shared" ca="1" si="36"/>
        <v>64</v>
      </c>
      <c r="AD814" s="3">
        <f t="shared" si="37"/>
        <v>861</v>
      </c>
      <c r="AE814">
        <f t="shared" si="38"/>
        <v>28</v>
      </c>
    </row>
    <row r="815" spans="1:31" x14ac:dyDescent="0.3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  <c r="AC815" s="4">
        <f t="shared" ca="1" si="36"/>
        <v>56</v>
      </c>
      <c r="AD815" s="3">
        <f t="shared" si="37"/>
        <v>1812</v>
      </c>
      <c r="AE815">
        <f t="shared" si="38"/>
        <v>19</v>
      </c>
    </row>
    <row r="816" spans="1:31" x14ac:dyDescent="0.3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  <c r="AC816" s="4">
        <f t="shared" ca="1" si="36"/>
        <v>46</v>
      </c>
      <c r="AD816" s="3">
        <f t="shared" si="37"/>
        <v>41</v>
      </c>
      <c r="AE816">
        <f t="shared" si="38"/>
        <v>13</v>
      </c>
    </row>
    <row r="817" spans="1:31" x14ac:dyDescent="0.3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  <c r="AC817" s="4">
        <f t="shared" ca="1" si="36"/>
        <v>52</v>
      </c>
      <c r="AD817" s="3">
        <f t="shared" si="37"/>
        <v>33</v>
      </c>
      <c r="AE817">
        <f t="shared" si="38"/>
        <v>12</v>
      </c>
    </row>
    <row r="818" spans="1:31" x14ac:dyDescent="0.3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  <c r="AC818" s="4">
        <f t="shared" ca="1" si="36"/>
        <v>62</v>
      </c>
      <c r="AD818" s="3">
        <f t="shared" si="37"/>
        <v>895</v>
      </c>
      <c r="AE818">
        <f t="shared" si="38"/>
        <v>32</v>
      </c>
    </row>
    <row r="819" spans="1:31" x14ac:dyDescent="0.3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  <c r="AC819" s="4">
        <f t="shared" ca="1" si="36"/>
        <v>39</v>
      </c>
      <c r="AD819" s="3">
        <f t="shared" si="37"/>
        <v>210</v>
      </c>
      <c r="AE819">
        <f t="shared" si="38"/>
        <v>16</v>
      </c>
    </row>
    <row r="820" spans="1:31" x14ac:dyDescent="0.3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  <c r="AC820" s="4">
        <f t="shared" ca="1" si="36"/>
        <v>55</v>
      </c>
      <c r="AD820" s="3">
        <f t="shared" si="37"/>
        <v>1092</v>
      </c>
      <c r="AE820">
        <f t="shared" si="38"/>
        <v>30</v>
      </c>
    </row>
    <row r="821" spans="1:31" x14ac:dyDescent="0.3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  <c r="AC821" s="4">
        <f t="shared" ca="1" si="36"/>
        <v>71</v>
      </c>
      <c r="AD821" s="3">
        <f t="shared" si="37"/>
        <v>1396</v>
      </c>
      <c r="AE821">
        <f t="shared" si="38"/>
        <v>30</v>
      </c>
    </row>
    <row r="822" spans="1:31" x14ac:dyDescent="0.3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  <c r="AC822" s="4">
        <f t="shared" ca="1" si="36"/>
        <v>79</v>
      </c>
      <c r="AD822" s="3">
        <f t="shared" si="37"/>
        <v>711</v>
      </c>
      <c r="AE822">
        <f t="shared" si="38"/>
        <v>11</v>
      </c>
    </row>
    <row r="823" spans="1:31" x14ac:dyDescent="0.3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  <c r="AC823" s="4">
        <f t="shared" ca="1" si="36"/>
        <v>62</v>
      </c>
      <c r="AD823" s="3">
        <f t="shared" si="37"/>
        <v>68</v>
      </c>
      <c r="AE823">
        <f t="shared" si="38"/>
        <v>13</v>
      </c>
    </row>
    <row r="824" spans="1:31" x14ac:dyDescent="0.3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  <c r="AC824" s="4">
        <f t="shared" ca="1" si="36"/>
        <v>54</v>
      </c>
      <c r="AD824" s="3">
        <f t="shared" si="37"/>
        <v>46</v>
      </c>
      <c r="AE824">
        <f t="shared" si="38"/>
        <v>10</v>
      </c>
    </row>
    <row r="825" spans="1:31" x14ac:dyDescent="0.3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  <c r="AC825" s="4">
        <f t="shared" ca="1" si="36"/>
        <v>58</v>
      </c>
      <c r="AD825" s="3">
        <f t="shared" si="37"/>
        <v>1121</v>
      </c>
      <c r="AE825">
        <f t="shared" si="38"/>
        <v>27</v>
      </c>
    </row>
    <row r="826" spans="1:31" x14ac:dyDescent="0.3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  <c r="AC826" s="4">
        <f t="shared" ca="1" si="36"/>
        <v>59</v>
      </c>
      <c r="AD826" s="3">
        <f t="shared" si="37"/>
        <v>13</v>
      </c>
      <c r="AE826">
        <f t="shared" si="38"/>
        <v>10</v>
      </c>
    </row>
    <row r="827" spans="1:31" x14ac:dyDescent="0.3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  <c r="AC827" s="4">
        <f t="shared" ca="1" si="36"/>
        <v>49</v>
      </c>
      <c r="AD827" s="3">
        <f t="shared" si="37"/>
        <v>55</v>
      </c>
      <c r="AE827">
        <f t="shared" si="38"/>
        <v>13</v>
      </c>
    </row>
    <row r="828" spans="1:31" x14ac:dyDescent="0.3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  <c r="AC828" s="4">
        <f t="shared" ca="1" si="36"/>
        <v>51</v>
      </c>
      <c r="AD828" s="3">
        <f t="shared" si="37"/>
        <v>362</v>
      </c>
      <c r="AE828">
        <f t="shared" si="38"/>
        <v>23</v>
      </c>
    </row>
    <row r="829" spans="1:31" x14ac:dyDescent="0.3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  <c r="AC829" s="4">
        <f t="shared" ca="1" si="36"/>
        <v>127</v>
      </c>
      <c r="AD829" s="3">
        <f t="shared" si="37"/>
        <v>1853</v>
      </c>
      <c r="AE829">
        <f t="shared" si="38"/>
        <v>16</v>
      </c>
    </row>
    <row r="830" spans="1:31" x14ac:dyDescent="0.3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  <c r="AC830" s="4">
        <f t="shared" ca="1" si="36"/>
        <v>79</v>
      </c>
      <c r="AD830" s="3">
        <f t="shared" si="37"/>
        <v>1095</v>
      </c>
      <c r="AE830">
        <f t="shared" si="38"/>
        <v>30</v>
      </c>
    </row>
    <row r="831" spans="1:31" x14ac:dyDescent="0.3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  <c r="AC831" s="4">
        <f t="shared" ca="1" si="36"/>
        <v>79</v>
      </c>
      <c r="AD831" s="3">
        <f t="shared" si="37"/>
        <v>1095</v>
      </c>
      <c r="AE831">
        <f t="shared" si="38"/>
        <v>30</v>
      </c>
    </row>
    <row r="832" spans="1:31" x14ac:dyDescent="0.3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  <c r="AC832" s="4">
        <f t="shared" ca="1" si="36"/>
        <v>67</v>
      </c>
      <c r="AD832" s="3">
        <f t="shared" si="37"/>
        <v>46</v>
      </c>
      <c r="AE832">
        <f t="shared" si="38"/>
        <v>11</v>
      </c>
    </row>
    <row r="833" spans="1:31" x14ac:dyDescent="0.3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  <c r="AC833" s="4">
        <f t="shared" ca="1" si="36"/>
        <v>43</v>
      </c>
      <c r="AD833" s="3">
        <f t="shared" si="37"/>
        <v>1644</v>
      </c>
      <c r="AE833">
        <f t="shared" si="38"/>
        <v>27</v>
      </c>
    </row>
    <row r="834" spans="1:31" x14ac:dyDescent="0.3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  <c r="AC834" s="4">
        <f t="shared" ca="1" si="36"/>
        <v>56</v>
      </c>
      <c r="AD834" s="3">
        <f t="shared" si="37"/>
        <v>1724</v>
      </c>
      <c r="AE834">
        <f t="shared" si="38"/>
        <v>33</v>
      </c>
    </row>
    <row r="835" spans="1:31" x14ac:dyDescent="0.3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  <c r="AC835" s="4">
        <f t="shared" ref="AC835:AC898" ca="1" si="39">YEAR(TODAY()) - B835</f>
        <v>78</v>
      </c>
      <c r="AD835" s="3">
        <f t="shared" ref="AD835:AD898" si="40">SUM(J835:O835)</f>
        <v>1930</v>
      </c>
      <c r="AE835">
        <f t="shared" ref="AE835:AE898" si="41">SUM(P835:T835)</f>
        <v>26</v>
      </c>
    </row>
    <row r="836" spans="1:31" x14ac:dyDescent="0.3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  <c r="AC836" s="4">
        <f t="shared" ca="1" si="39"/>
        <v>40</v>
      </c>
      <c r="AD836" s="3">
        <f t="shared" si="40"/>
        <v>61</v>
      </c>
      <c r="AE836">
        <f t="shared" si="41"/>
        <v>12</v>
      </c>
    </row>
    <row r="837" spans="1:31" x14ac:dyDescent="0.3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  <c r="AC837" s="4">
        <f t="shared" ca="1" si="39"/>
        <v>50</v>
      </c>
      <c r="AD837" s="3">
        <f t="shared" si="40"/>
        <v>877</v>
      </c>
      <c r="AE837">
        <f t="shared" si="41"/>
        <v>23</v>
      </c>
    </row>
    <row r="838" spans="1:31" x14ac:dyDescent="0.3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  <c r="AC838" s="4">
        <f t="shared" ca="1" si="39"/>
        <v>44</v>
      </c>
      <c r="AD838" s="3">
        <f t="shared" si="40"/>
        <v>299</v>
      </c>
      <c r="AE838">
        <f t="shared" si="41"/>
        <v>23</v>
      </c>
    </row>
    <row r="839" spans="1:31" x14ac:dyDescent="0.3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  <c r="AC839" s="4">
        <f t="shared" ca="1" si="39"/>
        <v>76</v>
      </c>
      <c r="AD839" s="3">
        <f t="shared" si="40"/>
        <v>939</v>
      </c>
      <c r="AE839">
        <f t="shared" si="41"/>
        <v>33</v>
      </c>
    </row>
    <row r="840" spans="1:31" x14ac:dyDescent="0.3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  <c r="AC840" s="4">
        <f t="shared" ca="1" si="39"/>
        <v>53</v>
      </c>
      <c r="AD840" s="3">
        <f t="shared" si="40"/>
        <v>49</v>
      </c>
      <c r="AE840">
        <f t="shared" si="41"/>
        <v>11</v>
      </c>
    </row>
    <row r="841" spans="1:31" x14ac:dyDescent="0.3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  <c r="AC841" s="4">
        <f t="shared" ca="1" si="39"/>
        <v>53</v>
      </c>
      <c r="AD841" s="3">
        <f t="shared" si="40"/>
        <v>49</v>
      </c>
      <c r="AE841">
        <f t="shared" si="41"/>
        <v>11</v>
      </c>
    </row>
    <row r="842" spans="1:31" x14ac:dyDescent="0.3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  <c r="AC842" s="4">
        <f t="shared" ca="1" si="39"/>
        <v>53</v>
      </c>
      <c r="AD842" s="3">
        <f t="shared" si="40"/>
        <v>49</v>
      </c>
      <c r="AE842">
        <f t="shared" si="41"/>
        <v>11</v>
      </c>
    </row>
    <row r="843" spans="1:31" x14ac:dyDescent="0.3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  <c r="AC843" s="4">
        <f t="shared" ca="1" si="39"/>
        <v>53</v>
      </c>
      <c r="AD843" s="3">
        <f t="shared" si="40"/>
        <v>49</v>
      </c>
      <c r="AE843">
        <f t="shared" si="41"/>
        <v>11</v>
      </c>
    </row>
    <row r="844" spans="1:31" x14ac:dyDescent="0.3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  <c r="AC844" s="4">
        <f t="shared" ca="1" si="39"/>
        <v>76</v>
      </c>
      <c r="AD844" s="3">
        <f t="shared" si="40"/>
        <v>1130</v>
      </c>
      <c r="AE844">
        <f t="shared" si="41"/>
        <v>17</v>
      </c>
    </row>
    <row r="845" spans="1:31" x14ac:dyDescent="0.3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  <c r="AC845" s="4">
        <f t="shared" ca="1" si="39"/>
        <v>75</v>
      </c>
      <c r="AD845" s="3">
        <f t="shared" si="40"/>
        <v>19</v>
      </c>
      <c r="AE845">
        <f t="shared" si="41"/>
        <v>8</v>
      </c>
    </row>
    <row r="846" spans="1:31" x14ac:dyDescent="0.3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  <c r="AC846" s="4">
        <f t="shared" ca="1" si="39"/>
        <v>56</v>
      </c>
      <c r="AD846" s="3">
        <f t="shared" si="40"/>
        <v>913</v>
      </c>
      <c r="AE846">
        <f t="shared" si="41"/>
        <v>30</v>
      </c>
    </row>
    <row r="847" spans="1:31" x14ac:dyDescent="0.3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  <c r="AC847" s="4">
        <f t="shared" ca="1" si="39"/>
        <v>51</v>
      </c>
      <c r="AD847" s="3">
        <f t="shared" si="40"/>
        <v>38</v>
      </c>
      <c r="AE847">
        <f t="shared" si="41"/>
        <v>14</v>
      </c>
    </row>
    <row r="848" spans="1:31" x14ac:dyDescent="0.3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  <c r="AC848" s="4">
        <f t="shared" ca="1" si="39"/>
        <v>61</v>
      </c>
      <c r="AD848" s="3">
        <f t="shared" si="40"/>
        <v>395</v>
      </c>
      <c r="AE848">
        <f t="shared" si="41"/>
        <v>26</v>
      </c>
    </row>
    <row r="849" spans="1:31" x14ac:dyDescent="0.3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  <c r="AC849" s="4">
        <f t="shared" ca="1" si="39"/>
        <v>55</v>
      </c>
      <c r="AD849" s="3">
        <f t="shared" si="40"/>
        <v>28</v>
      </c>
      <c r="AE849">
        <f t="shared" si="41"/>
        <v>11</v>
      </c>
    </row>
    <row r="850" spans="1:31" x14ac:dyDescent="0.3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  <c r="AC850" s="4">
        <f t="shared" ca="1" si="39"/>
        <v>57</v>
      </c>
      <c r="AD850" s="3">
        <f t="shared" si="40"/>
        <v>33</v>
      </c>
      <c r="AE850">
        <f t="shared" si="41"/>
        <v>13</v>
      </c>
    </row>
    <row r="851" spans="1:31" x14ac:dyDescent="0.3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  <c r="AC851" s="4">
        <f t="shared" ca="1" si="39"/>
        <v>48</v>
      </c>
      <c r="AD851" s="3">
        <f t="shared" si="40"/>
        <v>270</v>
      </c>
      <c r="AE851">
        <f t="shared" si="41"/>
        <v>19</v>
      </c>
    </row>
    <row r="852" spans="1:31" x14ac:dyDescent="0.3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  <c r="AC852" s="4">
        <f t="shared" ca="1" si="39"/>
        <v>54</v>
      </c>
      <c r="AD852" s="3">
        <f t="shared" si="40"/>
        <v>1194</v>
      </c>
      <c r="AE852">
        <f t="shared" si="41"/>
        <v>38</v>
      </c>
    </row>
    <row r="853" spans="1:31" x14ac:dyDescent="0.3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  <c r="AC853" s="4">
        <f t="shared" ca="1" si="39"/>
        <v>35</v>
      </c>
      <c r="AD853" s="3">
        <f t="shared" si="40"/>
        <v>393</v>
      </c>
      <c r="AE853">
        <f t="shared" si="41"/>
        <v>16</v>
      </c>
    </row>
    <row r="854" spans="1:31" x14ac:dyDescent="0.3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  <c r="AC854" s="4">
        <f t="shared" ca="1" si="39"/>
        <v>68</v>
      </c>
      <c r="AD854" s="3">
        <f t="shared" si="40"/>
        <v>397</v>
      </c>
      <c r="AE854">
        <f t="shared" si="41"/>
        <v>21</v>
      </c>
    </row>
    <row r="855" spans="1:31" x14ac:dyDescent="0.3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  <c r="AC855" s="4">
        <f t="shared" ca="1" si="39"/>
        <v>55</v>
      </c>
      <c r="AD855" s="3">
        <f t="shared" si="40"/>
        <v>59</v>
      </c>
      <c r="AE855">
        <f t="shared" si="41"/>
        <v>3</v>
      </c>
    </row>
    <row r="856" spans="1:31" x14ac:dyDescent="0.3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  <c r="AC856" s="4">
        <f t="shared" ca="1" si="39"/>
        <v>76</v>
      </c>
      <c r="AD856" s="3">
        <f t="shared" si="40"/>
        <v>38</v>
      </c>
      <c r="AE856">
        <f t="shared" si="41"/>
        <v>9</v>
      </c>
    </row>
    <row r="857" spans="1:31" x14ac:dyDescent="0.3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  <c r="AC857" s="4">
        <f t="shared" ca="1" si="39"/>
        <v>42</v>
      </c>
      <c r="AD857" s="3">
        <f t="shared" si="40"/>
        <v>1923</v>
      </c>
      <c r="AE857">
        <f t="shared" si="41"/>
        <v>17</v>
      </c>
    </row>
    <row r="858" spans="1:31" x14ac:dyDescent="0.3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  <c r="AC858" s="4">
        <f t="shared" ca="1" si="39"/>
        <v>54</v>
      </c>
      <c r="AD858" s="3">
        <f t="shared" si="40"/>
        <v>63</v>
      </c>
      <c r="AE858">
        <f t="shared" si="41"/>
        <v>14</v>
      </c>
    </row>
    <row r="859" spans="1:31" x14ac:dyDescent="0.3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  <c r="AC859" s="4">
        <f t="shared" ca="1" si="39"/>
        <v>37</v>
      </c>
      <c r="AD859" s="3">
        <f t="shared" si="40"/>
        <v>18</v>
      </c>
      <c r="AE859">
        <f t="shared" si="41"/>
        <v>11</v>
      </c>
    </row>
    <row r="860" spans="1:31" x14ac:dyDescent="0.3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  <c r="AC860" s="4">
        <f t="shared" ca="1" si="39"/>
        <v>58</v>
      </c>
      <c r="AD860" s="3">
        <f t="shared" si="40"/>
        <v>81</v>
      </c>
      <c r="AE860">
        <f t="shared" si="41"/>
        <v>18</v>
      </c>
    </row>
    <row r="861" spans="1:31" x14ac:dyDescent="0.3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  <c r="AC861" s="4">
        <f t="shared" ca="1" si="39"/>
        <v>67</v>
      </c>
      <c r="AD861" s="3">
        <f t="shared" si="40"/>
        <v>1307</v>
      </c>
      <c r="AE861">
        <f t="shared" si="41"/>
        <v>29</v>
      </c>
    </row>
    <row r="862" spans="1:31" x14ac:dyDescent="0.3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  <c r="AC862" s="4">
        <f t="shared" ca="1" si="39"/>
        <v>68</v>
      </c>
      <c r="AD862" s="3">
        <f t="shared" si="40"/>
        <v>1102</v>
      </c>
      <c r="AE862">
        <f t="shared" si="41"/>
        <v>38</v>
      </c>
    </row>
    <row r="863" spans="1:31" x14ac:dyDescent="0.3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  <c r="AC863" s="4">
        <f t="shared" ca="1" si="39"/>
        <v>57</v>
      </c>
      <c r="AD863" s="3">
        <f t="shared" si="40"/>
        <v>201</v>
      </c>
      <c r="AE863">
        <f t="shared" si="41"/>
        <v>18</v>
      </c>
    </row>
    <row r="864" spans="1:31" x14ac:dyDescent="0.3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  <c r="AC864" s="4">
        <f t="shared" ca="1" si="39"/>
        <v>70</v>
      </c>
      <c r="AD864" s="3">
        <f t="shared" si="40"/>
        <v>443</v>
      </c>
      <c r="AE864">
        <f t="shared" si="41"/>
        <v>18</v>
      </c>
    </row>
    <row r="865" spans="1:31" x14ac:dyDescent="0.3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  <c r="AC865" s="4">
        <f t="shared" ca="1" si="39"/>
        <v>57</v>
      </c>
      <c r="AD865" s="3">
        <f t="shared" si="40"/>
        <v>636</v>
      </c>
      <c r="AE865">
        <f t="shared" si="41"/>
        <v>25</v>
      </c>
    </row>
    <row r="866" spans="1:31" x14ac:dyDescent="0.3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  <c r="AC866" s="4">
        <f t="shared" ca="1" si="39"/>
        <v>72</v>
      </c>
      <c r="AD866" s="3">
        <f t="shared" si="40"/>
        <v>27</v>
      </c>
      <c r="AE866">
        <f t="shared" si="41"/>
        <v>11</v>
      </c>
    </row>
    <row r="867" spans="1:31" x14ac:dyDescent="0.3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  <c r="AC867" s="4">
        <f t="shared" ca="1" si="39"/>
        <v>46</v>
      </c>
      <c r="AD867" s="3">
        <f t="shared" si="40"/>
        <v>670</v>
      </c>
      <c r="AE867">
        <f t="shared" si="41"/>
        <v>24</v>
      </c>
    </row>
    <row r="868" spans="1:31" x14ac:dyDescent="0.3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  <c r="AC868" s="4">
        <f t="shared" ca="1" si="39"/>
        <v>60</v>
      </c>
      <c r="AD868" s="3">
        <f t="shared" si="40"/>
        <v>1029</v>
      </c>
      <c r="AE868">
        <f t="shared" si="41"/>
        <v>21</v>
      </c>
    </row>
    <row r="869" spans="1:31" x14ac:dyDescent="0.3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  <c r="AC869" s="4">
        <f t="shared" ca="1" si="39"/>
        <v>40</v>
      </c>
      <c r="AD869" s="3">
        <f t="shared" si="40"/>
        <v>84</v>
      </c>
      <c r="AE869">
        <f t="shared" si="41"/>
        <v>19</v>
      </c>
    </row>
    <row r="870" spans="1:31" x14ac:dyDescent="0.3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  <c r="AC870" s="4">
        <f t="shared" ca="1" si="39"/>
        <v>51</v>
      </c>
      <c r="AD870" s="3">
        <f t="shared" si="40"/>
        <v>820</v>
      </c>
      <c r="AE870">
        <f t="shared" si="41"/>
        <v>30</v>
      </c>
    </row>
    <row r="871" spans="1:31" x14ac:dyDescent="0.3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  <c r="AC871" s="4">
        <f t="shared" ca="1" si="39"/>
        <v>61</v>
      </c>
      <c r="AD871" s="3">
        <f t="shared" si="40"/>
        <v>1012</v>
      </c>
      <c r="AE871">
        <f t="shared" si="41"/>
        <v>31</v>
      </c>
    </row>
    <row r="872" spans="1:31" x14ac:dyDescent="0.3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  <c r="AC872" s="4">
        <f t="shared" ca="1" si="39"/>
        <v>68</v>
      </c>
      <c r="AD872" s="3">
        <f t="shared" si="40"/>
        <v>563</v>
      </c>
      <c r="AE872">
        <f t="shared" si="41"/>
        <v>22</v>
      </c>
    </row>
    <row r="873" spans="1:31" x14ac:dyDescent="0.3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  <c r="AC873" s="4">
        <f t="shared" ca="1" si="39"/>
        <v>44</v>
      </c>
      <c r="AD873" s="3">
        <f t="shared" si="40"/>
        <v>12</v>
      </c>
      <c r="AE873">
        <f t="shared" si="41"/>
        <v>11</v>
      </c>
    </row>
    <row r="874" spans="1:31" x14ac:dyDescent="0.3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  <c r="AC874" s="4">
        <f t="shared" ca="1" si="39"/>
        <v>53</v>
      </c>
      <c r="AD874" s="3">
        <f t="shared" si="40"/>
        <v>315</v>
      </c>
      <c r="AE874">
        <f t="shared" si="41"/>
        <v>22</v>
      </c>
    </row>
    <row r="875" spans="1:31" x14ac:dyDescent="0.3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  <c r="AC875" s="4">
        <f t="shared" ca="1" si="39"/>
        <v>63</v>
      </c>
      <c r="AD875" s="3">
        <f t="shared" si="40"/>
        <v>99</v>
      </c>
      <c r="AE875">
        <f t="shared" si="41"/>
        <v>16</v>
      </c>
    </row>
    <row r="876" spans="1:31" x14ac:dyDescent="0.3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  <c r="AC876" s="4">
        <f t="shared" ca="1" si="39"/>
        <v>53</v>
      </c>
      <c r="AD876" s="3">
        <f t="shared" si="40"/>
        <v>413</v>
      </c>
      <c r="AE876">
        <f t="shared" si="41"/>
        <v>26</v>
      </c>
    </row>
    <row r="877" spans="1:31" x14ac:dyDescent="0.3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  <c r="AC877" s="4">
        <f t="shared" ca="1" si="39"/>
        <v>57</v>
      </c>
      <c r="AD877" s="3">
        <f t="shared" si="40"/>
        <v>17</v>
      </c>
      <c r="AE877">
        <f t="shared" si="41"/>
        <v>12</v>
      </c>
    </row>
    <row r="878" spans="1:31" x14ac:dyDescent="0.3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  <c r="AC878" s="4">
        <f t="shared" ca="1" si="39"/>
        <v>48</v>
      </c>
      <c r="AD878" s="3">
        <f t="shared" si="40"/>
        <v>57</v>
      </c>
      <c r="AE878">
        <f t="shared" si="41"/>
        <v>15</v>
      </c>
    </row>
    <row r="879" spans="1:31" x14ac:dyDescent="0.3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  <c r="AC879" s="4">
        <f t="shared" ca="1" si="39"/>
        <v>42</v>
      </c>
      <c r="AD879" s="3">
        <f t="shared" si="40"/>
        <v>406</v>
      </c>
      <c r="AE879">
        <f t="shared" si="41"/>
        <v>20</v>
      </c>
    </row>
    <row r="880" spans="1:31" x14ac:dyDescent="0.3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  <c r="AC880" s="4">
        <f t="shared" ca="1" si="39"/>
        <v>69</v>
      </c>
      <c r="AD880" s="3">
        <f t="shared" si="40"/>
        <v>1853</v>
      </c>
      <c r="AE880">
        <f t="shared" si="41"/>
        <v>28</v>
      </c>
    </row>
    <row r="881" spans="1:31" x14ac:dyDescent="0.3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  <c r="AC881" s="4">
        <f t="shared" ca="1" si="39"/>
        <v>69</v>
      </c>
      <c r="AD881" s="3">
        <f t="shared" si="40"/>
        <v>1853</v>
      </c>
      <c r="AE881">
        <f t="shared" si="41"/>
        <v>28</v>
      </c>
    </row>
    <row r="882" spans="1:31" x14ac:dyDescent="0.3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  <c r="AC882" s="4">
        <f t="shared" ca="1" si="39"/>
        <v>71</v>
      </c>
      <c r="AD882" s="3">
        <f t="shared" si="40"/>
        <v>41</v>
      </c>
      <c r="AE882">
        <f t="shared" si="41"/>
        <v>15</v>
      </c>
    </row>
    <row r="883" spans="1:31" x14ac:dyDescent="0.3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  <c r="AC883" s="4">
        <f t="shared" ca="1" si="39"/>
        <v>39</v>
      </c>
      <c r="AD883" s="3">
        <f t="shared" si="40"/>
        <v>46</v>
      </c>
      <c r="AE883">
        <f t="shared" si="41"/>
        <v>13</v>
      </c>
    </row>
    <row r="884" spans="1:31" x14ac:dyDescent="0.3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  <c r="AC884" s="4">
        <f t="shared" ca="1" si="39"/>
        <v>66</v>
      </c>
      <c r="AD884" s="3">
        <f t="shared" si="40"/>
        <v>946</v>
      </c>
      <c r="AE884">
        <f t="shared" si="41"/>
        <v>25</v>
      </c>
    </row>
    <row r="885" spans="1:31" x14ac:dyDescent="0.3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  <c r="AC885" s="4">
        <f t="shared" ca="1" si="39"/>
        <v>70</v>
      </c>
      <c r="AD885" s="3">
        <f t="shared" si="40"/>
        <v>528</v>
      </c>
      <c r="AE885">
        <f t="shared" si="41"/>
        <v>27</v>
      </c>
    </row>
    <row r="886" spans="1:31" x14ac:dyDescent="0.3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  <c r="AC886" s="4">
        <f t="shared" ca="1" si="39"/>
        <v>64</v>
      </c>
      <c r="AD886" s="3">
        <f t="shared" si="40"/>
        <v>1245</v>
      </c>
      <c r="AE886">
        <f t="shared" si="41"/>
        <v>38</v>
      </c>
    </row>
    <row r="887" spans="1:31" x14ac:dyDescent="0.3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  <c r="AC887" s="4">
        <f t="shared" ca="1" si="39"/>
        <v>61</v>
      </c>
      <c r="AD887" s="3">
        <f t="shared" si="40"/>
        <v>529</v>
      </c>
      <c r="AE887">
        <f t="shared" si="41"/>
        <v>25</v>
      </c>
    </row>
    <row r="888" spans="1:31" x14ac:dyDescent="0.3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  <c r="AC888" s="4">
        <f t="shared" ca="1" si="39"/>
        <v>41</v>
      </c>
      <c r="AD888" s="3">
        <f t="shared" si="40"/>
        <v>48</v>
      </c>
      <c r="AE888">
        <f t="shared" si="41"/>
        <v>15</v>
      </c>
    </row>
    <row r="889" spans="1:31" x14ac:dyDescent="0.3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  <c r="AC889" s="4">
        <f t="shared" ca="1" si="39"/>
        <v>61</v>
      </c>
      <c r="AD889" s="3">
        <f t="shared" si="40"/>
        <v>299</v>
      </c>
      <c r="AE889">
        <f t="shared" si="41"/>
        <v>14</v>
      </c>
    </row>
    <row r="890" spans="1:31" x14ac:dyDescent="0.3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  <c r="AC890" s="4">
        <f t="shared" ca="1" si="39"/>
        <v>56</v>
      </c>
      <c r="AD890" s="3">
        <f t="shared" si="40"/>
        <v>25</v>
      </c>
      <c r="AE890">
        <f t="shared" si="41"/>
        <v>12</v>
      </c>
    </row>
    <row r="891" spans="1:31" x14ac:dyDescent="0.3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  <c r="AC891" s="4">
        <f t="shared" ca="1" si="39"/>
        <v>56</v>
      </c>
      <c r="AD891" s="3">
        <f t="shared" si="40"/>
        <v>25</v>
      </c>
      <c r="AE891">
        <f t="shared" si="41"/>
        <v>12</v>
      </c>
    </row>
    <row r="892" spans="1:31" x14ac:dyDescent="0.3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  <c r="AC892" s="4">
        <f t="shared" ca="1" si="39"/>
        <v>50</v>
      </c>
      <c r="AD892" s="3">
        <f t="shared" si="40"/>
        <v>77</v>
      </c>
      <c r="AE892">
        <f t="shared" si="41"/>
        <v>14</v>
      </c>
    </row>
    <row r="893" spans="1:31" x14ac:dyDescent="0.3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  <c r="AC893" s="4">
        <f t="shared" ca="1" si="39"/>
        <v>52</v>
      </c>
      <c r="AD893" s="3">
        <f t="shared" si="40"/>
        <v>219</v>
      </c>
      <c r="AE893">
        <f t="shared" si="41"/>
        <v>19</v>
      </c>
    </row>
    <row r="894" spans="1:31" x14ac:dyDescent="0.3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  <c r="AC894" s="4">
        <f t="shared" ca="1" si="39"/>
        <v>58</v>
      </c>
      <c r="AD894" s="3">
        <f t="shared" si="40"/>
        <v>60</v>
      </c>
      <c r="AE894">
        <f t="shared" si="41"/>
        <v>18</v>
      </c>
    </row>
    <row r="895" spans="1:31" x14ac:dyDescent="0.3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  <c r="AC895" s="4">
        <f t="shared" ca="1" si="39"/>
        <v>55</v>
      </c>
      <c r="AD895" s="3">
        <f t="shared" si="40"/>
        <v>22</v>
      </c>
      <c r="AE895">
        <f t="shared" si="41"/>
        <v>8</v>
      </c>
    </row>
    <row r="896" spans="1:31" x14ac:dyDescent="0.3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  <c r="AC896" s="4">
        <f t="shared" ca="1" si="39"/>
        <v>40</v>
      </c>
      <c r="AD896" s="3">
        <f t="shared" si="40"/>
        <v>147</v>
      </c>
      <c r="AE896">
        <f t="shared" si="41"/>
        <v>18</v>
      </c>
    </row>
    <row r="897" spans="1:31" x14ac:dyDescent="0.3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  <c r="AC897" s="4">
        <f t="shared" ca="1" si="39"/>
        <v>60</v>
      </c>
      <c r="AD897" s="3">
        <f t="shared" si="40"/>
        <v>75</v>
      </c>
      <c r="AE897">
        <f t="shared" si="41"/>
        <v>13</v>
      </c>
    </row>
    <row r="898" spans="1:31" x14ac:dyDescent="0.3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  <c r="AC898" s="4">
        <f t="shared" ca="1" si="39"/>
        <v>50</v>
      </c>
      <c r="AD898" s="3">
        <f t="shared" si="40"/>
        <v>65</v>
      </c>
      <c r="AE898">
        <f t="shared" si="41"/>
        <v>17</v>
      </c>
    </row>
    <row r="899" spans="1:31" x14ac:dyDescent="0.3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  <c r="AC899" s="4">
        <f t="shared" ref="AC899:AC962" ca="1" si="42">YEAR(TODAY()) - B899</f>
        <v>48</v>
      </c>
      <c r="AD899" s="3">
        <f t="shared" ref="AD899:AD962" si="43">SUM(J899:O899)</f>
        <v>63</v>
      </c>
      <c r="AE899">
        <f t="shared" ref="AE899:AE962" si="44">SUM(P899:T899)</f>
        <v>15</v>
      </c>
    </row>
    <row r="900" spans="1:31" x14ac:dyDescent="0.3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  <c r="AC900" s="4">
        <f t="shared" ca="1" si="42"/>
        <v>64</v>
      </c>
      <c r="AD900" s="3">
        <f t="shared" si="43"/>
        <v>57</v>
      </c>
      <c r="AE900">
        <f t="shared" si="44"/>
        <v>18</v>
      </c>
    </row>
    <row r="901" spans="1:31" x14ac:dyDescent="0.3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  <c r="AC901" s="4">
        <f t="shared" ca="1" si="42"/>
        <v>56</v>
      </c>
      <c r="AD901" s="3">
        <f t="shared" si="43"/>
        <v>317</v>
      </c>
      <c r="AE901">
        <f t="shared" si="44"/>
        <v>19</v>
      </c>
    </row>
    <row r="902" spans="1:31" x14ac:dyDescent="0.3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  <c r="AC902" s="4">
        <f t="shared" ca="1" si="42"/>
        <v>64</v>
      </c>
      <c r="AD902" s="3">
        <f t="shared" si="43"/>
        <v>468</v>
      </c>
      <c r="AE902">
        <f t="shared" si="44"/>
        <v>24</v>
      </c>
    </row>
    <row r="903" spans="1:31" x14ac:dyDescent="0.3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  <c r="AC903" s="4">
        <f t="shared" ca="1" si="42"/>
        <v>77</v>
      </c>
      <c r="AD903" s="3">
        <f t="shared" si="43"/>
        <v>467</v>
      </c>
      <c r="AE903">
        <f t="shared" si="44"/>
        <v>27</v>
      </c>
    </row>
    <row r="904" spans="1:31" x14ac:dyDescent="0.3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  <c r="AC904" s="4">
        <f t="shared" ca="1" si="42"/>
        <v>72</v>
      </c>
      <c r="AD904" s="3">
        <f t="shared" si="43"/>
        <v>1319</v>
      </c>
      <c r="AE904">
        <f t="shared" si="44"/>
        <v>36</v>
      </c>
    </row>
    <row r="905" spans="1:31" x14ac:dyDescent="0.3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  <c r="AC905" s="4">
        <f t="shared" ca="1" si="42"/>
        <v>56</v>
      </c>
      <c r="AD905" s="3">
        <f t="shared" si="43"/>
        <v>727</v>
      </c>
      <c r="AE905">
        <f t="shared" si="44"/>
        <v>34</v>
      </c>
    </row>
    <row r="906" spans="1:31" x14ac:dyDescent="0.3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  <c r="AC906" s="4">
        <f t="shared" ca="1" si="42"/>
        <v>71</v>
      </c>
      <c r="AD906" s="3">
        <f t="shared" si="43"/>
        <v>587</v>
      </c>
      <c r="AE906">
        <f t="shared" si="44"/>
        <v>22</v>
      </c>
    </row>
    <row r="907" spans="1:31" x14ac:dyDescent="0.3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  <c r="AC907" s="4">
        <f t="shared" ca="1" si="42"/>
        <v>71</v>
      </c>
      <c r="AD907" s="3">
        <f t="shared" si="43"/>
        <v>587</v>
      </c>
      <c r="AE907">
        <f t="shared" si="44"/>
        <v>22</v>
      </c>
    </row>
    <row r="908" spans="1:31" x14ac:dyDescent="0.3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  <c r="AC908" s="4">
        <f t="shared" ca="1" si="42"/>
        <v>37</v>
      </c>
      <c r="AD908" s="3">
        <f t="shared" si="43"/>
        <v>1346</v>
      </c>
      <c r="AE908">
        <f t="shared" si="44"/>
        <v>22</v>
      </c>
    </row>
    <row r="909" spans="1:31" x14ac:dyDescent="0.3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  <c r="AC909" s="4">
        <f t="shared" ca="1" si="42"/>
        <v>51</v>
      </c>
      <c r="AD909" s="3">
        <f t="shared" si="43"/>
        <v>35</v>
      </c>
      <c r="AE909">
        <f t="shared" si="44"/>
        <v>8</v>
      </c>
    </row>
    <row r="910" spans="1:31" x14ac:dyDescent="0.3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  <c r="AC910" s="4">
        <f t="shared" ca="1" si="42"/>
        <v>50</v>
      </c>
      <c r="AD910" s="3">
        <f t="shared" si="43"/>
        <v>45</v>
      </c>
      <c r="AE910">
        <f t="shared" si="44"/>
        <v>9</v>
      </c>
    </row>
    <row r="911" spans="1:31" x14ac:dyDescent="0.3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  <c r="AC911" s="4">
        <f t="shared" ca="1" si="42"/>
        <v>44</v>
      </c>
      <c r="AD911" s="3">
        <f t="shared" si="43"/>
        <v>44</v>
      </c>
      <c r="AE911">
        <f t="shared" si="44"/>
        <v>15</v>
      </c>
    </row>
    <row r="912" spans="1:31" x14ac:dyDescent="0.3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  <c r="AC912" s="4">
        <f t="shared" ca="1" si="42"/>
        <v>73</v>
      </c>
      <c r="AD912" s="3">
        <f t="shared" si="43"/>
        <v>794</v>
      </c>
      <c r="AE912">
        <f t="shared" si="44"/>
        <v>26</v>
      </c>
    </row>
    <row r="913" spans="1:31" x14ac:dyDescent="0.3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  <c r="AC913" s="4">
        <f t="shared" ca="1" si="42"/>
        <v>73</v>
      </c>
      <c r="AD913" s="3">
        <f t="shared" si="43"/>
        <v>1507</v>
      </c>
      <c r="AE913">
        <f t="shared" si="44"/>
        <v>24</v>
      </c>
    </row>
    <row r="914" spans="1:31" x14ac:dyDescent="0.3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  <c r="AC914" s="4">
        <f t="shared" ca="1" si="42"/>
        <v>34</v>
      </c>
      <c r="AD914" s="3">
        <f t="shared" si="43"/>
        <v>1253</v>
      </c>
      <c r="AE914">
        <f t="shared" si="44"/>
        <v>21</v>
      </c>
    </row>
    <row r="915" spans="1:31" x14ac:dyDescent="0.3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  <c r="AC915" s="4">
        <f t="shared" ca="1" si="42"/>
        <v>78</v>
      </c>
      <c r="AD915" s="3">
        <f t="shared" si="43"/>
        <v>100</v>
      </c>
      <c r="AE915">
        <f t="shared" si="44"/>
        <v>11</v>
      </c>
    </row>
    <row r="916" spans="1:31" x14ac:dyDescent="0.3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  <c r="AC916" s="4">
        <f t="shared" ca="1" si="42"/>
        <v>66</v>
      </c>
      <c r="AD916" s="3">
        <f t="shared" si="43"/>
        <v>48</v>
      </c>
      <c r="AE916">
        <f t="shared" si="44"/>
        <v>16</v>
      </c>
    </row>
    <row r="917" spans="1:31" x14ac:dyDescent="0.3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  <c r="AC917" s="4">
        <f t="shared" ca="1" si="42"/>
        <v>48</v>
      </c>
      <c r="AD917" s="3">
        <f t="shared" si="43"/>
        <v>15</v>
      </c>
      <c r="AE917">
        <f t="shared" si="44"/>
        <v>12</v>
      </c>
    </row>
    <row r="918" spans="1:31" x14ac:dyDescent="0.3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  <c r="AC918" s="4">
        <f t="shared" ca="1" si="42"/>
        <v>48</v>
      </c>
      <c r="AD918" s="3">
        <f t="shared" si="43"/>
        <v>15</v>
      </c>
      <c r="AE918">
        <f t="shared" si="44"/>
        <v>12</v>
      </c>
    </row>
    <row r="919" spans="1:31" x14ac:dyDescent="0.3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  <c r="AC919" s="4">
        <f t="shared" ca="1" si="42"/>
        <v>54</v>
      </c>
      <c r="AD919" s="3">
        <f t="shared" si="43"/>
        <v>38</v>
      </c>
      <c r="AE919">
        <f t="shared" si="44"/>
        <v>13</v>
      </c>
    </row>
    <row r="920" spans="1:31" x14ac:dyDescent="0.3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  <c r="AC920" s="4">
        <f t="shared" ca="1" si="42"/>
        <v>54</v>
      </c>
      <c r="AD920" s="3">
        <f t="shared" si="43"/>
        <v>1690</v>
      </c>
      <c r="AE920">
        <f t="shared" si="44"/>
        <v>22</v>
      </c>
    </row>
    <row r="921" spans="1:31" x14ac:dyDescent="0.3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  <c r="AC921" s="4">
        <f t="shared" ca="1" si="42"/>
        <v>54</v>
      </c>
      <c r="AD921" s="3">
        <f t="shared" si="43"/>
        <v>1690</v>
      </c>
      <c r="AE921">
        <f t="shared" si="44"/>
        <v>22</v>
      </c>
    </row>
    <row r="922" spans="1:31" x14ac:dyDescent="0.3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  <c r="AC922" s="4">
        <f t="shared" ca="1" si="42"/>
        <v>54</v>
      </c>
      <c r="AD922" s="3">
        <f t="shared" si="43"/>
        <v>75</v>
      </c>
      <c r="AE922">
        <f t="shared" si="44"/>
        <v>13</v>
      </c>
    </row>
    <row r="923" spans="1:31" x14ac:dyDescent="0.3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  <c r="AC923" s="4">
        <f t="shared" ca="1" si="42"/>
        <v>41</v>
      </c>
      <c r="AD923" s="3">
        <f t="shared" si="43"/>
        <v>21</v>
      </c>
      <c r="AE923">
        <f t="shared" si="44"/>
        <v>12</v>
      </c>
    </row>
    <row r="924" spans="1:31" x14ac:dyDescent="0.3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  <c r="AC924" s="4">
        <f t="shared" ca="1" si="42"/>
        <v>70</v>
      </c>
      <c r="AD924" s="3">
        <f t="shared" si="43"/>
        <v>973</v>
      </c>
      <c r="AE924">
        <f t="shared" si="44"/>
        <v>31</v>
      </c>
    </row>
    <row r="925" spans="1:31" x14ac:dyDescent="0.3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  <c r="AC925" s="4">
        <f t="shared" ca="1" si="42"/>
        <v>72</v>
      </c>
      <c r="AD925" s="3">
        <f t="shared" si="43"/>
        <v>330</v>
      </c>
      <c r="AE925">
        <f t="shared" si="44"/>
        <v>21</v>
      </c>
    </row>
    <row r="926" spans="1:31" x14ac:dyDescent="0.3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  <c r="AC926" s="4">
        <f t="shared" ca="1" si="42"/>
        <v>35</v>
      </c>
      <c r="AD926" s="3">
        <f t="shared" si="43"/>
        <v>1820</v>
      </c>
      <c r="AE926">
        <f t="shared" si="44"/>
        <v>26</v>
      </c>
    </row>
    <row r="927" spans="1:31" x14ac:dyDescent="0.3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  <c r="AC927" s="4">
        <f t="shared" ca="1" si="42"/>
        <v>72</v>
      </c>
      <c r="AD927" s="3">
        <f t="shared" si="43"/>
        <v>172</v>
      </c>
      <c r="AE927">
        <f t="shared" si="44"/>
        <v>18</v>
      </c>
    </row>
    <row r="928" spans="1:31" x14ac:dyDescent="0.3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  <c r="AC928" s="4">
        <f t="shared" ca="1" si="42"/>
        <v>40</v>
      </c>
      <c r="AD928" s="3">
        <f t="shared" si="43"/>
        <v>27</v>
      </c>
      <c r="AE928">
        <f t="shared" si="44"/>
        <v>13</v>
      </c>
    </row>
    <row r="929" spans="1:31" x14ac:dyDescent="0.3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  <c r="AC929" s="4">
        <f t="shared" ca="1" si="42"/>
        <v>50</v>
      </c>
      <c r="AD929" s="3">
        <f t="shared" si="43"/>
        <v>2209</v>
      </c>
      <c r="AE929">
        <f t="shared" si="44"/>
        <v>26</v>
      </c>
    </row>
    <row r="930" spans="1:31" x14ac:dyDescent="0.3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  <c r="AC930" s="4">
        <f t="shared" ca="1" si="42"/>
        <v>76</v>
      </c>
      <c r="AD930" s="3">
        <f t="shared" si="43"/>
        <v>454</v>
      </c>
      <c r="AE930">
        <f t="shared" si="44"/>
        <v>21</v>
      </c>
    </row>
    <row r="931" spans="1:31" x14ac:dyDescent="0.3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  <c r="AC931" s="4">
        <f t="shared" ca="1" si="42"/>
        <v>51</v>
      </c>
      <c r="AD931" s="3">
        <f t="shared" si="43"/>
        <v>38</v>
      </c>
      <c r="AE931">
        <f t="shared" si="44"/>
        <v>13</v>
      </c>
    </row>
    <row r="932" spans="1:31" x14ac:dyDescent="0.3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  <c r="AC932" s="4">
        <f t="shared" ca="1" si="42"/>
        <v>53</v>
      </c>
      <c r="AD932" s="3">
        <f t="shared" si="43"/>
        <v>176</v>
      </c>
      <c r="AE932">
        <f t="shared" si="44"/>
        <v>17</v>
      </c>
    </row>
    <row r="933" spans="1:31" x14ac:dyDescent="0.3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  <c r="AC933" s="4">
        <f t="shared" ca="1" si="42"/>
        <v>51</v>
      </c>
      <c r="AD933" s="3">
        <f t="shared" si="43"/>
        <v>904</v>
      </c>
      <c r="AE933">
        <f t="shared" si="44"/>
        <v>32</v>
      </c>
    </row>
    <row r="934" spans="1:31" x14ac:dyDescent="0.3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  <c r="AC934" s="4">
        <f t="shared" ca="1" si="42"/>
        <v>34</v>
      </c>
      <c r="AD934" s="3">
        <f t="shared" si="43"/>
        <v>64</v>
      </c>
      <c r="AE934">
        <f t="shared" si="44"/>
        <v>14</v>
      </c>
    </row>
    <row r="935" spans="1:31" x14ac:dyDescent="0.3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  <c r="AC935" s="4">
        <f t="shared" ca="1" si="42"/>
        <v>61</v>
      </c>
      <c r="AD935" s="3">
        <f t="shared" si="43"/>
        <v>1363</v>
      </c>
      <c r="AE935">
        <f t="shared" si="44"/>
        <v>23</v>
      </c>
    </row>
    <row r="936" spans="1:31" x14ac:dyDescent="0.3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  <c r="AC936" s="4">
        <f t="shared" ca="1" si="42"/>
        <v>61</v>
      </c>
      <c r="AD936" s="3">
        <f t="shared" si="43"/>
        <v>1363</v>
      </c>
      <c r="AE936">
        <f t="shared" si="44"/>
        <v>23</v>
      </c>
    </row>
    <row r="937" spans="1:31" x14ac:dyDescent="0.3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  <c r="AC937" s="4">
        <f t="shared" ca="1" si="42"/>
        <v>53</v>
      </c>
      <c r="AD937" s="3">
        <f t="shared" si="43"/>
        <v>690</v>
      </c>
      <c r="AE937">
        <f t="shared" si="44"/>
        <v>19</v>
      </c>
    </row>
    <row r="938" spans="1:31" x14ac:dyDescent="0.3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  <c r="AC938" s="4">
        <f t="shared" ca="1" si="42"/>
        <v>50</v>
      </c>
      <c r="AD938" s="3">
        <f t="shared" si="43"/>
        <v>1027</v>
      </c>
      <c r="AE938">
        <f t="shared" si="44"/>
        <v>24</v>
      </c>
    </row>
    <row r="939" spans="1:31" x14ac:dyDescent="0.3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  <c r="AC939" s="4">
        <f t="shared" ca="1" si="42"/>
        <v>48</v>
      </c>
      <c r="AD939" s="3">
        <f t="shared" si="43"/>
        <v>1371</v>
      </c>
      <c r="AE939">
        <f t="shared" si="44"/>
        <v>22</v>
      </c>
    </row>
    <row r="940" spans="1:31" x14ac:dyDescent="0.3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  <c r="AC940" s="4">
        <f t="shared" ca="1" si="42"/>
        <v>51</v>
      </c>
      <c r="AD940" s="3">
        <f t="shared" si="43"/>
        <v>873</v>
      </c>
      <c r="AE940">
        <f t="shared" si="44"/>
        <v>27</v>
      </c>
    </row>
    <row r="941" spans="1:31" x14ac:dyDescent="0.3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  <c r="AC941" s="4">
        <f t="shared" ca="1" si="42"/>
        <v>40</v>
      </c>
      <c r="AD941" s="3">
        <f t="shared" si="43"/>
        <v>52</v>
      </c>
      <c r="AE941">
        <f t="shared" si="44"/>
        <v>12</v>
      </c>
    </row>
    <row r="942" spans="1:31" x14ac:dyDescent="0.3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  <c r="AC942" s="4">
        <f t="shared" ca="1" si="42"/>
        <v>65</v>
      </c>
      <c r="AD942" s="3">
        <f t="shared" si="43"/>
        <v>1307</v>
      </c>
      <c r="AE942">
        <f t="shared" si="44"/>
        <v>30</v>
      </c>
    </row>
    <row r="943" spans="1:31" x14ac:dyDescent="0.3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  <c r="AC943" s="4">
        <f t="shared" ca="1" si="42"/>
        <v>53</v>
      </c>
      <c r="AD943" s="3">
        <f t="shared" si="43"/>
        <v>37</v>
      </c>
      <c r="AE943">
        <f t="shared" si="44"/>
        <v>13</v>
      </c>
    </row>
    <row r="944" spans="1:31" x14ac:dyDescent="0.3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  <c r="AC944" s="4">
        <f t="shared" ca="1" si="42"/>
        <v>49</v>
      </c>
      <c r="AD944" s="3">
        <f t="shared" si="43"/>
        <v>506</v>
      </c>
      <c r="AE944">
        <f t="shared" si="44"/>
        <v>29</v>
      </c>
    </row>
    <row r="945" spans="1:31" x14ac:dyDescent="0.3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  <c r="AC945" s="4">
        <f t="shared" ca="1" si="42"/>
        <v>42</v>
      </c>
      <c r="AD945" s="3">
        <f t="shared" si="43"/>
        <v>81</v>
      </c>
      <c r="AE945">
        <f t="shared" si="44"/>
        <v>14</v>
      </c>
    </row>
    <row r="946" spans="1:31" x14ac:dyDescent="0.3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  <c r="AC946" s="4">
        <f t="shared" ca="1" si="42"/>
        <v>63</v>
      </c>
      <c r="AD946" s="3">
        <f t="shared" si="43"/>
        <v>793</v>
      </c>
      <c r="AE946">
        <f t="shared" si="44"/>
        <v>37</v>
      </c>
    </row>
    <row r="947" spans="1:31" x14ac:dyDescent="0.3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  <c r="AC947" s="4">
        <f t="shared" ca="1" si="42"/>
        <v>44</v>
      </c>
      <c r="AD947" s="3">
        <f t="shared" si="43"/>
        <v>316</v>
      </c>
      <c r="AE947">
        <f t="shared" si="44"/>
        <v>20</v>
      </c>
    </row>
    <row r="948" spans="1:31" x14ac:dyDescent="0.3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  <c r="AC948" s="4">
        <f t="shared" ca="1" si="42"/>
        <v>49</v>
      </c>
      <c r="AD948" s="3">
        <f t="shared" si="43"/>
        <v>1092</v>
      </c>
      <c r="AE948">
        <f t="shared" si="44"/>
        <v>32</v>
      </c>
    </row>
    <row r="949" spans="1:31" x14ac:dyDescent="0.3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  <c r="AC949" s="4">
        <f t="shared" ca="1" si="42"/>
        <v>40</v>
      </c>
      <c r="AD949" s="3">
        <f t="shared" si="43"/>
        <v>1795</v>
      </c>
      <c r="AE949">
        <f t="shared" si="44"/>
        <v>28</v>
      </c>
    </row>
    <row r="950" spans="1:31" x14ac:dyDescent="0.3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  <c r="AC950" s="4">
        <f t="shared" ca="1" si="42"/>
        <v>50</v>
      </c>
      <c r="AD950" s="3">
        <f t="shared" si="43"/>
        <v>29</v>
      </c>
      <c r="AE950">
        <f t="shared" si="44"/>
        <v>10</v>
      </c>
    </row>
    <row r="951" spans="1:31" x14ac:dyDescent="0.3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  <c r="AC951" s="4">
        <f t="shared" ca="1" si="42"/>
        <v>52</v>
      </c>
      <c r="AD951" s="3">
        <f t="shared" si="43"/>
        <v>1113</v>
      </c>
      <c r="AE951">
        <f t="shared" si="44"/>
        <v>22</v>
      </c>
    </row>
    <row r="952" spans="1:31" x14ac:dyDescent="0.3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  <c r="AC952" s="4">
        <f t="shared" ca="1" si="42"/>
        <v>48</v>
      </c>
      <c r="AD952" s="3">
        <f t="shared" si="43"/>
        <v>78</v>
      </c>
      <c r="AE952">
        <f t="shared" si="44"/>
        <v>15</v>
      </c>
    </row>
    <row r="953" spans="1:31" x14ac:dyDescent="0.3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  <c r="AC953" s="4">
        <f t="shared" ca="1" si="42"/>
        <v>45</v>
      </c>
      <c r="AD953" s="3">
        <f t="shared" si="43"/>
        <v>1623</v>
      </c>
      <c r="AE953">
        <f t="shared" si="44"/>
        <v>20</v>
      </c>
    </row>
    <row r="954" spans="1:31" x14ac:dyDescent="0.3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  <c r="AC954" s="4">
        <f t="shared" ca="1" si="42"/>
        <v>68</v>
      </c>
      <c r="AD954" s="3">
        <f t="shared" si="43"/>
        <v>195</v>
      </c>
      <c r="AE954">
        <f t="shared" si="44"/>
        <v>15</v>
      </c>
    </row>
    <row r="955" spans="1:31" x14ac:dyDescent="0.3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  <c r="AC955" s="4">
        <f t="shared" ca="1" si="42"/>
        <v>74</v>
      </c>
      <c r="AD955" s="3">
        <f t="shared" si="43"/>
        <v>1168</v>
      </c>
      <c r="AE955">
        <f t="shared" si="44"/>
        <v>29</v>
      </c>
    </row>
    <row r="956" spans="1:31" x14ac:dyDescent="0.3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  <c r="AC956" s="4">
        <f t="shared" ca="1" si="42"/>
        <v>48</v>
      </c>
      <c r="AD956" s="3">
        <f t="shared" si="43"/>
        <v>177</v>
      </c>
      <c r="AE956">
        <f t="shared" si="44"/>
        <v>19</v>
      </c>
    </row>
    <row r="957" spans="1:31" x14ac:dyDescent="0.3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  <c r="AC957" s="4">
        <f t="shared" ca="1" si="42"/>
        <v>49</v>
      </c>
      <c r="AD957" s="3">
        <f t="shared" si="43"/>
        <v>26</v>
      </c>
      <c r="AE957">
        <f t="shared" si="44"/>
        <v>11</v>
      </c>
    </row>
    <row r="958" spans="1:31" x14ac:dyDescent="0.3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  <c r="AC958" s="4">
        <f t="shared" ca="1" si="42"/>
        <v>46</v>
      </c>
      <c r="AD958" s="3">
        <f t="shared" si="43"/>
        <v>46</v>
      </c>
      <c r="AE958">
        <f t="shared" si="44"/>
        <v>11</v>
      </c>
    </row>
    <row r="959" spans="1:31" x14ac:dyDescent="0.3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  <c r="AC959" s="4">
        <f t="shared" ca="1" si="42"/>
        <v>59</v>
      </c>
      <c r="AD959" s="3">
        <f t="shared" si="43"/>
        <v>542</v>
      </c>
      <c r="AE959">
        <f t="shared" si="44"/>
        <v>25</v>
      </c>
    </row>
    <row r="960" spans="1:31" x14ac:dyDescent="0.3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  <c r="AC960" s="4">
        <f t="shared" ca="1" si="42"/>
        <v>47</v>
      </c>
      <c r="AD960" s="3">
        <f t="shared" si="43"/>
        <v>38</v>
      </c>
      <c r="AE960">
        <f t="shared" si="44"/>
        <v>13</v>
      </c>
    </row>
    <row r="961" spans="1:31" x14ac:dyDescent="0.3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  <c r="AC961" s="4">
        <f t="shared" ca="1" si="42"/>
        <v>68</v>
      </c>
      <c r="AD961" s="3">
        <f t="shared" si="43"/>
        <v>632</v>
      </c>
      <c r="AE961">
        <f t="shared" si="44"/>
        <v>31</v>
      </c>
    </row>
    <row r="962" spans="1:31" x14ac:dyDescent="0.3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  <c r="AC962" s="4">
        <f t="shared" ca="1" si="42"/>
        <v>50</v>
      </c>
      <c r="AD962" s="3">
        <f t="shared" si="43"/>
        <v>1508</v>
      </c>
      <c r="AE962">
        <f t="shared" si="44"/>
        <v>26</v>
      </c>
    </row>
    <row r="963" spans="1:31" x14ac:dyDescent="0.3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  <c r="AC963" s="4">
        <f t="shared" ref="AC963:AC1026" ca="1" si="45">YEAR(TODAY()) - B963</f>
        <v>47</v>
      </c>
      <c r="AD963" s="3">
        <f t="shared" ref="AD963:AD1026" si="46">SUM(J963:O963)</f>
        <v>1730</v>
      </c>
      <c r="AE963">
        <f t="shared" ref="AE963:AE1026" si="47">SUM(P963:T963)</f>
        <v>44</v>
      </c>
    </row>
    <row r="964" spans="1:31" x14ac:dyDescent="0.3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  <c r="AC964" s="4">
        <f t="shared" ca="1" si="45"/>
        <v>69</v>
      </c>
      <c r="AD964" s="3">
        <f t="shared" si="46"/>
        <v>1336</v>
      </c>
      <c r="AE964">
        <f t="shared" si="47"/>
        <v>24</v>
      </c>
    </row>
    <row r="965" spans="1:31" x14ac:dyDescent="0.3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  <c r="AC965" s="4">
        <f t="shared" ca="1" si="45"/>
        <v>37</v>
      </c>
      <c r="AD965" s="3">
        <f t="shared" si="46"/>
        <v>684</v>
      </c>
      <c r="AE965">
        <f t="shared" si="47"/>
        <v>29</v>
      </c>
    </row>
    <row r="966" spans="1:31" x14ac:dyDescent="0.3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  <c r="AC966" s="4">
        <f t="shared" ca="1" si="45"/>
        <v>31</v>
      </c>
      <c r="AD966" s="3">
        <f t="shared" si="46"/>
        <v>1435</v>
      </c>
      <c r="AE966">
        <f t="shared" si="47"/>
        <v>21</v>
      </c>
    </row>
    <row r="967" spans="1:31" x14ac:dyDescent="0.3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  <c r="AC967" s="4">
        <f t="shared" ca="1" si="45"/>
        <v>41</v>
      </c>
      <c r="AD967" s="3">
        <f t="shared" si="46"/>
        <v>581</v>
      </c>
      <c r="AE967">
        <f t="shared" si="47"/>
        <v>25</v>
      </c>
    </row>
    <row r="968" spans="1:31" x14ac:dyDescent="0.3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  <c r="AC968" s="4">
        <f t="shared" ca="1" si="45"/>
        <v>48</v>
      </c>
      <c r="AD968" s="3">
        <f t="shared" si="46"/>
        <v>44</v>
      </c>
      <c r="AE968">
        <f t="shared" si="47"/>
        <v>16</v>
      </c>
    </row>
    <row r="969" spans="1:31" x14ac:dyDescent="0.3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  <c r="AC969" s="4">
        <f t="shared" ca="1" si="45"/>
        <v>60</v>
      </c>
      <c r="AD969" s="3">
        <f t="shared" si="46"/>
        <v>35</v>
      </c>
      <c r="AE969">
        <f t="shared" si="47"/>
        <v>11</v>
      </c>
    </row>
    <row r="970" spans="1:31" x14ac:dyDescent="0.3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  <c r="AC970" s="4">
        <f t="shared" ca="1" si="45"/>
        <v>42</v>
      </c>
      <c r="AD970" s="3">
        <f t="shared" si="46"/>
        <v>16</v>
      </c>
      <c r="AE970">
        <f t="shared" si="47"/>
        <v>13</v>
      </c>
    </row>
    <row r="971" spans="1:31" x14ac:dyDescent="0.3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  <c r="AC971" s="4">
        <f t="shared" ca="1" si="45"/>
        <v>61</v>
      </c>
      <c r="AD971" s="3">
        <f t="shared" si="46"/>
        <v>1501</v>
      </c>
      <c r="AE971">
        <f t="shared" si="47"/>
        <v>25</v>
      </c>
    </row>
    <row r="972" spans="1:31" x14ac:dyDescent="0.3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  <c r="AC972" s="4">
        <f t="shared" ca="1" si="45"/>
        <v>38</v>
      </c>
      <c r="AD972" s="3">
        <f t="shared" si="46"/>
        <v>273</v>
      </c>
      <c r="AE972">
        <f t="shared" si="47"/>
        <v>21</v>
      </c>
    </row>
    <row r="973" spans="1:31" x14ac:dyDescent="0.3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  <c r="AC973" s="4">
        <f t="shared" ca="1" si="45"/>
        <v>67</v>
      </c>
      <c r="AD973" s="3">
        <f t="shared" si="46"/>
        <v>55</v>
      </c>
      <c r="AE973">
        <f t="shared" si="47"/>
        <v>13</v>
      </c>
    </row>
    <row r="974" spans="1:31" x14ac:dyDescent="0.3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  <c r="AC974" s="4">
        <f t="shared" ca="1" si="45"/>
        <v>67</v>
      </c>
      <c r="AD974" s="3">
        <f t="shared" si="46"/>
        <v>116</v>
      </c>
      <c r="AE974">
        <f t="shared" si="47"/>
        <v>14</v>
      </c>
    </row>
    <row r="975" spans="1:31" x14ac:dyDescent="0.3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  <c r="AC975" s="4">
        <f t="shared" ca="1" si="45"/>
        <v>56</v>
      </c>
      <c r="AD975" s="3">
        <f t="shared" si="46"/>
        <v>2009</v>
      </c>
      <c r="AE975">
        <f t="shared" si="47"/>
        <v>21</v>
      </c>
    </row>
    <row r="976" spans="1:31" x14ac:dyDescent="0.3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  <c r="AC976" s="4">
        <f t="shared" ca="1" si="45"/>
        <v>56</v>
      </c>
      <c r="AD976" s="3">
        <f t="shared" si="46"/>
        <v>1586</v>
      </c>
      <c r="AE976">
        <f t="shared" si="47"/>
        <v>33</v>
      </c>
    </row>
    <row r="977" spans="1:31" x14ac:dyDescent="0.3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  <c r="AC977" s="4">
        <f t="shared" ca="1" si="45"/>
        <v>56</v>
      </c>
      <c r="AD977" s="3">
        <f t="shared" si="46"/>
        <v>1586</v>
      </c>
      <c r="AE977">
        <f t="shared" si="47"/>
        <v>33</v>
      </c>
    </row>
    <row r="978" spans="1:31" x14ac:dyDescent="0.3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  <c r="AC978" s="4">
        <f t="shared" ca="1" si="45"/>
        <v>52</v>
      </c>
      <c r="AD978" s="3">
        <f t="shared" si="46"/>
        <v>405</v>
      </c>
      <c r="AE978">
        <f t="shared" si="47"/>
        <v>20</v>
      </c>
    </row>
    <row r="979" spans="1:31" x14ac:dyDescent="0.3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  <c r="AC979" s="4">
        <f t="shared" ca="1" si="45"/>
        <v>54</v>
      </c>
      <c r="AD979" s="3">
        <f t="shared" si="46"/>
        <v>55</v>
      </c>
      <c r="AE979">
        <f t="shared" si="47"/>
        <v>14</v>
      </c>
    </row>
    <row r="980" spans="1:31" x14ac:dyDescent="0.3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  <c r="AC980" s="4">
        <f t="shared" ca="1" si="45"/>
        <v>47</v>
      </c>
      <c r="AD980" s="3">
        <f t="shared" si="46"/>
        <v>21</v>
      </c>
      <c r="AE980">
        <f t="shared" si="47"/>
        <v>10</v>
      </c>
    </row>
    <row r="981" spans="1:31" x14ac:dyDescent="0.3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  <c r="AC981" s="4">
        <f t="shared" ca="1" si="45"/>
        <v>58</v>
      </c>
      <c r="AD981" s="3">
        <f t="shared" si="46"/>
        <v>34</v>
      </c>
      <c r="AE981">
        <f t="shared" si="47"/>
        <v>13</v>
      </c>
    </row>
    <row r="982" spans="1:31" x14ac:dyDescent="0.3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  <c r="AC982" s="4">
        <f t="shared" ca="1" si="45"/>
        <v>54</v>
      </c>
      <c r="AD982" s="3">
        <f t="shared" si="46"/>
        <v>1478</v>
      </c>
      <c r="AE982">
        <f t="shared" si="47"/>
        <v>24</v>
      </c>
    </row>
    <row r="983" spans="1:31" x14ac:dyDescent="0.3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  <c r="AC983" s="4">
        <f t="shared" ca="1" si="45"/>
        <v>56</v>
      </c>
      <c r="AD983" s="3">
        <f t="shared" si="46"/>
        <v>44</v>
      </c>
      <c r="AE983">
        <f t="shared" si="47"/>
        <v>12</v>
      </c>
    </row>
    <row r="984" spans="1:31" x14ac:dyDescent="0.3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  <c r="AC984" s="4">
        <f t="shared" ca="1" si="45"/>
        <v>40</v>
      </c>
      <c r="AD984" s="3">
        <f t="shared" si="46"/>
        <v>100</v>
      </c>
      <c r="AE984">
        <f t="shared" si="47"/>
        <v>15</v>
      </c>
    </row>
    <row r="985" spans="1:31" x14ac:dyDescent="0.3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  <c r="AC985" s="4">
        <f t="shared" ca="1" si="45"/>
        <v>40</v>
      </c>
      <c r="AD985" s="3">
        <f t="shared" si="46"/>
        <v>100</v>
      </c>
      <c r="AE985">
        <f t="shared" si="47"/>
        <v>15</v>
      </c>
    </row>
    <row r="986" spans="1:31" x14ac:dyDescent="0.3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  <c r="AC986" s="4">
        <f t="shared" ca="1" si="45"/>
        <v>73</v>
      </c>
      <c r="AD986" s="3">
        <f t="shared" si="46"/>
        <v>152</v>
      </c>
      <c r="AE986">
        <f t="shared" si="47"/>
        <v>20</v>
      </c>
    </row>
    <row r="987" spans="1:31" x14ac:dyDescent="0.3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  <c r="AC987" s="4">
        <f t="shared" ca="1" si="45"/>
        <v>38</v>
      </c>
      <c r="AD987" s="3">
        <f t="shared" si="46"/>
        <v>58</v>
      </c>
      <c r="AE987">
        <f t="shared" si="47"/>
        <v>14</v>
      </c>
    </row>
    <row r="988" spans="1:31" x14ac:dyDescent="0.3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  <c r="AC988" s="4">
        <f t="shared" ca="1" si="45"/>
        <v>59</v>
      </c>
      <c r="AD988" s="3">
        <f t="shared" si="46"/>
        <v>24</v>
      </c>
      <c r="AE988">
        <f t="shared" si="47"/>
        <v>11</v>
      </c>
    </row>
    <row r="989" spans="1:31" x14ac:dyDescent="0.3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  <c r="AC989" s="4">
        <f t="shared" ca="1" si="45"/>
        <v>68</v>
      </c>
      <c r="AD989" s="3">
        <f t="shared" si="46"/>
        <v>62</v>
      </c>
      <c r="AE989">
        <f t="shared" si="47"/>
        <v>15</v>
      </c>
    </row>
    <row r="990" spans="1:31" x14ac:dyDescent="0.3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  <c r="AC990" s="4">
        <f t="shared" ca="1" si="45"/>
        <v>75</v>
      </c>
      <c r="AD990" s="3">
        <f t="shared" si="46"/>
        <v>978</v>
      </c>
      <c r="AE990">
        <f t="shared" si="47"/>
        <v>27</v>
      </c>
    </row>
    <row r="991" spans="1:31" x14ac:dyDescent="0.3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  <c r="AC991" s="4">
        <f t="shared" ca="1" si="45"/>
        <v>75</v>
      </c>
      <c r="AD991" s="3">
        <f t="shared" si="46"/>
        <v>978</v>
      </c>
      <c r="AE991">
        <f t="shared" si="47"/>
        <v>27</v>
      </c>
    </row>
    <row r="992" spans="1:31" x14ac:dyDescent="0.3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  <c r="AC992" s="4">
        <f t="shared" ca="1" si="45"/>
        <v>70</v>
      </c>
      <c r="AD992" s="3">
        <f t="shared" si="46"/>
        <v>728</v>
      </c>
      <c r="AE992">
        <f t="shared" si="47"/>
        <v>27</v>
      </c>
    </row>
    <row r="993" spans="1:31" x14ac:dyDescent="0.3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  <c r="AC993" s="4">
        <f t="shared" ca="1" si="45"/>
        <v>73</v>
      </c>
      <c r="AD993" s="3">
        <f t="shared" si="46"/>
        <v>596</v>
      </c>
      <c r="AE993">
        <f t="shared" si="47"/>
        <v>24</v>
      </c>
    </row>
    <row r="994" spans="1:31" x14ac:dyDescent="0.3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  <c r="AC994" s="4">
        <f t="shared" ca="1" si="45"/>
        <v>65</v>
      </c>
      <c r="AD994" s="3">
        <f t="shared" si="46"/>
        <v>1213</v>
      </c>
      <c r="AE994">
        <f t="shared" si="47"/>
        <v>25</v>
      </c>
    </row>
    <row r="995" spans="1:31" x14ac:dyDescent="0.3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  <c r="AC995" s="4">
        <f t="shared" ca="1" si="45"/>
        <v>46</v>
      </c>
      <c r="AD995" s="3">
        <f t="shared" si="46"/>
        <v>185</v>
      </c>
      <c r="AE995">
        <f t="shared" si="47"/>
        <v>21</v>
      </c>
    </row>
    <row r="996" spans="1:31" x14ac:dyDescent="0.3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  <c r="AC996" s="4">
        <f t="shared" ca="1" si="45"/>
        <v>60</v>
      </c>
      <c r="AD996" s="3">
        <f t="shared" si="46"/>
        <v>2059</v>
      </c>
      <c r="AE996">
        <f t="shared" si="47"/>
        <v>28</v>
      </c>
    </row>
    <row r="997" spans="1:31" x14ac:dyDescent="0.3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  <c r="AC997" s="4">
        <f t="shared" ca="1" si="45"/>
        <v>58</v>
      </c>
      <c r="AD997" s="3">
        <f t="shared" si="46"/>
        <v>416</v>
      </c>
      <c r="AE997">
        <f t="shared" si="47"/>
        <v>31</v>
      </c>
    </row>
    <row r="998" spans="1:31" x14ac:dyDescent="0.3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  <c r="AC998" s="4">
        <f t="shared" ca="1" si="45"/>
        <v>56</v>
      </c>
      <c r="AD998" s="3">
        <f t="shared" si="46"/>
        <v>1575</v>
      </c>
      <c r="AE998">
        <f t="shared" si="47"/>
        <v>20</v>
      </c>
    </row>
    <row r="999" spans="1:31" x14ac:dyDescent="0.3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  <c r="AC999" s="4">
        <f t="shared" ca="1" si="45"/>
        <v>69</v>
      </c>
      <c r="AD999" s="3">
        <f t="shared" si="46"/>
        <v>18</v>
      </c>
      <c r="AE999">
        <f t="shared" si="47"/>
        <v>11</v>
      </c>
    </row>
    <row r="1000" spans="1:31" x14ac:dyDescent="0.3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  <c r="AC1000" s="4">
        <f t="shared" ca="1" si="45"/>
        <v>78</v>
      </c>
      <c r="AD1000" s="3">
        <f t="shared" si="46"/>
        <v>222</v>
      </c>
      <c r="AE1000">
        <f t="shared" si="47"/>
        <v>12</v>
      </c>
    </row>
    <row r="1001" spans="1:31" x14ac:dyDescent="0.3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  <c r="AC1001" s="4">
        <f t="shared" ca="1" si="45"/>
        <v>60</v>
      </c>
      <c r="AD1001" s="3">
        <f t="shared" si="46"/>
        <v>68</v>
      </c>
      <c r="AE1001">
        <f t="shared" si="47"/>
        <v>15</v>
      </c>
    </row>
    <row r="1002" spans="1:31" x14ac:dyDescent="0.3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  <c r="AC1002" s="4">
        <f t="shared" ca="1" si="45"/>
        <v>48</v>
      </c>
      <c r="AD1002" s="3">
        <f t="shared" si="46"/>
        <v>49</v>
      </c>
      <c r="AE1002">
        <f t="shared" si="47"/>
        <v>14</v>
      </c>
    </row>
    <row r="1003" spans="1:31" x14ac:dyDescent="0.3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  <c r="AC1003" s="4">
        <f t="shared" ca="1" si="45"/>
        <v>75</v>
      </c>
      <c r="AD1003" s="3">
        <f t="shared" si="46"/>
        <v>688</v>
      </c>
      <c r="AE1003">
        <f t="shared" si="47"/>
        <v>28</v>
      </c>
    </row>
    <row r="1004" spans="1:31" x14ac:dyDescent="0.3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  <c r="AC1004" s="4">
        <f t="shared" ca="1" si="45"/>
        <v>56</v>
      </c>
      <c r="AD1004" s="3">
        <f t="shared" si="46"/>
        <v>1280</v>
      </c>
      <c r="AE1004">
        <f t="shared" si="47"/>
        <v>16</v>
      </c>
    </row>
    <row r="1005" spans="1:31" x14ac:dyDescent="0.3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  <c r="AC1005" s="4">
        <f t="shared" ca="1" si="45"/>
        <v>56</v>
      </c>
      <c r="AD1005" s="3">
        <f t="shared" si="46"/>
        <v>1829</v>
      </c>
      <c r="AE1005">
        <f t="shared" si="47"/>
        <v>38</v>
      </c>
    </row>
    <row r="1006" spans="1:31" x14ac:dyDescent="0.3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  <c r="AC1006" s="4">
        <f t="shared" ca="1" si="45"/>
        <v>51</v>
      </c>
      <c r="AD1006" s="3">
        <f t="shared" si="46"/>
        <v>244</v>
      </c>
      <c r="AE1006">
        <f t="shared" si="47"/>
        <v>22</v>
      </c>
    </row>
    <row r="1007" spans="1:31" x14ac:dyDescent="0.3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  <c r="AC1007" s="4">
        <f t="shared" ca="1" si="45"/>
        <v>47</v>
      </c>
      <c r="AD1007" s="3">
        <f t="shared" si="46"/>
        <v>48</v>
      </c>
      <c r="AE1007">
        <f t="shared" si="47"/>
        <v>14</v>
      </c>
    </row>
    <row r="1008" spans="1:31" x14ac:dyDescent="0.3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  <c r="AC1008" s="4">
        <f t="shared" ca="1" si="45"/>
        <v>73</v>
      </c>
      <c r="AD1008" s="3">
        <f t="shared" si="46"/>
        <v>586</v>
      </c>
      <c r="AE1008">
        <f t="shared" si="47"/>
        <v>29</v>
      </c>
    </row>
    <row r="1009" spans="1:31" x14ac:dyDescent="0.3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  <c r="AC1009" s="4">
        <f t="shared" ca="1" si="45"/>
        <v>48</v>
      </c>
      <c r="AD1009" s="3">
        <f t="shared" si="46"/>
        <v>48</v>
      </c>
      <c r="AE1009">
        <f t="shared" si="47"/>
        <v>14</v>
      </c>
    </row>
    <row r="1010" spans="1:31" x14ac:dyDescent="0.3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  <c r="AC1010" s="4">
        <f t="shared" ca="1" si="45"/>
        <v>48</v>
      </c>
      <c r="AD1010" s="3">
        <f t="shared" si="46"/>
        <v>263</v>
      </c>
      <c r="AE1010">
        <f t="shared" si="47"/>
        <v>23</v>
      </c>
    </row>
    <row r="1011" spans="1:31" x14ac:dyDescent="0.3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  <c r="AC1011" s="4">
        <f t="shared" ca="1" si="45"/>
        <v>81</v>
      </c>
      <c r="AD1011" s="3">
        <f t="shared" si="46"/>
        <v>1612</v>
      </c>
      <c r="AE1011">
        <f t="shared" si="47"/>
        <v>16</v>
      </c>
    </row>
    <row r="1012" spans="1:31" x14ac:dyDescent="0.3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  <c r="AC1012" s="4">
        <f t="shared" ca="1" si="45"/>
        <v>44</v>
      </c>
      <c r="AD1012" s="3">
        <f t="shared" si="46"/>
        <v>825</v>
      </c>
      <c r="AE1012">
        <f t="shared" si="47"/>
        <v>13</v>
      </c>
    </row>
    <row r="1013" spans="1:31" x14ac:dyDescent="0.3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  <c r="AC1013" s="4">
        <f t="shared" ca="1" si="45"/>
        <v>43</v>
      </c>
      <c r="AD1013" s="3">
        <f t="shared" si="46"/>
        <v>50</v>
      </c>
      <c r="AE1013">
        <f t="shared" si="47"/>
        <v>14</v>
      </c>
    </row>
    <row r="1014" spans="1:31" x14ac:dyDescent="0.3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  <c r="AC1014" s="4">
        <f t="shared" ca="1" si="45"/>
        <v>60</v>
      </c>
      <c r="AD1014" s="3">
        <f t="shared" si="46"/>
        <v>1371</v>
      </c>
      <c r="AE1014">
        <f t="shared" si="47"/>
        <v>31</v>
      </c>
    </row>
    <row r="1015" spans="1:31" x14ac:dyDescent="0.3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  <c r="AC1015" s="4">
        <f t="shared" ca="1" si="45"/>
        <v>60</v>
      </c>
      <c r="AD1015" s="3">
        <f t="shared" si="46"/>
        <v>1371</v>
      </c>
      <c r="AE1015">
        <f t="shared" si="47"/>
        <v>31</v>
      </c>
    </row>
    <row r="1016" spans="1:31" x14ac:dyDescent="0.3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  <c r="AC1016" s="4">
        <f t="shared" ca="1" si="45"/>
        <v>68</v>
      </c>
      <c r="AD1016" s="3">
        <f t="shared" si="46"/>
        <v>963</v>
      </c>
      <c r="AE1016">
        <f t="shared" si="47"/>
        <v>15</v>
      </c>
    </row>
    <row r="1017" spans="1:31" x14ac:dyDescent="0.3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  <c r="AC1017" s="4">
        <f t="shared" ca="1" si="45"/>
        <v>71</v>
      </c>
      <c r="AD1017" s="3">
        <f t="shared" si="46"/>
        <v>71</v>
      </c>
      <c r="AE1017">
        <f t="shared" si="47"/>
        <v>16</v>
      </c>
    </row>
    <row r="1018" spans="1:31" x14ac:dyDescent="0.3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  <c r="AC1018" s="4">
        <f t="shared" ca="1" si="45"/>
        <v>49</v>
      </c>
      <c r="AD1018" s="3">
        <f t="shared" si="46"/>
        <v>31</v>
      </c>
      <c r="AE1018">
        <f t="shared" si="47"/>
        <v>14</v>
      </c>
    </row>
    <row r="1019" spans="1:31" x14ac:dyDescent="0.3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  <c r="AC1019" s="4">
        <f t="shared" ca="1" si="45"/>
        <v>77</v>
      </c>
      <c r="AD1019" s="3">
        <f t="shared" si="46"/>
        <v>1677</v>
      </c>
      <c r="AE1019">
        <f t="shared" si="47"/>
        <v>28</v>
      </c>
    </row>
    <row r="1020" spans="1:31" x14ac:dyDescent="0.3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  <c r="AC1020" s="4">
        <f t="shared" ca="1" si="45"/>
        <v>51</v>
      </c>
      <c r="AD1020" s="3">
        <f t="shared" si="46"/>
        <v>120</v>
      </c>
      <c r="AE1020">
        <f t="shared" si="47"/>
        <v>16</v>
      </c>
    </row>
    <row r="1021" spans="1:31" x14ac:dyDescent="0.3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  <c r="AC1021" s="4">
        <f t="shared" ca="1" si="45"/>
        <v>44</v>
      </c>
      <c r="AD1021" s="3">
        <f t="shared" si="46"/>
        <v>23</v>
      </c>
      <c r="AE1021">
        <f t="shared" si="47"/>
        <v>12</v>
      </c>
    </row>
    <row r="1022" spans="1:31" x14ac:dyDescent="0.3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  <c r="AC1022" s="4">
        <f t="shared" ca="1" si="45"/>
        <v>49</v>
      </c>
      <c r="AD1022" s="3">
        <f t="shared" si="46"/>
        <v>54</v>
      </c>
      <c r="AE1022">
        <f t="shared" si="47"/>
        <v>17</v>
      </c>
    </row>
    <row r="1023" spans="1:31" x14ac:dyDescent="0.3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  <c r="AC1023" s="4">
        <f t="shared" ca="1" si="45"/>
        <v>65</v>
      </c>
      <c r="AD1023" s="3">
        <f t="shared" si="46"/>
        <v>636</v>
      </c>
      <c r="AE1023">
        <f t="shared" si="47"/>
        <v>26</v>
      </c>
    </row>
    <row r="1024" spans="1:31" x14ac:dyDescent="0.3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  <c r="AC1024" s="4">
        <f t="shared" ca="1" si="45"/>
        <v>38</v>
      </c>
      <c r="AD1024" s="3">
        <f t="shared" si="46"/>
        <v>1117</v>
      </c>
      <c r="AE1024">
        <f t="shared" si="47"/>
        <v>16</v>
      </c>
    </row>
    <row r="1025" spans="1:31" x14ac:dyDescent="0.3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  <c r="AC1025" s="4">
        <f t="shared" ca="1" si="45"/>
        <v>47</v>
      </c>
      <c r="AD1025" s="3">
        <f t="shared" si="46"/>
        <v>969</v>
      </c>
      <c r="AE1025">
        <f t="shared" si="47"/>
        <v>27</v>
      </c>
    </row>
    <row r="1026" spans="1:31" x14ac:dyDescent="0.3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  <c r="AC1026" s="4">
        <f t="shared" ca="1" si="45"/>
        <v>47</v>
      </c>
      <c r="AD1026" s="3">
        <f t="shared" si="46"/>
        <v>969</v>
      </c>
      <c r="AE1026">
        <f t="shared" si="47"/>
        <v>27</v>
      </c>
    </row>
    <row r="1027" spans="1:31" x14ac:dyDescent="0.3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  <c r="AC1027" s="4">
        <f t="shared" ref="AC1027:AC1090" ca="1" si="48">YEAR(TODAY()) - B1027</f>
        <v>52</v>
      </c>
      <c r="AD1027" s="3">
        <f t="shared" ref="AD1027:AD1090" si="49">SUM(J1027:O1027)</f>
        <v>133</v>
      </c>
      <c r="AE1027">
        <f t="shared" ref="AE1027:AE1090" si="50">SUM(P1027:T1027)</f>
        <v>12</v>
      </c>
    </row>
    <row r="1028" spans="1:31" x14ac:dyDescent="0.3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  <c r="AC1028" s="4">
        <f t="shared" ca="1" si="48"/>
        <v>57</v>
      </c>
      <c r="AD1028" s="3">
        <f t="shared" si="49"/>
        <v>2486</v>
      </c>
      <c r="AE1028">
        <f t="shared" si="50"/>
        <v>31</v>
      </c>
    </row>
    <row r="1029" spans="1:31" x14ac:dyDescent="0.3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  <c r="AC1029" s="4">
        <f t="shared" ca="1" si="48"/>
        <v>37</v>
      </c>
      <c r="AD1029" s="3">
        <f t="shared" si="49"/>
        <v>71</v>
      </c>
      <c r="AE1029">
        <f t="shared" si="50"/>
        <v>10</v>
      </c>
    </row>
    <row r="1030" spans="1:31" x14ac:dyDescent="0.3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  <c r="AC1030" s="4">
        <f t="shared" ca="1" si="48"/>
        <v>37</v>
      </c>
      <c r="AD1030" s="3">
        <f t="shared" si="49"/>
        <v>71</v>
      </c>
      <c r="AE1030">
        <f t="shared" si="50"/>
        <v>10</v>
      </c>
    </row>
    <row r="1031" spans="1:31" x14ac:dyDescent="0.3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  <c r="AC1031" s="4">
        <f t="shared" ca="1" si="48"/>
        <v>56</v>
      </c>
      <c r="AD1031" s="3">
        <f t="shared" si="49"/>
        <v>203</v>
      </c>
      <c r="AE1031">
        <f t="shared" si="50"/>
        <v>17</v>
      </c>
    </row>
    <row r="1032" spans="1:31" x14ac:dyDescent="0.3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  <c r="AC1032" s="4">
        <f t="shared" ca="1" si="48"/>
        <v>59</v>
      </c>
      <c r="AD1032" s="3">
        <f t="shared" si="49"/>
        <v>1341</v>
      </c>
      <c r="AE1032">
        <f t="shared" si="50"/>
        <v>23</v>
      </c>
    </row>
    <row r="1033" spans="1:31" x14ac:dyDescent="0.3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  <c r="AC1033" s="4">
        <f t="shared" ca="1" si="48"/>
        <v>58</v>
      </c>
      <c r="AD1033" s="3">
        <f t="shared" si="49"/>
        <v>845</v>
      </c>
      <c r="AE1033">
        <f t="shared" si="50"/>
        <v>30</v>
      </c>
    </row>
    <row r="1034" spans="1:31" x14ac:dyDescent="0.3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  <c r="AC1034" s="4">
        <f t="shared" ca="1" si="48"/>
        <v>54</v>
      </c>
      <c r="AD1034" s="3">
        <f t="shared" si="49"/>
        <v>385</v>
      </c>
      <c r="AE1034">
        <f t="shared" si="50"/>
        <v>21</v>
      </c>
    </row>
    <row r="1035" spans="1:31" x14ac:dyDescent="0.3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  <c r="AC1035" s="4">
        <f t="shared" ca="1" si="48"/>
        <v>64</v>
      </c>
      <c r="AD1035" s="3">
        <f t="shared" si="49"/>
        <v>564</v>
      </c>
      <c r="AE1035">
        <f t="shared" si="50"/>
        <v>32</v>
      </c>
    </row>
    <row r="1036" spans="1:31" x14ac:dyDescent="0.3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  <c r="AC1036" s="4">
        <f t="shared" ca="1" si="48"/>
        <v>51</v>
      </c>
      <c r="AD1036" s="3">
        <f t="shared" si="49"/>
        <v>23</v>
      </c>
      <c r="AE1036">
        <f t="shared" si="50"/>
        <v>10</v>
      </c>
    </row>
    <row r="1037" spans="1:31" x14ac:dyDescent="0.3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  <c r="AC1037" s="4">
        <f t="shared" ca="1" si="48"/>
        <v>51</v>
      </c>
      <c r="AD1037" s="3">
        <f t="shared" si="49"/>
        <v>23</v>
      </c>
      <c r="AE1037">
        <f t="shared" si="50"/>
        <v>10</v>
      </c>
    </row>
    <row r="1038" spans="1:31" x14ac:dyDescent="0.3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  <c r="AC1038" s="4">
        <f t="shared" ca="1" si="48"/>
        <v>48</v>
      </c>
      <c r="AD1038" s="3">
        <f t="shared" si="49"/>
        <v>189</v>
      </c>
      <c r="AE1038">
        <f t="shared" si="50"/>
        <v>20</v>
      </c>
    </row>
    <row r="1039" spans="1:31" x14ac:dyDescent="0.3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  <c r="AC1039" s="4">
        <f t="shared" ca="1" si="48"/>
        <v>72</v>
      </c>
      <c r="AD1039" s="3">
        <f t="shared" si="49"/>
        <v>1504</v>
      </c>
      <c r="AE1039">
        <f t="shared" si="50"/>
        <v>31</v>
      </c>
    </row>
    <row r="1040" spans="1:31" x14ac:dyDescent="0.3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  <c r="AC1040" s="4">
        <f t="shared" ca="1" si="48"/>
        <v>54</v>
      </c>
      <c r="AD1040" s="3">
        <f t="shared" si="49"/>
        <v>209</v>
      </c>
      <c r="AE1040">
        <f t="shared" si="50"/>
        <v>17</v>
      </c>
    </row>
    <row r="1041" spans="1:31" x14ac:dyDescent="0.3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  <c r="AC1041" s="4">
        <f t="shared" ca="1" si="48"/>
        <v>45</v>
      </c>
      <c r="AD1041" s="3">
        <f t="shared" si="49"/>
        <v>102</v>
      </c>
      <c r="AE1041">
        <f t="shared" si="50"/>
        <v>17</v>
      </c>
    </row>
    <row r="1042" spans="1:31" x14ac:dyDescent="0.3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  <c r="AC1042" s="4">
        <f t="shared" ca="1" si="48"/>
        <v>49</v>
      </c>
      <c r="AD1042" s="3">
        <f t="shared" si="49"/>
        <v>981</v>
      </c>
      <c r="AE1042">
        <f t="shared" si="50"/>
        <v>34</v>
      </c>
    </row>
    <row r="1043" spans="1:31" x14ac:dyDescent="0.3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  <c r="AC1043" s="4">
        <f t="shared" ca="1" si="48"/>
        <v>72</v>
      </c>
      <c r="AD1043" s="3">
        <f t="shared" si="49"/>
        <v>488</v>
      </c>
      <c r="AE1043">
        <f t="shared" si="50"/>
        <v>25</v>
      </c>
    </row>
    <row r="1044" spans="1:31" x14ac:dyDescent="0.3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  <c r="AC1044" s="4">
        <f t="shared" ca="1" si="48"/>
        <v>51</v>
      </c>
      <c r="AD1044" s="3">
        <f t="shared" si="49"/>
        <v>484</v>
      </c>
      <c r="AE1044">
        <f t="shared" si="50"/>
        <v>22</v>
      </c>
    </row>
    <row r="1045" spans="1:31" x14ac:dyDescent="0.3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  <c r="AC1045" s="4">
        <f t="shared" ca="1" si="48"/>
        <v>34</v>
      </c>
      <c r="AD1045" s="3">
        <f t="shared" si="49"/>
        <v>2077</v>
      </c>
      <c r="AE1045">
        <f t="shared" si="50"/>
        <v>24</v>
      </c>
    </row>
    <row r="1046" spans="1:31" x14ac:dyDescent="0.3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  <c r="AC1046" s="4">
        <f t="shared" ca="1" si="48"/>
        <v>46</v>
      </c>
      <c r="AD1046" s="3">
        <f t="shared" si="49"/>
        <v>662</v>
      </c>
      <c r="AE1046">
        <f t="shared" si="50"/>
        <v>33</v>
      </c>
    </row>
    <row r="1047" spans="1:31" x14ac:dyDescent="0.3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  <c r="AC1047" s="4">
        <f t="shared" ca="1" si="48"/>
        <v>63</v>
      </c>
      <c r="AD1047" s="3">
        <f t="shared" si="49"/>
        <v>1495</v>
      </c>
      <c r="AE1047">
        <f t="shared" si="50"/>
        <v>20</v>
      </c>
    </row>
    <row r="1048" spans="1:31" x14ac:dyDescent="0.3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  <c r="AC1048" s="4">
        <f t="shared" ca="1" si="48"/>
        <v>63</v>
      </c>
      <c r="AD1048" s="3">
        <f t="shared" si="49"/>
        <v>1495</v>
      </c>
      <c r="AE1048">
        <f t="shared" si="50"/>
        <v>20</v>
      </c>
    </row>
    <row r="1049" spans="1:31" x14ac:dyDescent="0.3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  <c r="AC1049" s="4">
        <f t="shared" ca="1" si="48"/>
        <v>46</v>
      </c>
      <c r="AD1049" s="3">
        <f t="shared" si="49"/>
        <v>231</v>
      </c>
      <c r="AE1049">
        <f t="shared" si="50"/>
        <v>22</v>
      </c>
    </row>
    <row r="1050" spans="1:31" x14ac:dyDescent="0.3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  <c r="AC1050" s="4">
        <f t="shared" ca="1" si="48"/>
        <v>55</v>
      </c>
      <c r="AD1050" s="3">
        <f t="shared" si="49"/>
        <v>805</v>
      </c>
      <c r="AE1050">
        <f t="shared" si="50"/>
        <v>31</v>
      </c>
    </row>
    <row r="1051" spans="1:31" x14ac:dyDescent="0.3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  <c r="AC1051" s="4">
        <f t="shared" ca="1" si="48"/>
        <v>50</v>
      </c>
      <c r="AD1051" s="3">
        <f t="shared" si="49"/>
        <v>39</v>
      </c>
      <c r="AE1051">
        <f t="shared" si="50"/>
        <v>11</v>
      </c>
    </row>
    <row r="1052" spans="1:31" x14ac:dyDescent="0.3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  <c r="AC1052" s="4">
        <f t="shared" ca="1" si="48"/>
        <v>58</v>
      </c>
      <c r="AD1052" s="3">
        <f t="shared" si="49"/>
        <v>63</v>
      </c>
      <c r="AE1052">
        <f t="shared" si="50"/>
        <v>15</v>
      </c>
    </row>
    <row r="1053" spans="1:31" x14ac:dyDescent="0.3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  <c r="AC1053" s="4">
        <f t="shared" ca="1" si="48"/>
        <v>58</v>
      </c>
      <c r="AD1053" s="3">
        <f t="shared" si="49"/>
        <v>69</v>
      </c>
      <c r="AE1053">
        <f t="shared" si="50"/>
        <v>18</v>
      </c>
    </row>
    <row r="1054" spans="1:31" x14ac:dyDescent="0.3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  <c r="AC1054" s="4">
        <f t="shared" ca="1" si="48"/>
        <v>58</v>
      </c>
      <c r="AD1054" s="3">
        <f t="shared" si="49"/>
        <v>69</v>
      </c>
      <c r="AE1054">
        <f t="shared" si="50"/>
        <v>18</v>
      </c>
    </row>
    <row r="1055" spans="1:31" x14ac:dyDescent="0.3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  <c r="AC1055" s="4">
        <f t="shared" ca="1" si="48"/>
        <v>51</v>
      </c>
      <c r="AD1055" s="3">
        <f t="shared" si="49"/>
        <v>461</v>
      </c>
      <c r="AE1055">
        <f t="shared" si="50"/>
        <v>18</v>
      </c>
    </row>
    <row r="1056" spans="1:31" x14ac:dyDescent="0.3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  <c r="AC1056" s="4">
        <f t="shared" ca="1" si="48"/>
        <v>79</v>
      </c>
      <c r="AD1056" s="3">
        <f t="shared" si="49"/>
        <v>2217</v>
      </c>
      <c r="AE1056">
        <f t="shared" si="50"/>
        <v>30</v>
      </c>
    </row>
    <row r="1057" spans="1:31" x14ac:dyDescent="0.3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  <c r="AC1057" s="4">
        <f t="shared" ca="1" si="48"/>
        <v>51</v>
      </c>
      <c r="AD1057" s="3">
        <f t="shared" si="49"/>
        <v>1367</v>
      </c>
      <c r="AE1057">
        <f t="shared" si="50"/>
        <v>20</v>
      </c>
    </row>
    <row r="1058" spans="1:31" x14ac:dyDescent="0.3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  <c r="AC1058" s="4">
        <f t="shared" ca="1" si="48"/>
        <v>54</v>
      </c>
      <c r="AD1058" s="3">
        <f t="shared" si="49"/>
        <v>382</v>
      </c>
      <c r="AE1058">
        <f t="shared" si="50"/>
        <v>16</v>
      </c>
    </row>
    <row r="1059" spans="1:31" x14ac:dyDescent="0.3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  <c r="AC1059" s="4">
        <f t="shared" ca="1" si="48"/>
        <v>52</v>
      </c>
      <c r="AD1059" s="3">
        <f t="shared" si="49"/>
        <v>871</v>
      </c>
      <c r="AE1059">
        <f t="shared" si="50"/>
        <v>31</v>
      </c>
    </row>
    <row r="1060" spans="1:31" x14ac:dyDescent="0.3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  <c r="AC1060" s="4">
        <f t="shared" ca="1" si="48"/>
        <v>51</v>
      </c>
      <c r="AD1060" s="3">
        <f t="shared" si="49"/>
        <v>2089</v>
      </c>
      <c r="AE1060">
        <f t="shared" si="50"/>
        <v>24</v>
      </c>
    </row>
    <row r="1061" spans="1:31" x14ac:dyDescent="0.3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  <c r="AC1061" s="4">
        <f t="shared" ca="1" si="48"/>
        <v>51</v>
      </c>
      <c r="AD1061" s="3">
        <f t="shared" si="49"/>
        <v>1388</v>
      </c>
      <c r="AE1061">
        <f t="shared" si="50"/>
        <v>37</v>
      </c>
    </row>
    <row r="1062" spans="1:31" x14ac:dyDescent="0.3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  <c r="AC1062" s="4">
        <f t="shared" ca="1" si="48"/>
        <v>60</v>
      </c>
      <c r="AD1062" s="3">
        <f t="shared" si="49"/>
        <v>96</v>
      </c>
      <c r="AE1062">
        <f t="shared" si="50"/>
        <v>14</v>
      </c>
    </row>
    <row r="1063" spans="1:31" x14ac:dyDescent="0.3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  <c r="AC1063" s="4">
        <f t="shared" ca="1" si="48"/>
        <v>60</v>
      </c>
      <c r="AD1063" s="3">
        <f t="shared" si="49"/>
        <v>96</v>
      </c>
      <c r="AE1063">
        <f t="shared" si="50"/>
        <v>14</v>
      </c>
    </row>
    <row r="1064" spans="1:31" x14ac:dyDescent="0.3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  <c r="AC1064" s="4">
        <f t="shared" ca="1" si="48"/>
        <v>51</v>
      </c>
      <c r="AD1064" s="3">
        <f t="shared" si="49"/>
        <v>68</v>
      </c>
      <c r="AE1064">
        <f t="shared" si="50"/>
        <v>12</v>
      </c>
    </row>
    <row r="1065" spans="1:31" x14ac:dyDescent="0.3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  <c r="AC1065" s="4">
        <f t="shared" ca="1" si="48"/>
        <v>53</v>
      </c>
      <c r="AD1065" s="3">
        <f t="shared" si="49"/>
        <v>93</v>
      </c>
      <c r="AE1065">
        <f t="shared" si="50"/>
        <v>17</v>
      </c>
    </row>
    <row r="1066" spans="1:31" x14ac:dyDescent="0.3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  <c r="AC1066" s="4">
        <f t="shared" ca="1" si="48"/>
        <v>76</v>
      </c>
      <c r="AD1066" s="3">
        <f t="shared" si="49"/>
        <v>265</v>
      </c>
      <c r="AE1066">
        <f t="shared" si="50"/>
        <v>16</v>
      </c>
    </row>
    <row r="1067" spans="1:31" x14ac:dyDescent="0.3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  <c r="AC1067" s="4">
        <f t="shared" ca="1" si="48"/>
        <v>41</v>
      </c>
      <c r="AD1067" s="3">
        <f t="shared" si="49"/>
        <v>28</v>
      </c>
      <c r="AE1067">
        <f t="shared" si="50"/>
        <v>9</v>
      </c>
    </row>
    <row r="1068" spans="1:31" x14ac:dyDescent="0.3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  <c r="AC1068" s="4">
        <f t="shared" ca="1" si="48"/>
        <v>76</v>
      </c>
      <c r="AD1068" s="3">
        <f t="shared" si="49"/>
        <v>138</v>
      </c>
      <c r="AE1068">
        <f t="shared" si="50"/>
        <v>14</v>
      </c>
    </row>
    <row r="1069" spans="1:31" x14ac:dyDescent="0.3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  <c r="AC1069" s="4">
        <f t="shared" ca="1" si="48"/>
        <v>76</v>
      </c>
      <c r="AD1069" s="3">
        <f t="shared" si="49"/>
        <v>138</v>
      </c>
      <c r="AE1069">
        <f t="shared" si="50"/>
        <v>14</v>
      </c>
    </row>
    <row r="1070" spans="1:31" x14ac:dyDescent="0.3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  <c r="AC1070" s="4">
        <f t="shared" ca="1" si="48"/>
        <v>69</v>
      </c>
      <c r="AD1070" s="3">
        <f t="shared" si="49"/>
        <v>1169</v>
      </c>
      <c r="AE1070">
        <f t="shared" si="50"/>
        <v>19</v>
      </c>
    </row>
    <row r="1071" spans="1:31" x14ac:dyDescent="0.3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  <c r="AC1071" s="4">
        <f t="shared" ca="1" si="48"/>
        <v>69</v>
      </c>
      <c r="AD1071" s="3">
        <f t="shared" si="49"/>
        <v>1169</v>
      </c>
      <c r="AE1071">
        <f t="shared" si="50"/>
        <v>19</v>
      </c>
    </row>
    <row r="1072" spans="1:31" x14ac:dyDescent="0.3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  <c r="AC1072" s="4">
        <f t="shared" ca="1" si="48"/>
        <v>74</v>
      </c>
      <c r="AD1072" s="3">
        <f t="shared" si="49"/>
        <v>152</v>
      </c>
      <c r="AE1072">
        <f t="shared" si="50"/>
        <v>18</v>
      </c>
    </row>
    <row r="1073" spans="1:31" x14ac:dyDescent="0.3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  <c r="AC1073" s="4">
        <f t="shared" ca="1" si="48"/>
        <v>52</v>
      </c>
      <c r="AD1073" s="3">
        <f t="shared" si="49"/>
        <v>218</v>
      </c>
      <c r="AE1073">
        <f t="shared" si="50"/>
        <v>19</v>
      </c>
    </row>
    <row r="1074" spans="1:31" x14ac:dyDescent="0.3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  <c r="AC1074" s="4">
        <f t="shared" ca="1" si="48"/>
        <v>48</v>
      </c>
      <c r="AD1074" s="3">
        <f t="shared" si="49"/>
        <v>612</v>
      </c>
      <c r="AE1074">
        <f t="shared" si="50"/>
        <v>31</v>
      </c>
    </row>
    <row r="1075" spans="1:31" x14ac:dyDescent="0.3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  <c r="AC1075" s="4">
        <f t="shared" ca="1" si="48"/>
        <v>53</v>
      </c>
      <c r="AD1075" s="3">
        <f t="shared" si="49"/>
        <v>38</v>
      </c>
      <c r="AE1075">
        <f t="shared" si="50"/>
        <v>10</v>
      </c>
    </row>
    <row r="1076" spans="1:31" x14ac:dyDescent="0.3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  <c r="AC1076" s="4">
        <f t="shared" ca="1" si="48"/>
        <v>56</v>
      </c>
      <c r="AD1076" s="3">
        <f t="shared" si="49"/>
        <v>49</v>
      </c>
      <c r="AE1076">
        <f t="shared" si="50"/>
        <v>18</v>
      </c>
    </row>
    <row r="1077" spans="1:31" x14ac:dyDescent="0.3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  <c r="AC1077" s="4">
        <f t="shared" ca="1" si="48"/>
        <v>35</v>
      </c>
      <c r="AD1077" s="3">
        <f t="shared" si="49"/>
        <v>358</v>
      </c>
      <c r="AE1077">
        <f t="shared" si="50"/>
        <v>18</v>
      </c>
    </row>
    <row r="1078" spans="1:31" x14ac:dyDescent="0.3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  <c r="AC1078" s="4">
        <f t="shared" ca="1" si="48"/>
        <v>56</v>
      </c>
      <c r="AD1078" s="3">
        <f t="shared" si="49"/>
        <v>151</v>
      </c>
      <c r="AE1078">
        <f t="shared" si="50"/>
        <v>20</v>
      </c>
    </row>
    <row r="1079" spans="1:31" x14ac:dyDescent="0.3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  <c r="AC1079" s="4">
        <f t="shared" ca="1" si="48"/>
        <v>54</v>
      </c>
      <c r="AD1079" s="3">
        <f t="shared" si="49"/>
        <v>642</v>
      </c>
      <c r="AE1079">
        <f t="shared" si="50"/>
        <v>32</v>
      </c>
    </row>
    <row r="1080" spans="1:31" x14ac:dyDescent="0.3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  <c r="AC1080" s="4">
        <f t="shared" ca="1" si="48"/>
        <v>71</v>
      </c>
      <c r="AD1080" s="3">
        <f t="shared" si="49"/>
        <v>615</v>
      </c>
      <c r="AE1080">
        <f t="shared" si="50"/>
        <v>30</v>
      </c>
    </row>
    <row r="1081" spans="1:31" x14ac:dyDescent="0.3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  <c r="AC1081" s="4">
        <f t="shared" ca="1" si="48"/>
        <v>69</v>
      </c>
      <c r="AD1081" s="3">
        <f t="shared" si="49"/>
        <v>361</v>
      </c>
      <c r="AE1081">
        <f t="shared" si="50"/>
        <v>22</v>
      </c>
    </row>
    <row r="1082" spans="1:31" x14ac:dyDescent="0.3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  <c r="AC1082" s="4">
        <f t="shared" ca="1" si="48"/>
        <v>52</v>
      </c>
      <c r="AD1082" s="3">
        <f t="shared" si="49"/>
        <v>23</v>
      </c>
      <c r="AE1082">
        <f t="shared" si="50"/>
        <v>12</v>
      </c>
    </row>
    <row r="1083" spans="1:31" x14ac:dyDescent="0.3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  <c r="AC1083" s="4">
        <f t="shared" ca="1" si="48"/>
        <v>52</v>
      </c>
      <c r="AD1083" s="3">
        <f t="shared" si="49"/>
        <v>23</v>
      </c>
      <c r="AE1083">
        <f t="shared" si="50"/>
        <v>12</v>
      </c>
    </row>
    <row r="1084" spans="1:31" x14ac:dyDescent="0.3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  <c r="AC1084" s="4">
        <f t="shared" ca="1" si="48"/>
        <v>65</v>
      </c>
      <c r="AD1084" s="3">
        <f t="shared" si="49"/>
        <v>964</v>
      </c>
      <c r="AE1084">
        <f t="shared" si="50"/>
        <v>32</v>
      </c>
    </row>
    <row r="1085" spans="1:31" x14ac:dyDescent="0.3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  <c r="AC1085" s="4">
        <f t="shared" ca="1" si="48"/>
        <v>65</v>
      </c>
      <c r="AD1085" s="3">
        <f t="shared" si="49"/>
        <v>964</v>
      </c>
      <c r="AE1085">
        <f t="shared" si="50"/>
        <v>32</v>
      </c>
    </row>
    <row r="1086" spans="1:31" x14ac:dyDescent="0.3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  <c r="AC1086" s="4">
        <f t="shared" ca="1" si="48"/>
        <v>56</v>
      </c>
      <c r="AD1086" s="3">
        <f t="shared" si="49"/>
        <v>310</v>
      </c>
      <c r="AE1086">
        <f t="shared" si="50"/>
        <v>25</v>
      </c>
    </row>
    <row r="1087" spans="1:31" x14ac:dyDescent="0.3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  <c r="AC1087" s="4">
        <f t="shared" ca="1" si="48"/>
        <v>38</v>
      </c>
      <c r="AD1087" s="3">
        <f t="shared" si="49"/>
        <v>1366</v>
      </c>
      <c r="AE1087">
        <f t="shared" si="50"/>
        <v>34</v>
      </c>
    </row>
    <row r="1088" spans="1:31" x14ac:dyDescent="0.3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  <c r="AC1088" s="4">
        <f t="shared" ca="1" si="48"/>
        <v>38</v>
      </c>
      <c r="AD1088" s="3">
        <f t="shared" si="49"/>
        <v>1366</v>
      </c>
      <c r="AE1088">
        <f t="shared" si="50"/>
        <v>34</v>
      </c>
    </row>
    <row r="1089" spans="1:31" x14ac:dyDescent="0.3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  <c r="AC1089" s="4">
        <f t="shared" ca="1" si="48"/>
        <v>67</v>
      </c>
      <c r="AD1089" s="3">
        <f t="shared" si="49"/>
        <v>1191</v>
      </c>
      <c r="AE1089">
        <f t="shared" si="50"/>
        <v>35</v>
      </c>
    </row>
    <row r="1090" spans="1:31" x14ac:dyDescent="0.3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  <c r="AC1090" s="4">
        <f t="shared" ca="1" si="48"/>
        <v>46</v>
      </c>
      <c r="AD1090" s="3">
        <f t="shared" si="49"/>
        <v>1135</v>
      </c>
      <c r="AE1090">
        <f t="shared" si="50"/>
        <v>34</v>
      </c>
    </row>
    <row r="1091" spans="1:31" x14ac:dyDescent="0.3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  <c r="AC1091" s="4">
        <f t="shared" ref="AC1091:AC1154" ca="1" si="51">YEAR(TODAY()) - B1091</f>
        <v>65</v>
      </c>
      <c r="AD1091" s="3">
        <f t="shared" ref="AD1091:AD1154" si="52">SUM(J1091:O1091)</f>
        <v>1101</v>
      </c>
      <c r="AE1091">
        <f t="shared" ref="AE1091:AE1154" si="53">SUM(P1091:T1091)</f>
        <v>25</v>
      </c>
    </row>
    <row r="1092" spans="1:31" x14ac:dyDescent="0.3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  <c r="AC1092" s="4">
        <f t="shared" ca="1" si="51"/>
        <v>65</v>
      </c>
      <c r="AD1092" s="3">
        <f t="shared" si="52"/>
        <v>1101</v>
      </c>
      <c r="AE1092">
        <f t="shared" si="53"/>
        <v>25</v>
      </c>
    </row>
    <row r="1093" spans="1:31" x14ac:dyDescent="0.3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  <c r="AC1093" s="4">
        <f t="shared" ca="1" si="51"/>
        <v>65</v>
      </c>
      <c r="AD1093" s="3">
        <f t="shared" si="52"/>
        <v>1511</v>
      </c>
      <c r="AE1093">
        <f t="shared" si="53"/>
        <v>28</v>
      </c>
    </row>
    <row r="1094" spans="1:31" x14ac:dyDescent="0.3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  <c r="AC1094" s="4">
        <f t="shared" ca="1" si="51"/>
        <v>67</v>
      </c>
      <c r="AD1094" s="3">
        <f t="shared" si="52"/>
        <v>932</v>
      </c>
      <c r="AE1094">
        <f t="shared" si="53"/>
        <v>17</v>
      </c>
    </row>
    <row r="1095" spans="1:31" x14ac:dyDescent="0.3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  <c r="AC1095" s="4">
        <f t="shared" ca="1" si="51"/>
        <v>72</v>
      </c>
      <c r="AD1095" s="3">
        <f t="shared" si="52"/>
        <v>108</v>
      </c>
      <c r="AE1095">
        <f t="shared" si="53"/>
        <v>11</v>
      </c>
    </row>
    <row r="1096" spans="1:31" x14ac:dyDescent="0.3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  <c r="AC1096" s="4">
        <f t="shared" ca="1" si="51"/>
        <v>51</v>
      </c>
      <c r="AD1096" s="3">
        <f t="shared" si="52"/>
        <v>641</v>
      </c>
      <c r="AE1096">
        <f t="shared" si="53"/>
        <v>21</v>
      </c>
    </row>
    <row r="1097" spans="1:31" x14ac:dyDescent="0.3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  <c r="AC1097" s="4">
        <f t="shared" ca="1" si="51"/>
        <v>47</v>
      </c>
      <c r="AD1097" s="3">
        <f t="shared" si="52"/>
        <v>46</v>
      </c>
      <c r="AE1097">
        <f t="shared" si="53"/>
        <v>13</v>
      </c>
    </row>
    <row r="1098" spans="1:31" x14ac:dyDescent="0.3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  <c r="AC1098" s="4">
        <f t="shared" ca="1" si="51"/>
        <v>62</v>
      </c>
      <c r="AD1098" s="3">
        <f t="shared" si="52"/>
        <v>21</v>
      </c>
      <c r="AE1098">
        <f t="shared" si="53"/>
        <v>11</v>
      </c>
    </row>
    <row r="1099" spans="1:31" x14ac:dyDescent="0.3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  <c r="AC1099" s="4">
        <f t="shared" ca="1" si="51"/>
        <v>51</v>
      </c>
      <c r="AD1099" s="3">
        <f t="shared" si="52"/>
        <v>69</v>
      </c>
      <c r="AE1099">
        <f t="shared" si="53"/>
        <v>14</v>
      </c>
    </row>
    <row r="1100" spans="1:31" x14ac:dyDescent="0.3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  <c r="AC1100" s="4">
        <f t="shared" ca="1" si="51"/>
        <v>37</v>
      </c>
      <c r="AD1100" s="3">
        <f t="shared" si="52"/>
        <v>57</v>
      </c>
      <c r="AE1100">
        <f t="shared" si="53"/>
        <v>17</v>
      </c>
    </row>
    <row r="1101" spans="1:31" x14ac:dyDescent="0.3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  <c r="AC1101" s="4">
        <f t="shared" ca="1" si="51"/>
        <v>52</v>
      </c>
      <c r="AD1101" s="3">
        <f t="shared" si="52"/>
        <v>56</v>
      </c>
      <c r="AE1101">
        <f t="shared" si="53"/>
        <v>17</v>
      </c>
    </row>
    <row r="1102" spans="1:31" x14ac:dyDescent="0.3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  <c r="AC1102" s="4">
        <f t="shared" ca="1" si="51"/>
        <v>57</v>
      </c>
      <c r="AD1102" s="3">
        <f t="shared" si="52"/>
        <v>26</v>
      </c>
      <c r="AE1102">
        <f t="shared" si="53"/>
        <v>11</v>
      </c>
    </row>
    <row r="1103" spans="1:31" x14ac:dyDescent="0.3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  <c r="AC1103" s="4">
        <f t="shared" ca="1" si="51"/>
        <v>48</v>
      </c>
      <c r="AD1103" s="3">
        <f t="shared" si="52"/>
        <v>1572</v>
      </c>
      <c r="AE1103">
        <f t="shared" si="53"/>
        <v>26</v>
      </c>
    </row>
    <row r="1104" spans="1:31" x14ac:dyDescent="0.3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  <c r="AC1104" s="4">
        <f t="shared" ca="1" si="51"/>
        <v>48</v>
      </c>
      <c r="AD1104" s="3">
        <f t="shared" si="52"/>
        <v>18</v>
      </c>
      <c r="AE1104">
        <f t="shared" si="53"/>
        <v>8</v>
      </c>
    </row>
    <row r="1105" spans="1:31" x14ac:dyDescent="0.3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  <c r="AC1105" s="4">
        <f t="shared" ca="1" si="51"/>
        <v>45</v>
      </c>
      <c r="AD1105" s="3">
        <f t="shared" si="52"/>
        <v>22</v>
      </c>
      <c r="AE1105">
        <f t="shared" si="53"/>
        <v>12</v>
      </c>
    </row>
    <row r="1106" spans="1:31" x14ac:dyDescent="0.3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  <c r="AC1106" s="4">
        <f t="shared" ca="1" si="51"/>
        <v>46</v>
      </c>
      <c r="AD1106" s="3">
        <f t="shared" si="52"/>
        <v>46</v>
      </c>
      <c r="AE1106">
        <f t="shared" si="53"/>
        <v>13</v>
      </c>
    </row>
    <row r="1107" spans="1:31" x14ac:dyDescent="0.3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  <c r="AC1107" s="4">
        <f t="shared" ca="1" si="51"/>
        <v>41</v>
      </c>
      <c r="AD1107" s="3">
        <f t="shared" si="52"/>
        <v>265</v>
      </c>
      <c r="AE1107">
        <f t="shared" si="53"/>
        <v>20</v>
      </c>
    </row>
    <row r="1108" spans="1:31" x14ac:dyDescent="0.3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  <c r="AC1108" s="4">
        <f t="shared" ca="1" si="51"/>
        <v>76</v>
      </c>
      <c r="AD1108" s="3">
        <f t="shared" si="52"/>
        <v>50</v>
      </c>
      <c r="AE1108">
        <f t="shared" si="53"/>
        <v>13</v>
      </c>
    </row>
    <row r="1109" spans="1:31" x14ac:dyDescent="0.3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  <c r="AC1109" s="4">
        <f t="shared" ca="1" si="51"/>
        <v>69</v>
      </c>
      <c r="AD1109" s="3">
        <f t="shared" si="52"/>
        <v>1283</v>
      </c>
      <c r="AE1109">
        <f t="shared" si="53"/>
        <v>21</v>
      </c>
    </row>
    <row r="1110" spans="1:31" x14ac:dyDescent="0.3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  <c r="AC1110" s="4">
        <f t="shared" ca="1" si="51"/>
        <v>60</v>
      </c>
      <c r="AD1110" s="3">
        <f t="shared" si="52"/>
        <v>802</v>
      </c>
      <c r="AE1110">
        <f t="shared" si="53"/>
        <v>30</v>
      </c>
    </row>
    <row r="1111" spans="1:31" x14ac:dyDescent="0.3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  <c r="AC1111" s="4">
        <f t="shared" ca="1" si="51"/>
        <v>70</v>
      </c>
      <c r="AD1111" s="3">
        <f t="shared" si="52"/>
        <v>46</v>
      </c>
      <c r="AE1111">
        <f t="shared" si="53"/>
        <v>10</v>
      </c>
    </row>
    <row r="1112" spans="1:31" x14ac:dyDescent="0.3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  <c r="AC1112" s="4">
        <f t="shared" ca="1" si="51"/>
        <v>70</v>
      </c>
      <c r="AD1112" s="3">
        <f t="shared" si="52"/>
        <v>46</v>
      </c>
      <c r="AE1112">
        <f t="shared" si="53"/>
        <v>10</v>
      </c>
    </row>
    <row r="1113" spans="1:31" x14ac:dyDescent="0.3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  <c r="AC1113" s="4">
        <f t="shared" ca="1" si="51"/>
        <v>51</v>
      </c>
      <c r="AD1113" s="3">
        <f t="shared" si="52"/>
        <v>415</v>
      </c>
      <c r="AE1113">
        <f t="shared" si="53"/>
        <v>29</v>
      </c>
    </row>
    <row r="1114" spans="1:31" x14ac:dyDescent="0.3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  <c r="AC1114" s="4">
        <f t="shared" ca="1" si="51"/>
        <v>63</v>
      </c>
      <c r="AD1114" s="3">
        <f t="shared" si="52"/>
        <v>211</v>
      </c>
      <c r="AE1114">
        <f t="shared" si="53"/>
        <v>17</v>
      </c>
    </row>
    <row r="1115" spans="1:31" x14ac:dyDescent="0.3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  <c r="AC1115" s="4">
        <f t="shared" ca="1" si="51"/>
        <v>54</v>
      </c>
      <c r="AD1115" s="3">
        <f t="shared" si="52"/>
        <v>77</v>
      </c>
      <c r="AE1115">
        <f t="shared" si="53"/>
        <v>16</v>
      </c>
    </row>
    <row r="1116" spans="1:31" x14ac:dyDescent="0.3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  <c r="AC1116" s="4">
        <f t="shared" ca="1" si="51"/>
        <v>67</v>
      </c>
      <c r="AD1116" s="3">
        <f t="shared" si="52"/>
        <v>730</v>
      </c>
      <c r="AE1116">
        <f t="shared" si="53"/>
        <v>30</v>
      </c>
    </row>
    <row r="1117" spans="1:31" x14ac:dyDescent="0.3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  <c r="AC1117" s="4">
        <f t="shared" ca="1" si="51"/>
        <v>79</v>
      </c>
      <c r="AD1117" s="3">
        <f t="shared" si="52"/>
        <v>28</v>
      </c>
      <c r="AE1117">
        <f t="shared" si="53"/>
        <v>11</v>
      </c>
    </row>
    <row r="1118" spans="1:31" x14ac:dyDescent="0.3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  <c r="AC1118" s="4">
        <f t="shared" ca="1" si="51"/>
        <v>61</v>
      </c>
      <c r="AD1118" s="3">
        <f t="shared" si="52"/>
        <v>903</v>
      </c>
      <c r="AE1118">
        <f t="shared" si="53"/>
        <v>31</v>
      </c>
    </row>
    <row r="1119" spans="1:31" x14ac:dyDescent="0.3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  <c r="AC1119" s="4">
        <f t="shared" ca="1" si="51"/>
        <v>60</v>
      </c>
      <c r="AD1119" s="3">
        <f t="shared" si="52"/>
        <v>40</v>
      </c>
      <c r="AE1119">
        <f t="shared" si="53"/>
        <v>14</v>
      </c>
    </row>
    <row r="1120" spans="1:31" x14ac:dyDescent="0.3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  <c r="AC1120" s="4">
        <f t="shared" ca="1" si="51"/>
        <v>60</v>
      </c>
      <c r="AD1120" s="3">
        <f t="shared" si="52"/>
        <v>40</v>
      </c>
      <c r="AE1120">
        <f t="shared" si="53"/>
        <v>14</v>
      </c>
    </row>
    <row r="1121" spans="1:31" x14ac:dyDescent="0.3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  <c r="AC1121" s="4">
        <f t="shared" ca="1" si="51"/>
        <v>69</v>
      </c>
      <c r="AD1121" s="3">
        <f t="shared" si="52"/>
        <v>38</v>
      </c>
      <c r="AE1121">
        <f t="shared" si="53"/>
        <v>15</v>
      </c>
    </row>
    <row r="1122" spans="1:31" x14ac:dyDescent="0.3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  <c r="AC1122" s="4">
        <f t="shared" ca="1" si="51"/>
        <v>63</v>
      </c>
      <c r="AD1122" s="3">
        <f t="shared" si="52"/>
        <v>152</v>
      </c>
      <c r="AE1122">
        <f t="shared" si="53"/>
        <v>22</v>
      </c>
    </row>
    <row r="1123" spans="1:31" x14ac:dyDescent="0.3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  <c r="AC1123" s="4">
        <f t="shared" ca="1" si="51"/>
        <v>59</v>
      </c>
      <c r="AD1123" s="3">
        <f t="shared" si="52"/>
        <v>146</v>
      </c>
      <c r="AE1123">
        <f t="shared" si="53"/>
        <v>20</v>
      </c>
    </row>
    <row r="1124" spans="1:31" x14ac:dyDescent="0.3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  <c r="AC1124" s="4">
        <f t="shared" ca="1" si="51"/>
        <v>74</v>
      </c>
      <c r="AD1124" s="3">
        <f t="shared" si="52"/>
        <v>535</v>
      </c>
      <c r="AE1124">
        <f t="shared" si="53"/>
        <v>24</v>
      </c>
    </row>
    <row r="1125" spans="1:31" x14ac:dyDescent="0.3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  <c r="AC1125" s="4">
        <f t="shared" ca="1" si="51"/>
        <v>67</v>
      </c>
      <c r="AD1125" s="3">
        <f t="shared" si="52"/>
        <v>158</v>
      </c>
      <c r="AE1125">
        <f t="shared" si="53"/>
        <v>13</v>
      </c>
    </row>
    <row r="1126" spans="1:31" x14ac:dyDescent="0.3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  <c r="AC1126" s="4">
        <f t="shared" ca="1" si="51"/>
        <v>66</v>
      </c>
      <c r="AD1126" s="3">
        <f t="shared" si="52"/>
        <v>656</v>
      </c>
      <c r="AE1126">
        <f t="shared" si="53"/>
        <v>25</v>
      </c>
    </row>
    <row r="1127" spans="1:31" x14ac:dyDescent="0.3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  <c r="AC1127" s="4">
        <f t="shared" ca="1" si="51"/>
        <v>74</v>
      </c>
      <c r="AD1127" s="3">
        <f t="shared" si="52"/>
        <v>1038</v>
      </c>
      <c r="AE1127">
        <f t="shared" si="53"/>
        <v>29</v>
      </c>
    </row>
    <row r="1128" spans="1:31" x14ac:dyDescent="0.3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  <c r="AC1128" s="4">
        <f t="shared" ca="1" si="51"/>
        <v>48</v>
      </c>
      <c r="AD1128" s="3">
        <f t="shared" si="52"/>
        <v>33</v>
      </c>
      <c r="AE1128">
        <f t="shared" si="53"/>
        <v>12</v>
      </c>
    </row>
    <row r="1129" spans="1:31" x14ac:dyDescent="0.3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  <c r="AC1129" s="4">
        <f t="shared" ca="1" si="51"/>
        <v>53</v>
      </c>
      <c r="AD1129" s="3">
        <f t="shared" si="52"/>
        <v>25</v>
      </c>
      <c r="AE1129">
        <f t="shared" si="53"/>
        <v>12</v>
      </c>
    </row>
    <row r="1130" spans="1:31" x14ac:dyDescent="0.3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  <c r="AC1130" s="4">
        <f t="shared" ca="1" si="51"/>
        <v>54</v>
      </c>
      <c r="AD1130" s="3">
        <f t="shared" si="52"/>
        <v>106</v>
      </c>
      <c r="AE1130">
        <f t="shared" si="53"/>
        <v>15</v>
      </c>
    </row>
    <row r="1131" spans="1:31" x14ac:dyDescent="0.3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  <c r="AC1131" s="4">
        <f t="shared" ca="1" si="51"/>
        <v>52</v>
      </c>
      <c r="AD1131" s="3">
        <f t="shared" si="52"/>
        <v>401</v>
      </c>
      <c r="AE1131">
        <f t="shared" si="53"/>
        <v>23</v>
      </c>
    </row>
    <row r="1132" spans="1:31" x14ac:dyDescent="0.3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  <c r="AC1132" s="4">
        <f t="shared" ca="1" si="51"/>
        <v>74</v>
      </c>
      <c r="AD1132" s="3">
        <f t="shared" si="52"/>
        <v>232</v>
      </c>
      <c r="AE1132">
        <f t="shared" si="53"/>
        <v>14</v>
      </c>
    </row>
    <row r="1133" spans="1:31" x14ac:dyDescent="0.3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  <c r="AC1133" s="4">
        <f t="shared" ca="1" si="51"/>
        <v>72</v>
      </c>
      <c r="AD1133" s="3">
        <f t="shared" si="52"/>
        <v>297</v>
      </c>
      <c r="AE1133">
        <f t="shared" si="53"/>
        <v>24</v>
      </c>
    </row>
    <row r="1134" spans="1:31" x14ac:dyDescent="0.3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  <c r="AC1134" s="4">
        <f t="shared" ca="1" si="51"/>
        <v>63</v>
      </c>
      <c r="AD1134" s="3">
        <f t="shared" si="52"/>
        <v>293</v>
      </c>
      <c r="AE1134">
        <f t="shared" si="53"/>
        <v>23</v>
      </c>
    </row>
    <row r="1135" spans="1:31" x14ac:dyDescent="0.3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  <c r="AC1135" s="4">
        <f t="shared" ca="1" si="51"/>
        <v>57</v>
      </c>
      <c r="AD1135" s="3">
        <f t="shared" si="52"/>
        <v>139</v>
      </c>
      <c r="AE1135">
        <f t="shared" si="53"/>
        <v>16</v>
      </c>
    </row>
    <row r="1136" spans="1:31" x14ac:dyDescent="0.3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  <c r="AC1136" s="4">
        <f t="shared" ca="1" si="51"/>
        <v>75</v>
      </c>
      <c r="AD1136" s="3">
        <f t="shared" si="52"/>
        <v>901</v>
      </c>
      <c r="AE1136">
        <f t="shared" si="53"/>
        <v>26</v>
      </c>
    </row>
    <row r="1137" spans="1:31" x14ac:dyDescent="0.3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  <c r="AC1137" s="4">
        <f t="shared" ca="1" si="51"/>
        <v>70</v>
      </c>
      <c r="AD1137" s="3">
        <f t="shared" si="52"/>
        <v>1043</v>
      </c>
      <c r="AE1137">
        <f t="shared" si="53"/>
        <v>31</v>
      </c>
    </row>
    <row r="1138" spans="1:31" x14ac:dyDescent="0.3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  <c r="AC1138" s="4">
        <f t="shared" ca="1" si="51"/>
        <v>50</v>
      </c>
      <c r="AD1138" s="3">
        <f t="shared" si="52"/>
        <v>53</v>
      </c>
      <c r="AE1138">
        <f t="shared" si="53"/>
        <v>20</v>
      </c>
    </row>
    <row r="1139" spans="1:31" x14ac:dyDescent="0.3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  <c r="AC1139" s="4">
        <f t="shared" ca="1" si="51"/>
        <v>65</v>
      </c>
      <c r="AD1139" s="3">
        <f t="shared" si="52"/>
        <v>102</v>
      </c>
      <c r="AE1139">
        <f t="shared" si="53"/>
        <v>17</v>
      </c>
    </row>
    <row r="1140" spans="1:31" x14ac:dyDescent="0.3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  <c r="AC1140" s="4">
        <f t="shared" ca="1" si="51"/>
        <v>50</v>
      </c>
      <c r="AD1140" s="3">
        <f t="shared" si="52"/>
        <v>915</v>
      </c>
      <c r="AE1140">
        <f t="shared" si="53"/>
        <v>21</v>
      </c>
    </row>
    <row r="1141" spans="1:31" x14ac:dyDescent="0.3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  <c r="AC1141" s="4">
        <f t="shared" ca="1" si="51"/>
        <v>63</v>
      </c>
      <c r="AD1141" s="3">
        <f t="shared" si="52"/>
        <v>167</v>
      </c>
      <c r="AE1141">
        <f t="shared" si="53"/>
        <v>16</v>
      </c>
    </row>
    <row r="1142" spans="1:31" x14ac:dyDescent="0.3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  <c r="AC1142" s="4">
        <f t="shared" ca="1" si="51"/>
        <v>74</v>
      </c>
      <c r="AD1142" s="3">
        <f t="shared" si="52"/>
        <v>240</v>
      </c>
      <c r="AE1142">
        <f t="shared" si="53"/>
        <v>24</v>
      </c>
    </row>
    <row r="1143" spans="1:31" x14ac:dyDescent="0.3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  <c r="AC1143" s="4">
        <f t="shared" ca="1" si="51"/>
        <v>70</v>
      </c>
      <c r="AD1143" s="3">
        <f t="shared" si="52"/>
        <v>1106</v>
      </c>
      <c r="AE1143">
        <f t="shared" si="53"/>
        <v>22</v>
      </c>
    </row>
    <row r="1144" spans="1:31" x14ac:dyDescent="0.3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  <c r="AC1144" s="4">
        <f t="shared" ca="1" si="51"/>
        <v>40</v>
      </c>
      <c r="AD1144" s="3">
        <f t="shared" si="52"/>
        <v>22</v>
      </c>
      <c r="AE1144">
        <f t="shared" si="53"/>
        <v>8</v>
      </c>
    </row>
    <row r="1145" spans="1:31" x14ac:dyDescent="0.3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  <c r="AC1145" s="4">
        <f t="shared" ca="1" si="51"/>
        <v>50</v>
      </c>
      <c r="AD1145" s="3">
        <f t="shared" si="52"/>
        <v>1159</v>
      </c>
      <c r="AE1145">
        <f t="shared" si="53"/>
        <v>22</v>
      </c>
    </row>
    <row r="1146" spans="1:31" x14ac:dyDescent="0.3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  <c r="AC1146" s="4">
        <f t="shared" ca="1" si="51"/>
        <v>60</v>
      </c>
      <c r="AD1146" s="3">
        <f t="shared" si="52"/>
        <v>71</v>
      </c>
      <c r="AE1146">
        <f t="shared" si="53"/>
        <v>11</v>
      </c>
    </row>
    <row r="1147" spans="1:31" x14ac:dyDescent="0.3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  <c r="AC1147" s="4">
        <f t="shared" ca="1" si="51"/>
        <v>73</v>
      </c>
      <c r="AD1147" s="3">
        <f t="shared" si="52"/>
        <v>90</v>
      </c>
      <c r="AE1147">
        <f t="shared" si="53"/>
        <v>14</v>
      </c>
    </row>
    <row r="1148" spans="1:31" x14ac:dyDescent="0.3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  <c r="AC1148" s="4">
        <f t="shared" ca="1" si="51"/>
        <v>67</v>
      </c>
      <c r="AD1148" s="3">
        <f t="shared" si="52"/>
        <v>358</v>
      </c>
      <c r="AE1148">
        <f t="shared" si="53"/>
        <v>24</v>
      </c>
    </row>
    <row r="1149" spans="1:31" x14ac:dyDescent="0.3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  <c r="AC1149" s="4">
        <f t="shared" ca="1" si="51"/>
        <v>42</v>
      </c>
      <c r="AD1149" s="3">
        <f t="shared" si="52"/>
        <v>20</v>
      </c>
      <c r="AE1149">
        <f t="shared" si="53"/>
        <v>11</v>
      </c>
    </row>
    <row r="1150" spans="1:31" x14ac:dyDescent="0.3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  <c r="AC1150" s="4">
        <f t="shared" ca="1" si="51"/>
        <v>63</v>
      </c>
      <c r="AD1150" s="3">
        <f t="shared" si="52"/>
        <v>928</v>
      </c>
      <c r="AE1150">
        <f t="shared" si="53"/>
        <v>29</v>
      </c>
    </row>
    <row r="1151" spans="1:31" x14ac:dyDescent="0.3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  <c r="AC1151" s="4">
        <f t="shared" ca="1" si="51"/>
        <v>63</v>
      </c>
      <c r="AD1151" s="3">
        <f t="shared" si="52"/>
        <v>928</v>
      </c>
      <c r="AE1151">
        <f t="shared" si="53"/>
        <v>29</v>
      </c>
    </row>
    <row r="1152" spans="1:31" x14ac:dyDescent="0.3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  <c r="AC1152" s="4">
        <f t="shared" ca="1" si="51"/>
        <v>53</v>
      </c>
      <c r="AD1152" s="3">
        <f t="shared" si="52"/>
        <v>95</v>
      </c>
      <c r="AE1152">
        <f t="shared" si="53"/>
        <v>14</v>
      </c>
    </row>
    <row r="1153" spans="1:31" x14ac:dyDescent="0.3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  <c r="AC1153" s="4">
        <f t="shared" ca="1" si="51"/>
        <v>51</v>
      </c>
      <c r="AD1153" s="3">
        <f t="shared" si="52"/>
        <v>311</v>
      </c>
      <c r="AE1153">
        <f t="shared" si="53"/>
        <v>18</v>
      </c>
    </row>
    <row r="1154" spans="1:31" x14ac:dyDescent="0.3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  <c r="AC1154" s="4">
        <f t="shared" ca="1" si="51"/>
        <v>57</v>
      </c>
      <c r="AD1154" s="3">
        <f t="shared" si="52"/>
        <v>37</v>
      </c>
      <c r="AE1154">
        <f t="shared" si="53"/>
        <v>13</v>
      </c>
    </row>
    <row r="1155" spans="1:31" x14ac:dyDescent="0.3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  <c r="AC1155" s="4">
        <f t="shared" ref="AC1155:AC1218" ca="1" si="54">YEAR(TODAY()) - B1155</f>
        <v>57</v>
      </c>
      <c r="AD1155" s="3">
        <f t="shared" ref="AD1155:AD1218" si="55">SUM(J1155:O1155)</f>
        <v>37</v>
      </c>
      <c r="AE1155">
        <f t="shared" ref="AE1155:AE1218" si="56">SUM(P1155:T1155)</f>
        <v>13</v>
      </c>
    </row>
    <row r="1156" spans="1:31" x14ac:dyDescent="0.3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  <c r="AC1156" s="4">
        <f t="shared" ca="1" si="54"/>
        <v>62</v>
      </c>
      <c r="AD1156" s="3">
        <f t="shared" si="55"/>
        <v>279</v>
      </c>
      <c r="AE1156">
        <f t="shared" si="56"/>
        <v>24</v>
      </c>
    </row>
    <row r="1157" spans="1:31" x14ac:dyDescent="0.3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  <c r="AC1157" s="4">
        <f t="shared" ca="1" si="54"/>
        <v>64</v>
      </c>
      <c r="AD1157" s="3">
        <f t="shared" si="55"/>
        <v>725</v>
      </c>
      <c r="AE1157">
        <f t="shared" si="56"/>
        <v>25</v>
      </c>
    </row>
    <row r="1158" spans="1:31" x14ac:dyDescent="0.3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  <c r="AC1158" s="4">
        <f t="shared" ca="1" si="54"/>
        <v>74</v>
      </c>
      <c r="AD1158" s="3">
        <f t="shared" si="55"/>
        <v>992</v>
      </c>
      <c r="AE1158">
        <f t="shared" si="56"/>
        <v>32</v>
      </c>
    </row>
    <row r="1159" spans="1:31" x14ac:dyDescent="0.3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  <c r="AC1159" s="4">
        <f t="shared" ca="1" si="54"/>
        <v>43</v>
      </c>
      <c r="AD1159" s="3">
        <f t="shared" si="55"/>
        <v>33</v>
      </c>
      <c r="AE1159">
        <f t="shared" si="56"/>
        <v>15</v>
      </c>
    </row>
    <row r="1160" spans="1:31" x14ac:dyDescent="0.3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  <c r="AC1160" s="4">
        <f t="shared" ca="1" si="54"/>
        <v>74</v>
      </c>
      <c r="AD1160" s="3">
        <f t="shared" si="55"/>
        <v>1120</v>
      </c>
      <c r="AE1160">
        <f t="shared" si="56"/>
        <v>28</v>
      </c>
    </row>
    <row r="1161" spans="1:31" x14ac:dyDescent="0.3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  <c r="AC1161" s="4">
        <f t="shared" ca="1" si="54"/>
        <v>72</v>
      </c>
      <c r="AD1161" s="3">
        <f t="shared" si="55"/>
        <v>976</v>
      </c>
      <c r="AE1161">
        <f t="shared" si="56"/>
        <v>15</v>
      </c>
    </row>
    <row r="1162" spans="1:31" x14ac:dyDescent="0.3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  <c r="AC1162" s="4">
        <f t="shared" ca="1" si="54"/>
        <v>72</v>
      </c>
      <c r="AD1162" s="3">
        <f t="shared" si="55"/>
        <v>976</v>
      </c>
      <c r="AE1162">
        <f t="shared" si="56"/>
        <v>15</v>
      </c>
    </row>
    <row r="1163" spans="1:31" x14ac:dyDescent="0.3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  <c r="AC1163" s="4">
        <f t="shared" ca="1" si="54"/>
        <v>67</v>
      </c>
      <c r="AD1163" s="3">
        <f t="shared" si="55"/>
        <v>1576</v>
      </c>
      <c r="AE1163">
        <f t="shared" si="56"/>
        <v>32</v>
      </c>
    </row>
    <row r="1164" spans="1:31" x14ac:dyDescent="0.3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  <c r="AC1164" s="4">
        <f t="shared" ca="1" si="54"/>
        <v>60</v>
      </c>
      <c r="AD1164" s="3">
        <f t="shared" si="55"/>
        <v>610</v>
      </c>
      <c r="AE1164">
        <f t="shared" si="56"/>
        <v>33</v>
      </c>
    </row>
    <row r="1165" spans="1:31" x14ac:dyDescent="0.3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  <c r="AC1165" s="4">
        <f t="shared" ca="1" si="54"/>
        <v>61</v>
      </c>
      <c r="AD1165" s="3">
        <f t="shared" si="55"/>
        <v>129</v>
      </c>
      <c r="AE1165">
        <f t="shared" si="56"/>
        <v>15</v>
      </c>
    </row>
    <row r="1166" spans="1:31" x14ac:dyDescent="0.3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  <c r="AC1166" s="4">
        <f t="shared" ca="1" si="54"/>
        <v>48</v>
      </c>
      <c r="AD1166" s="3">
        <f t="shared" si="55"/>
        <v>279</v>
      </c>
      <c r="AE1166">
        <f t="shared" si="56"/>
        <v>27</v>
      </c>
    </row>
    <row r="1167" spans="1:31" x14ac:dyDescent="0.3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  <c r="AC1167" s="4">
        <f t="shared" ca="1" si="54"/>
        <v>37</v>
      </c>
      <c r="AD1167" s="3">
        <f t="shared" si="55"/>
        <v>74</v>
      </c>
      <c r="AE1167">
        <f t="shared" si="56"/>
        <v>12</v>
      </c>
    </row>
    <row r="1168" spans="1:31" x14ac:dyDescent="0.3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  <c r="AC1168" s="4">
        <f t="shared" ca="1" si="54"/>
        <v>41</v>
      </c>
      <c r="AD1168" s="3">
        <f t="shared" si="55"/>
        <v>24</v>
      </c>
      <c r="AE1168">
        <f t="shared" si="56"/>
        <v>8</v>
      </c>
    </row>
    <row r="1169" spans="1:31" x14ac:dyDescent="0.3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  <c r="AC1169" s="4">
        <f t="shared" ca="1" si="54"/>
        <v>46</v>
      </c>
      <c r="AD1169" s="3">
        <f t="shared" si="55"/>
        <v>96</v>
      </c>
      <c r="AE1169">
        <f t="shared" si="56"/>
        <v>17</v>
      </c>
    </row>
    <row r="1170" spans="1:31" x14ac:dyDescent="0.3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  <c r="AC1170" s="4">
        <f t="shared" ca="1" si="54"/>
        <v>59</v>
      </c>
      <c r="AD1170" s="3">
        <f t="shared" si="55"/>
        <v>1893</v>
      </c>
      <c r="AE1170">
        <f t="shared" si="56"/>
        <v>19</v>
      </c>
    </row>
    <row r="1171" spans="1:31" x14ac:dyDescent="0.3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  <c r="AC1171" s="4">
        <f t="shared" ca="1" si="54"/>
        <v>45</v>
      </c>
      <c r="AD1171" s="3">
        <f t="shared" si="55"/>
        <v>612</v>
      </c>
      <c r="AE1171">
        <f t="shared" si="56"/>
        <v>34</v>
      </c>
    </row>
    <row r="1172" spans="1:31" x14ac:dyDescent="0.3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  <c r="AC1172" s="4">
        <f t="shared" ca="1" si="54"/>
        <v>55</v>
      </c>
      <c r="AD1172" s="3">
        <f t="shared" si="55"/>
        <v>28</v>
      </c>
      <c r="AE1172">
        <f t="shared" si="56"/>
        <v>11</v>
      </c>
    </row>
    <row r="1173" spans="1:31" x14ac:dyDescent="0.3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  <c r="AC1173" s="4">
        <f t="shared" ca="1" si="54"/>
        <v>42</v>
      </c>
      <c r="AD1173" s="3">
        <f t="shared" si="55"/>
        <v>47</v>
      </c>
      <c r="AE1173">
        <f t="shared" si="56"/>
        <v>14</v>
      </c>
    </row>
    <row r="1174" spans="1:31" x14ac:dyDescent="0.3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  <c r="AC1174" s="4">
        <f t="shared" ca="1" si="54"/>
        <v>49</v>
      </c>
      <c r="AD1174" s="3">
        <f t="shared" si="55"/>
        <v>493</v>
      </c>
      <c r="AE1174">
        <f t="shared" si="56"/>
        <v>30</v>
      </c>
    </row>
    <row r="1175" spans="1:31" x14ac:dyDescent="0.3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  <c r="AC1175" s="4">
        <f t="shared" ca="1" si="54"/>
        <v>74</v>
      </c>
      <c r="AD1175" s="3">
        <f t="shared" si="55"/>
        <v>270</v>
      </c>
      <c r="AE1175">
        <f t="shared" si="56"/>
        <v>15</v>
      </c>
    </row>
    <row r="1176" spans="1:31" x14ac:dyDescent="0.3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  <c r="AC1176" s="4">
        <f t="shared" ca="1" si="54"/>
        <v>71</v>
      </c>
      <c r="AD1176" s="3">
        <f t="shared" si="55"/>
        <v>45</v>
      </c>
      <c r="AE1176">
        <f t="shared" si="56"/>
        <v>11</v>
      </c>
    </row>
    <row r="1177" spans="1:31" x14ac:dyDescent="0.3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  <c r="AC1177" s="4">
        <f t="shared" ca="1" si="54"/>
        <v>37</v>
      </c>
      <c r="AD1177" s="3">
        <f t="shared" si="55"/>
        <v>43</v>
      </c>
      <c r="AE1177">
        <f t="shared" si="56"/>
        <v>12</v>
      </c>
    </row>
    <row r="1178" spans="1:31" x14ac:dyDescent="0.3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  <c r="AC1178" s="4">
        <f t="shared" ca="1" si="54"/>
        <v>35</v>
      </c>
      <c r="AD1178" s="3">
        <f t="shared" si="55"/>
        <v>14</v>
      </c>
      <c r="AE1178">
        <f t="shared" si="56"/>
        <v>11</v>
      </c>
    </row>
    <row r="1179" spans="1:31" x14ac:dyDescent="0.3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  <c r="AC1179" s="4">
        <f t="shared" ca="1" si="54"/>
        <v>77</v>
      </c>
      <c r="AD1179" s="3">
        <f t="shared" si="55"/>
        <v>939</v>
      </c>
      <c r="AE1179">
        <f t="shared" si="56"/>
        <v>15</v>
      </c>
    </row>
    <row r="1180" spans="1:31" x14ac:dyDescent="0.3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  <c r="AC1180" s="4">
        <f t="shared" ca="1" si="54"/>
        <v>68</v>
      </c>
      <c r="AD1180" s="3">
        <f t="shared" si="55"/>
        <v>1515</v>
      </c>
      <c r="AE1180">
        <f t="shared" si="56"/>
        <v>21</v>
      </c>
    </row>
    <row r="1181" spans="1:31" x14ac:dyDescent="0.3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  <c r="AC1181" s="4">
        <f t="shared" ca="1" si="54"/>
        <v>50</v>
      </c>
      <c r="AD1181" s="3">
        <f t="shared" si="55"/>
        <v>415</v>
      </c>
      <c r="AE1181">
        <f t="shared" si="56"/>
        <v>23</v>
      </c>
    </row>
    <row r="1182" spans="1:31" x14ac:dyDescent="0.3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  <c r="AC1182" s="4">
        <f t="shared" ca="1" si="54"/>
        <v>41</v>
      </c>
      <c r="AD1182" s="3">
        <f t="shared" si="55"/>
        <v>26</v>
      </c>
      <c r="AE1182">
        <f t="shared" si="56"/>
        <v>12</v>
      </c>
    </row>
    <row r="1183" spans="1:31" x14ac:dyDescent="0.3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  <c r="AC1183" s="4">
        <f t="shared" ca="1" si="54"/>
        <v>78</v>
      </c>
      <c r="AD1183" s="3">
        <f t="shared" si="55"/>
        <v>425</v>
      </c>
      <c r="AE1183">
        <f t="shared" si="56"/>
        <v>21</v>
      </c>
    </row>
    <row r="1184" spans="1:31" x14ac:dyDescent="0.3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  <c r="AC1184" s="4">
        <f t="shared" ca="1" si="54"/>
        <v>78</v>
      </c>
      <c r="AD1184" s="3">
        <f t="shared" si="55"/>
        <v>425</v>
      </c>
      <c r="AE1184">
        <f t="shared" si="56"/>
        <v>21</v>
      </c>
    </row>
    <row r="1185" spans="1:31" x14ac:dyDescent="0.3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  <c r="AC1185" s="4">
        <f t="shared" ca="1" si="54"/>
        <v>56</v>
      </c>
      <c r="AD1185" s="3">
        <f t="shared" si="55"/>
        <v>29</v>
      </c>
      <c r="AE1185">
        <f t="shared" si="56"/>
        <v>9</v>
      </c>
    </row>
    <row r="1186" spans="1:31" x14ac:dyDescent="0.3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  <c r="AC1186" s="4">
        <f t="shared" ca="1" si="54"/>
        <v>70</v>
      </c>
      <c r="AD1186" s="3">
        <f t="shared" si="55"/>
        <v>450</v>
      </c>
      <c r="AE1186">
        <f t="shared" si="56"/>
        <v>24</v>
      </c>
    </row>
    <row r="1187" spans="1:31" x14ac:dyDescent="0.3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  <c r="AC1187" s="4">
        <f t="shared" ca="1" si="54"/>
        <v>57</v>
      </c>
      <c r="AD1187" s="3">
        <f t="shared" si="55"/>
        <v>721</v>
      </c>
      <c r="AE1187">
        <f t="shared" si="56"/>
        <v>28</v>
      </c>
    </row>
    <row r="1188" spans="1:31" x14ac:dyDescent="0.3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  <c r="AC1188" s="4">
        <f t="shared" ca="1" si="54"/>
        <v>63</v>
      </c>
      <c r="AD1188" s="3">
        <f t="shared" si="55"/>
        <v>17</v>
      </c>
      <c r="AE1188">
        <f t="shared" si="56"/>
        <v>10</v>
      </c>
    </row>
    <row r="1189" spans="1:31" x14ac:dyDescent="0.3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  <c r="AC1189" s="4">
        <f t="shared" ca="1" si="54"/>
        <v>74</v>
      </c>
      <c r="AD1189" s="3">
        <f t="shared" si="55"/>
        <v>35</v>
      </c>
      <c r="AE1189">
        <f t="shared" si="56"/>
        <v>18</v>
      </c>
    </row>
    <row r="1190" spans="1:31" x14ac:dyDescent="0.3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  <c r="AC1190" s="4">
        <f t="shared" ca="1" si="54"/>
        <v>63</v>
      </c>
      <c r="AD1190" s="3">
        <f t="shared" si="55"/>
        <v>43</v>
      </c>
      <c r="AE1190">
        <f t="shared" si="56"/>
        <v>11</v>
      </c>
    </row>
    <row r="1191" spans="1:31" x14ac:dyDescent="0.3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  <c r="AC1191" s="4">
        <f t="shared" ca="1" si="54"/>
        <v>52</v>
      </c>
      <c r="AD1191" s="3">
        <f t="shared" si="55"/>
        <v>1020</v>
      </c>
      <c r="AE1191">
        <f t="shared" si="56"/>
        <v>19</v>
      </c>
    </row>
    <row r="1192" spans="1:31" x14ac:dyDescent="0.3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  <c r="AC1192" s="4">
        <f t="shared" ca="1" si="54"/>
        <v>48</v>
      </c>
      <c r="AD1192" s="3">
        <f t="shared" si="55"/>
        <v>80</v>
      </c>
      <c r="AE1192">
        <f t="shared" si="56"/>
        <v>11</v>
      </c>
    </row>
    <row r="1193" spans="1:31" x14ac:dyDescent="0.3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  <c r="AC1193" s="4">
        <f t="shared" ca="1" si="54"/>
        <v>48</v>
      </c>
      <c r="AD1193" s="3">
        <f t="shared" si="55"/>
        <v>80</v>
      </c>
      <c r="AE1193">
        <f t="shared" si="56"/>
        <v>11</v>
      </c>
    </row>
    <row r="1194" spans="1:31" x14ac:dyDescent="0.3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  <c r="AC1194" s="4">
        <f t="shared" ca="1" si="54"/>
        <v>74</v>
      </c>
      <c r="AD1194" s="3">
        <f t="shared" si="55"/>
        <v>169</v>
      </c>
      <c r="AE1194">
        <f t="shared" si="56"/>
        <v>19</v>
      </c>
    </row>
    <row r="1195" spans="1:31" x14ac:dyDescent="0.3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  <c r="AC1195" s="4">
        <f t="shared" ca="1" si="54"/>
        <v>61</v>
      </c>
      <c r="AD1195" s="3">
        <f t="shared" si="55"/>
        <v>1826</v>
      </c>
      <c r="AE1195">
        <f t="shared" si="56"/>
        <v>39</v>
      </c>
    </row>
    <row r="1196" spans="1:31" x14ac:dyDescent="0.3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  <c r="AC1196" s="4">
        <f t="shared" ca="1" si="54"/>
        <v>43</v>
      </c>
      <c r="AD1196" s="3">
        <f t="shared" si="55"/>
        <v>10</v>
      </c>
      <c r="AE1196">
        <f t="shared" si="56"/>
        <v>7</v>
      </c>
    </row>
    <row r="1197" spans="1:31" x14ac:dyDescent="0.3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  <c r="AC1197" s="4">
        <f t="shared" ca="1" si="54"/>
        <v>68</v>
      </c>
      <c r="AD1197" s="3">
        <f t="shared" si="55"/>
        <v>62</v>
      </c>
      <c r="AE1197">
        <f t="shared" si="56"/>
        <v>16</v>
      </c>
    </row>
    <row r="1198" spans="1:31" x14ac:dyDescent="0.3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  <c r="AC1198" s="4">
        <f t="shared" ca="1" si="54"/>
        <v>48</v>
      </c>
      <c r="AD1198" s="3">
        <f t="shared" si="55"/>
        <v>57</v>
      </c>
      <c r="AE1198">
        <f t="shared" si="56"/>
        <v>14</v>
      </c>
    </row>
    <row r="1199" spans="1:31" x14ac:dyDescent="0.3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  <c r="AC1199" s="4">
        <f t="shared" ca="1" si="54"/>
        <v>70</v>
      </c>
      <c r="AD1199" s="3">
        <f t="shared" si="55"/>
        <v>265</v>
      </c>
      <c r="AE1199">
        <f t="shared" si="56"/>
        <v>23</v>
      </c>
    </row>
    <row r="1200" spans="1:31" x14ac:dyDescent="0.3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  <c r="AC1200" s="4">
        <f t="shared" ca="1" si="54"/>
        <v>44</v>
      </c>
      <c r="AD1200" s="3">
        <f t="shared" si="55"/>
        <v>2052</v>
      </c>
      <c r="AE1200">
        <f t="shared" si="56"/>
        <v>21</v>
      </c>
    </row>
    <row r="1201" spans="1:31" x14ac:dyDescent="0.3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  <c r="AC1201" s="4">
        <f t="shared" ca="1" si="54"/>
        <v>79</v>
      </c>
      <c r="AD1201" s="3">
        <f t="shared" si="55"/>
        <v>1105</v>
      </c>
      <c r="AE1201">
        <f t="shared" si="56"/>
        <v>18</v>
      </c>
    </row>
    <row r="1202" spans="1:31" x14ac:dyDescent="0.3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  <c r="AC1202" s="4">
        <f t="shared" ca="1" si="54"/>
        <v>74</v>
      </c>
      <c r="AD1202" s="3">
        <f t="shared" si="55"/>
        <v>310</v>
      </c>
      <c r="AE1202">
        <f t="shared" si="56"/>
        <v>21</v>
      </c>
    </row>
    <row r="1203" spans="1:31" x14ac:dyDescent="0.3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  <c r="AC1203" s="4">
        <f t="shared" ca="1" si="54"/>
        <v>50</v>
      </c>
      <c r="AD1203" s="3">
        <f t="shared" si="55"/>
        <v>78</v>
      </c>
      <c r="AE1203">
        <f t="shared" si="56"/>
        <v>14</v>
      </c>
    </row>
    <row r="1204" spans="1:31" x14ac:dyDescent="0.3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  <c r="AC1204" s="4">
        <f t="shared" ca="1" si="54"/>
        <v>83</v>
      </c>
      <c r="AD1204" s="3">
        <f t="shared" si="55"/>
        <v>1735</v>
      </c>
      <c r="AE1204">
        <f t="shared" si="56"/>
        <v>29</v>
      </c>
    </row>
    <row r="1205" spans="1:31" x14ac:dyDescent="0.3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  <c r="AC1205" s="4">
        <f t="shared" ca="1" si="54"/>
        <v>54</v>
      </c>
      <c r="AD1205" s="3">
        <f t="shared" si="55"/>
        <v>606</v>
      </c>
      <c r="AE1205">
        <f t="shared" si="56"/>
        <v>26</v>
      </c>
    </row>
    <row r="1206" spans="1:31" x14ac:dyDescent="0.3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  <c r="AC1206" s="4">
        <f t="shared" ca="1" si="54"/>
        <v>61</v>
      </c>
      <c r="AD1206" s="3">
        <f t="shared" si="55"/>
        <v>133</v>
      </c>
      <c r="AE1206">
        <f t="shared" si="56"/>
        <v>16</v>
      </c>
    </row>
    <row r="1207" spans="1:31" x14ac:dyDescent="0.3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  <c r="AC1207" s="4">
        <f t="shared" ca="1" si="54"/>
        <v>55</v>
      </c>
      <c r="AD1207" s="3">
        <f t="shared" si="55"/>
        <v>131</v>
      </c>
      <c r="AE1207">
        <f t="shared" si="56"/>
        <v>15</v>
      </c>
    </row>
    <row r="1208" spans="1:31" x14ac:dyDescent="0.3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  <c r="AC1208" s="4">
        <f t="shared" ca="1" si="54"/>
        <v>44</v>
      </c>
      <c r="AD1208" s="3">
        <f t="shared" si="55"/>
        <v>79</v>
      </c>
      <c r="AE1208">
        <f t="shared" si="56"/>
        <v>12</v>
      </c>
    </row>
    <row r="1209" spans="1:31" x14ac:dyDescent="0.3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  <c r="AC1209" s="4">
        <f t="shared" ca="1" si="54"/>
        <v>55</v>
      </c>
      <c r="AD1209" s="3">
        <f t="shared" si="55"/>
        <v>189</v>
      </c>
      <c r="AE1209">
        <f t="shared" si="56"/>
        <v>22</v>
      </c>
    </row>
    <row r="1210" spans="1:31" x14ac:dyDescent="0.3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  <c r="AC1210" s="4">
        <f t="shared" ca="1" si="54"/>
        <v>83</v>
      </c>
      <c r="AD1210" s="3">
        <f t="shared" si="55"/>
        <v>902</v>
      </c>
      <c r="AE1210">
        <f t="shared" si="56"/>
        <v>30</v>
      </c>
    </row>
    <row r="1211" spans="1:31" x14ac:dyDescent="0.3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  <c r="AC1211" s="4">
        <f t="shared" ca="1" si="54"/>
        <v>83</v>
      </c>
      <c r="AD1211" s="3">
        <f t="shared" si="55"/>
        <v>902</v>
      </c>
      <c r="AE1211">
        <f t="shared" si="56"/>
        <v>30</v>
      </c>
    </row>
    <row r="1212" spans="1:31" x14ac:dyDescent="0.3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  <c r="AC1212" s="4">
        <f t="shared" ca="1" si="54"/>
        <v>76</v>
      </c>
      <c r="AD1212" s="3">
        <f t="shared" si="55"/>
        <v>1477</v>
      </c>
      <c r="AE1212">
        <f t="shared" si="56"/>
        <v>33</v>
      </c>
    </row>
    <row r="1213" spans="1:31" x14ac:dyDescent="0.3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  <c r="AC1213" s="4">
        <f t="shared" ca="1" si="54"/>
        <v>76</v>
      </c>
      <c r="AD1213" s="3">
        <f t="shared" si="55"/>
        <v>633</v>
      </c>
      <c r="AE1213">
        <f t="shared" si="56"/>
        <v>32</v>
      </c>
    </row>
    <row r="1214" spans="1:31" x14ac:dyDescent="0.3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  <c r="AC1214" s="4">
        <f t="shared" ca="1" si="54"/>
        <v>69</v>
      </c>
      <c r="AD1214" s="3">
        <f t="shared" si="55"/>
        <v>354</v>
      </c>
      <c r="AE1214">
        <f t="shared" si="56"/>
        <v>22</v>
      </c>
    </row>
    <row r="1215" spans="1:31" x14ac:dyDescent="0.3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  <c r="AC1215" s="4">
        <f t="shared" ca="1" si="54"/>
        <v>48</v>
      </c>
      <c r="AD1215" s="3">
        <f t="shared" si="55"/>
        <v>1679</v>
      </c>
      <c r="AE1215">
        <f t="shared" si="56"/>
        <v>1</v>
      </c>
    </row>
    <row r="1216" spans="1:31" x14ac:dyDescent="0.3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  <c r="AC1216" s="4">
        <f t="shared" ca="1" si="54"/>
        <v>49</v>
      </c>
      <c r="AD1216" s="3">
        <f t="shared" si="55"/>
        <v>1617</v>
      </c>
      <c r="AE1216">
        <f t="shared" si="56"/>
        <v>22</v>
      </c>
    </row>
    <row r="1217" spans="1:31" x14ac:dyDescent="0.3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  <c r="AC1217" s="4">
        <f t="shared" ca="1" si="54"/>
        <v>68</v>
      </c>
      <c r="AD1217" s="3">
        <f t="shared" si="55"/>
        <v>868</v>
      </c>
      <c r="AE1217">
        <f t="shared" si="56"/>
        <v>14</v>
      </c>
    </row>
    <row r="1218" spans="1:31" x14ac:dyDescent="0.3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  <c r="AC1218" s="4">
        <f t="shared" ca="1" si="54"/>
        <v>59</v>
      </c>
      <c r="AD1218" s="3">
        <f t="shared" si="55"/>
        <v>95</v>
      </c>
      <c r="AE1218">
        <f t="shared" si="56"/>
        <v>10</v>
      </c>
    </row>
    <row r="1219" spans="1:31" x14ac:dyDescent="0.3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  <c r="AC1219" s="4">
        <f t="shared" ref="AC1219:AC1282" ca="1" si="57">YEAR(TODAY()) - B1219</f>
        <v>78</v>
      </c>
      <c r="AD1219" s="3">
        <f t="shared" ref="AD1219:AD1282" si="58">SUM(J1219:O1219)</f>
        <v>1234</v>
      </c>
      <c r="AE1219">
        <f t="shared" ref="AE1219:AE1282" si="59">SUM(P1219:T1219)</f>
        <v>18</v>
      </c>
    </row>
    <row r="1220" spans="1:31" x14ac:dyDescent="0.3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  <c r="AC1220" s="4">
        <f t="shared" ca="1" si="57"/>
        <v>78</v>
      </c>
      <c r="AD1220" s="3">
        <f t="shared" si="58"/>
        <v>1234</v>
      </c>
      <c r="AE1220">
        <f t="shared" si="59"/>
        <v>18</v>
      </c>
    </row>
    <row r="1221" spans="1:31" x14ac:dyDescent="0.3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  <c r="AC1221" s="4">
        <f t="shared" ca="1" si="57"/>
        <v>54</v>
      </c>
      <c r="AD1221" s="3">
        <f t="shared" si="58"/>
        <v>769</v>
      </c>
      <c r="AE1221">
        <f t="shared" si="59"/>
        <v>26</v>
      </c>
    </row>
    <row r="1222" spans="1:31" x14ac:dyDescent="0.3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  <c r="AC1222" s="4">
        <f t="shared" ca="1" si="57"/>
        <v>54</v>
      </c>
      <c r="AD1222" s="3">
        <f t="shared" si="58"/>
        <v>769</v>
      </c>
      <c r="AE1222">
        <f t="shared" si="59"/>
        <v>26</v>
      </c>
    </row>
    <row r="1223" spans="1:31" x14ac:dyDescent="0.3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  <c r="AC1223" s="4">
        <f t="shared" ca="1" si="57"/>
        <v>69</v>
      </c>
      <c r="AD1223" s="3">
        <f t="shared" si="58"/>
        <v>49</v>
      </c>
      <c r="AE1223">
        <f t="shared" si="59"/>
        <v>10</v>
      </c>
    </row>
    <row r="1224" spans="1:31" x14ac:dyDescent="0.3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  <c r="AC1224" s="4">
        <f t="shared" ca="1" si="57"/>
        <v>53</v>
      </c>
      <c r="AD1224" s="3">
        <f t="shared" si="58"/>
        <v>38</v>
      </c>
      <c r="AE1224">
        <f t="shared" si="59"/>
        <v>11</v>
      </c>
    </row>
    <row r="1225" spans="1:31" x14ac:dyDescent="0.3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  <c r="AC1225" s="4">
        <f t="shared" ca="1" si="57"/>
        <v>53</v>
      </c>
      <c r="AD1225" s="3">
        <f t="shared" si="58"/>
        <v>38</v>
      </c>
      <c r="AE1225">
        <f t="shared" si="59"/>
        <v>11</v>
      </c>
    </row>
    <row r="1226" spans="1:31" x14ac:dyDescent="0.3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  <c r="AC1226" s="4">
        <f t="shared" ca="1" si="57"/>
        <v>74</v>
      </c>
      <c r="AD1226" s="3">
        <f t="shared" si="58"/>
        <v>94</v>
      </c>
      <c r="AE1226">
        <f t="shared" si="59"/>
        <v>13</v>
      </c>
    </row>
    <row r="1227" spans="1:31" x14ac:dyDescent="0.3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  <c r="AC1227" s="4">
        <f t="shared" ca="1" si="57"/>
        <v>53</v>
      </c>
      <c r="AD1227" s="3">
        <f t="shared" si="58"/>
        <v>57</v>
      </c>
      <c r="AE1227">
        <f t="shared" si="59"/>
        <v>18</v>
      </c>
    </row>
    <row r="1228" spans="1:31" x14ac:dyDescent="0.3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  <c r="AC1228" s="4">
        <f t="shared" ca="1" si="57"/>
        <v>43</v>
      </c>
      <c r="AD1228" s="3">
        <f t="shared" si="58"/>
        <v>119</v>
      </c>
      <c r="AE1228">
        <f t="shared" si="59"/>
        <v>13</v>
      </c>
    </row>
    <row r="1229" spans="1:31" x14ac:dyDescent="0.3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  <c r="AC1229" s="4">
        <f t="shared" ca="1" si="57"/>
        <v>44</v>
      </c>
      <c r="AD1229" s="3">
        <f t="shared" si="58"/>
        <v>1244</v>
      </c>
      <c r="AE1229">
        <f t="shared" si="59"/>
        <v>19</v>
      </c>
    </row>
    <row r="1230" spans="1:31" x14ac:dyDescent="0.3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  <c r="AC1230" s="4">
        <f t="shared" ca="1" si="57"/>
        <v>44</v>
      </c>
      <c r="AD1230" s="3">
        <f t="shared" si="58"/>
        <v>1244</v>
      </c>
      <c r="AE1230">
        <f t="shared" si="59"/>
        <v>19</v>
      </c>
    </row>
    <row r="1231" spans="1:31" x14ac:dyDescent="0.3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  <c r="AC1231" s="4">
        <f t="shared" ca="1" si="57"/>
        <v>55</v>
      </c>
      <c r="AD1231" s="3">
        <f t="shared" si="58"/>
        <v>960</v>
      </c>
      <c r="AE1231">
        <f t="shared" si="59"/>
        <v>21</v>
      </c>
    </row>
    <row r="1232" spans="1:31" x14ac:dyDescent="0.3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  <c r="AC1232" s="4">
        <f t="shared" ca="1" si="57"/>
        <v>59</v>
      </c>
      <c r="AD1232" s="3">
        <f t="shared" si="58"/>
        <v>47</v>
      </c>
      <c r="AE1232">
        <f t="shared" si="59"/>
        <v>13</v>
      </c>
    </row>
    <row r="1233" spans="1:31" x14ac:dyDescent="0.3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  <c r="AC1233" s="4">
        <f t="shared" ca="1" si="57"/>
        <v>51</v>
      </c>
      <c r="AD1233" s="3">
        <f t="shared" si="58"/>
        <v>170</v>
      </c>
      <c r="AE1233">
        <f t="shared" si="59"/>
        <v>14</v>
      </c>
    </row>
    <row r="1234" spans="1:31" x14ac:dyDescent="0.3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  <c r="AC1234" s="4">
        <f t="shared" ca="1" si="57"/>
        <v>48</v>
      </c>
      <c r="AD1234" s="3">
        <f t="shared" si="58"/>
        <v>94</v>
      </c>
      <c r="AE1234">
        <f t="shared" si="59"/>
        <v>14</v>
      </c>
    </row>
    <row r="1235" spans="1:31" x14ac:dyDescent="0.3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  <c r="AC1235" s="4">
        <f t="shared" ca="1" si="57"/>
        <v>54</v>
      </c>
      <c r="AD1235" s="3">
        <f t="shared" si="58"/>
        <v>54</v>
      </c>
      <c r="AE1235">
        <f t="shared" si="59"/>
        <v>12</v>
      </c>
    </row>
    <row r="1236" spans="1:31" x14ac:dyDescent="0.3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  <c r="AC1236" s="4">
        <f t="shared" ca="1" si="57"/>
        <v>74</v>
      </c>
      <c r="AD1236" s="3">
        <f t="shared" si="58"/>
        <v>1165</v>
      </c>
      <c r="AE1236">
        <f t="shared" si="59"/>
        <v>17</v>
      </c>
    </row>
    <row r="1237" spans="1:31" x14ac:dyDescent="0.3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  <c r="AC1237" s="4">
        <f t="shared" ca="1" si="57"/>
        <v>71</v>
      </c>
      <c r="AD1237" s="3">
        <f t="shared" si="58"/>
        <v>981</v>
      </c>
      <c r="AE1237">
        <f t="shared" si="59"/>
        <v>24</v>
      </c>
    </row>
    <row r="1238" spans="1:31" x14ac:dyDescent="0.3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  <c r="AC1238" s="4">
        <f t="shared" ca="1" si="57"/>
        <v>71</v>
      </c>
      <c r="AD1238" s="3">
        <f t="shared" si="58"/>
        <v>981</v>
      </c>
      <c r="AE1238">
        <f t="shared" si="59"/>
        <v>24</v>
      </c>
    </row>
    <row r="1239" spans="1:31" x14ac:dyDescent="0.3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  <c r="AC1239" s="4">
        <f t="shared" ca="1" si="57"/>
        <v>78</v>
      </c>
      <c r="AD1239" s="3">
        <f t="shared" si="58"/>
        <v>990</v>
      </c>
      <c r="AE1239">
        <f t="shared" si="59"/>
        <v>19</v>
      </c>
    </row>
    <row r="1240" spans="1:31" x14ac:dyDescent="0.3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  <c r="AC1240" s="4">
        <f t="shared" ca="1" si="57"/>
        <v>48</v>
      </c>
      <c r="AD1240" s="3">
        <f t="shared" si="58"/>
        <v>486</v>
      </c>
      <c r="AE1240">
        <f t="shared" si="59"/>
        <v>19</v>
      </c>
    </row>
    <row r="1241" spans="1:31" x14ac:dyDescent="0.3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  <c r="AC1241" s="4">
        <f t="shared" ca="1" si="57"/>
        <v>58</v>
      </c>
      <c r="AD1241" s="3">
        <f t="shared" si="58"/>
        <v>74</v>
      </c>
      <c r="AE1241">
        <f t="shared" si="59"/>
        <v>17</v>
      </c>
    </row>
    <row r="1242" spans="1:31" x14ac:dyDescent="0.3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  <c r="AC1242" s="4">
        <f t="shared" ca="1" si="57"/>
        <v>53</v>
      </c>
      <c r="AD1242" s="3">
        <f t="shared" si="58"/>
        <v>1580</v>
      </c>
      <c r="AE1242">
        <f t="shared" si="59"/>
        <v>27</v>
      </c>
    </row>
    <row r="1243" spans="1:31" x14ac:dyDescent="0.3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  <c r="AC1243" s="4">
        <f t="shared" ca="1" si="57"/>
        <v>49</v>
      </c>
      <c r="AD1243" s="3">
        <f t="shared" si="58"/>
        <v>72</v>
      </c>
      <c r="AE1243">
        <f t="shared" si="59"/>
        <v>14</v>
      </c>
    </row>
    <row r="1244" spans="1:31" x14ac:dyDescent="0.3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  <c r="AC1244" s="4">
        <f t="shared" ca="1" si="57"/>
        <v>64</v>
      </c>
      <c r="AD1244" s="3">
        <f t="shared" si="58"/>
        <v>384</v>
      </c>
      <c r="AE1244">
        <f t="shared" si="59"/>
        <v>28</v>
      </c>
    </row>
    <row r="1245" spans="1:31" x14ac:dyDescent="0.3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  <c r="AC1245" s="4">
        <f t="shared" ca="1" si="57"/>
        <v>62</v>
      </c>
      <c r="AD1245" s="3">
        <f t="shared" si="58"/>
        <v>1211</v>
      </c>
      <c r="AE1245">
        <f t="shared" si="59"/>
        <v>38</v>
      </c>
    </row>
    <row r="1246" spans="1:31" x14ac:dyDescent="0.3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  <c r="AC1246" s="4">
        <f t="shared" ca="1" si="57"/>
        <v>49</v>
      </c>
      <c r="AD1246" s="3">
        <f t="shared" si="58"/>
        <v>1240</v>
      </c>
      <c r="AE1246">
        <f t="shared" si="59"/>
        <v>30</v>
      </c>
    </row>
    <row r="1247" spans="1:31" x14ac:dyDescent="0.3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  <c r="AC1247" s="4">
        <f t="shared" ca="1" si="57"/>
        <v>61</v>
      </c>
      <c r="AD1247" s="3">
        <f t="shared" si="58"/>
        <v>353</v>
      </c>
      <c r="AE1247">
        <f t="shared" si="59"/>
        <v>23</v>
      </c>
    </row>
    <row r="1248" spans="1:31" x14ac:dyDescent="0.3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  <c r="AC1248" s="4">
        <f t="shared" ca="1" si="57"/>
        <v>45</v>
      </c>
      <c r="AD1248" s="3">
        <f t="shared" si="58"/>
        <v>1792</v>
      </c>
      <c r="AE1248">
        <f t="shared" si="59"/>
        <v>19</v>
      </c>
    </row>
    <row r="1249" spans="1:31" x14ac:dyDescent="0.3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  <c r="AC1249" s="4">
        <f t="shared" ca="1" si="57"/>
        <v>50</v>
      </c>
      <c r="AD1249" s="3">
        <f t="shared" si="58"/>
        <v>45</v>
      </c>
      <c r="AE1249">
        <f t="shared" si="59"/>
        <v>17</v>
      </c>
    </row>
    <row r="1250" spans="1:31" x14ac:dyDescent="0.3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  <c r="AC1250" s="4">
        <f t="shared" ca="1" si="57"/>
        <v>61</v>
      </c>
      <c r="AD1250" s="3">
        <f t="shared" si="58"/>
        <v>41</v>
      </c>
      <c r="AE1250">
        <f t="shared" si="59"/>
        <v>11</v>
      </c>
    </row>
    <row r="1251" spans="1:31" x14ac:dyDescent="0.3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  <c r="AC1251" s="4">
        <f t="shared" ca="1" si="57"/>
        <v>51</v>
      </c>
      <c r="AD1251" s="3">
        <f t="shared" si="58"/>
        <v>973</v>
      </c>
      <c r="AE1251">
        <f t="shared" si="59"/>
        <v>33</v>
      </c>
    </row>
    <row r="1252" spans="1:31" x14ac:dyDescent="0.3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  <c r="AC1252" s="4">
        <f t="shared" ca="1" si="57"/>
        <v>66</v>
      </c>
      <c r="AD1252" s="3">
        <f t="shared" si="58"/>
        <v>96</v>
      </c>
      <c r="AE1252">
        <f t="shared" si="59"/>
        <v>10</v>
      </c>
    </row>
    <row r="1253" spans="1:31" x14ac:dyDescent="0.3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  <c r="AC1253" s="4">
        <f t="shared" ca="1" si="57"/>
        <v>66</v>
      </c>
      <c r="AD1253" s="3">
        <f t="shared" si="58"/>
        <v>48</v>
      </c>
      <c r="AE1253">
        <f t="shared" si="59"/>
        <v>16</v>
      </c>
    </row>
    <row r="1254" spans="1:31" x14ac:dyDescent="0.3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  <c r="AC1254" s="4">
        <f t="shared" ca="1" si="57"/>
        <v>75</v>
      </c>
      <c r="AD1254" s="3">
        <f t="shared" si="58"/>
        <v>65</v>
      </c>
      <c r="AE1254">
        <f t="shared" si="59"/>
        <v>13</v>
      </c>
    </row>
    <row r="1255" spans="1:31" x14ac:dyDescent="0.3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  <c r="AC1255" s="4">
        <f t="shared" ca="1" si="57"/>
        <v>61</v>
      </c>
      <c r="AD1255" s="3">
        <f t="shared" si="58"/>
        <v>122</v>
      </c>
      <c r="AE1255">
        <f t="shared" si="59"/>
        <v>15</v>
      </c>
    </row>
    <row r="1256" spans="1:31" x14ac:dyDescent="0.3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  <c r="AC1256" s="4">
        <f t="shared" ca="1" si="57"/>
        <v>66</v>
      </c>
      <c r="AD1256" s="3">
        <f t="shared" si="58"/>
        <v>23</v>
      </c>
      <c r="AE1256">
        <f t="shared" si="59"/>
        <v>8</v>
      </c>
    </row>
    <row r="1257" spans="1:31" x14ac:dyDescent="0.3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  <c r="AC1257" s="4">
        <f t="shared" ca="1" si="57"/>
        <v>66</v>
      </c>
      <c r="AD1257" s="3">
        <f t="shared" si="58"/>
        <v>43</v>
      </c>
      <c r="AE1257">
        <f t="shared" si="59"/>
        <v>11</v>
      </c>
    </row>
    <row r="1258" spans="1:31" x14ac:dyDescent="0.3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  <c r="AC1258" s="4">
        <f t="shared" ca="1" si="57"/>
        <v>63</v>
      </c>
      <c r="AD1258" s="3">
        <f t="shared" si="58"/>
        <v>114</v>
      </c>
      <c r="AE1258">
        <f t="shared" si="59"/>
        <v>15</v>
      </c>
    </row>
    <row r="1259" spans="1:31" x14ac:dyDescent="0.3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  <c r="AC1259" s="4">
        <f t="shared" ca="1" si="57"/>
        <v>65</v>
      </c>
      <c r="AD1259" s="3">
        <f t="shared" si="58"/>
        <v>1232</v>
      </c>
      <c r="AE1259">
        <f t="shared" si="59"/>
        <v>28</v>
      </c>
    </row>
    <row r="1260" spans="1:31" x14ac:dyDescent="0.3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  <c r="AC1260" s="4">
        <f t="shared" ca="1" si="57"/>
        <v>71</v>
      </c>
      <c r="AD1260" s="3">
        <f t="shared" si="58"/>
        <v>1957</v>
      </c>
      <c r="AE1260">
        <f t="shared" si="59"/>
        <v>28</v>
      </c>
    </row>
    <row r="1261" spans="1:31" x14ac:dyDescent="0.3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  <c r="AC1261" s="4">
        <f t="shared" ca="1" si="57"/>
        <v>70</v>
      </c>
      <c r="AD1261" s="3">
        <f t="shared" si="58"/>
        <v>377</v>
      </c>
      <c r="AE1261">
        <f t="shared" si="59"/>
        <v>25</v>
      </c>
    </row>
    <row r="1262" spans="1:31" x14ac:dyDescent="0.3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  <c r="AC1262" s="4">
        <f t="shared" ca="1" si="57"/>
        <v>58</v>
      </c>
      <c r="AD1262" s="3">
        <f t="shared" si="58"/>
        <v>586</v>
      </c>
      <c r="AE1262">
        <f t="shared" si="59"/>
        <v>29</v>
      </c>
    </row>
    <row r="1263" spans="1:31" x14ac:dyDescent="0.3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  <c r="AC1263" s="4">
        <f t="shared" ca="1" si="57"/>
        <v>58</v>
      </c>
      <c r="AD1263" s="3">
        <f t="shared" si="58"/>
        <v>586</v>
      </c>
      <c r="AE1263">
        <f t="shared" si="59"/>
        <v>29</v>
      </c>
    </row>
    <row r="1264" spans="1:31" x14ac:dyDescent="0.3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  <c r="AC1264" s="4">
        <f t="shared" ca="1" si="57"/>
        <v>72</v>
      </c>
      <c r="AD1264" s="3">
        <f t="shared" si="58"/>
        <v>1662</v>
      </c>
      <c r="AE1264">
        <f t="shared" si="59"/>
        <v>39</v>
      </c>
    </row>
    <row r="1265" spans="1:31" x14ac:dyDescent="0.3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  <c r="AC1265" s="4">
        <f t="shared" ca="1" si="57"/>
        <v>32</v>
      </c>
      <c r="AD1265" s="3">
        <f t="shared" si="58"/>
        <v>1004</v>
      </c>
      <c r="AE1265">
        <f t="shared" si="59"/>
        <v>23</v>
      </c>
    </row>
    <row r="1266" spans="1:31" x14ac:dyDescent="0.3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  <c r="AC1266" s="4">
        <f t="shared" ca="1" si="57"/>
        <v>61</v>
      </c>
      <c r="AD1266" s="3">
        <f t="shared" si="58"/>
        <v>279</v>
      </c>
      <c r="AE1266">
        <f t="shared" si="59"/>
        <v>20</v>
      </c>
    </row>
    <row r="1267" spans="1:31" x14ac:dyDescent="0.3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  <c r="AC1267" s="4">
        <f t="shared" ca="1" si="57"/>
        <v>54</v>
      </c>
      <c r="AD1267" s="3">
        <f t="shared" si="58"/>
        <v>1226</v>
      </c>
      <c r="AE1267">
        <f t="shared" si="59"/>
        <v>29</v>
      </c>
    </row>
    <row r="1268" spans="1:31" x14ac:dyDescent="0.3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  <c r="AC1268" s="4">
        <f t="shared" ca="1" si="57"/>
        <v>80</v>
      </c>
      <c r="AD1268" s="3">
        <f t="shared" si="58"/>
        <v>444</v>
      </c>
      <c r="AE1268">
        <f t="shared" si="59"/>
        <v>29</v>
      </c>
    </row>
    <row r="1269" spans="1:31" x14ac:dyDescent="0.3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  <c r="AC1269" s="4">
        <f t="shared" ca="1" si="57"/>
        <v>80</v>
      </c>
      <c r="AD1269" s="3">
        <f t="shared" si="58"/>
        <v>444</v>
      </c>
      <c r="AE1269">
        <f t="shared" si="59"/>
        <v>29</v>
      </c>
    </row>
    <row r="1270" spans="1:31" x14ac:dyDescent="0.3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  <c r="AC1270" s="4">
        <f t="shared" ca="1" si="57"/>
        <v>71</v>
      </c>
      <c r="AD1270" s="3">
        <f t="shared" si="58"/>
        <v>222</v>
      </c>
      <c r="AE1270">
        <f t="shared" si="59"/>
        <v>17</v>
      </c>
    </row>
    <row r="1271" spans="1:31" x14ac:dyDescent="0.3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  <c r="AC1271" s="4">
        <f t="shared" ca="1" si="57"/>
        <v>47</v>
      </c>
      <c r="AD1271" s="3">
        <f t="shared" si="58"/>
        <v>1440</v>
      </c>
      <c r="AE1271">
        <f t="shared" si="59"/>
        <v>24</v>
      </c>
    </row>
    <row r="1272" spans="1:31" x14ac:dyDescent="0.3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  <c r="AC1272" s="4">
        <f t="shared" ca="1" si="57"/>
        <v>47</v>
      </c>
      <c r="AD1272" s="3">
        <f t="shared" si="58"/>
        <v>1440</v>
      </c>
      <c r="AE1272">
        <f t="shared" si="59"/>
        <v>24</v>
      </c>
    </row>
    <row r="1273" spans="1:31" x14ac:dyDescent="0.3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  <c r="AC1273" s="4">
        <f t="shared" ca="1" si="57"/>
        <v>75</v>
      </c>
      <c r="AD1273" s="3">
        <f t="shared" si="58"/>
        <v>406</v>
      </c>
      <c r="AE1273">
        <f t="shared" si="59"/>
        <v>18</v>
      </c>
    </row>
    <row r="1274" spans="1:31" x14ac:dyDescent="0.3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  <c r="AC1274" s="4">
        <f t="shared" ca="1" si="57"/>
        <v>58</v>
      </c>
      <c r="AD1274" s="3">
        <f t="shared" si="58"/>
        <v>149</v>
      </c>
      <c r="AE1274">
        <f t="shared" si="59"/>
        <v>17</v>
      </c>
    </row>
    <row r="1275" spans="1:31" x14ac:dyDescent="0.3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  <c r="AC1275" s="4">
        <f t="shared" ca="1" si="57"/>
        <v>57</v>
      </c>
      <c r="AD1275" s="3">
        <f t="shared" si="58"/>
        <v>34</v>
      </c>
      <c r="AE1275">
        <f t="shared" si="59"/>
        <v>10</v>
      </c>
    </row>
    <row r="1276" spans="1:31" x14ac:dyDescent="0.3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  <c r="AC1276" s="4">
        <f t="shared" ca="1" si="57"/>
        <v>44</v>
      </c>
      <c r="AD1276" s="3">
        <f t="shared" si="58"/>
        <v>683</v>
      </c>
      <c r="AE1276">
        <f t="shared" si="59"/>
        <v>23</v>
      </c>
    </row>
    <row r="1277" spans="1:31" x14ac:dyDescent="0.3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  <c r="AC1277" s="4">
        <f t="shared" ca="1" si="57"/>
        <v>42</v>
      </c>
      <c r="AD1277" s="3">
        <f t="shared" si="58"/>
        <v>1512</v>
      </c>
      <c r="AE1277">
        <f t="shared" si="59"/>
        <v>24</v>
      </c>
    </row>
    <row r="1278" spans="1:31" x14ac:dyDescent="0.3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  <c r="AC1278" s="4">
        <f t="shared" ca="1" si="57"/>
        <v>52</v>
      </c>
      <c r="AD1278" s="3">
        <f t="shared" si="58"/>
        <v>61</v>
      </c>
      <c r="AE1278">
        <f t="shared" si="59"/>
        <v>15</v>
      </c>
    </row>
    <row r="1279" spans="1:31" x14ac:dyDescent="0.3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  <c r="AC1279" s="4">
        <f t="shared" ca="1" si="57"/>
        <v>52</v>
      </c>
      <c r="AD1279" s="3">
        <f t="shared" si="58"/>
        <v>396</v>
      </c>
      <c r="AE1279">
        <f t="shared" si="59"/>
        <v>22</v>
      </c>
    </row>
    <row r="1280" spans="1:31" x14ac:dyDescent="0.3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  <c r="AC1280" s="4">
        <f t="shared" ca="1" si="57"/>
        <v>57</v>
      </c>
      <c r="AD1280" s="3">
        <f t="shared" si="58"/>
        <v>1047</v>
      </c>
      <c r="AE1280">
        <f t="shared" si="59"/>
        <v>17</v>
      </c>
    </row>
    <row r="1281" spans="1:31" x14ac:dyDescent="0.3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  <c r="AC1281" s="4">
        <f t="shared" ca="1" si="57"/>
        <v>35</v>
      </c>
      <c r="AD1281" s="3">
        <f t="shared" si="58"/>
        <v>1598</v>
      </c>
      <c r="AE1281">
        <f t="shared" si="59"/>
        <v>26</v>
      </c>
    </row>
    <row r="1282" spans="1:31" x14ac:dyDescent="0.3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  <c r="AC1282" s="4">
        <f t="shared" ca="1" si="57"/>
        <v>35</v>
      </c>
      <c r="AD1282" s="3">
        <f t="shared" si="58"/>
        <v>1598</v>
      </c>
      <c r="AE1282">
        <f t="shared" si="59"/>
        <v>26</v>
      </c>
    </row>
    <row r="1283" spans="1:31" x14ac:dyDescent="0.3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  <c r="AC1283" s="4">
        <f t="shared" ref="AC1283:AC1346" ca="1" si="60">YEAR(TODAY()) - B1283</f>
        <v>45</v>
      </c>
      <c r="AD1283" s="3">
        <f t="shared" ref="AD1283:AD1346" si="61">SUM(J1283:O1283)</f>
        <v>62</v>
      </c>
      <c r="AE1283">
        <f t="shared" ref="AE1283:AE1346" si="62">SUM(P1283:T1283)</f>
        <v>15</v>
      </c>
    </row>
    <row r="1284" spans="1:31" x14ac:dyDescent="0.3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  <c r="AC1284" s="4">
        <f t="shared" ca="1" si="60"/>
        <v>55</v>
      </c>
      <c r="AD1284" s="3">
        <f t="shared" si="61"/>
        <v>235</v>
      </c>
      <c r="AE1284">
        <f t="shared" si="62"/>
        <v>23</v>
      </c>
    </row>
    <row r="1285" spans="1:31" x14ac:dyDescent="0.3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  <c r="AC1285" s="4">
        <f t="shared" ca="1" si="60"/>
        <v>47</v>
      </c>
      <c r="AD1285" s="3">
        <f t="shared" si="61"/>
        <v>424</v>
      </c>
      <c r="AE1285">
        <f t="shared" si="62"/>
        <v>19</v>
      </c>
    </row>
    <row r="1286" spans="1:31" x14ac:dyDescent="0.3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  <c r="AC1286" s="4">
        <f t="shared" ca="1" si="60"/>
        <v>47</v>
      </c>
      <c r="AD1286" s="3">
        <f t="shared" si="61"/>
        <v>424</v>
      </c>
      <c r="AE1286">
        <f t="shared" si="62"/>
        <v>19</v>
      </c>
    </row>
    <row r="1287" spans="1:31" x14ac:dyDescent="0.3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  <c r="AC1287" s="4">
        <f t="shared" ca="1" si="60"/>
        <v>37</v>
      </c>
      <c r="AD1287" s="3">
        <f t="shared" si="61"/>
        <v>34</v>
      </c>
      <c r="AE1287">
        <f t="shared" si="62"/>
        <v>13</v>
      </c>
    </row>
    <row r="1288" spans="1:31" x14ac:dyDescent="0.3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  <c r="AC1288" s="4">
        <f t="shared" ca="1" si="60"/>
        <v>37</v>
      </c>
      <c r="AD1288" s="3">
        <f t="shared" si="61"/>
        <v>34</v>
      </c>
      <c r="AE1288">
        <f t="shared" si="62"/>
        <v>13</v>
      </c>
    </row>
    <row r="1289" spans="1:31" x14ac:dyDescent="0.3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  <c r="AC1289" s="4">
        <f t="shared" ca="1" si="60"/>
        <v>50</v>
      </c>
      <c r="AD1289" s="3">
        <f t="shared" si="61"/>
        <v>662</v>
      </c>
      <c r="AE1289">
        <f t="shared" si="62"/>
        <v>23</v>
      </c>
    </row>
    <row r="1290" spans="1:31" x14ac:dyDescent="0.3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  <c r="AC1290" s="4">
        <f t="shared" ca="1" si="60"/>
        <v>51</v>
      </c>
      <c r="AD1290" s="3">
        <f t="shared" si="61"/>
        <v>1237</v>
      </c>
      <c r="AE1290">
        <f t="shared" si="62"/>
        <v>23</v>
      </c>
    </row>
    <row r="1291" spans="1:31" x14ac:dyDescent="0.3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  <c r="AC1291" s="4">
        <f t="shared" ca="1" si="60"/>
        <v>63</v>
      </c>
      <c r="AD1291" s="3">
        <f t="shared" si="61"/>
        <v>318</v>
      </c>
      <c r="AE1291">
        <f t="shared" si="62"/>
        <v>14</v>
      </c>
    </row>
    <row r="1292" spans="1:31" x14ac:dyDescent="0.3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  <c r="AC1292" s="4">
        <f t="shared" ca="1" si="60"/>
        <v>63</v>
      </c>
      <c r="AD1292" s="3">
        <f t="shared" si="61"/>
        <v>318</v>
      </c>
      <c r="AE1292">
        <f t="shared" si="62"/>
        <v>14</v>
      </c>
    </row>
    <row r="1293" spans="1:31" x14ac:dyDescent="0.3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  <c r="AC1293" s="4">
        <f t="shared" ca="1" si="60"/>
        <v>53</v>
      </c>
      <c r="AD1293" s="3">
        <f t="shared" si="61"/>
        <v>5</v>
      </c>
      <c r="AE1293">
        <f t="shared" si="62"/>
        <v>14</v>
      </c>
    </row>
    <row r="1294" spans="1:31" x14ac:dyDescent="0.3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  <c r="AC1294" s="4">
        <f t="shared" ca="1" si="60"/>
        <v>69</v>
      </c>
      <c r="AD1294" s="3">
        <f t="shared" si="61"/>
        <v>275</v>
      </c>
      <c r="AE1294">
        <f t="shared" si="62"/>
        <v>20</v>
      </c>
    </row>
    <row r="1295" spans="1:31" x14ac:dyDescent="0.3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  <c r="AC1295" s="4">
        <f t="shared" ca="1" si="60"/>
        <v>77</v>
      </c>
      <c r="AD1295" s="3">
        <f t="shared" si="61"/>
        <v>2231</v>
      </c>
      <c r="AE1295">
        <f t="shared" si="62"/>
        <v>17</v>
      </c>
    </row>
    <row r="1296" spans="1:31" x14ac:dyDescent="0.3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  <c r="AC1296" s="4">
        <f t="shared" ca="1" si="60"/>
        <v>55</v>
      </c>
      <c r="AD1296" s="3">
        <f t="shared" si="61"/>
        <v>1286</v>
      </c>
      <c r="AE1296">
        <f t="shared" si="62"/>
        <v>30</v>
      </c>
    </row>
    <row r="1297" spans="1:31" x14ac:dyDescent="0.3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  <c r="AC1297" s="4">
        <f t="shared" ca="1" si="60"/>
        <v>57</v>
      </c>
      <c r="AD1297" s="3">
        <f t="shared" si="61"/>
        <v>910</v>
      </c>
      <c r="AE1297">
        <f t="shared" si="62"/>
        <v>32</v>
      </c>
    </row>
    <row r="1298" spans="1:31" x14ac:dyDescent="0.3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  <c r="AC1298" s="4">
        <f t="shared" ca="1" si="60"/>
        <v>70</v>
      </c>
      <c r="AD1298" s="3">
        <f t="shared" si="61"/>
        <v>957</v>
      </c>
      <c r="AE1298">
        <f t="shared" si="62"/>
        <v>28</v>
      </c>
    </row>
    <row r="1299" spans="1:31" x14ac:dyDescent="0.3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  <c r="AC1299" s="4">
        <f t="shared" ca="1" si="60"/>
        <v>42</v>
      </c>
      <c r="AD1299" s="3">
        <f t="shared" si="61"/>
        <v>27</v>
      </c>
      <c r="AE1299">
        <f t="shared" si="62"/>
        <v>12</v>
      </c>
    </row>
    <row r="1300" spans="1:31" x14ac:dyDescent="0.3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  <c r="AC1300" s="4">
        <f t="shared" ca="1" si="60"/>
        <v>31</v>
      </c>
      <c r="AD1300" s="3">
        <f t="shared" si="61"/>
        <v>1365</v>
      </c>
      <c r="AE1300">
        <f t="shared" si="62"/>
        <v>34</v>
      </c>
    </row>
    <row r="1301" spans="1:31" x14ac:dyDescent="0.3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  <c r="AC1301" s="4">
        <f t="shared" ca="1" si="60"/>
        <v>51</v>
      </c>
      <c r="AD1301" s="3">
        <f t="shared" si="61"/>
        <v>1835</v>
      </c>
      <c r="AE1301">
        <f t="shared" si="62"/>
        <v>33</v>
      </c>
    </row>
    <row r="1302" spans="1:31" x14ac:dyDescent="0.3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  <c r="AC1302" s="4">
        <f t="shared" ca="1" si="60"/>
        <v>77</v>
      </c>
      <c r="AD1302" s="3">
        <f t="shared" si="61"/>
        <v>114</v>
      </c>
      <c r="AE1302">
        <f t="shared" si="62"/>
        <v>13</v>
      </c>
    </row>
    <row r="1303" spans="1:31" x14ac:dyDescent="0.3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  <c r="AC1303" s="4">
        <f t="shared" ca="1" si="60"/>
        <v>49</v>
      </c>
      <c r="AD1303" s="3">
        <f t="shared" si="61"/>
        <v>436</v>
      </c>
      <c r="AE1303">
        <f t="shared" si="62"/>
        <v>28</v>
      </c>
    </row>
    <row r="1304" spans="1:31" x14ac:dyDescent="0.3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  <c r="AC1304" s="4">
        <f t="shared" ca="1" si="60"/>
        <v>49</v>
      </c>
      <c r="AD1304" s="3">
        <f t="shared" si="61"/>
        <v>436</v>
      </c>
      <c r="AE1304">
        <f t="shared" si="62"/>
        <v>28</v>
      </c>
    </row>
    <row r="1305" spans="1:31" x14ac:dyDescent="0.3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  <c r="AC1305" s="4">
        <f t="shared" ca="1" si="60"/>
        <v>78</v>
      </c>
      <c r="AD1305" s="3">
        <f t="shared" si="61"/>
        <v>1348</v>
      </c>
      <c r="AE1305">
        <f t="shared" si="62"/>
        <v>23</v>
      </c>
    </row>
    <row r="1306" spans="1:31" x14ac:dyDescent="0.3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  <c r="AC1306" s="4">
        <f t="shared" ca="1" si="60"/>
        <v>62</v>
      </c>
      <c r="AD1306" s="3">
        <f t="shared" si="61"/>
        <v>174</v>
      </c>
      <c r="AE1306">
        <f t="shared" si="62"/>
        <v>19</v>
      </c>
    </row>
    <row r="1307" spans="1:31" x14ac:dyDescent="0.3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  <c r="AC1307" s="4">
        <f t="shared" ca="1" si="60"/>
        <v>72</v>
      </c>
      <c r="AD1307" s="3">
        <f t="shared" si="61"/>
        <v>825</v>
      </c>
      <c r="AE1307">
        <f t="shared" si="62"/>
        <v>25</v>
      </c>
    </row>
    <row r="1308" spans="1:31" x14ac:dyDescent="0.3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  <c r="AC1308" s="4">
        <f t="shared" ca="1" si="60"/>
        <v>54</v>
      </c>
      <c r="AD1308" s="3">
        <f t="shared" si="61"/>
        <v>909</v>
      </c>
      <c r="AE1308">
        <f t="shared" si="62"/>
        <v>25</v>
      </c>
    </row>
    <row r="1309" spans="1:31" x14ac:dyDescent="0.3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  <c r="AC1309" s="4">
        <f t="shared" ca="1" si="60"/>
        <v>75</v>
      </c>
      <c r="AD1309" s="3">
        <f t="shared" si="61"/>
        <v>1507</v>
      </c>
      <c r="AE1309">
        <f t="shared" si="62"/>
        <v>23</v>
      </c>
    </row>
    <row r="1310" spans="1:31" x14ac:dyDescent="0.3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  <c r="AC1310" s="4">
        <f t="shared" ca="1" si="60"/>
        <v>66</v>
      </c>
      <c r="AD1310" s="3">
        <f t="shared" si="61"/>
        <v>32</v>
      </c>
      <c r="AE1310">
        <f t="shared" si="62"/>
        <v>10</v>
      </c>
    </row>
    <row r="1311" spans="1:31" x14ac:dyDescent="0.3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  <c r="AC1311" s="4">
        <f t="shared" ca="1" si="60"/>
        <v>58</v>
      </c>
      <c r="AD1311" s="3">
        <f t="shared" si="61"/>
        <v>882</v>
      </c>
      <c r="AE1311">
        <f t="shared" si="62"/>
        <v>25</v>
      </c>
    </row>
    <row r="1312" spans="1:31" x14ac:dyDescent="0.3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  <c r="AC1312" s="4">
        <f t="shared" ca="1" si="60"/>
        <v>78</v>
      </c>
      <c r="AD1312" s="3">
        <f t="shared" si="61"/>
        <v>1424</v>
      </c>
      <c r="AE1312">
        <f t="shared" si="62"/>
        <v>28</v>
      </c>
    </row>
    <row r="1313" spans="1:31" x14ac:dyDescent="0.3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  <c r="AC1313" s="4">
        <f t="shared" ca="1" si="60"/>
        <v>79</v>
      </c>
      <c r="AD1313" s="3">
        <f t="shared" si="61"/>
        <v>32</v>
      </c>
      <c r="AE1313">
        <f t="shared" si="62"/>
        <v>12</v>
      </c>
    </row>
    <row r="1314" spans="1:31" x14ac:dyDescent="0.3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  <c r="AC1314" s="4">
        <f t="shared" ca="1" si="60"/>
        <v>44</v>
      </c>
      <c r="AD1314" s="3">
        <f t="shared" si="61"/>
        <v>46</v>
      </c>
      <c r="AE1314">
        <f t="shared" si="62"/>
        <v>13</v>
      </c>
    </row>
    <row r="1315" spans="1:31" x14ac:dyDescent="0.3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  <c r="AC1315" s="4">
        <f t="shared" ca="1" si="60"/>
        <v>44</v>
      </c>
      <c r="AD1315" s="3">
        <f t="shared" si="61"/>
        <v>46</v>
      </c>
      <c r="AE1315">
        <f t="shared" si="62"/>
        <v>13</v>
      </c>
    </row>
    <row r="1316" spans="1:31" x14ac:dyDescent="0.3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  <c r="AC1316" s="4">
        <f t="shared" ca="1" si="60"/>
        <v>48</v>
      </c>
      <c r="AD1316" s="3">
        <f t="shared" si="61"/>
        <v>606</v>
      </c>
      <c r="AE1316">
        <f t="shared" si="62"/>
        <v>26</v>
      </c>
    </row>
    <row r="1317" spans="1:31" x14ac:dyDescent="0.3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  <c r="AC1317" s="4">
        <f t="shared" ca="1" si="60"/>
        <v>48</v>
      </c>
      <c r="AD1317" s="3">
        <f t="shared" si="61"/>
        <v>606</v>
      </c>
      <c r="AE1317">
        <f t="shared" si="62"/>
        <v>26</v>
      </c>
    </row>
    <row r="1318" spans="1:31" x14ac:dyDescent="0.3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  <c r="AC1318" s="4">
        <f t="shared" ca="1" si="60"/>
        <v>74</v>
      </c>
      <c r="AD1318" s="3">
        <f t="shared" si="61"/>
        <v>1574</v>
      </c>
      <c r="AE1318">
        <f t="shared" si="62"/>
        <v>21</v>
      </c>
    </row>
    <row r="1319" spans="1:31" x14ac:dyDescent="0.3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  <c r="AC1319" s="4">
        <f t="shared" ca="1" si="60"/>
        <v>74</v>
      </c>
      <c r="AD1319" s="3">
        <f t="shared" si="61"/>
        <v>1574</v>
      </c>
      <c r="AE1319">
        <f t="shared" si="62"/>
        <v>21</v>
      </c>
    </row>
    <row r="1320" spans="1:31" x14ac:dyDescent="0.3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  <c r="AC1320" s="4">
        <f t="shared" ca="1" si="60"/>
        <v>74</v>
      </c>
      <c r="AD1320" s="3">
        <f t="shared" si="61"/>
        <v>1574</v>
      </c>
      <c r="AE1320">
        <f t="shared" si="62"/>
        <v>21</v>
      </c>
    </row>
    <row r="1321" spans="1:31" x14ac:dyDescent="0.3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  <c r="AC1321" s="4">
        <f t="shared" ca="1" si="60"/>
        <v>58</v>
      </c>
      <c r="AD1321" s="3">
        <f t="shared" si="61"/>
        <v>1173</v>
      </c>
      <c r="AE1321">
        <f t="shared" si="62"/>
        <v>24</v>
      </c>
    </row>
    <row r="1322" spans="1:31" x14ac:dyDescent="0.3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  <c r="AC1322" s="4">
        <f t="shared" ca="1" si="60"/>
        <v>75</v>
      </c>
      <c r="AD1322" s="3">
        <f t="shared" si="61"/>
        <v>143</v>
      </c>
      <c r="AE1322">
        <f t="shared" si="62"/>
        <v>14</v>
      </c>
    </row>
    <row r="1323" spans="1:31" x14ac:dyDescent="0.3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  <c r="AC1323" s="4">
        <f t="shared" ca="1" si="60"/>
        <v>48</v>
      </c>
      <c r="AD1323" s="3">
        <f t="shared" si="61"/>
        <v>795</v>
      </c>
      <c r="AE1323">
        <f t="shared" si="62"/>
        <v>26</v>
      </c>
    </row>
    <row r="1324" spans="1:31" x14ac:dyDescent="0.3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  <c r="AC1324" s="4">
        <f t="shared" ca="1" si="60"/>
        <v>61</v>
      </c>
      <c r="AD1324" s="3">
        <f t="shared" si="61"/>
        <v>1305</v>
      </c>
      <c r="AE1324">
        <f t="shared" si="62"/>
        <v>32</v>
      </c>
    </row>
    <row r="1325" spans="1:31" x14ac:dyDescent="0.3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  <c r="AC1325" s="4">
        <f t="shared" ca="1" si="60"/>
        <v>50</v>
      </c>
      <c r="AD1325" s="3">
        <f t="shared" si="61"/>
        <v>1277</v>
      </c>
      <c r="AE1325">
        <f t="shared" si="62"/>
        <v>30</v>
      </c>
    </row>
    <row r="1326" spans="1:31" x14ac:dyDescent="0.3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  <c r="AC1326" s="4">
        <f t="shared" ca="1" si="60"/>
        <v>57</v>
      </c>
      <c r="AD1326" s="3">
        <f t="shared" si="61"/>
        <v>1531</v>
      </c>
      <c r="AE1326">
        <f t="shared" si="62"/>
        <v>31</v>
      </c>
    </row>
    <row r="1327" spans="1:31" x14ac:dyDescent="0.3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  <c r="AC1327" s="4">
        <f t="shared" ca="1" si="60"/>
        <v>74</v>
      </c>
      <c r="AD1327" s="3">
        <f t="shared" si="61"/>
        <v>1021</v>
      </c>
      <c r="AE1327">
        <f t="shared" si="62"/>
        <v>31</v>
      </c>
    </row>
    <row r="1328" spans="1:31" x14ac:dyDescent="0.3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  <c r="AC1328" s="4">
        <f t="shared" ca="1" si="60"/>
        <v>45</v>
      </c>
      <c r="AD1328" s="3">
        <f t="shared" si="61"/>
        <v>79</v>
      </c>
      <c r="AE1328">
        <f t="shared" si="62"/>
        <v>18</v>
      </c>
    </row>
    <row r="1329" spans="1:31" x14ac:dyDescent="0.3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  <c r="AC1329" s="4">
        <f t="shared" ca="1" si="60"/>
        <v>38</v>
      </c>
      <c r="AD1329" s="3">
        <f t="shared" si="61"/>
        <v>25</v>
      </c>
      <c r="AE1329">
        <f t="shared" si="62"/>
        <v>10</v>
      </c>
    </row>
    <row r="1330" spans="1:31" x14ac:dyDescent="0.3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  <c r="AC1330" s="4">
        <f t="shared" ca="1" si="60"/>
        <v>78</v>
      </c>
      <c r="AD1330" s="3">
        <f t="shared" si="61"/>
        <v>62</v>
      </c>
      <c r="AE1330">
        <f t="shared" si="62"/>
        <v>13</v>
      </c>
    </row>
    <row r="1331" spans="1:31" x14ac:dyDescent="0.3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  <c r="AC1331" s="4">
        <f t="shared" ca="1" si="60"/>
        <v>74</v>
      </c>
      <c r="AD1331" s="3">
        <f t="shared" si="61"/>
        <v>65</v>
      </c>
      <c r="AE1331">
        <f t="shared" si="62"/>
        <v>10</v>
      </c>
    </row>
    <row r="1332" spans="1:31" x14ac:dyDescent="0.3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  <c r="AC1332" s="4">
        <f t="shared" ca="1" si="60"/>
        <v>61</v>
      </c>
      <c r="AD1332" s="3">
        <f t="shared" si="61"/>
        <v>36</v>
      </c>
      <c r="AE1332">
        <f t="shared" si="62"/>
        <v>13</v>
      </c>
    </row>
    <row r="1333" spans="1:31" x14ac:dyDescent="0.3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  <c r="AC1333" s="4">
        <f t="shared" ca="1" si="60"/>
        <v>58</v>
      </c>
      <c r="AD1333" s="3">
        <f t="shared" si="61"/>
        <v>38</v>
      </c>
      <c r="AE1333">
        <f t="shared" si="62"/>
        <v>13</v>
      </c>
    </row>
    <row r="1334" spans="1:31" x14ac:dyDescent="0.3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  <c r="AC1334" s="4">
        <f t="shared" ca="1" si="60"/>
        <v>53</v>
      </c>
      <c r="AD1334" s="3">
        <f t="shared" si="61"/>
        <v>798</v>
      </c>
      <c r="AE1334">
        <f t="shared" si="62"/>
        <v>34</v>
      </c>
    </row>
    <row r="1335" spans="1:31" x14ac:dyDescent="0.3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  <c r="AC1335" s="4">
        <f t="shared" ca="1" si="60"/>
        <v>74</v>
      </c>
      <c r="AD1335" s="3">
        <f t="shared" si="61"/>
        <v>940</v>
      </c>
      <c r="AE1335">
        <f t="shared" si="62"/>
        <v>17</v>
      </c>
    </row>
    <row r="1336" spans="1:31" x14ac:dyDescent="0.3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  <c r="AC1336" s="4">
        <f t="shared" ca="1" si="60"/>
        <v>55</v>
      </c>
      <c r="AD1336" s="3">
        <f t="shared" si="61"/>
        <v>1179</v>
      </c>
      <c r="AE1336">
        <f t="shared" si="62"/>
        <v>20</v>
      </c>
    </row>
    <row r="1337" spans="1:31" x14ac:dyDescent="0.3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  <c r="AC1337" s="4">
        <f t="shared" ca="1" si="60"/>
        <v>79</v>
      </c>
      <c r="AD1337" s="3">
        <f t="shared" si="61"/>
        <v>1734</v>
      </c>
      <c r="AE1337">
        <f t="shared" si="62"/>
        <v>29</v>
      </c>
    </row>
    <row r="1338" spans="1:31" x14ac:dyDescent="0.3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  <c r="AC1338" s="4">
        <f t="shared" ca="1" si="60"/>
        <v>71</v>
      </c>
      <c r="AD1338" s="3">
        <f t="shared" si="61"/>
        <v>545</v>
      </c>
      <c r="AE1338">
        <f t="shared" si="62"/>
        <v>19</v>
      </c>
    </row>
    <row r="1339" spans="1:31" x14ac:dyDescent="0.3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  <c r="AC1339" s="4">
        <f t="shared" ca="1" si="60"/>
        <v>44</v>
      </c>
      <c r="AD1339" s="3">
        <f t="shared" si="61"/>
        <v>24</v>
      </c>
      <c r="AE1339">
        <f t="shared" si="62"/>
        <v>13</v>
      </c>
    </row>
    <row r="1340" spans="1:31" x14ac:dyDescent="0.3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  <c r="AC1340" s="4">
        <f t="shared" ca="1" si="60"/>
        <v>55</v>
      </c>
      <c r="AD1340" s="3">
        <f t="shared" si="61"/>
        <v>1968</v>
      </c>
      <c r="AE1340">
        <f t="shared" si="62"/>
        <v>23</v>
      </c>
    </row>
    <row r="1341" spans="1:31" x14ac:dyDescent="0.3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  <c r="AC1341" s="4">
        <f t="shared" ca="1" si="60"/>
        <v>33</v>
      </c>
      <c r="AD1341" s="3">
        <f t="shared" si="61"/>
        <v>1216</v>
      </c>
      <c r="AE1341">
        <f t="shared" si="62"/>
        <v>23</v>
      </c>
    </row>
    <row r="1342" spans="1:31" x14ac:dyDescent="0.3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  <c r="AC1342" s="4">
        <f t="shared" ca="1" si="60"/>
        <v>69</v>
      </c>
      <c r="AD1342" s="3">
        <f t="shared" si="61"/>
        <v>729</v>
      </c>
      <c r="AE1342">
        <f t="shared" si="62"/>
        <v>19</v>
      </c>
    </row>
    <row r="1343" spans="1:31" x14ac:dyDescent="0.3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  <c r="AC1343" s="4">
        <f t="shared" ca="1" si="60"/>
        <v>69</v>
      </c>
      <c r="AD1343" s="3">
        <f t="shared" si="61"/>
        <v>1617</v>
      </c>
      <c r="AE1343">
        <f t="shared" si="62"/>
        <v>32</v>
      </c>
    </row>
    <row r="1344" spans="1:31" x14ac:dyDescent="0.3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  <c r="AC1344" s="4">
        <f t="shared" ca="1" si="60"/>
        <v>73</v>
      </c>
      <c r="AD1344" s="3">
        <f t="shared" si="61"/>
        <v>459</v>
      </c>
      <c r="AE1344">
        <f t="shared" si="62"/>
        <v>19</v>
      </c>
    </row>
    <row r="1345" spans="1:31" x14ac:dyDescent="0.3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  <c r="AC1345" s="4">
        <f t="shared" ca="1" si="60"/>
        <v>71</v>
      </c>
      <c r="AD1345" s="3">
        <f t="shared" si="61"/>
        <v>731</v>
      </c>
      <c r="AE1345">
        <f t="shared" si="62"/>
        <v>28</v>
      </c>
    </row>
    <row r="1346" spans="1:31" x14ac:dyDescent="0.3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  <c r="AC1346" s="4">
        <f t="shared" ca="1" si="60"/>
        <v>50</v>
      </c>
      <c r="AD1346" s="3">
        <f t="shared" si="61"/>
        <v>20</v>
      </c>
      <c r="AE1346">
        <f t="shared" si="62"/>
        <v>11</v>
      </c>
    </row>
    <row r="1347" spans="1:31" x14ac:dyDescent="0.3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  <c r="AC1347" s="4">
        <f t="shared" ref="AC1347:AC1410" ca="1" si="63">YEAR(TODAY()) - B1347</f>
        <v>54</v>
      </c>
      <c r="AD1347" s="3">
        <f t="shared" ref="AD1347:AD1410" si="64">SUM(J1347:O1347)</f>
        <v>823</v>
      </c>
      <c r="AE1347">
        <f t="shared" ref="AE1347:AE1410" si="65">SUM(P1347:T1347)</f>
        <v>27</v>
      </c>
    </row>
    <row r="1348" spans="1:31" x14ac:dyDescent="0.3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  <c r="AC1348" s="4">
        <f t="shared" ca="1" si="63"/>
        <v>51</v>
      </c>
      <c r="AD1348" s="3">
        <f t="shared" si="64"/>
        <v>64</v>
      </c>
      <c r="AE1348">
        <f t="shared" si="65"/>
        <v>15</v>
      </c>
    </row>
    <row r="1349" spans="1:31" x14ac:dyDescent="0.3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  <c r="AC1349" s="4">
        <f t="shared" ca="1" si="63"/>
        <v>54</v>
      </c>
      <c r="AD1349" s="3">
        <f t="shared" si="64"/>
        <v>102</v>
      </c>
      <c r="AE1349">
        <f t="shared" si="65"/>
        <v>15</v>
      </c>
    </row>
    <row r="1350" spans="1:31" x14ac:dyDescent="0.3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  <c r="AC1350" s="4">
        <f t="shared" ca="1" si="63"/>
        <v>54</v>
      </c>
      <c r="AD1350" s="3">
        <f t="shared" si="64"/>
        <v>102</v>
      </c>
      <c r="AE1350">
        <f t="shared" si="65"/>
        <v>15</v>
      </c>
    </row>
    <row r="1351" spans="1:31" x14ac:dyDescent="0.3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  <c r="AC1351" s="4">
        <f t="shared" ca="1" si="63"/>
        <v>55</v>
      </c>
      <c r="AD1351" s="3">
        <f t="shared" si="64"/>
        <v>779</v>
      </c>
      <c r="AE1351">
        <f t="shared" si="65"/>
        <v>31</v>
      </c>
    </row>
    <row r="1352" spans="1:31" x14ac:dyDescent="0.3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  <c r="AC1352" s="4">
        <f t="shared" ca="1" si="63"/>
        <v>83</v>
      </c>
      <c r="AD1352" s="3">
        <f t="shared" si="64"/>
        <v>1060</v>
      </c>
      <c r="AE1352">
        <f t="shared" si="65"/>
        <v>33</v>
      </c>
    </row>
    <row r="1353" spans="1:31" x14ac:dyDescent="0.3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  <c r="AC1353" s="4">
        <f t="shared" ca="1" si="63"/>
        <v>47</v>
      </c>
      <c r="AD1353" s="3">
        <f t="shared" si="64"/>
        <v>1169</v>
      </c>
      <c r="AE1353">
        <f t="shared" si="65"/>
        <v>32</v>
      </c>
    </row>
    <row r="1354" spans="1:31" x14ac:dyDescent="0.3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  <c r="AC1354" s="4">
        <f t="shared" ca="1" si="63"/>
        <v>49</v>
      </c>
      <c r="AD1354" s="3">
        <f t="shared" si="64"/>
        <v>1141</v>
      </c>
      <c r="AE1354">
        <f t="shared" si="65"/>
        <v>28</v>
      </c>
    </row>
    <row r="1355" spans="1:31" x14ac:dyDescent="0.3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  <c r="AC1355" s="4">
        <f t="shared" ca="1" si="63"/>
        <v>50</v>
      </c>
      <c r="AD1355" s="3">
        <f t="shared" si="64"/>
        <v>61</v>
      </c>
      <c r="AE1355">
        <f t="shared" si="65"/>
        <v>14</v>
      </c>
    </row>
    <row r="1356" spans="1:31" x14ac:dyDescent="0.3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  <c r="AC1356" s="4">
        <f t="shared" ca="1" si="63"/>
        <v>55</v>
      </c>
      <c r="AD1356" s="3">
        <f t="shared" si="64"/>
        <v>1086</v>
      </c>
      <c r="AE1356">
        <f t="shared" si="65"/>
        <v>27</v>
      </c>
    </row>
    <row r="1357" spans="1:31" x14ac:dyDescent="0.3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  <c r="AC1357" s="4">
        <f t="shared" ca="1" si="63"/>
        <v>49</v>
      </c>
      <c r="AD1357" s="3">
        <f t="shared" si="64"/>
        <v>269</v>
      </c>
      <c r="AE1357">
        <f t="shared" si="65"/>
        <v>21</v>
      </c>
    </row>
    <row r="1358" spans="1:31" x14ac:dyDescent="0.3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  <c r="AC1358" s="4">
        <f t="shared" ca="1" si="63"/>
        <v>75</v>
      </c>
      <c r="AD1358" s="3">
        <f t="shared" si="64"/>
        <v>1336</v>
      </c>
      <c r="AE1358">
        <f t="shared" si="65"/>
        <v>20</v>
      </c>
    </row>
    <row r="1359" spans="1:31" x14ac:dyDescent="0.3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  <c r="AC1359" s="4">
        <f t="shared" ca="1" si="63"/>
        <v>70</v>
      </c>
      <c r="AD1359" s="3">
        <f t="shared" si="64"/>
        <v>1566</v>
      </c>
      <c r="AE1359">
        <f t="shared" si="65"/>
        <v>26</v>
      </c>
    </row>
    <row r="1360" spans="1:31" x14ac:dyDescent="0.3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  <c r="AC1360" s="4">
        <f t="shared" ca="1" si="63"/>
        <v>68</v>
      </c>
      <c r="AD1360" s="3">
        <f t="shared" si="64"/>
        <v>61</v>
      </c>
      <c r="AE1360">
        <f t="shared" si="65"/>
        <v>14</v>
      </c>
    </row>
    <row r="1361" spans="1:31" x14ac:dyDescent="0.3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  <c r="AC1361" s="4">
        <f t="shared" ca="1" si="63"/>
        <v>53</v>
      </c>
      <c r="AD1361" s="3">
        <f t="shared" si="64"/>
        <v>70</v>
      </c>
      <c r="AE1361">
        <f t="shared" si="65"/>
        <v>13</v>
      </c>
    </row>
    <row r="1362" spans="1:31" x14ac:dyDescent="0.3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  <c r="AC1362" s="4">
        <f t="shared" ca="1" si="63"/>
        <v>58</v>
      </c>
      <c r="AD1362" s="3">
        <f t="shared" si="64"/>
        <v>1295</v>
      </c>
      <c r="AE1362">
        <f t="shared" si="65"/>
        <v>19</v>
      </c>
    </row>
    <row r="1363" spans="1:31" x14ac:dyDescent="0.3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  <c r="AC1363" s="4">
        <f t="shared" ca="1" si="63"/>
        <v>61</v>
      </c>
      <c r="AD1363" s="3">
        <f t="shared" si="64"/>
        <v>411</v>
      </c>
      <c r="AE1363">
        <f t="shared" si="65"/>
        <v>28</v>
      </c>
    </row>
    <row r="1364" spans="1:31" x14ac:dyDescent="0.3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  <c r="AC1364" s="4">
        <f t="shared" ca="1" si="63"/>
        <v>61</v>
      </c>
      <c r="AD1364" s="3">
        <f t="shared" si="64"/>
        <v>411</v>
      </c>
      <c r="AE1364">
        <f t="shared" si="65"/>
        <v>28</v>
      </c>
    </row>
    <row r="1365" spans="1:31" x14ac:dyDescent="0.3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  <c r="AC1365" s="4">
        <f t="shared" ca="1" si="63"/>
        <v>77</v>
      </c>
      <c r="AD1365" s="3">
        <f t="shared" si="64"/>
        <v>926</v>
      </c>
      <c r="AE1365">
        <f t="shared" si="65"/>
        <v>23</v>
      </c>
    </row>
    <row r="1366" spans="1:31" x14ac:dyDescent="0.3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  <c r="AC1366" s="4">
        <f t="shared" ca="1" si="63"/>
        <v>53</v>
      </c>
      <c r="AD1366" s="3">
        <f t="shared" si="64"/>
        <v>1211</v>
      </c>
      <c r="AE1366">
        <f t="shared" si="65"/>
        <v>32</v>
      </c>
    </row>
    <row r="1367" spans="1:31" x14ac:dyDescent="0.3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  <c r="AC1367" s="4">
        <f t="shared" ca="1" si="63"/>
        <v>75</v>
      </c>
      <c r="AD1367" s="3">
        <f t="shared" si="64"/>
        <v>11</v>
      </c>
      <c r="AE1367">
        <f t="shared" si="65"/>
        <v>9</v>
      </c>
    </row>
    <row r="1368" spans="1:31" x14ac:dyDescent="0.3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  <c r="AC1368" s="4">
        <f t="shared" ca="1" si="63"/>
        <v>59</v>
      </c>
      <c r="AD1368" s="3">
        <f t="shared" si="64"/>
        <v>772</v>
      </c>
      <c r="AE1368">
        <f t="shared" si="65"/>
        <v>26</v>
      </c>
    </row>
    <row r="1369" spans="1:31" x14ac:dyDescent="0.3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  <c r="AC1369" s="4">
        <f t="shared" ca="1" si="63"/>
        <v>74</v>
      </c>
      <c r="AD1369" s="3">
        <f t="shared" si="64"/>
        <v>70</v>
      </c>
      <c r="AE1369">
        <f t="shared" si="65"/>
        <v>17</v>
      </c>
    </row>
    <row r="1370" spans="1:31" x14ac:dyDescent="0.3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  <c r="AC1370" s="4">
        <f t="shared" ca="1" si="63"/>
        <v>36</v>
      </c>
      <c r="AD1370" s="3">
        <f t="shared" si="64"/>
        <v>1544</v>
      </c>
      <c r="AE1370">
        <f t="shared" si="65"/>
        <v>30</v>
      </c>
    </row>
    <row r="1371" spans="1:31" x14ac:dyDescent="0.3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  <c r="AC1371" s="4">
        <f t="shared" ca="1" si="63"/>
        <v>40</v>
      </c>
      <c r="AD1371" s="3">
        <f t="shared" si="64"/>
        <v>1822</v>
      </c>
      <c r="AE1371">
        <f t="shared" si="65"/>
        <v>20</v>
      </c>
    </row>
    <row r="1372" spans="1:31" x14ac:dyDescent="0.3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  <c r="AC1372" s="4">
        <f t="shared" ca="1" si="63"/>
        <v>77</v>
      </c>
      <c r="AD1372" s="3">
        <f t="shared" si="64"/>
        <v>1429</v>
      </c>
      <c r="AE1372">
        <f t="shared" si="65"/>
        <v>23</v>
      </c>
    </row>
    <row r="1373" spans="1:31" x14ac:dyDescent="0.3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  <c r="AC1373" s="4">
        <f t="shared" ca="1" si="63"/>
        <v>44</v>
      </c>
      <c r="AD1373" s="3">
        <f t="shared" si="64"/>
        <v>159</v>
      </c>
      <c r="AE1373">
        <f t="shared" si="65"/>
        <v>20</v>
      </c>
    </row>
    <row r="1374" spans="1:31" x14ac:dyDescent="0.3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  <c r="AC1374" s="4">
        <f t="shared" ca="1" si="63"/>
        <v>70</v>
      </c>
      <c r="AD1374" s="3">
        <f t="shared" si="64"/>
        <v>764</v>
      </c>
      <c r="AE1374">
        <f t="shared" si="65"/>
        <v>28</v>
      </c>
    </row>
    <row r="1375" spans="1:31" x14ac:dyDescent="0.3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  <c r="AC1375" s="4">
        <f t="shared" ca="1" si="63"/>
        <v>47</v>
      </c>
      <c r="AD1375" s="3">
        <f t="shared" si="64"/>
        <v>31</v>
      </c>
      <c r="AE1375">
        <f t="shared" si="65"/>
        <v>13</v>
      </c>
    </row>
    <row r="1376" spans="1:31" x14ac:dyDescent="0.3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  <c r="AC1376" s="4">
        <f t="shared" ca="1" si="63"/>
        <v>47</v>
      </c>
      <c r="AD1376" s="3">
        <f t="shared" si="64"/>
        <v>31</v>
      </c>
      <c r="AE1376">
        <f t="shared" si="65"/>
        <v>13</v>
      </c>
    </row>
    <row r="1377" spans="1:31" x14ac:dyDescent="0.3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  <c r="AC1377" s="4">
        <f t="shared" ca="1" si="63"/>
        <v>39</v>
      </c>
      <c r="AD1377" s="3">
        <f t="shared" si="64"/>
        <v>1250</v>
      </c>
      <c r="AE1377">
        <f t="shared" si="65"/>
        <v>27</v>
      </c>
    </row>
    <row r="1378" spans="1:31" x14ac:dyDescent="0.3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  <c r="AC1378" s="4">
        <f t="shared" ca="1" si="63"/>
        <v>50</v>
      </c>
      <c r="AD1378" s="3">
        <f t="shared" si="64"/>
        <v>2053</v>
      </c>
      <c r="AE1378">
        <f t="shared" si="65"/>
        <v>26</v>
      </c>
    </row>
    <row r="1379" spans="1:31" x14ac:dyDescent="0.3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  <c r="AC1379" s="4">
        <f t="shared" ca="1" si="63"/>
        <v>73</v>
      </c>
      <c r="AD1379" s="3">
        <f t="shared" si="64"/>
        <v>480</v>
      </c>
      <c r="AE1379">
        <f t="shared" si="65"/>
        <v>31</v>
      </c>
    </row>
    <row r="1380" spans="1:31" x14ac:dyDescent="0.3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  <c r="AC1380" s="4">
        <f t="shared" ca="1" si="63"/>
        <v>53</v>
      </c>
      <c r="AD1380" s="3">
        <f t="shared" si="64"/>
        <v>401</v>
      </c>
      <c r="AE1380">
        <f t="shared" si="65"/>
        <v>25</v>
      </c>
    </row>
    <row r="1381" spans="1:31" x14ac:dyDescent="0.3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  <c r="AC1381" s="4">
        <f t="shared" ca="1" si="63"/>
        <v>69</v>
      </c>
      <c r="AD1381" s="3">
        <f t="shared" si="64"/>
        <v>438</v>
      </c>
      <c r="AE1381">
        <f t="shared" si="65"/>
        <v>24</v>
      </c>
    </row>
    <row r="1382" spans="1:31" x14ac:dyDescent="0.3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  <c r="AC1382" s="4">
        <f t="shared" ca="1" si="63"/>
        <v>67</v>
      </c>
      <c r="AD1382" s="3">
        <f t="shared" si="64"/>
        <v>995</v>
      </c>
      <c r="AE1382">
        <f t="shared" si="65"/>
        <v>19</v>
      </c>
    </row>
    <row r="1383" spans="1:31" x14ac:dyDescent="0.3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  <c r="AC1383" s="4">
        <f t="shared" ca="1" si="63"/>
        <v>51</v>
      </c>
      <c r="AD1383" s="3">
        <f t="shared" si="64"/>
        <v>369</v>
      </c>
      <c r="AE1383">
        <f t="shared" si="65"/>
        <v>20</v>
      </c>
    </row>
    <row r="1384" spans="1:31" x14ac:dyDescent="0.3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  <c r="AC1384" s="4">
        <f t="shared" ca="1" si="63"/>
        <v>54</v>
      </c>
      <c r="AD1384" s="3">
        <f t="shared" si="64"/>
        <v>19</v>
      </c>
      <c r="AE1384">
        <f t="shared" si="65"/>
        <v>12</v>
      </c>
    </row>
    <row r="1385" spans="1:31" x14ac:dyDescent="0.3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  <c r="AC1385" s="4">
        <f t="shared" ca="1" si="63"/>
        <v>67</v>
      </c>
      <c r="AD1385" s="3">
        <f t="shared" si="64"/>
        <v>106</v>
      </c>
      <c r="AE1385">
        <f t="shared" si="65"/>
        <v>17</v>
      </c>
    </row>
    <row r="1386" spans="1:31" x14ac:dyDescent="0.3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  <c r="AC1386" s="4">
        <f t="shared" ca="1" si="63"/>
        <v>60</v>
      </c>
      <c r="AD1386" s="3">
        <f t="shared" si="64"/>
        <v>832</v>
      </c>
      <c r="AE1386">
        <f t="shared" si="65"/>
        <v>33</v>
      </c>
    </row>
    <row r="1387" spans="1:31" x14ac:dyDescent="0.3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  <c r="AC1387" s="4">
        <f t="shared" ca="1" si="63"/>
        <v>67</v>
      </c>
      <c r="AD1387" s="3">
        <f t="shared" si="64"/>
        <v>1957</v>
      </c>
      <c r="AE1387">
        <f t="shared" si="65"/>
        <v>26</v>
      </c>
    </row>
    <row r="1388" spans="1:31" x14ac:dyDescent="0.3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  <c r="AC1388" s="4">
        <f t="shared" ca="1" si="63"/>
        <v>67</v>
      </c>
      <c r="AD1388" s="3">
        <f t="shared" si="64"/>
        <v>1957</v>
      </c>
      <c r="AE1388">
        <f t="shared" si="65"/>
        <v>26</v>
      </c>
    </row>
    <row r="1389" spans="1:31" x14ac:dyDescent="0.3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  <c r="AC1389" s="4">
        <f t="shared" ca="1" si="63"/>
        <v>71</v>
      </c>
      <c r="AD1389" s="3">
        <f t="shared" si="64"/>
        <v>99</v>
      </c>
      <c r="AE1389">
        <f t="shared" si="65"/>
        <v>13</v>
      </c>
    </row>
    <row r="1390" spans="1:31" x14ac:dyDescent="0.3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  <c r="AC1390" s="4">
        <f t="shared" ca="1" si="63"/>
        <v>70</v>
      </c>
      <c r="AD1390" s="3">
        <f t="shared" si="64"/>
        <v>28</v>
      </c>
      <c r="AE1390">
        <f t="shared" si="65"/>
        <v>12</v>
      </c>
    </row>
    <row r="1391" spans="1:31" x14ac:dyDescent="0.3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  <c r="AC1391" s="4">
        <f t="shared" ca="1" si="63"/>
        <v>75</v>
      </c>
      <c r="AD1391" s="3">
        <f t="shared" si="64"/>
        <v>1026</v>
      </c>
      <c r="AE1391">
        <f t="shared" si="65"/>
        <v>30</v>
      </c>
    </row>
    <row r="1392" spans="1:31" x14ac:dyDescent="0.3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  <c r="AC1392" s="4">
        <f t="shared" ca="1" si="63"/>
        <v>75</v>
      </c>
      <c r="AD1392" s="3">
        <f t="shared" si="64"/>
        <v>1327</v>
      </c>
      <c r="AE1392">
        <f t="shared" si="65"/>
        <v>32</v>
      </c>
    </row>
    <row r="1393" spans="1:31" x14ac:dyDescent="0.3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  <c r="AC1393" s="4">
        <f t="shared" ca="1" si="63"/>
        <v>51</v>
      </c>
      <c r="AD1393" s="3">
        <f t="shared" si="64"/>
        <v>436</v>
      </c>
      <c r="AE1393">
        <f t="shared" si="65"/>
        <v>24</v>
      </c>
    </row>
    <row r="1394" spans="1:31" x14ac:dyDescent="0.3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  <c r="AC1394" s="4">
        <f t="shared" ca="1" si="63"/>
        <v>68</v>
      </c>
      <c r="AD1394" s="3">
        <f t="shared" si="64"/>
        <v>928</v>
      </c>
      <c r="AE1394">
        <f t="shared" si="65"/>
        <v>20</v>
      </c>
    </row>
    <row r="1395" spans="1:31" x14ac:dyDescent="0.3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  <c r="AC1395" s="4">
        <f t="shared" ca="1" si="63"/>
        <v>34</v>
      </c>
      <c r="AD1395" s="3">
        <f t="shared" si="64"/>
        <v>961</v>
      </c>
      <c r="AE1395">
        <f t="shared" si="65"/>
        <v>20</v>
      </c>
    </row>
    <row r="1396" spans="1:31" x14ac:dyDescent="0.3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  <c r="AC1396" s="4">
        <f t="shared" ca="1" si="63"/>
        <v>52</v>
      </c>
      <c r="AD1396" s="3">
        <f t="shared" si="64"/>
        <v>290</v>
      </c>
      <c r="AE1396">
        <f t="shared" si="65"/>
        <v>19</v>
      </c>
    </row>
    <row r="1397" spans="1:31" x14ac:dyDescent="0.3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  <c r="AC1397" s="4">
        <f t="shared" ca="1" si="63"/>
        <v>56</v>
      </c>
      <c r="AD1397" s="3">
        <f t="shared" si="64"/>
        <v>1464</v>
      </c>
      <c r="AE1397">
        <f t="shared" si="65"/>
        <v>28</v>
      </c>
    </row>
    <row r="1398" spans="1:31" x14ac:dyDescent="0.3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  <c r="AC1398" s="4">
        <f t="shared" ca="1" si="63"/>
        <v>56</v>
      </c>
      <c r="AD1398" s="3">
        <f t="shared" si="64"/>
        <v>1533</v>
      </c>
      <c r="AE1398">
        <f t="shared" si="65"/>
        <v>39</v>
      </c>
    </row>
    <row r="1399" spans="1:31" x14ac:dyDescent="0.3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  <c r="AC1399" s="4">
        <f t="shared" ca="1" si="63"/>
        <v>47</v>
      </c>
      <c r="AD1399" s="3">
        <f t="shared" si="64"/>
        <v>18</v>
      </c>
      <c r="AE1399">
        <f t="shared" si="65"/>
        <v>12</v>
      </c>
    </row>
    <row r="1400" spans="1:31" x14ac:dyDescent="0.3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  <c r="AC1400" s="4">
        <f t="shared" ca="1" si="63"/>
        <v>69</v>
      </c>
      <c r="AD1400" s="3">
        <f t="shared" si="64"/>
        <v>1528</v>
      </c>
      <c r="AE1400">
        <f t="shared" si="65"/>
        <v>28</v>
      </c>
    </row>
    <row r="1401" spans="1:31" x14ac:dyDescent="0.3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  <c r="AC1401" s="4">
        <f t="shared" ca="1" si="63"/>
        <v>53</v>
      </c>
      <c r="AD1401" s="3">
        <f t="shared" si="64"/>
        <v>44</v>
      </c>
      <c r="AE1401">
        <f t="shared" si="65"/>
        <v>12</v>
      </c>
    </row>
    <row r="1402" spans="1:31" x14ac:dyDescent="0.3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  <c r="AC1402" s="4">
        <f t="shared" ca="1" si="63"/>
        <v>53</v>
      </c>
      <c r="AD1402" s="3">
        <f t="shared" si="64"/>
        <v>1958</v>
      </c>
      <c r="AE1402">
        <f t="shared" si="65"/>
        <v>22</v>
      </c>
    </row>
    <row r="1403" spans="1:31" x14ac:dyDescent="0.3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  <c r="AC1403" s="4">
        <f t="shared" ca="1" si="63"/>
        <v>71</v>
      </c>
      <c r="AD1403" s="3">
        <f t="shared" si="64"/>
        <v>72</v>
      </c>
      <c r="AE1403">
        <f t="shared" si="65"/>
        <v>16</v>
      </c>
    </row>
    <row r="1404" spans="1:31" x14ac:dyDescent="0.3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  <c r="AC1404" s="4">
        <f t="shared" ca="1" si="63"/>
        <v>71</v>
      </c>
      <c r="AD1404" s="3">
        <f t="shared" si="64"/>
        <v>72</v>
      </c>
      <c r="AE1404">
        <f t="shared" si="65"/>
        <v>16</v>
      </c>
    </row>
    <row r="1405" spans="1:31" x14ac:dyDescent="0.3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  <c r="AC1405" s="4">
        <f t="shared" ca="1" si="63"/>
        <v>71</v>
      </c>
      <c r="AD1405" s="3">
        <f t="shared" si="64"/>
        <v>1380</v>
      </c>
      <c r="AE1405">
        <f t="shared" si="65"/>
        <v>26</v>
      </c>
    </row>
    <row r="1406" spans="1:31" x14ac:dyDescent="0.3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  <c r="AC1406" s="4">
        <f t="shared" ca="1" si="63"/>
        <v>38</v>
      </c>
      <c r="AD1406" s="3">
        <f t="shared" si="64"/>
        <v>2524</v>
      </c>
      <c r="AE1406">
        <f t="shared" si="65"/>
        <v>33</v>
      </c>
    </row>
    <row r="1407" spans="1:31" x14ac:dyDescent="0.3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  <c r="AC1407" s="4">
        <f t="shared" ca="1" si="63"/>
        <v>77</v>
      </c>
      <c r="AD1407" s="3">
        <f t="shared" si="64"/>
        <v>390</v>
      </c>
      <c r="AE1407">
        <f t="shared" si="65"/>
        <v>24</v>
      </c>
    </row>
    <row r="1408" spans="1:31" x14ac:dyDescent="0.3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  <c r="AC1408" s="4">
        <f t="shared" ca="1" si="63"/>
        <v>80</v>
      </c>
      <c r="AD1408" s="3">
        <f t="shared" si="64"/>
        <v>397</v>
      </c>
      <c r="AE1408">
        <f t="shared" si="65"/>
        <v>25</v>
      </c>
    </row>
    <row r="1409" spans="1:31" x14ac:dyDescent="0.3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  <c r="AC1409" s="4">
        <f t="shared" ca="1" si="63"/>
        <v>68</v>
      </c>
      <c r="AD1409" s="3">
        <f t="shared" si="64"/>
        <v>496</v>
      </c>
      <c r="AE1409">
        <f t="shared" si="65"/>
        <v>30</v>
      </c>
    </row>
    <row r="1410" spans="1:31" x14ac:dyDescent="0.3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  <c r="AC1410" s="4">
        <f t="shared" ca="1" si="63"/>
        <v>73</v>
      </c>
      <c r="AD1410" s="3">
        <f t="shared" si="64"/>
        <v>2302</v>
      </c>
      <c r="AE1410">
        <f t="shared" si="65"/>
        <v>20</v>
      </c>
    </row>
    <row r="1411" spans="1:31" x14ac:dyDescent="0.3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  <c r="AC1411" s="4">
        <f t="shared" ref="AC1411:AC1474" ca="1" si="66">YEAR(TODAY()) - B1411</f>
        <v>73</v>
      </c>
      <c r="AD1411" s="3">
        <f t="shared" ref="AD1411:AD1474" si="67">SUM(J1411:O1411)</f>
        <v>2302</v>
      </c>
      <c r="AE1411">
        <f t="shared" ref="AE1411:AE1474" si="68">SUM(P1411:T1411)</f>
        <v>20</v>
      </c>
    </row>
    <row r="1412" spans="1:31" x14ac:dyDescent="0.3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  <c r="AC1412" s="4">
        <f t="shared" ca="1" si="66"/>
        <v>36</v>
      </c>
      <c r="AD1412" s="3">
        <f t="shared" si="67"/>
        <v>209</v>
      </c>
      <c r="AE1412">
        <f t="shared" si="68"/>
        <v>20</v>
      </c>
    </row>
    <row r="1413" spans="1:31" x14ac:dyDescent="0.3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  <c r="AC1413" s="4">
        <f t="shared" ca="1" si="66"/>
        <v>41</v>
      </c>
      <c r="AD1413" s="3">
        <f t="shared" si="67"/>
        <v>72</v>
      </c>
      <c r="AE1413">
        <f t="shared" si="68"/>
        <v>15</v>
      </c>
    </row>
    <row r="1414" spans="1:31" x14ac:dyDescent="0.3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  <c r="AC1414" s="4">
        <f t="shared" ca="1" si="66"/>
        <v>75</v>
      </c>
      <c r="AD1414" s="3">
        <f t="shared" si="67"/>
        <v>170</v>
      </c>
      <c r="AE1414">
        <f t="shared" si="68"/>
        <v>16</v>
      </c>
    </row>
    <row r="1415" spans="1:31" x14ac:dyDescent="0.3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  <c r="AC1415" s="4">
        <f t="shared" ca="1" si="66"/>
        <v>47</v>
      </c>
      <c r="AD1415" s="3">
        <f t="shared" si="67"/>
        <v>937</v>
      </c>
      <c r="AE1415">
        <f t="shared" si="68"/>
        <v>30</v>
      </c>
    </row>
    <row r="1416" spans="1:31" x14ac:dyDescent="0.3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  <c r="AC1416" s="4">
        <f t="shared" ca="1" si="66"/>
        <v>77</v>
      </c>
      <c r="AD1416" s="3">
        <f t="shared" si="67"/>
        <v>775</v>
      </c>
      <c r="AE1416">
        <f t="shared" si="68"/>
        <v>32</v>
      </c>
    </row>
    <row r="1417" spans="1:31" x14ac:dyDescent="0.3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  <c r="AC1417" s="4">
        <f t="shared" ca="1" si="66"/>
        <v>48</v>
      </c>
      <c r="AD1417" s="3">
        <f t="shared" si="67"/>
        <v>1401</v>
      </c>
      <c r="AE1417">
        <f t="shared" si="68"/>
        <v>23</v>
      </c>
    </row>
    <row r="1418" spans="1:31" x14ac:dyDescent="0.3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  <c r="AC1418" s="4">
        <f t="shared" ca="1" si="66"/>
        <v>35</v>
      </c>
      <c r="AD1418" s="3">
        <f t="shared" si="67"/>
        <v>178</v>
      </c>
      <c r="AE1418">
        <f t="shared" si="68"/>
        <v>35</v>
      </c>
    </row>
    <row r="1419" spans="1:31" x14ac:dyDescent="0.3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  <c r="AC1419" s="4">
        <f t="shared" ca="1" si="66"/>
        <v>74</v>
      </c>
      <c r="AD1419" s="3">
        <f t="shared" si="67"/>
        <v>1374</v>
      </c>
      <c r="AE1419">
        <f t="shared" si="68"/>
        <v>31</v>
      </c>
    </row>
    <row r="1420" spans="1:31" x14ac:dyDescent="0.3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  <c r="AC1420" s="4">
        <f t="shared" ca="1" si="66"/>
        <v>77</v>
      </c>
      <c r="AD1420" s="3">
        <f t="shared" si="67"/>
        <v>976</v>
      </c>
      <c r="AE1420">
        <f t="shared" si="68"/>
        <v>30</v>
      </c>
    </row>
    <row r="1421" spans="1:31" x14ac:dyDescent="0.3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  <c r="AC1421" s="4">
        <f t="shared" ca="1" si="66"/>
        <v>77</v>
      </c>
      <c r="AD1421" s="3">
        <f t="shared" si="67"/>
        <v>976</v>
      </c>
      <c r="AE1421">
        <f t="shared" si="68"/>
        <v>30</v>
      </c>
    </row>
    <row r="1422" spans="1:31" x14ac:dyDescent="0.3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  <c r="AC1422" s="4">
        <f t="shared" ca="1" si="66"/>
        <v>53</v>
      </c>
      <c r="AD1422" s="3">
        <f t="shared" si="67"/>
        <v>10</v>
      </c>
      <c r="AE1422">
        <f t="shared" si="68"/>
        <v>12</v>
      </c>
    </row>
    <row r="1423" spans="1:31" x14ac:dyDescent="0.3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  <c r="AC1423" s="4">
        <f t="shared" ca="1" si="66"/>
        <v>56</v>
      </c>
      <c r="AD1423" s="3">
        <f t="shared" si="67"/>
        <v>39</v>
      </c>
      <c r="AE1423">
        <f t="shared" si="68"/>
        <v>12</v>
      </c>
    </row>
    <row r="1424" spans="1:31" x14ac:dyDescent="0.3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  <c r="AC1424" s="4">
        <f t="shared" ca="1" si="66"/>
        <v>58</v>
      </c>
      <c r="AD1424" s="3">
        <f t="shared" si="67"/>
        <v>518</v>
      </c>
      <c r="AE1424">
        <f t="shared" si="68"/>
        <v>26</v>
      </c>
    </row>
    <row r="1425" spans="1:31" x14ac:dyDescent="0.3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  <c r="AC1425" s="4">
        <f t="shared" ca="1" si="66"/>
        <v>50</v>
      </c>
      <c r="AD1425" s="3">
        <f t="shared" si="67"/>
        <v>116</v>
      </c>
      <c r="AE1425">
        <f t="shared" si="68"/>
        <v>10</v>
      </c>
    </row>
    <row r="1426" spans="1:31" x14ac:dyDescent="0.3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  <c r="AC1426" s="4">
        <f t="shared" ca="1" si="66"/>
        <v>54</v>
      </c>
      <c r="AD1426" s="3">
        <f t="shared" si="67"/>
        <v>380</v>
      </c>
      <c r="AE1426">
        <f t="shared" si="68"/>
        <v>24</v>
      </c>
    </row>
    <row r="1427" spans="1:31" x14ac:dyDescent="0.3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  <c r="AC1427" s="4">
        <f t="shared" ca="1" si="66"/>
        <v>48</v>
      </c>
      <c r="AD1427" s="3">
        <f t="shared" si="67"/>
        <v>1150</v>
      </c>
      <c r="AE1427">
        <f t="shared" si="68"/>
        <v>35</v>
      </c>
    </row>
    <row r="1428" spans="1:31" x14ac:dyDescent="0.3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  <c r="AC1428" s="4">
        <f t="shared" ca="1" si="66"/>
        <v>48</v>
      </c>
      <c r="AD1428" s="3">
        <f t="shared" si="67"/>
        <v>1150</v>
      </c>
      <c r="AE1428">
        <f t="shared" si="68"/>
        <v>35</v>
      </c>
    </row>
    <row r="1429" spans="1:31" x14ac:dyDescent="0.3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  <c r="AC1429" s="4">
        <f t="shared" ca="1" si="66"/>
        <v>41</v>
      </c>
      <c r="AD1429" s="3">
        <f t="shared" si="67"/>
        <v>30</v>
      </c>
      <c r="AE1429">
        <f t="shared" si="68"/>
        <v>13</v>
      </c>
    </row>
    <row r="1430" spans="1:31" x14ac:dyDescent="0.3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  <c r="AC1430" s="4">
        <f t="shared" ca="1" si="66"/>
        <v>67</v>
      </c>
      <c r="AD1430" s="3">
        <f t="shared" si="67"/>
        <v>259</v>
      </c>
      <c r="AE1430">
        <f t="shared" si="68"/>
        <v>16</v>
      </c>
    </row>
    <row r="1431" spans="1:31" x14ac:dyDescent="0.3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  <c r="AC1431" s="4">
        <f t="shared" ca="1" si="66"/>
        <v>53</v>
      </c>
      <c r="AD1431" s="3">
        <f t="shared" si="67"/>
        <v>546</v>
      </c>
      <c r="AE1431">
        <f t="shared" si="68"/>
        <v>23</v>
      </c>
    </row>
    <row r="1432" spans="1:31" x14ac:dyDescent="0.3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  <c r="AC1432" s="4">
        <f t="shared" ca="1" si="66"/>
        <v>77</v>
      </c>
      <c r="AD1432" s="3">
        <f t="shared" si="67"/>
        <v>519</v>
      </c>
      <c r="AE1432">
        <f t="shared" si="68"/>
        <v>24</v>
      </c>
    </row>
    <row r="1433" spans="1:31" x14ac:dyDescent="0.3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  <c r="AC1433" s="4">
        <f t="shared" ca="1" si="66"/>
        <v>77</v>
      </c>
      <c r="AD1433" s="3">
        <f t="shared" si="67"/>
        <v>1565</v>
      </c>
      <c r="AE1433">
        <f t="shared" si="68"/>
        <v>26</v>
      </c>
    </row>
    <row r="1434" spans="1:31" x14ac:dyDescent="0.3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  <c r="AC1434" s="4">
        <f t="shared" ca="1" si="66"/>
        <v>55</v>
      </c>
      <c r="AD1434" s="3">
        <f t="shared" si="67"/>
        <v>59</v>
      </c>
      <c r="AE1434">
        <f t="shared" si="68"/>
        <v>12</v>
      </c>
    </row>
    <row r="1435" spans="1:31" x14ac:dyDescent="0.3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  <c r="AC1435" s="4">
        <f t="shared" ca="1" si="66"/>
        <v>77</v>
      </c>
      <c r="AD1435" s="3">
        <f t="shared" si="67"/>
        <v>972</v>
      </c>
      <c r="AE1435">
        <f t="shared" si="68"/>
        <v>25</v>
      </c>
    </row>
    <row r="1436" spans="1:31" x14ac:dyDescent="0.3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  <c r="AC1436" s="4">
        <f t="shared" ca="1" si="66"/>
        <v>34</v>
      </c>
      <c r="AD1436" s="3">
        <f t="shared" si="67"/>
        <v>119</v>
      </c>
      <c r="AE1436">
        <f t="shared" si="68"/>
        <v>20</v>
      </c>
    </row>
    <row r="1437" spans="1:31" x14ac:dyDescent="0.3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  <c r="AC1437" s="4">
        <f t="shared" ca="1" si="66"/>
        <v>51</v>
      </c>
      <c r="AD1437" s="3">
        <f t="shared" si="67"/>
        <v>990</v>
      </c>
      <c r="AE1437">
        <f t="shared" si="68"/>
        <v>24</v>
      </c>
    </row>
    <row r="1438" spans="1:31" x14ac:dyDescent="0.3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  <c r="AC1438" s="4">
        <f t="shared" ca="1" si="66"/>
        <v>51</v>
      </c>
      <c r="AD1438" s="3">
        <f t="shared" si="67"/>
        <v>990</v>
      </c>
      <c r="AE1438">
        <f t="shared" si="68"/>
        <v>24</v>
      </c>
    </row>
    <row r="1439" spans="1:31" x14ac:dyDescent="0.3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  <c r="AC1439" s="4">
        <f t="shared" ca="1" si="66"/>
        <v>52</v>
      </c>
      <c r="AD1439" s="3">
        <f t="shared" si="67"/>
        <v>1174</v>
      </c>
      <c r="AE1439">
        <f t="shared" si="68"/>
        <v>38</v>
      </c>
    </row>
    <row r="1440" spans="1:31" x14ac:dyDescent="0.3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  <c r="AC1440" s="4">
        <f t="shared" ca="1" si="66"/>
        <v>52</v>
      </c>
      <c r="AD1440" s="3">
        <f t="shared" si="67"/>
        <v>1174</v>
      </c>
      <c r="AE1440">
        <f t="shared" si="68"/>
        <v>38</v>
      </c>
    </row>
    <row r="1441" spans="1:31" x14ac:dyDescent="0.3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  <c r="AC1441" s="4">
        <f t="shared" ca="1" si="66"/>
        <v>52</v>
      </c>
      <c r="AD1441" s="3">
        <f t="shared" si="67"/>
        <v>1174</v>
      </c>
      <c r="AE1441">
        <f t="shared" si="68"/>
        <v>38</v>
      </c>
    </row>
    <row r="1442" spans="1:31" x14ac:dyDescent="0.3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  <c r="AC1442" s="4">
        <f t="shared" ca="1" si="66"/>
        <v>58</v>
      </c>
      <c r="AD1442" s="3">
        <f t="shared" si="67"/>
        <v>77</v>
      </c>
      <c r="AE1442">
        <f t="shared" si="68"/>
        <v>18</v>
      </c>
    </row>
    <row r="1443" spans="1:31" x14ac:dyDescent="0.3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  <c r="AC1443" s="4">
        <f t="shared" ca="1" si="66"/>
        <v>43</v>
      </c>
      <c r="AD1443" s="3">
        <f t="shared" si="67"/>
        <v>55</v>
      </c>
      <c r="AE1443">
        <f t="shared" si="68"/>
        <v>13</v>
      </c>
    </row>
    <row r="1444" spans="1:31" x14ac:dyDescent="0.3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  <c r="AC1444" s="4">
        <f t="shared" ca="1" si="66"/>
        <v>57</v>
      </c>
      <c r="AD1444" s="3">
        <f t="shared" si="67"/>
        <v>244</v>
      </c>
      <c r="AE1444">
        <f t="shared" si="68"/>
        <v>18</v>
      </c>
    </row>
    <row r="1445" spans="1:31" x14ac:dyDescent="0.3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  <c r="AC1445" s="4">
        <f t="shared" ca="1" si="66"/>
        <v>61</v>
      </c>
      <c r="AD1445" s="3">
        <f t="shared" si="67"/>
        <v>93</v>
      </c>
      <c r="AE1445">
        <f t="shared" si="68"/>
        <v>14</v>
      </c>
    </row>
    <row r="1446" spans="1:31" x14ac:dyDescent="0.3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  <c r="AC1446" s="4">
        <f t="shared" ca="1" si="66"/>
        <v>61</v>
      </c>
      <c r="AD1446" s="3">
        <f t="shared" si="67"/>
        <v>1536</v>
      </c>
      <c r="AE1446">
        <f t="shared" si="68"/>
        <v>16</v>
      </c>
    </row>
    <row r="1447" spans="1:31" x14ac:dyDescent="0.3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  <c r="AC1447" s="4">
        <f t="shared" ca="1" si="66"/>
        <v>71</v>
      </c>
      <c r="AD1447" s="3">
        <f t="shared" si="67"/>
        <v>1231</v>
      </c>
      <c r="AE1447">
        <f t="shared" si="68"/>
        <v>19</v>
      </c>
    </row>
    <row r="1448" spans="1:31" x14ac:dyDescent="0.3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  <c r="AC1448" s="4">
        <f t="shared" ca="1" si="66"/>
        <v>69</v>
      </c>
      <c r="AD1448" s="3">
        <f t="shared" si="67"/>
        <v>1084</v>
      </c>
      <c r="AE1448">
        <f t="shared" si="68"/>
        <v>18</v>
      </c>
    </row>
    <row r="1449" spans="1:31" x14ac:dyDescent="0.3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  <c r="AC1449" s="4">
        <f t="shared" ca="1" si="66"/>
        <v>51</v>
      </c>
      <c r="AD1449" s="3">
        <f t="shared" si="67"/>
        <v>405</v>
      </c>
      <c r="AE1449">
        <f t="shared" si="68"/>
        <v>22</v>
      </c>
    </row>
    <row r="1450" spans="1:31" x14ac:dyDescent="0.3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  <c r="AC1450" s="4">
        <f t="shared" ca="1" si="66"/>
        <v>55</v>
      </c>
      <c r="AD1450" s="3">
        <f t="shared" si="67"/>
        <v>595</v>
      </c>
      <c r="AE1450">
        <f t="shared" si="68"/>
        <v>29</v>
      </c>
    </row>
    <row r="1451" spans="1:31" x14ac:dyDescent="0.3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  <c r="AC1451" s="4">
        <f t="shared" ca="1" si="66"/>
        <v>61</v>
      </c>
      <c r="AD1451" s="3">
        <f t="shared" si="67"/>
        <v>562</v>
      </c>
      <c r="AE1451">
        <f t="shared" si="68"/>
        <v>27</v>
      </c>
    </row>
    <row r="1452" spans="1:31" x14ac:dyDescent="0.3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  <c r="AC1452" s="4">
        <f t="shared" ca="1" si="66"/>
        <v>66</v>
      </c>
      <c r="AD1452" s="3">
        <f t="shared" si="67"/>
        <v>1348</v>
      </c>
      <c r="AE1452">
        <f t="shared" si="68"/>
        <v>28</v>
      </c>
    </row>
    <row r="1453" spans="1:31" x14ac:dyDescent="0.3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  <c r="AC1453" s="4">
        <f t="shared" ca="1" si="66"/>
        <v>58</v>
      </c>
      <c r="AD1453" s="3">
        <f t="shared" si="67"/>
        <v>908</v>
      </c>
      <c r="AE1453">
        <f t="shared" si="68"/>
        <v>28</v>
      </c>
    </row>
    <row r="1454" spans="1:31" x14ac:dyDescent="0.3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  <c r="AC1454" s="4">
        <f t="shared" ca="1" si="66"/>
        <v>58</v>
      </c>
      <c r="AD1454" s="3">
        <f t="shared" si="67"/>
        <v>908</v>
      </c>
      <c r="AE1454">
        <f t="shared" si="68"/>
        <v>28</v>
      </c>
    </row>
    <row r="1455" spans="1:31" x14ac:dyDescent="0.3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  <c r="AC1455" s="4">
        <f t="shared" ca="1" si="66"/>
        <v>58</v>
      </c>
      <c r="AD1455" s="3">
        <f t="shared" si="67"/>
        <v>908</v>
      </c>
      <c r="AE1455">
        <f t="shared" si="68"/>
        <v>28</v>
      </c>
    </row>
    <row r="1456" spans="1:31" x14ac:dyDescent="0.3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  <c r="AC1456" s="4">
        <f t="shared" ca="1" si="66"/>
        <v>43</v>
      </c>
      <c r="AD1456" s="3">
        <f t="shared" si="67"/>
        <v>37</v>
      </c>
      <c r="AE1456">
        <f t="shared" si="68"/>
        <v>12</v>
      </c>
    </row>
    <row r="1457" spans="1:31" x14ac:dyDescent="0.3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  <c r="AC1457" s="4">
        <f t="shared" ca="1" si="66"/>
        <v>43</v>
      </c>
      <c r="AD1457" s="3">
        <f t="shared" si="67"/>
        <v>37</v>
      </c>
      <c r="AE1457">
        <f t="shared" si="68"/>
        <v>12</v>
      </c>
    </row>
    <row r="1458" spans="1:31" x14ac:dyDescent="0.3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  <c r="AC1458" s="4">
        <f t="shared" ca="1" si="66"/>
        <v>50</v>
      </c>
      <c r="AD1458" s="3">
        <f t="shared" si="67"/>
        <v>1931</v>
      </c>
      <c r="AE1458">
        <f t="shared" si="68"/>
        <v>23</v>
      </c>
    </row>
    <row r="1459" spans="1:31" x14ac:dyDescent="0.3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  <c r="AC1459" s="4">
        <f t="shared" ca="1" si="66"/>
        <v>67</v>
      </c>
      <c r="AD1459" s="3">
        <f t="shared" si="67"/>
        <v>561</v>
      </c>
      <c r="AE1459">
        <f t="shared" si="68"/>
        <v>33</v>
      </c>
    </row>
    <row r="1460" spans="1:31" x14ac:dyDescent="0.3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  <c r="AC1460" s="4">
        <f t="shared" ca="1" si="66"/>
        <v>47</v>
      </c>
      <c r="AD1460" s="3">
        <f t="shared" si="67"/>
        <v>47</v>
      </c>
      <c r="AE1460">
        <f t="shared" si="68"/>
        <v>13</v>
      </c>
    </row>
    <row r="1461" spans="1:31" x14ac:dyDescent="0.3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  <c r="AC1461" s="4">
        <f t="shared" ca="1" si="66"/>
        <v>51</v>
      </c>
      <c r="AD1461" s="3">
        <f t="shared" si="67"/>
        <v>1511</v>
      </c>
      <c r="AE1461">
        <f t="shared" si="68"/>
        <v>12</v>
      </c>
    </row>
    <row r="1462" spans="1:31" x14ac:dyDescent="0.3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  <c r="AC1462" s="4">
        <f t="shared" ca="1" si="66"/>
        <v>52</v>
      </c>
      <c r="AD1462" s="3">
        <f t="shared" si="67"/>
        <v>215</v>
      </c>
      <c r="AE1462">
        <f t="shared" si="68"/>
        <v>21</v>
      </c>
    </row>
    <row r="1463" spans="1:31" x14ac:dyDescent="0.3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  <c r="AC1463" s="4">
        <f t="shared" ca="1" si="66"/>
        <v>54</v>
      </c>
      <c r="AD1463" s="3">
        <f t="shared" si="67"/>
        <v>296</v>
      </c>
      <c r="AE1463">
        <f t="shared" si="68"/>
        <v>21</v>
      </c>
    </row>
    <row r="1464" spans="1:31" x14ac:dyDescent="0.3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  <c r="AC1464" s="4">
        <f t="shared" ca="1" si="66"/>
        <v>60</v>
      </c>
      <c r="AD1464" s="3">
        <f t="shared" si="67"/>
        <v>107</v>
      </c>
      <c r="AE1464">
        <f t="shared" si="68"/>
        <v>16</v>
      </c>
    </row>
    <row r="1465" spans="1:31" x14ac:dyDescent="0.3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  <c r="AC1465" s="4">
        <f t="shared" ca="1" si="66"/>
        <v>49</v>
      </c>
      <c r="AD1465" s="3">
        <f t="shared" si="67"/>
        <v>42</v>
      </c>
      <c r="AE1465">
        <f t="shared" si="68"/>
        <v>12</v>
      </c>
    </row>
    <row r="1466" spans="1:31" x14ac:dyDescent="0.3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  <c r="AC1466" s="4">
        <f t="shared" ca="1" si="66"/>
        <v>51</v>
      </c>
      <c r="AD1466" s="3">
        <f t="shared" si="67"/>
        <v>61</v>
      </c>
      <c r="AE1466">
        <f t="shared" si="68"/>
        <v>18</v>
      </c>
    </row>
    <row r="1467" spans="1:31" x14ac:dyDescent="0.3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  <c r="AC1467" s="4">
        <f t="shared" ca="1" si="66"/>
        <v>60</v>
      </c>
      <c r="AD1467" s="3">
        <f t="shared" si="67"/>
        <v>127</v>
      </c>
      <c r="AE1467">
        <f t="shared" si="68"/>
        <v>11</v>
      </c>
    </row>
    <row r="1468" spans="1:31" x14ac:dyDescent="0.3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  <c r="AC1468" s="4">
        <f t="shared" ca="1" si="66"/>
        <v>55</v>
      </c>
      <c r="AD1468" s="3">
        <f t="shared" si="67"/>
        <v>8</v>
      </c>
      <c r="AE1468">
        <f t="shared" si="68"/>
        <v>35</v>
      </c>
    </row>
    <row r="1469" spans="1:31" x14ac:dyDescent="0.3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  <c r="AC1469" s="4">
        <f t="shared" ca="1" si="66"/>
        <v>31</v>
      </c>
      <c r="AD1469" s="3">
        <f t="shared" si="67"/>
        <v>23</v>
      </c>
      <c r="AE1469">
        <f t="shared" si="68"/>
        <v>10</v>
      </c>
    </row>
    <row r="1470" spans="1:31" x14ac:dyDescent="0.3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  <c r="AC1470" s="4">
        <f t="shared" ca="1" si="66"/>
        <v>31</v>
      </c>
      <c r="AD1470" s="3">
        <f t="shared" si="67"/>
        <v>23</v>
      </c>
      <c r="AE1470">
        <f t="shared" si="68"/>
        <v>10</v>
      </c>
    </row>
    <row r="1471" spans="1:31" x14ac:dyDescent="0.3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  <c r="AC1471" s="4">
        <f t="shared" ca="1" si="66"/>
        <v>52</v>
      </c>
      <c r="AD1471" s="3">
        <f t="shared" si="67"/>
        <v>928</v>
      </c>
      <c r="AE1471">
        <f t="shared" si="68"/>
        <v>16</v>
      </c>
    </row>
    <row r="1472" spans="1:31" x14ac:dyDescent="0.3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  <c r="AC1472" s="4">
        <f t="shared" ca="1" si="66"/>
        <v>54</v>
      </c>
      <c r="AD1472" s="3">
        <f t="shared" si="67"/>
        <v>59</v>
      </c>
      <c r="AE1472">
        <f t="shared" si="68"/>
        <v>14</v>
      </c>
    </row>
    <row r="1473" spans="1:31" x14ac:dyDescent="0.3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  <c r="AC1473" s="4">
        <f t="shared" ca="1" si="66"/>
        <v>50</v>
      </c>
      <c r="AD1473" s="3">
        <f t="shared" si="67"/>
        <v>63</v>
      </c>
      <c r="AE1473">
        <f t="shared" si="68"/>
        <v>11</v>
      </c>
    </row>
    <row r="1474" spans="1:31" x14ac:dyDescent="0.3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  <c r="AC1474" s="4">
        <f t="shared" ca="1" si="66"/>
        <v>52</v>
      </c>
      <c r="AD1474" s="3">
        <f t="shared" si="67"/>
        <v>8</v>
      </c>
      <c r="AE1474">
        <f t="shared" si="68"/>
        <v>11</v>
      </c>
    </row>
    <row r="1475" spans="1:31" x14ac:dyDescent="0.3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  <c r="AC1475" s="4">
        <f t="shared" ref="AC1475:AC1538" ca="1" si="69">YEAR(TODAY()) - B1475</f>
        <v>55</v>
      </c>
      <c r="AD1475" s="3">
        <f t="shared" ref="AD1475:AD1538" si="70">SUM(J1475:O1475)</f>
        <v>960</v>
      </c>
      <c r="AE1475">
        <f t="shared" ref="AE1475:AE1538" si="71">SUM(P1475:T1475)</f>
        <v>16</v>
      </c>
    </row>
    <row r="1476" spans="1:31" x14ac:dyDescent="0.3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  <c r="AC1476" s="4">
        <f t="shared" ca="1" si="69"/>
        <v>57</v>
      </c>
      <c r="AD1476" s="3">
        <f t="shared" si="70"/>
        <v>1168</v>
      </c>
      <c r="AE1476">
        <f t="shared" si="71"/>
        <v>18</v>
      </c>
    </row>
    <row r="1477" spans="1:31" x14ac:dyDescent="0.3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  <c r="AC1477" s="4">
        <f t="shared" ca="1" si="69"/>
        <v>83</v>
      </c>
      <c r="AD1477" s="3">
        <f t="shared" si="70"/>
        <v>900</v>
      </c>
      <c r="AE1477">
        <f t="shared" si="71"/>
        <v>16</v>
      </c>
    </row>
    <row r="1478" spans="1:31" x14ac:dyDescent="0.3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  <c r="AC1478" s="4">
        <f t="shared" ca="1" si="69"/>
        <v>61</v>
      </c>
      <c r="AD1478" s="3">
        <f t="shared" si="70"/>
        <v>42</v>
      </c>
      <c r="AE1478">
        <f t="shared" si="71"/>
        <v>12</v>
      </c>
    </row>
    <row r="1479" spans="1:31" x14ac:dyDescent="0.3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  <c r="AC1479" s="4">
        <f t="shared" ca="1" si="69"/>
        <v>73</v>
      </c>
      <c r="AD1479" s="3">
        <f t="shared" si="70"/>
        <v>660</v>
      </c>
      <c r="AE1479">
        <f t="shared" si="71"/>
        <v>26</v>
      </c>
    </row>
    <row r="1480" spans="1:31" x14ac:dyDescent="0.3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  <c r="AC1480" s="4">
        <f t="shared" ca="1" si="69"/>
        <v>73</v>
      </c>
      <c r="AD1480" s="3">
        <f t="shared" si="70"/>
        <v>660</v>
      </c>
      <c r="AE1480">
        <f t="shared" si="71"/>
        <v>26</v>
      </c>
    </row>
    <row r="1481" spans="1:31" x14ac:dyDescent="0.3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  <c r="AC1481" s="4">
        <f t="shared" ca="1" si="69"/>
        <v>55</v>
      </c>
      <c r="AD1481" s="3">
        <f t="shared" si="70"/>
        <v>22</v>
      </c>
      <c r="AE1481">
        <f t="shared" si="71"/>
        <v>12</v>
      </c>
    </row>
    <row r="1482" spans="1:31" x14ac:dyDescent="0.3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  <c r="AC1482" s="4">
        <f t="shared" ca="1" si="69"/>
        <v>68</v>
      </c>
      <c r="AD1482" s="3">
        <f t="shared" si="70"/>
        <v>271</v>
      </c>
      <c r="AE1482">
        <f t="shared" si="71"/>
        <v>24</v>
      </c>
    </row>
    <row r="1483" spans="1:31" x14ac:dyDescent="0.3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  <c r="AC1483" s="4">
        <f t="shared" ca="1" si="69"/>
        <v>50</v>
      </c>
      <c r="AD1483" s="3">
        <f t="shared" si="70"/>
        <v>1315</v>
      </c>
      <c r="AE1483">
        <f t="shared" si="71"/>
        <v>29</v>
      </c>
    </row>
    <row r="1484" spans="1:31" x14ac:dyDescent="0.3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  <c r="AC1484" s="4">
        <f t="shared" ca="1" si="69"/>
        <v>60</v>
      </c>
      <c r="AD1484" s="3">
        <f t="shared" si="70"/>
        <v>40</v>
      </c>
      <c r="AE1484">
        <f t="shared" si="71"/>
        <v>10</v>
      </c>
    </row>
    <row r="1485" spans="1:31" x14ac:dyDescent="0.3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  <c r="AC1485" s="4">
        <f t="shared" ca="1" si="69"/>
        <v>64</v>
      </c>
      <c r="AD1485" s="3">
        <f t="shared" si="70"/>
        <v>260</v>
      </c>
      <c r="AE1485">
        <f t="shared" si="71"/>
        <v>16</v>
      </c>
    </row>
    <row r="1486" spans="1:31" x14ac:dyDescent="0.3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  <c r="AC1486" s="4">
        <f t="shared" ca="1" si="69"/>
        <v>48</v>
      </c>
      <c r="AD1486" s="3">
        <f t="shared" si="70"/>
        <v>20</v>
      </c>
      <c r="AE1486">
        <f t="shared" si="71"/>
        <v>11</v>
      </c>
    </row>
    <row r="1487" spans="1:31" x14ac:dyDescent="0.3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  <c r="AC1487" s="4">
        <f t="shared" ca="1" si="69"/>
        <v>66</v>
      </c>
      <c r="AD1487" s="3">
        <f t="shared" si="70"/>
        <v>55</v>
      </c>
      <c r="AE1487">
        <f t="shared" si="71"/>
        <v>12</v>
      </c>
    </row>
    <row r="1488" spans="1:31" x14ac:dyDescent="0.3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  <c r="AC1488" s="4">
        <f t="shared" ca="1" si="69"/>
        <v>47</v>
      </c>
      <c r="AD1488" s="3">
        <f t="shared" si="70"/>
        <v>75</v>
      </c>
      <c r="AE1488">
        <f t="shared" si="71"/>
        <v>15</v>
      </c>
    </row>
    <row r="1489" spans="1:31" x14ac:dyDescent="0.3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  <c r="AC1489" s="4">
        <f t="shared" ca="1" si="69"/>
        <v>57</v>
      </c>
      <c r="AD1489" s="3">
        <f t="shared" si="70"/>
        <v>1182</v>
      </c>
      <c r="AE1489">
        <f t="shared" si="71"/>
        <v>28</v>
      </c>
    </row>
    <row r="1490" spans="1:31" x14ac:dyDescent="0.3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  <c r="AC1490" s="4">
        <f t="shared" ca="1" si="69"/>
        <v>57</v>
      </c>
      <c r="AD1490" s="3">
        <f t="shared" si="70"/>
        <v>1182</v>
      </c>
      <c r="AE1490">
        <f t="shared" si="71"/>
        <v>28</v>
      </c>
    </row>
    <row r="1491" spans="1:31" x14ac:dyDescent="0.3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  <c r="AC1491" s="4">
        <f t="shared" ca="1" si="69"/>
        <v>71</v>
      </c>
      <c r="AD1491" s="3">
        <f t="shared" si="70"/>
        <v>1867</v>
      </c>
      <c r="AE1491">
        <f t="shared" si="71"/>
        <v>25</v>
      </c>
    </row>
    <row r="1492" spans="1:31" x14ac:dyDescent="0.3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  <c r="AC1492" s="4">
        <f t="shared" ca="1" si="69"/>
        <v>59</v>
      </c>
      <c r="AD1492" s="3">
        <f t="shared" si="70"/>
        <v>1079</v>
      </c>
      <c r="AE1492">
        <f t="shared" si="71"/>
        <v>28</v>
      </c>
    </row>
    <row r="1493" spans="1:31" x14ac:dyDescent="0.3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  <c r="AC1493" s="4">
        <f t="shared" ca="1" si="69"/>
        <v>52</v>
      </c>
      <c r="AD1493" s="3">
        <f t="shared" si="70"/>
        <v>534</v>
      </c>
      <c r="AE1493">
        <f t="shared" si="71"/>
        <v>24</v>
      </c>
    </row>
    <row r="1494" spans="1:31" x14ac:dyDescent="0.3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  <c r="AC1494" s="4">
        <f t="shared" ca="1" si="69"/>
        <v>46</v>
      </c>
      <c r="AD1494" s="3">
        <f t="shared" si="70"/>
        <v>313</v>
      </c>
      <c r="AE1494">
        <f t="shared" si="71"/>
        <v>21</v>
      </c>
    </row>
    <row r="1495" spans="1:31" x14ac:dyDescent="0.3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  <c r="AC1495" s="4">
        <f t="shared" ca="1" si="69"/>
        <v>57</v>
      </c>
      <c r="AD1495" s="3">
        <f t="shared" si="70"/>
        <v>693</v>
      </c>
      <c r="AE1495">
        <f t="shared" si="71"/>
        <v>23</v>
      </c>
    </row>
    <row r="1496" spans="1:31" x14ac:dyDescent="0.3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  <c r="AC1496" s="4">
        <f t="shared" ca="1" si="69"/>
        <v>33</v>
      </c>
      <c r="AD1496" s="3">
        <f t="shared" si="70"/>
        <v>1127</v>
      </c>
      <c r="AE1496">
        <f t="shared" si="71"/>
        <v>18</v>
      </c>
    </row>
    <row r="1497" spans="1:31" x14ac:dyDescent="0.3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  <c r="AC1497" s="4">
        <f t="shared" ca="1" si="69"/>
        <v>33</v>
      </c>
      <c r="AD1497" s="3">
        <f t="shared" si="70"/>
        <v>1127</v>
      </c>
      <c r="AE1497">
        <f t="shared" si="71"/>
        <v>18</v>
      </c>
    </row>
    <row r="1498" spans="1:31" x14ac:dyDescent="0.3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  <c r="AC1498" s="4">
        <f t="shared" ca="1" si="69"/>
        <v>42</v>
      </c>
      <c r="AD1498" s="3">
        <f t="shared" si="70"/>
        <v>30</v>
      </c>
      <c r="AE1498">
        <f t="shared" si="71"/>
        <v>11</v>
      </c>
    </row>
    <row r="1499" spans="1:31" x14ac:dyDescent="0.3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  <c r="AC1499" s="4">
        <f t="shared" ca="1" si="69"/>
        <v>40</v>
      </c>
      <c r="AD1499" s="3">
        <f t="shared" si="70"/>
        <v>17</v>
      </c>
      <c r="AE1499">
        <f t="shared" si="71"/>
        <v>12</v>
      </c>
    </row>
    <row r="1500" spans="1:31" x14ac:dyDescent="0.3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  <c r="AC1500" s="4">
        <f t="shared" ca="1" si="69"/>
        <v>45</v>
      </c>
      <c r="AD1500" s="3">
        <f t="shared" si="70"/>
        <v>54</v>
      </c>
      <c r="AE1500">
        <f t="shared" si="71"/>
        <v>9</v>
      </c>
    </row>
    <row r="1501" spans="1:31" x14ac:dyDescent="0.3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  <c r="AC1501" s="4">
        <f t="shared" ca="1" si="69"/>
        <v>50</v>
      </c>
      <c r="AD1501" s="3">
        <f t="shared" si="70"/>
        <v>458</v>
      </c>
      <c r="AE1501">
        <f t="shared" si="71"/>
        <v>28</v>
      </c>
    </row>
    <row r="1502" spans="1:31" x14ac:dyDescent="0.3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  <c r="AC1502" s="4">
        <f t="shared" ca="1" si="69"/>
        <v>50</v>
      </c>
      <c r="AD1502" s="3">
        <f t="shared" si="70"/>
        <v>458</v>
      </c>
      <c r="AE1502">
        <f t="shared" si="71"/>
        <v>28</v>
      </c>
    </row>
    <row r="1503" spans="1:31" x14ac:dyDescent="0.3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  <c r="AC1503" s="4">
        <f t="shared" ca="1" si="69"/>
        <v>56</v>
      </c>
      <c r="AD1503" s="3">
        <f t="shared" si="70"/>
        <v>267</v>
      </c>
      <c r="AE1503">
        <f t="shared" si="71"/>
        <v>18</v>
      </c>
    </row>
    <row r="1504" spans="1:31" x14ac:dyDescent="0.3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  <c r="AC1504" s="4">
        <f t="shared" ca="1" si="69"/>
        <v>75</v>
      </c>
      <c r="AD1504" s="3">
        <f t="shared" si="70"/>
        <v>1603</v>
      </c>
      <c r="AE1504">
        <f t="shared" si="71"/>
        <v>20</v>
      </c>
    </row>
    <row r="1505" spans="1:31" x14ac:dyDescent="0.3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  <c r="AC1505" s="4">
        <f t="shared" ca="1" si="69"/>
        <v>41</v>
      </c>
      <c r="AD1505" s="3">
        <f t="shared" si="70"/>
        <v>1198</v>
      </c>
      <c r="AE1505">
        <f t="shared" si="71"/>
        <v>18</v>
      </c>
    </row>
    <row r="1506" spans="1:31" x14ac:dyDescent="0.3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  <c r="AC1506" s="4">
        <f t="shared" ca="1" si="69"/>
        <v>56</v>
      </c>
      <c r="AD1506" s="3">
        <f t="shared" si="70"/>
        <v>25</v>
      </c>
      <c r="AE1506">
        <f t="shared" si="71"/>
        <v>11</v>
      </c>
    </row>
    <row r="1507" spans="1:31" x14ac:dyDescent="0.3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  <c r="AC1507" s="4">
        <f t="shared" ca="1" si="69"/>
        <v>41</v>
      </c>
      <c r="AD1507" s="3">
        <f t="shared" si="70"/>
        <v>727</v>
      </c>
      <c r="AE1507">
        <f t="shared" si="71"/>
        <v>27</v>
      </c>
    </row>
    <row r="1508" spans="1:31" x14ac:dyDescent="0.3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  <c r="AC1508" s="4">
        <f t="shared" ca="1" si="69"/>
        <v>67</v>
      </c>
      <c r="AD1508" s="3">
        <f t="shared" si="70"/>
        <v>758</v>
      </c>
      <c r="AE1508">
        <f t="shared" si="71"/>
        <v>29</v>
      </c>
    </row>
    <row r="1509" spans="1:31" x14ac:dyDescent="0.3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  <c r="AC1509" s="4">
        <f t="shared" ca="1" si="69"/>
        <v>42</v>
      </c>
      <c r="AD1509" s="3">
        <f t="shared" si="70"/>
        <v>1828</v>
      </c>
      <c r="AE1509">
        <f t="shared" si="71"/>
        <v>24</v>
      </c>
    </row>
    <row r="1510" spans="1:31" x14ac:dyDescent="0.3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  <c r="AC1510" s="4">
        <f t="shared" ca="1" si="69"/>
        <v>41</v>
      </c>
      <c r="AD1510" s="3">
        <f t="shared" si="70"/>
        <v>1445</v>
      </c>
      <c r="AE1510">
        <f t="shared" si="71"/>
        <v>29</v>
      </c>
    </row>
    <row r="1511" spans="1:31" x14ac:dyDescent="0.3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  <c r="AC1511" s="4">
        <f t="shared" ca="1" si="69"/>
        <v>67</v>
      </c>
      <c r="AD1511" s="3">
        <f t="shared" si="70"/>
        <v>1910</v>
      </c>
      <c r="AE1511">
        <f t="shared" si="71"/>
        <v>20</v>
      </c>
    </row>
    <row r="1512" spans="1:31" x14ac:dyDescent="0.3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  <c r="AC1512" s="4">
        <f t="shared" ca="1" si="69"/>
        <v>54</v>
      </c>
      <c r="AD1512" s="3">
        <f t="shared" si="70"/>
        <v>31</v>
      </c>
      <c r="AE1512">
        <f t="shared" si="71"/>
        <v>9</v>
      </c>
    </row>
    <row r="1513" spans="1:31" x14ac:dyDescent="0.3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  <c r="AC1513" s="4">
        <f t="shared" ca="1" si="69"/>
        <v>42</v>
      </c>
      <c r="AD1513" s="3">
        <f t="shared" si="70"/>
        <v>1089</v>
      </c>
      <c r="AE1513">
        <f t="shared" si="71"/>
        <v>24</v>
      </c>
    </row>
    <row r="1514" spans="1:31" x14ac:dyDescent="0.3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  <c r="AC1514" s="4">
        <f t="shared" ca="1" si="69"/>
        <v>61</v>
      </c>
      <c r="AD1514" s="3">
        <f t="shared" si="70"/>
        <v>52</v>
      </c>
      <c r="AE1514">
        <f t="shared" si="71"/>
        <v>14</v>
      </c>
    </row>
    <row r="1515" spans="1:31" x14ac:dyDescent="0.3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  <c r="AC1515" s="4">
        <f t="shared" ca="1" si="69"/>
        <v>45</v>
      </c>
      <c r="AD1515" s="3">
        <f t="shared" si="70"/>
        <v>76</v>
      </c>
      <c r="AE1515">
        <f t="shared" si="71"/>
        <v>16</v>
      </c>
    </row>
    <row r="1516" spans="1:31" x14ac:dyDescent="0.3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  <c r="AC1516" s="4">
        <f t="shared" ca="1" si="69"/>
        <v>55</v>
      </c>
      <c r="AD1516" s="3">
        <f t="shared" si="70"/>
        <v>1702</v>
      </c>
      <c r="AE1516">
        <f t="shared" si="71"/>
        <v>18</v>
      </c>
    </row>
    <row r="1517" spans="1:31" x14ac:dyDescent="0.3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  <c r="AC1517" s="4">
        <f t="shared" ca="1" si="69"/>
        <v>56</v>
      </c>
      <c r="AD1517" s="3">
        <f t="shared" si="70"/>
        <v>1052</v>
      </c>
      <c r="AE1517">
        <f t="shared" si="71"/>
        <v>28</v>
      </c>
    </row>
    <row r="1518" spans="1:31" x14ac:dyDescent="0.3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  <c r="AC1518" s="4">
        <f t="shared" ca="1" si="69"/>
        <v>56</v>
      </c>
      <c r="AD1518" s="3">
        <f t="shared" si="70"/>
        <v>2018</v>
      </c>
      <c r="AE1518">
        <f t="shared" si="71"/>
        <v>20</v>
      </c>
    </row>
    <row r="1519" spans="1:31" x14ac:dyDescent="0.3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  <c r="AC1519" s="4">
        <f t="shared" ca="1" si="69"/>
        <v>53</v>
      </c>
      <c r="AD1519" s="3">
        <f t="shared" si="70"/>
        <v>332</v>
      </c>
      <c r="AE1519">
        <f t="shared" si="71"/>
        <v>23</v>
      </c>
    </row>
    <row r="1520" spans="1:31" x14ac:dyDescent="0.3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  <c r="AC1520" s="4">
        <f t="shared" ca="1" si="69"/>
        <v>33</v>
      </c>
      <c r="AD1520" s="3">
        <f t="shared" si="70"/>
        <v>1228</v>
      </c>
      <c r="AE1520">
        <f t="shared" si="71"/>
        <v>20</v>
      </c>
    </row>
    <row r="1521" spans="1:31" x14ac:dyDescent="0.3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  <c r="AC1521" s="4">
        <f t="shared" ca="1" si="69"/>
        <v>43</v>
      </c>
      <c r="AD1521" s="3">
        <f t="shared" si="70"/>
        <v>52</v>
      </c>
      <c r="AE1521">
        <f t="shared" si="71"/>
        <v>15</v>
      </c>
    </row>
    <row r="1522" spans="1:31" x14ac:dyDescent="0.3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  <c r="AC1522" s="4">
        <f t="shared" ca="1" si="69"/>
        <v>43</v>
      </c>
      <c r="AD1522" s="3">
        <f t="shared" si="70"/>
        <v>52</v>
      </c>
      <c r="AE1522">
        <f t="shared" si="71"/>
        <v>15</v>
      </c>
    </row>
    <row r="1523" spans="1:31" x14ac:dyDescent="0.3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  <c r="AC1523" s="4">
        <f t="shared" ca="1" si="69"/>
        <v>57</v>
      </c>
      <c r="AD1523" s="3">
        <f t="shared" si="70"/>
        <v>95</v>
      </c>
      <c r="AE1523">
        <f t="shared" si="71"/>
        <v>13</v>
      </c>
    </row>
    <row r="1524" spans="1:31" x14ac:dyDescent="0.3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  <c r="AC1524" s="4">
        <f t="shared" ca="1" si="69"/>
        <v>75</v>
      </c>
      <c r="AD1524" s="3">
        <f t="shared" si="70"/>
        <v>957</v>
      </c>
      <c r="AE1524">
        <f t="shared" si="71"/>
        <v>24</v>
      </c>
    </row>
    <row r="1525" spans="1:31" x14ac:dyDescent="0.3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  <c r="AC1525" s="4">
        <f t="shared" ca="1" si="69"/>
        <v>61</v>
      </c>
      <c r="AD1525" s="3">
        <f t="shared" si="70"/>
        <v>54</v>
      </c>
      <c r="AE1525">
        <f t="shared" si="71"/>
        <v>11</v>
      </c>
    </row>
    <row r="1526" spans="1:31" x14ac:dyDescent="0.3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  <c r="AC1526" s="4">
        <f t="shared" ca="1" si="69"/>
        <v>59</v>
      </c>
      <c r="AD1526" s="3">
        <f t="shared" si="70"/>
        <v>494</v>
      </c>
      <c r="AE1526">
        <f t="shared" si="71"/>
        <v>29</v>
      </c>
    </row>
    <row r="1527" spans="1:31" x14ac:dyDescent="0.3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  <c r="AC1527" s="4">
        <f t="shared" ca="1" si="69"/>
        <v>51</v>
      </c>
      <c r="AD1527" s="3">
        <f t="shared" si="70"/>
        <v>1376</v>
      </c>
      <c r="AE1527">
        <f t="shared" si="71"/>
        <v>16</v>
      </c>
    </row>
    <row r="1528" spans="1:31" x14ac:dyDescent="0.3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  <c r="AC1528" s="4">
        <f t="shared" ca="1" si="69"/>
        <v>72</v>
      </c>
      <c r="AD1528" s="3">
        <f t="shared" si="70"/>
        <v>570</v>
      </c>
      <c r="AE1528">
        <f t="shared" si="71"/>
        <v>28</v>
      </c>
    </row>
    <row r="1529" spans="1:31" x14ac:dyDescent="0.3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  <c r="AC1529" s="4">
        <f t="shared" ca="1" si="69"/>
        <v>42</v>
      </c>
      <c r="AD1529" s="3">
        <f t="shared" si="70"/>
        <v>450</v>
      </c>
      <c r="AE1529">
        <f t="shared" si="71"/>
        <v>24</v>
      </c>
    </row>
    <row r="1530" spans="1:31" x14ac:dyDescent="0.3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  <c r="AC1530" s="4">
        <f t="shared" ca="1" si="69"/>
        <v>69</v>
      </c>
      <c r="AD1530" s="3">
        <f t="shared" si="70"/>
        <v>66</v>
      </c>
      <c r="AE1530">
        <f t="shared" si="71"/>
        <v>12</v>
      </c>
    </row>
    <row r="1531" spans="1:31" x14ac:dyDescent="0.3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  <c r="AC1531" s="4">
        <f t="shared" ca="1" si="69"/>
        <v>64</v>
      </c>
      <c r="AD1531" s="3">
        <f t="shared" si="70"/>
        <v>899</v>
      </c>
      <c r="AE1531">
        <f t="shared" si="71"/>
        <v>24</v>
      </c>
    </row>
    <row r="1532" spans="1:31" x14ac:dyDescent="0.3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  <c r="AC1532" s="4">
        <f t="shared" ca="1" si="69"/>
        <v>73</v>
      </c>
      <c r="AD1532" s="3">
        <f t="shared" si="70"/>
        <v>22</v>
      </c>
      <c r="AE1532">
        <f t="shared" si="71"/>
        <v>10</v>
      </c>
    </row>
    <row r="1533" spans="1:31" x14ac:dyDescent="0.3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  <c r="AC1533" s="4">
        <f t="shared" ca="1" si="69"/>
        <v>80</v>
      </c>
      <c r="AD1533" s="3">
        <f t="shared" si="70"/>
        <v>634</v>
      </c>
      <c r="AE1533">
        <f t="shared" si="71"/>
        <v>23</v>
      </c>
    </row>
    <row r="1534" spans="1:31" x14ac:dyDescent="0.3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  <c r="AC1534" s="4">
        <f t="shared" ca="1" si="69"/>
        <v>61</v>
      </c>
      <c r="AD1534" s="3">
        <f t="shared" si="70"/>
        <v>967</v>
      </c>
      <c r="AE1534">
        <f t="shared" si="71"/>
        <v>15</v>
      </c>
    </row>
    <row r="1535" spans="1:31" x14ac:dyDescent="0.3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  <c r="AC1535" s="4">
        <f t="shared" ca="1" si="69"/>
        <v>76</v>
      </c>
      <c r="AD1535" s="3">
        <f t="shared" si="70"/>
        <v>49</v>
      </c>
      <c r="AE1535">
        <f t="shared" si="71"/>
        <v>22</v>
      </c>
    </row>
    <row r="1536" spans="1:31" x14ac:dyDescent="0.3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  <c r="AC1536" s="4">
        <f t="shared" ca="1" si="69"/>
        <v>42</v>
      </c>
      <c r="AD1536" s="3">
        <f t="shared" si="70"/>
        <v>61</v>
      </c>
      <c r="AE1536">
        <f t="shared" si="71"/>
        <v>9</v>
      </c>
    </row>
    <row r="1537" spans="1:31" x14ac:dyDescent="0.3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  <c r="AC1537" s="4">
        <f t="shared" ca="1" si="69"/>
        <v>62</v>
      </c>
      <c r="AD1537" s="3">
        <f t="shared" si="70"/>
        <v>1600</v>
      </c>
      <c r="AE1537">
        <f t="shared" si="71"/>
        <v>15</v>
      </c>
    </row>
    <row r="1538" spans="1:31" x14ac:dyDescent="0.3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  <c r="AC1538" s="4">
        <f t="shared" ca="1" si="69"/>
        <v>42</v>
      </c>
      <c r="AD1538" s="3">
        <f t="shared" si="70"/>
        <v>66</v>
      </c>
      <c r="AE1538">
        <f t="shared" si="71"/>
        <v>17</v>
      </c>
    </row>
    <row r="1539" spans="1:31" x14ac:dyDescent="0.3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  <c r="AC1539" s="4">
        <f t="shared" ref="AC1539:AC1602" ca="1" si="72">YEAR(TODAY()) - B1539</f>
        <v>39</v>
      </c>
      <c r="AD1539" s="3">
        <f t="shared" ref="AD1539:AD1602" si="73">SUM(J1539:O1539)</f>
        <v>217</v>
      </c>
      <c r="AE1539">
        <f t="shared" ref="AE1539:AE1602" si="74">SUM(P1539:T1539)</f>
        <v>13</v>
      </c>
    </row>
    <row r="1540" spans="1:31" x14ac:dyDescent="0.3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  <c r="AC1540" s="4">
        <f t="shared" ca="1" si="72"/>
        <v>42</v>
      </c>
      <c r="AD1540" s="3">
        <f t="shared" si="73"/>
        <v>339</v>
      </c>
      <c r="AE1540">
        <f t="shared" si="74"/>
        <v>24</v>
      </c>
    </row>
    <row r="1541" spans="1:31" x14ac:dyDescent="0.3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  <c r="AC1541" s="4">
        <f t="shared" ca="1" si="72"/>
        <v>75</v>
      </c>
      <c r="AD1541" s="3">
        <f t="shared" si="73"/>
        <v>92</v>
      </c>
      <c r="AE1541">
        <f t="shared" si="74"/>
        <v>8</v>
      </c>
    </row>
    <row r="1542" spans="1:31" x14ac:dyDescent="0.3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  <c r="AC1542" s="4">
        <f t="shared" ca="1" si="72"/>
        <v>62</v>
      </c>
      <c r="AD1542" s="3">
        <f t="shared" si="73"/>
        <v>622</v>
      </c>
      <c r="AE1542">
        <f t="shared" si="74"/>
        <v>24</v>
      </c>
    </row>
    <row r="1543" spans="1:31" x14ac:dyDescent="0.3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  <c r="AC1543" s="4">
        <f t="shared" ca="1" si="72"/>
        <v>81</v>
      </c>
      <c r="AD1543" s="3">
        <f t="shared" si="73"/>
        <v>1120</v>
      </c>
      <c r="AE1543">
        <f t="shared" si="74"/>
        <v>20</v>
      </c>
    </row>
    <row r="1544" spans="1:31" x14ac:dyDescent="0.3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  <c r="AC1544" s="4">
        <f t="shared" ca="1" si="72"/>
        <v>49</v>
      </c>
      <c r="AD1544" s="3">
        <f t="shared" si="73"/>
        <v>175</v>
      </c>
      <c r="AE1544">
        <f t="shared" si="74"/>
        <v>20</v>
      </c>
    </row>
    <row r="1545" spans="1:31" x14ac:dyDescent="0.3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  <c r="AC1545" s="4">
        <f t="shared" ca="1" si="72"/>
        <v>62</v>
      </c>
      <c r="AD1545" s="3">
        <f t="shared" si="73"/>
        <v>441</v>
      </c>
      <c r="AE1545">
        <f t="shared" si="74"/>
        <v>25</v>
      </c>
    </row>
    <row r="1546" spans="1:31" x14ac:dyDescent="0.3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  <c r="AC1546" s="4">
        <f t="shared" ca="1" si="72"/>
        <v>34</v>
      </c>
      <c r="AD1546" s="3">
        <f t="shared" si="73"/>
        <v>1502</v>
      </c>
      <c r="AE1546">
        <f t="shared" si="74"/>
        <v>19</v>
      </c>
    </row>
    <row r="1547" spans="1:31" x14ac:dyDescent="0.3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  <c r="AC1547" s="4">
        <f t="shared" ca="1" si="72"/>
        <v>76</v>
      </c>
      <c r="AD1547" s="3">
        <f t="shared" si="73"/>
        <v>43</v>
      </c>
      <c r="AE1547">
        <f t="shared" si="74"/>
        <v>13</v>
      </c>
    </row>
    <row r="1548" spans="1:31" x14ac:dyDescent="0.3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  <c r="AC1548" s="4">
        <f t="shared" ca="1" si="72"/>
        <v>69</v>
      </c>
      <c r="AD1548" s="3">
        <f t="shared" si="73"/>
        <v>235</v>
      </c>
      <c r="AE1548">
        <f t="shared" si="74"/>
        <v>17</v>
      </c>
    </row>
    <row r="1549" spans="1:31" x14ac:dyDescent="0.3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  <c r="AC1549" s="4">
        <f t="shared" ca="1" si="72"/>
        <v>55</v>
      </c>
      <c r="AD1549" s="3">
        <f t="shared" si="73"/>
        <v>794</v>
      </c>
      <c r="AE1549">
        <f t="shared" si="74"/>
        <v>27</v>
      </c>
    </row>
    <row r="1550" spans="1:31" x14ac:dyDescent="0.3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  <c r="AC1550" s="4">
        <f t="shared" ca="1" si="72"/>
        <v>49</v>
      </c>
      <c r="AD1550" s="3">
        <f t="shared" si="73"/>
        <v>13</v>
      </c>
      <c r="AE1550">
        <f t="shared" si="74"/>
        <v>10</v>
      </c>
    </row>
    <row r="1551" spans="1:31" x14ac:dyDescent="0.3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  <c r="AC1551" s="4">
        <f t="shared" ca="1" si="72"/>
        <v>42</v>
      </c>
      <c r="AD1551" s="3">
        <f t="shared" si="73"/>
        <v>497</v>
      </c>
      <c r="AE1551">
        <f t="shared" si="74"/>
        <v>26</v>
      </c>
    </row>
    <row r="1552" spans="1:31" x14ac:dyDescent="0.3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  <c r="AC1552" s="4">
        <f t="shared" ca="1" si="72"/>
        <v>42</v>
      </c>
      <c r="AD1552" s="3">
        <f t="shared" si="73"/>
        <v>497</v>
      </c>
      <c r="AE1552">
        <f t="shared" si="74"/>
        <v>26</v>
      </c>
    </row>
    <row r="1553" spans="1:31" x14ac:dyDescent="0.3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  <c r="AC1553" s="4">
        <f t="shared" ca="1" si="72"/>
        <v>41</v>
      </c>
      <c r="AD1553" s="3">
        <f t="shared" si="73"/>
        <v>968</v>
      </c>
      <c r="AE1553">
        <f t="shared" si="74"/>
        <v>23</v>
      </c>
    </row>
    <row r="1554" spans="1:31" x14ac:dyDescent="0.3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  <c r="AC1554" s="4">
        <f t="shared" ca="1" si="72"/>
        <v>41</v>
      </c>
      <c r="AD1554" s="3">
        <f t="shared" si="73"/>
        <v>968</v>
      </c>
      <c r="AE1554">
        <f t="shared" si="74"/>
        <v>23</v>
      </c>
    </row>
    <row r="1555" spans="1:31" x14ac:dyDescent="0.3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  <c r="AC1555" s="4">
        <f t="shared" ca="1" si="72"/>
        <v>64</v>
      </c>
      <c r="AD1555" s="3">
        <f t="shared" si="73"/>
        <v>578</v>
      </c>
      <c r="AE1555">
        <f t="shared" si="74"/>
        <v>25</v>
      </c>
    </row>
    <row r="1556" spans="1:31" x14ac:dyDescent="0.3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  <c r="AC1556" s="4">
        <f t="shared" ca="1" si="72"/>
        <v>54</v>
      </c>
      <c r="AD1556" s="3">
        <f t="shared" si="73"/>
        <v>32</v>
      </c>
      <c r="AE1556">
        <f t="shared" si="74"/>
        <v>12</v>
      </c>
    </row>
    <row r="1557" spans="1:31" x14ac:dyDescent="0.3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  <c r="AC1557" s="4">
        <f t="shared" ca="1" si="72"/>
        <v>57</v>
      </c>
      <c r="AD1557" s="3">
        <f t="shared" si="73"/>
        <v>1097</v>
      </c>
      <c r="AE1557">
        <f t="shared" si="74"/>
        <v>17</v>
      </c>
    </row>
    <row r="1558" spans="1:31" x14ac:dyDescent="0.3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  <c r="AC1558" s="4">
        <f t="shared" ca="1" si="72"/>
        <v>66</v>
      </c>
      <c r="AD1558" s="3">
        <f t="shared" si="73"/>
        <v>411</v>
      </c>
      <c r="AE1558">
        <f t="shared" si="74"/>
        <v>25</v>
      </c>
    </row>
    <row r="1559" spans="1:31" x14ac:dyDescent="0.3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  <c r="AC1559" s="4">
        <f t="shared" ca="1" si="72"/>
        <v>74</v>
      </c>
      <c r="AD1559" s="3">
        <f t="shared" si="73"/>
        <v>255</v>
      </c>
      <c r="AE1559">
        <f t="shared" si="74"/>
        <v>20</v>
      </c>
    </row>
    <row r="1560" spans="1:31" x14ac:dyDescent="0.3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  <c r="AC1560" s="4">
        <f t="shared" ca="1" si="72"/>
        <v>37</v>
      </c>
      <c r="AD1560" s="3">
        <f t="shared" si="73"/>
        <v>1611</v>
      </c>
      <c r="AE1560">
        <f t="shared" si="74"/>
        <v>27</v>
      </c>
    </row>
    <row r="1561" spans="1:31" x14ac:dyDescent="0.3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  <c r="AC1561" s="4">
        <f t="shared" ca="1" si="72"/>
        <v>71</v>
      </c>
      <c r="AD1561" s="3">
        <f t="shared" si="73"/>
        <v>1334</v>
      </c>
      <c r="AE1561">
        <f t="shared" si="74"/>
        <v>23</v>
      </c>
    </row>
    <row r="1562" spans="1:31" x14ac:dyDescent="0.3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  <c r="AC1562" s="4">
        <f t="shared" ca="1" si="72"/>
        <v>48</v>
      </c>
      <c r="AD1562" s="3">
        <f t="shared" si="73"/>
        <v>103</v>
      </c>
      <c r="AE1562">
        <f t="shared" si="74"/>
        <v>16</v>
      </c>
    </row>
    <row r="1563" spans="1:31" x14ac:dyDescent="0.3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  <c r="AC1563" s="4">
        <f t="shared" ca="1" si="72"/>
        <v>53</v>
      </c>
      <c r="AD1563" s="3">
        <f t="shared" si="73"/>
        <v>1335</v>
      </c>
      <c r="AE1563">
        <f t="shared" si="74"/>
        <v>23</v>
      </c>
    </row>
    <row r="1564" spans="1:31" x14ac:dyDescent="0.3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  <c r="AC1564" s="4">
        <f t="shared" ca="1" si="72"/>
        <v>75</v>
      </c>
      <c r="AD1564" s="3">
        <f t="shared" si="73"/>
        <v>444</v>
      </c>
      <c r="AE1564">
        <f t="shared" si="74"/>
        <v>28</v>
      </c>
    </row>
    <row r="1565" spans="1:31" x14ac:dyDescent="0.3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  <c r="AC1565" s="4">
        <f t="shared" ca="1" si="72"/>
        <v>75</v>
      </c>
      <c r="AD1565" s="3">
        <f t="shared" si="73"/>
        <v>444</v>
      </c>
      <c r="AE1565">
        <f t="shared" si="74"/>
        <v>28</v>
      </c>
    </row>
    <row r="1566" spans="1:31" x14ac:dyDescent="0.3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  <c r="AC1566" s="4">
        <f t="shared" ca="1" si="72"/>
        <v>43</v>
      </c>
      <c r="AD1566" s="3">
        <f t="shared" si="73"/>
        <v>1135</v>
      </c>
      <c r="AE1566">
        <f t="shared" si="74"/>
        <v>29</v>
      </c>
    </row>
    <row r="1567" spans="1:31" x14ac:dyDescent="0.3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  <c r="AC1567" s="4">
        <f t="shared" ca="1" si="72"/>
        <v>54</v>
      </c>
      <c r="AD1567" s="3">
        <f t="shared" si="73"/>
        <v>542</v>
      </c>
      <c r="AE1567">
        <f t="shared" si="74"/>
        <v>29</v>
      </c>
    </row>
    <row r="1568" spans="1:31" x14ac:dyDescent="0.3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  <c r="AC1568" s="4">
        <f t="shared" ca="1" si="72"/>
        <v>78</v>
      </c>
      <c r="AD1568" s="3">
        <f t="shared" si="73"/>
        <v>594</v>
      </c>
      <c r="AE1568">
        <f t="shared" si="74"/>
        <v>25</v>
      </c>
    </row>
    <row r="1569" spans="1:31" x14ac:dyDescent="0.3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  <c r="AC1569" s="4">
        <f t="shared" ca="1" si="72"/>
        <v>51</v>
      </c>
      <c r="AD1569" s="3">
        <f t="shared" si="73"/>
        <v>254</v>
      </c>
      <c r="AE1569">
        <f t="shared" si="74"/>
        <v>24</v>
      </c>
    </row>
    <row r="1570" spans="1:31" x14ac:dyDescent="0.3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  <c r="AC1570" s="4">
        <f t="shared" ca="1" si="72"/>
        <v>46</v>
      </c>
      <c r="AD1570" s="3">
        <f t="shared" si="73"/>
        <v>103</v>
      </c>
      <c r="AE1570">
        <f t="shared" si="74"/>
        <v>16</v>
      </c>
    </row>
    <row r="1571" spans="1:31" x14ac:dyDescent="0.3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  <c r="AC1571" s="4">
        <f t="shared" ca="1" si="72"/>
        <v>53</v>
      </c>
      <c r="AD1571" s="3">
        <f t="shared" si="73"/>
        <v>1366</v>
      </c>
      <c r="AE1571">
        <f t="shared" si="74"/>
        <v>21</v>
      </c>
    </row>
    <row r="1572" spans="1:31" x14ac:dyDescent="0.3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  <c r="AC1572" s="4">
        <f t="shared" ca="1" si="72"/>
        <v>53</v>
      </c>
      <c r="AD1572" s="3">
        <f t="shared" si="73"/>
        <v>1366</v>
      </c>
      <c r="AE1572">
        <f t="shared" si="74"/>
        <v>21</v>
      </c>
    </row>
    <row r="1573" spans="1:31" x14ac:dyDescent="0.3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  <c r="AC1573" s="4">
        <f t="shared" ca="1" si="72"/>
        <v>67</v>
      </c>
      <c r="AD1573" s="3">
        <f t="shared" si="73"/>
        <v>704</v>
      </c>
      <c r="AE1573">
        <f t="shared" si="74"/>
        <v>21</v>
      </c>
    </row>
    <row r="1574" spans="1:31" x14ac:dyDescent="0.3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  <c r="AC1574" s="4">
        <f t="shared" ca="1" si="72"/>
        <v>37</v>
      </c>
      <c r="AD1574" s="3">
        <f t="shared" si="73"/>
        <v>805</v>
      </c>
      <c r="AE1574">
        <f t="shared" si="74"/>
        <v>28</v>
      </c>
    </row>
    <row r="1575" spans="1:31" x14ac:dyDescent="0.3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  <c r="AC1575" s="4">
        <f t="shared" ca="1" si="72"/>
        <v>63</v>
      </c>
      <c r="AD1575" s="3">
        <f t="shared" si="73"/>
        <v>1125</v>
      </c>
      <c r="AE1575">
        <f t="shared" si="74"/>
        <v>24</v>
      </c>
    </row>
    <row r="1576" spans="1:31" x14ac:dyDescent="0.3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  <c r="AC1576" s="4">
        <f t="shared" ca="1" si="72"/>
        <v>50</v>
      </c>
      <c r="AD1576" s="3">
        <f t="shared" si="73"/>
        <v>45</v>
      </c>
      <c r="AE1576">
        <f t="shared" si="74"/>
        <v>17</v>
      </c>
    </row>
    <row r="1577" spans="1:31" x14ac:dyDescent="0.3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  <c r="AC1577" s="4">
        <f t="shared" ca="1" si="72"/>
        <v>72</v>
      </c>
      <c r="AD1577" s="3">
        <f t="shared" si="73"/>
        <v>1085</v>
      </c>
      <c r="AE1577">
        <f t="shared" si="74"/>
        <v>35</v>
      </c>
    </row>
    <row r="1578" spans="1:31" x14ac:dyDescent="0.3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  <c r="AC1578" s="4">
        <f t="shared" ca="1" si="72"/>
        <v>55</v>
      </c>
      <c r="AD1578" s="3">
        <f t="shared" si="73"/>
        <v>1574</v>
      </c>
      <c r="AE1578">
        <f t="shared" si="74"/>
        <v>20</v>
      </c>
    </row>
    <row r="1579" spans="1:31" x14ac:dyDescent="0.3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  <c r="AC1579" s="4">
        <f t="shared" ca="1" si="72"/>
        <v>55</v>
      </c>
      <c r="AD1579" s="3">
        <f t="shared" si="73"/>
        <v>1217</v>
      </c>
      <c r="AE1579">
        <f t="shared" si="74"/>
        <v>38</v>
      </c>
    </row>
    <row r="1580" spans="1:31" x14ac:dyDescent="0.3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  <c r="AC1580" s="4">
        <f t="shared" ca="1" si="72"/>
        <v>75</v>
      </c>
      <c r="AD1580" s="3">
        <f t="shared" si="73"/>
        <v>1331</v>
      </c>
      <c r="AE1580">
        <f t="shared" si="74"/>
        <v>29</v>
      </c>
    </row>
    <row r="1581" spans="1:31" x14ac:dyDescent="0.3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  <c r="AC1581" s="4">
        <f t="shared" ca="1" si="72"/>
        <v>75</v>
      </c>
      <c r="AD1581" s="3">
        <f t="shared" si="73"/>
        <v>319</v>
      </c>
      <c r="AE1581">
        <f t="shared" si="74"/>
        <v>23</v>
      </c>
    </row>
    <row r="1582" spans="1:31" x14ac:dyDescent="0.3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  <c r="AC1582" s="4">
        <f t="shared" ca="1" si="72"/>
        <v>75</v>
      </c>
      <c r="AD1582" s="3">
        <f t="shared" si="73"/>
        <v>319</v>
      </c>
      <c r="AE1582">
        <f t="shared" si="74"/>
        <v>23</v>
      </c>
    </row>
    <row r="1583" spans="1:31" x14ac:dyDescent="0.3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  <c r="AC1583" s="4">
        <f t="shared" ca="1" si="72"/>
        <v>65</v>
      </c>
      <c r="AD1583" s="3">
        <f t="shared" si="73"/>
        <v>177</v>
      </c>
      <c r="AE1583">
        <f t="shared" si="74"/>
        <v>12</v>
      </c>
    </row>
    <row r="1584" spans="1:31" x14ac:dyDescent="0.3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  <c r="AC1584" s="4">
        <f t="shared" ca="1" si="72"/>
        <v>50</v>
      </c>
      <c r="AD1584" s="3">
        <f t="shared" si="73"/>
        <v>401</v>
      </c>
      <c r="AE1584">
        <f t="shared" si="74"/>
        <v>27</v>
      </c>
    </row>
    <row r="1585" spans="1:31" x14ac:dyDescent="0.3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  <c r="AC1585" s="4">
        <f t="shared" ca="1" si="72"/>
        <v>36</v>
      </c>
      <c r="AD1585" s="3">
        <f t="shared" si="73"/>
        <v>67</v>
      </c>
      <c r="AE1585">
        <f t="shared" si="74"/>
        <v>14</v>
      </c>
    </row>
    <row r="1586" spans="1:31" x14ac:dyDescent="0.3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  <c r="AC1586" s="4">
        <f t="shared" ca="1" si="72"/>
        <v>74</v>
      </c>
      <c r="AD1586" s="3">
        <f t="shared" si="73"/>
        <v>1680</v>
      </c>
      <c r="AE1586">
        <f t="shared" si="74"/>
        <v>24</v>
      </c>
    </row>
    <row r="1587" spans="1:31" x14ac:dyDescent="0.3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  <c r="AC1587" s="4">
        <f t="shared" ca="1" si="72"/>
        <v>56</v>
      </c>
      <c r="AD1587" s="3">
        <f t="shared" si="73"/>
        <v>184</v>
      </c>
      <c r="AE1587">
        <f t="shared" si="74"/>
        <v>18</v>
      </c>
    </row>
    <row r="1588" spans="1:31" x14ac:dyDescent="0.3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  <c r="AC1588" s="4">
        <f t="shared" ca="1" si="72"/>
        <v>58</v>
      </c>
      <c r="AD1588" s="3">
        <f t="shared" si="73"/>
        <v>264</v>
      </c>
      <c r="AE1588">
        <f t="shared" si="74"/>
        <v>27</v>
      </c>
    </row>
    <row r="1589" spans="1:31" x14ac:dyDescent="0.3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  <c r="AC1589" s="4">
        <f t="shared" ca="1" si="72"/>
        <v>45</v>
      </c>
      <c r="AD1589" s="3">
        <f t="shared" si="73"/>
        <v>813</v>
      </c>
      <c r="AE1589">
        <f t="shared" si="74"/>
        <v>23</v>
      </c>
    </row>
    <row r="1590" spans="1:31" x14ac:dyDescent="0.3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  <c r="AC1590" s="4">
        <f t="shared" ca="1" si="72"/>
        <v>61</v>
      </c>
      <c r="AD1590" s="3">
        <f t="shared" si="73"/>
        <v>312</v>
      </c>
      <c r="AE1590">
        <f t="shared" si="74"/>
        <v>23</v>
      </c>
    </row>
    <row r="1591" spans="1:31" x14ac:dyDescent="0.3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  <c r="AC1591" s="4">
        <f t="shared" ca="1" si="72"/>
        <v>74</v>
      </c>
      <c r="AD1591" s="3">
        <f t="shared" si="73"/>
        <v>39</v>
      </c>
      <c r="AE1591">
        <f t="shared" si="74"/>
        <v>7</v>
      </c>
    </row>
    <row r="1592" spans="1:31" x14ac:dyDescent="0.3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  <c r="AC1592" s="4">
        <f t="shared" ca="1" si="72"/>
        <v>76</v>
      </c>
      <c r="AD1592" s="3">
        <f t="shared" si="73"/>
        <v>67</v>
      </c>
      <c r="AE1592">
        <f t="shared" si="74"/>
        <v>9</v>
      </c>
    </row>
    <row r="1593" spans="1:31" x14ac:dyDescent="0.3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  <c r="AC1593" s="4">
        <f t="shared" ca="1" si="72"/>
        <v>59</v>
      </c>
      <c r="AD1593" s="3">
        <f t="shared" si="73"/>
        <v>42</v>
      </c>
      <c r="AE1593">
        <f t="shared" si="74"/>
        <v>13</v>
      </c>
    </row>
    <row r="1594" spans="1:31" x14ac:dyDescent="0.3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  <c r="AC1594" s="4">
        <f t="shared" ca="1" si="72"/>
        <v>40</v>
      </c>
      <c r="AD1594" s="3">
        <f t="shared" si="73"/>
        <v>70</v>
      </c>
      <c r="AE1594">
        <f t="shared" si="74"/>
        <v>14</v>
      </c>
    </row>
    <row r="1595" spans="1:31" x14ac:dyDescent="0.3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  <c r="AC1595" s="4">
        <f t="shared" ca="1" si="72"/>
        <v>57</v>
      </c>
      <c r="AD1595" s="3">
        <f t="shared" si="73"/>
        <v>40</v>
      </c>
      <c r="AE1595">
        <f t="shared" si="74"/>
        <v>15</v>
      </c>
    </row>
    <row r="1596" spans="1:31" x14ac:dyDescent="0.3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  <c r="AC1596" s="4">
        <f t="shared" ca="1" si="72"/>
        <v>67</v>
      </c>
      <c r="AD1596" s="3">
        <f t="shared" si="73"/>
        <v>47</v>
      </c>
      <c r="AE1596">
        <f t="shared" si="74"/>
        <v>11</v>
      </c>
    </row>
    <row r="1597" spans="1:31" x14ac:dyDescent="0.3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  <c r="AC1597" s="4">
        <f t="shared" ca="1" si="72"/>
        <v>80</v>
      </c>
      <c r="AD1597" s="3">
        <f t="shared" si="73"/>
        <v>2283</v>
      </c>
      <c r="AE1597">
        <f t="shared" si="74"/>
        <v>27</v>
      </c>
    </row>
    <row r="1598" spans="1:31" x14ac:dyDescent="0.3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  <c r="AC1598" s="4">
        <f t="shared" ca="1" si="72"/>
        <v>62</v>
      </c>
      <c r="AD1598" s="3">
        <f t="shared" si="73"/>
        <v>1750</v>
      </c>
      <c r="AE1598">
        <f t="shared" si="74"/>
        <v>23</v>
      </c>
    </row>
    <row r="1599" spans="1:31" x14ac:dyDescent="0.3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  <c r="AC1599" s="4">
        <f t="shared" ca="1" si="72"/>
        <v>52</v>
      </c>
      <c r="AD1599" s="3">
        <f t="shared" si="73"/>
        <v>211</v>
      </c>
      <c r="AE1599">
        <f t="shared" si="74"/>
        <v>21</v>
      </c>
    </row>
    <row r="1600" spans="1:31" x14ac:dyDescent="0.3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  <c r="AC1600" s="4">
        <f t="shared" ca="1" si="72"/>
        <v>36</v>
      </c>
      <c r="AD1600" s="3">
        <f t="shared" si="73"/>
        <v>106</v>
      </c>
      <c r="AE1600">
        <f t="shared" si="74"/>
        <v>16</v>
      </c>
    </row>
    <row r="1601" spans="1:31" x14ac:dyDescent="0.3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  <c r="AC1601" s="4">
        <f t="shared" ca="1" si="72"/>
        <v>48</v>
      </c>
      <c r="AD1601" s="3">
        <f t="shared" si="73"/>
        <v>109</v>
      </c>
      <c r="AE1601">
        <f t="shared" si="74"/>
        <v>15</v>
      </c>
    </row>
    <row r="1602" spans="1:31" x14ac:dyDescent="0.3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  <c r="AC1602" s="4">
        <f t="shared" ca="1" si="72"/>
        <v>63</v>
      </c>
      <c r="AD1602" s="3">
        <f t="shared" si="73"/>
        <v>39</v>
      </c>
      <c r="AE1602">
        <f t="shared" si="74"/>
        <v>13</v>
      </c>
    </row>
    <row r="1603" spans="1:31" x14ac:dyDescent="0.3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  <c r="AC1603" s="4">
        <f t="shared" ref="AC1603:AC1666" ca="1" si="75">YEAR(TODAY()) - B1603</f>
        <v>39</v>
      </c>
      <c r="AD1603" s="3">
        <f t="shared" ref="AD1603:AD1666" si="76">SUM(J1603:O1603)</f>
        <v>1319</v>
      </c>
      <c r="AE1603">
        <f t="shared" ref="AE1603:AE1666" si="77">SUM(P1603:T1603)</f>
        <v>24</v>
      </c>
    </row>
    <row r="1604" spans="1:31" x14ac:dyDescent="0.3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  <c r="AC1604" s="4">
        <f t="shared" ca="1" si="75"/>
        <v>34</v>
      </c>
      <c r="AD1604" s="3">
        <f t="shared" si="76"/>
        <v>137</v>
      </c>
      <c r="AE1604">
        <f t="shared" si="77"/>
        <v>15</v>
      </c>
    </row>
    <row r="1605" spans="1:31" x14ac:dyDescent="0.3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  <c r="AC1605" s="4">
        <f t="shared" ca="1" si="75"/>
        <v>34</v>
      </c>
      <c r="AD1605" s="3">
        <f t="shared" si="76"/>
        <v>137</v>
      </c>
      <c r="AE1605">
        <f t="shared" si="77"/>
        <v>15</v>
      </c>
    </row>
    <row r="1606" spans="1:31" x14ac:dyDescent="0.3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  <c r="AC1606" s="4">
        <f t="shared" ca="1" si="75"/>
        <v>76</v>
      </c>
      <c r="AD1606" s="3">
        <f t="shared" si="76"/>
        <v>507</v>
      </c>
      <c r="AE1606">
        <f t="shared" si="77"/>
        <v>21</v>
      </c>
    </row>
    <row r="1607" spans="1:31" x14ac:dyDescent="0.3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  <c r="AC1607" s="4">
        <f t="shared" ca="1" si="75"/>
        <v>76</v>
      </c>
      <c r="AD1607" s="3">
        <f t="shared" si="76"/>
        <v>507</v>
      </c>
      <c r="AE1607">
        <f t="shared" si="77"/>
        <v>21</v>
      </c>
    </row>
    <row r="1608" spans="1:31" x14ac:dyDescent="0.3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  <c r="AC1608" s="4">
        <f t="shared" ca="1" si="75"/>
        <v>71</v>
      </c>
      <c r="AD1608" s="3">
        <f t="shared" si="76"/>
        <v>868</v>
      </c>
      <c r="AE1608">
        <f t="shared" si="77"/>
        <v>30</v>
      </c>
    </row>
    <row r="1609" spans="1:31" x14ac:dyDescent="0.3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  <c r="AC1609" s="4">
        <f t="shared" ca="1" si="75"/>
        <v>43</v>
      </c>
      <c r="AD1609" s="3">
        <f t="shared" si="76"/>
        <v>2034</v>
      </c>
      <c r="AE1609">
        <f t="shared" si="77"/>
        <v>28</v>
      </c>
    </row>
    <row r="1610" spans="1:31" x14ac:dyDescent="0.3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  <c r="AC1610" s="4">
        <f t="shared" ca="1" si="75"/>
        <v>42</v>
      </c>
      <c r="AD1610" s="3">
        <f t="shared" si="76"/>
        <v>265</v>
      </c>
      <c r="AE1610">
        <f t="shared" si="77"/>
        <v>20</v>
      </c>
    </row>
    <row r="1611" spans="1:31" x14ac:dyDescent="0.3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  <c r="AC1611" s="4">
        <f t="shared" ca="1" si="75"/>
        <v>70</v>
      </c>
      <c r="AD1611" s="3">
        <f t="shared" si="76"/>
        <v>41</v>
      </c>
      <c r="AE1611">
        <f t="shared" si="77"/>
        <v>10</v>
      </c>
    </row>
    <row r="1612" spans="1:31" x14ac:dyDescent="0.3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  <c r="AC1612" s="4">
        <f t="shared" ca="1" si="75"/>
        <v>39</v>
      </c>
      <c r="AD1612" s="3">
        <f t="shared" si="76"/>
        <v>27</v>
      </c>
      <c r="AE1612">
        <f t="shared" si="77"/>
        <v>12</v>
      </c>
    </row>
    <row r="1613" spans="1:31" x14ac:dyDescent="0.3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  <c r="AC1613" s="4">
        <f t="shared" ca="1" si="75"/>
        <v>63</v>
      </c>
      <c r="AD1613" s="3">
        <f t="shared" si="76"/>
        <v>1143</v>
      </c>
      <c r="AE1613">
        <f t="shared" si="77"/>
        <v>30</v>
      </c>
    </row>
    <row r="1614" spans="1:31" x14ac:dyDescent="0.3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  <c r="AC1614" s="4">
        <f t="shared" ca="1" si="75"/>
        <v>46</v>
      </c>
      <c r="AD1614" s="3">
        <f t="shared" si="76"/>
        <v>96</v>
      </c>
      <c r="AE1614">
        <f t="shared" si="77"/>
        <v>18</v>
      </c>
    </row>
    <row r="1615" spans="1:31" x14ac:dyDescent="0.3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  <c r="AC1615" s="4">
        <f t="shared" ca="1" si="75"/>
        <v>40</v>
      </c>
      <c r="AD1615" s="3">
        <f t="shared" si="76"/>
        <v>756</v>
      </c>
      <c r="AE1615">
        <f t="shared" si="77"/>
        <v>16</v>
      </c>
    </row>
    <row r="1616" spans="1:31" x14ac:dyDescent="0.3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  <c r="AC1616" s="4">
        <f t="shared" ca="1" si="75"/>
        <v>47</v>
      </c>
      <c r="AD1616" s="3">
        <f t="shared" si="76"/>
        <v>69</v>
      </c>
      <c r="AE1616">
        <f t="shared" si="77"/>
        <v>14</v>
      </c>
    </row>
    <row r="1617" spans="1:31" x14ac:dyDescent="0.3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  <c r="AC1617" s="4">
        <f t="shared" ca="1" si="75"/>
        <v>56</v>
      </c>
      <c r="AD1617" s="3">
        <f t="shared" si="76"/>
        <v>1049</v>
      </c>
      <c r="AE1617">
        <f t="shared" si="77"/>
        <v>35</v>
      </c>
    </row>
    <row r="1618" spans="1:31" x14ac:dyDescent="0.3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  <c r="AC1618" s="4">
        <f t="shared" ca="1" si="75"/>
        <v>50</v>
      </c>
      <c r="AD1618" s="3">
        <f t="shared" si="76"/>
        <v>984</v>
      </c>
      <c r="AE1618">
        <f t="shared" si="77"/>
        <v>17</v>
      </c>
    </row>
    <row r="1619" spans="1:31" x14ac:dyDescent="0.3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  <c r="AC1619" s="4">
        <f t="shared" ca="1" si="75"/>
        <v>57</v>
      </c>
      <c r="AD1619" s="3">
        <f t="shared" si="76"/>
        <v>914</v>
      </c>
      <c r="AE1619">
        <f t="shared" si="77"/>
        <v>15</v>
      </c>
    </row>
    <row r="1620" spans="1:31" x14ac:dyDescent="0.3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  <c r="AC1620" s="4">
        <f t="shared" ca="1" si="75"/>
        <v>49</v>
      </c>
      <c r="AD1620" s="3">
        <f t="shared" si="76"/>
        <v>442</v>
      </c>
      <c r="AE1620">
        <f t="shared" si="77"/>
        <v>18</v>
      </c>
    </row>
    <row r="1621" spans="1:31" x14ac:dyDescent="0.3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  <c r="AC1621" s="4">
        <f t="shared" ca="1" si="75"/>
        <v>70</v>
      </c>
      <c r="AD1621" s="3">
        <f t="shared" si="76"/>
        <v>661</v>
      </c>
      <c r="AE1621">
        <f t="shared" si="77"/>
        <v>27</v>
      </c>
    </row>
    <row r="1622" spans="1:31" x14ac:dyDescent="0.3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  <c r="AC1622" s="4">
        <f t="shared" ca="1" si="75"/>
        <v>54</v>
      </c>
      <c r="AD1622" s="3">
        <f t="shared" si="76"/>
        <v>988</v>
      </c>
      <c r="AE1622">
        <f t="shared" si="77"/>
        <v>15</v>
      </c>
    </row>
    <row r="1623" spans="1:31" x14ac:dyDescent="0.3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  <c r="AC1623" s="4">
        <f t="shared" ca="1" si="75"/>
        <v>50</v>
      </c>
      <c r="AD1623" s="3">
        <f t="shared" si="76"/>
        <v>144</v>
      </c>
      <c r="AE1623">
        <f t="shared" si="77"/>
        <v>15</v>
      </c>
    </row>
    <row r="1624" spans="1:31" x14ac:dyDescent="0.3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  <c r="AC1624" s="4">
        <f t="shared" ca="1" si="75"/>
        <v>38</v>
      </c>
      <c r="AD1624" s="3">
        <f t="shared" si="76"/>
        <v>34</v>
      </c>
      <c r="AE1624">
        <f t="shared" si="77"/>
        <v>14</v>
      </c>
    </row>
    <row r="1625" spans="1:31" x14ac:dyDescent="0.3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  <c r="AC1625" s="4">
        <f t="shared" ca="1" si="75"/>
        <v>78</v>
      </c>
      <c r="AD1625" s="3">
        <f t="shared" si="76"/>
        <v>156</v>
      </c>
      <c r="AE1625">
        <f t="shared" si="77"/>
        <v>14</v>
      </c>
    </row>
    <row r="1626" spans="1:31" x14ac:dyDescent="0.3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  <c r="AC1626" s="4">
        <f t="shared" ca="1" si="75"/>
        <v>46</v>
      </c>
      <c r="AD1626" s="3">
        <f t="shared" si="76"/>
        <v>134</v>
      </c>
      <c r="AE1626">
        <f t="shared" si="77"/>
        <v>14</v>
      </c>
    </row>
    <row r="1627" spans="1:31" x14ac:dyDescent="0.3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  <c r="AC1627" s="4">
        <f t="shared" ca="1" si="75"/>
        <v>40</v>
      </c>
      <c r="AD1627" s="3">
        <f t="shared" si="76"/>
        <v>1497</v>
      </c>
      <c r="AE1627">
        <f t="shared" si="77"/>
        <v>23</v>
      </c>
    </row>
    <row r="1628" spans="1:31" x14ac:dyDescent="0.3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  <c r="AC1628" s="4">
        <f t="shared" ca="1" si="75"/>
        <v>61</v>
      </c>
      <c r="AD1628" s="3">
        <f t="shared" si="76"/>
        <v>38</v>
      </c>
      <c r="AE1628">
        <f t="shared" si="77"/>
        <v>13</v>
      </c>
    </row>
    <row r="1629" spans="1:31" x14ac:dyDescent="0.3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  <c r="AC1629" s="4">
        <f t="shared" ca="1" si="75"/>
        <v>67</v>
      </c>
      <c r="AD1629" s="3">
        <f t="shared" si="76"/>
        <v>20</v>
      </c>
      <c r="AE1629">
        <f t="shared" si="77"/>
        <v>12</v>
      </c>
    </row>
    <row r="1630" spans="1:31" x14ac:dyDescent="0.3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  <c r="AC1630" s="4">
        <f t="shared" ca="1" si="75"/>
        <v>74</v>
      </c>
      <c r="AD1630" s="3">
        <f t="shared" si="76"/>
        <v>1375</v>
      </c>
      <c r="AE1630">
        <f t="shared" si="77"/>
        <v>37</v>
      </c>
    </row>
    <row r="1631" spans="1:31" x14ac:dyDescent="0.3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  <c r="AC1631" s="4">
        <f t="shared" ca="1" si="75"/>
        <v>57</v>
      </c>
      <c r="AD1631" s="3">
        <f t="shared" si="76"/>
        <v>236</v>
      </c>
      <c r="AE1631">
        <f t="shared" si="77"/>
        <v>13</v>
      </c>
    </row>
    <row r="1632" spans="1:31" x14ac:dyDescent="0.3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  <c r="AC1632" s="4">
        <f t="shared" ca="1" si="75"/>
        <v>45</v>
      </c>
      <c r="AD1632" s="3">
        <f t="shared" si="76"/>
        <v>91</v>
      </c>
      <c r="AE1632">
        <f t="shared" si="77"/>
        <v>14</v>
      </c>
    </row>
    <row r="1633" spans="1:31" x14ac:dyDescent="0.3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  <c r="AC1633" s="4">
        <f t="shared" ca="1" si="75"/>
        <v>70</v>
      </c>
      <c r="AD1633" s="3">
        <f t="shared" si="76"/>
        <v>976</v>
      </c>
      <c r="AE1633">
        <f t="shared" si="77"/>
        <v>32</v>
      </c>
    </row>
    <row r="1634" spans="1:31" x14ac:dyDescent="0.3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  <c r="AC1634" s="4">
        <f t="shared" ca="1" si="75"/>
        <v>57</v>
      </c>
      <c r="AD1634" s="3">
        <f t="shared" si="76"/>
        <v>971</v>
      </c>
      <c r="AE1634">
        <f t="shared" si="77"/>
        <v>34</v>
      </c>
    </row>
    <row r="1635" spans="1:31" x14ac:dyDescent="0.3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  <c r="AC1635" s="4">
        <f t="shared" ca="1" si="75"/>
        <v>43</v>
      </c>
      <c r="AD1635" s="3">
        <f t="shared" si="76"/>
        <v>746</v>
      </c>
      <c r="AE1635">
        <f t="shared" si="77"/>
        <v>12</v>
      </c>
    </row>
    <row r="1636" spans="1:31" x14ac:dyDescent="0.3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  <c r="AC1636" s="4">
        <f t="shared" ca="1" si="75"/>
        <v>71</v>
      </c>
      <c r="AD1636" s="3">
        <f t="shared" si="76"/>
        <v>1722</v>
      </c>
      <c r="AE1636">
        <f t="shared" si="77"/>
        <v>28</v>
      </c>
    </row>
    <row r="1637" spans="1:31" x14ac:dyDescent="0.3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  <c r="AC1637" s="4">
        <f t="shared" ca="1" si="75"/>
        <v>64</v>
      </c>
      <c r="AD1637" s="3">
        <f t="shared" si="76"/>
        <v>929</v>
      </c>
      <c r="AE1637">
        <f t="shared" si="77"/>
        <v>37</v>
      </c>
    </row>
    <row r="1638" spans="1:31" x14ac:dyDescent="0.3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  <c r="AC1638" s="4">
        <f t="shared" ca="1" si="75"/>
        <v>71</v>
      </c>
      <c r="AD1638" s="3">
        <f t="shared" si="76"/>
        <v>860</v>
      </c>
      <c r="AE1638">
        <f t="shared" si="77"/>
        <v>31</v>
      </c>
    </row>
    <row r="1639" spans="1:31" x14ac:dyDescent="0.3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  <c r="AC1639" s="4">
        <f t="shared" ca="1" si="75"/>
        <v>58</v>
      </c>
      <c r="AD1639" s="3">
        <f t="shared" si="76"/>
        <v>94</v>
      </c>
      <c r="AE1639">
        <f t="shared" si="77"/>
        <v>17</v>
      </c>
    </row>
    <row r="1640" spans="1:31" x14ac:dyDescent="0.3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  <c r="AC1640" s="4">
        <f t="shared" ca="1" si="75"/>
        <v>61</v>
      </c>
      <c r="AD1640" s="3">
        <f t="shared" si="76"/>
        <v>21</v>
      </c>
      <c r="AE1640">
        <f t="shared" si="77"/>
        <v>11</v>
      </c>
    </row>
    <row r="1641" spans="1:31" x14ac:dyDescent="0.3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  <c r="AC1641" s="4">
        <f t="shared" ca="1" si="75"/>
        <v>66</v>
      </c>
      <c r="AD1641" s="3">
        <f t="shared" si="76"/>
        <v>606</v>
      </c>
      <c r="AE1641">
        <f t="shared" si="77"/>
        <v>28</v>
      </c>
    </row>
    <row r="1642" spans="1:31" x14ac:dyDescent="0.3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  <c r="AC1642" s="4">
        <f t="shared" ca="1" si="75"/>
        <v>47</v>
      </c>
      <c r="AD1642" s="3">
        <f t="shared" si="76"/>
        <v>1250</v>
      </c>
      <c r="AE1642">
        <f t="shared" si="77"/>
        <v>37</v>
      </c>
    </row>
    <row r="1643" spans="1:31" x14ac:dyDescent="0.3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  <c r="AC1643" s="4">
        <f t="shared" ca="1" si="75"/>
        <v>54</v>
      </c>
      <c r="AD1643" s="3">
        <f t="shared" si="76"/>
        <v>1753</v>
      </c>
      <c r="AE1643">
        <f t="shared" si="77"/>
        <v>19</v>
      </c>
    </row>
    <row r="1644" spans="1:31" x14ac:dyDescent="0.3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  <c r="AC1644" s="4">
        <f t="shared" ca="1" si="75"/>
        <v>56</v>
      </c>
      <c r="AD1644" s="3">
        <f t="shared" si="76"/>
        <v>418</v>
      </c>
      <c r="AE1644">
        <f t="shared" si="77"/>
        <v>25</v>
      </c>
    </row>
    <row r="1645" spans="1:31" x14ac:dyDescent="0.3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  <c r="AC1645" s="4">
        <f t="shared" ca="1" si="75"/>
        <v>68</v>
      </c>
      <c r="AD1645" s="3">
        <f t="shared" si="76"/>
        <v>1383</v>
      </c>
      <c r="AE1645">
        <f t="shared" si="77"/>
        <v>21</v>
      </c>
    </row>
    <row r="1646" spans="1:31" x14ac:dyDescent="0.3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  <c r="AC1646" s="4">
        <f t="shared" ca="1" si="75"/>
        <v>83</v>
      </c>
      <c r="AD1646" s="3">
        <f t="shared" si="76"/>
        <v>1242</v>
      </c>
      <c r="AE1646">
        <f t="shared" si="77"/>
        <v>20</v>
      </c>
    </row>
    <row r="1647" spans="1:31" x14ac:dyDescent="0.3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  <c r="AC1647" s="4">
        <f t="shared" ca="1" si="75"/>
        <v>61</v>
      </c>
      <c r="AD1647" s="3">
        <f t="shared" si="76"/>
        <v>301</v>
      </c>
      <c r="AE1647">
        <f t="shared" si="77"/>
        <v>17</v>
      </c>
    </row>
    <row r="1648" spans="1:31" x14ac:dyDescent="0.3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  <c r="AC1648" s="4">
        <f t="shared" ca="1" si="75"/>
        <v>55</v>
      </c>
      <c r="AD1648" s="3">
        <f t="shared" si="76"/>
        <v>526</v>
      </c>
      <c r="AE1648">
        <f t="shared" si="77"/>
        <v>24</v>
      </c>
    </row>
    <row r="1649" spans="1:31" x14ac:dyDescent="0.3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  <c r="AC1649" s="4">
        <f t="shared" ca="1" si="75"/>
        <v>67</v>
      </c>
      <c r="AD1649" s="3">
        <f t="shared" si="76"/>
        <v>1045</v>
      </c>
      <c r="AE1649">
        <f t="shared" si="77"/>
        <v>28</v>
      </c>
    </row>
    <row r="1650" spans="1:31" x14ac:dyDescent="0.3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  <c r="AC1650" s="4">
        <f t="shared" ca="1" si="75"/>
        <v>46</v>
      </c>
      <c r="AD1650" s="3">
        <f t="shared" si="76"/>
        <v>331</v>
      </c>
      <c r="AE1650">
        <f t="shared" si="77"/>
        <v>15</v>
      </c>
    </row>
    <row r="1651" spans="1:31" x14ac:dyDescent="0.3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  <c r="AC1651" s="4">
        <f t="shared" ca="1" si="75"/>
        <v>67</v>
      </c>
      <c r="AD1651" s="3">
        <f t="shared" si="76"/>
        <v>283</v>
      </c>
      <c r="AE1651">
        <f t="shared" si="77"/>
        <v>14</v>
      </c>
    </row>
    <row r="1652" spans="1:31" x14ac:dyDescent="0.3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  <c r="AC1652" s="4">
        <f t="shared" ca="1" si="75"/>
        <v>56</v>
      </c>
      <c r="AD1652" s="3">
        <f t="shared" si="76"/>
        <v>957</v>
      </c>
      <c r="AE1652">
        <f t="shared" si="77"/>
        <v>15</v>
      </c>
    </row>
    <row r="1653" spans="1:31" x14ac:dyDescent="0.3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  <c r="AC1653" s="4">
        <f t="shared" ca="1" si="75"/>
        <v>59</v>
      </c>
      <c r="AD1653" s="3">
        <f t="shared" si="76"/>
        <v>858</v>
      </c>
      <c r="AE1653">
        <f t="shared" si="77"/>
        <v>18</v>
      </c>
    </row>
    <row r="1654" spans="1:31" x14ac:dyDescent="0.3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  <c r="AC1654" s="4">
        <f t="shared" ca="1" si="75"/>
        <v>43</v>
      </c>
      <c r="AD1654" s="3">
        <f t="shared" si="76"/>
        <v>1923</v>
      </c>
      <c r="AE1654">
        <f t="shared" si="77"/>
        <v>22</v>
      </c>
    </row>
    <row r="1655" spans="1:31" x14ac:dyDescent="0.3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  <c r="AC1655" s="4">
        <f t="shared" ca="1" si="75"/>
        <v>73</v>
      </c>
      <c r="AD1655" s="3">
        <f t="shared" si="76"/>
        <v>1024</v>
      </c>
      <c r="AE1655">
        <f t="shared" si="77"/>
        <v>20</v>
      </c>
    </row>
    <row r="1656" spans="1:31" x14ac:dyDescent="0.3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  <c r="AC1656" s="4">
        <f t="shared" ca="1" si="75"/>
        <v>72</v>
      </c>
      <c r="AD1656" s="3">
        <f t="shared" si="76"/>
        <v>1650</v>
      </c>
      <c r="AE1656">
        <f t="shared" si="77"/>
        <v>28</v>
      </c>
    </row>
    <row r="1657" spans="1:31" x14ac:dyDescent="0.3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  <c r="AC1657" s="4">
        <f t="shared" ca="1" si="75"/>
        <v>64</v>
      </c>
      <c r="AD1657" s="3">
        <f t="shared" si="76"/>
        <v>1385</v>
      </c>
      <c r="AE1657">
        <f t="shared" si="77"/>
        <v>25</v>
      </c>
    </row>
    <row r="1658" spans="1:31" x14ac:dyDescent="0.3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  <c r="AC1658" s="4">
        <f t="shared" ca="1" si="75"/>
        <v>79</v>
      </c>
      <c r="AD1658" s="3">
        <f t="shared" si="76"/>
        <v>2252</v>
      </c>
      <c r="AE1658">
        <f t="shared" si="77"/>
        <v>15</v>
      </c>
    </row>
    <row r="1659" spans="1:31" x14ac:dyDescent="0.3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  <c r="AC1659" s="4">
        <f t="shared" ca="1" si="75"/>
        <v>53</v>
      </c>
      <c r="AD1659" s="3">
        <f t="shared" si="76"/>
        <v>83</v>
      </c>
      <c r="AE1659">
        <f t="shared" si="77"/>
        <v>16</v>
      </c>
    </row>
    <row r="1660" spans="1:31" x14ac:dyDescent="0.3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  <c r="AC1660" s="4">
        <f t="shared" ca="1" si="75"/>
        <v>54</v>
      </c>
      <c r="AD1660" s="3">
        <f t="shared" si="76"/>
        <v>1536</v>
      </c>
      <c r="AE1660">
        <f t="shared" si="77"/>
        <v>24</v>
      </c>
    </row>
    <row r="1661" spans="1:31" x14ac:dyDescent="0.3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  <c r="AC1661" s="4">
        <f t="shared" ca="1" si="75"/>
        <v>57</v>
      </c>
      <c r="AD1661" s="3">
        <f t="shared" si="76"/>
        <v>882</v>
      </c>
      <c r="AE1661">
        <f t="shared" si="77"/>
        <v>30</v>
      </c>
    </row>
    <row r="1662" spans="1:31" x14ac:dyDescent="0.3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  <c r="AC1662" s="4">
        <f t="shared" ca="1" si="75"/>
        <v>41</v>
      </c>
      <c r="AD1662" s="3">
        <f t="shared" si="76"/>
        <v>415</v>
      </c>
      <c r="AE1662">
        <f t="shared" si="77"/>
        <v>24</v>
      </c>
    </row>
    <row r="1663" spans="1:31" x14ac:dyDescent="0.3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  <c r="AC1663" s="4">
        <f t="shared" ca="1" si="75"/>
        <v>73</v>
      </c>
      <c r="AD1663" s="3">
        <f t="shared" si="76"/>
        <v>1727</v>
      </c>
      <c r="AE1663">
        <f t="shared" si="77"/>
        <v>22</v>
      </c>
    </row>
    <row r="1664" spans="1:31" x14ac:dyDescent="0.3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  <c r="AC1664" s="4">
        <f t="shared" ca="1" si="75"/>
        <v>51</v>
      </c>
      <c r="AD1664" s="3">
        <f t="shared" si="76"/>
        <v>895</v>
      </c>
      <c r="AE1664">
        <f t="shared" si="77"/>
        <v>20</v>
      </c>
    </row>
    <row r="1665" spans="1:31" x14ac:dyDescent="0.3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  <c r="AC1665" s="4">
        <f t="shared" ca="1" si="75"/>
        <v>46</v>
      </c>
      <c r="AD1665" s="3">
        <f t="shared" si="76"/>
        <v>275</v>
      </c>
      <c r="AE1665">
        <f t="shared" si="77"/>
        <v>17</v>
      </c>
    </row>
    <row r="1666" spans="1:31" x14ac:dyDescent="0.3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  <c r="AC1666" s="4">
        <f t="shared" ca="1" si="75"/>
        <v>46</v>
      </c>
      <c r="AD1666" s="3">
        <f t="shared" si="76"/>
        <v>312</v>
      </c>
      <c r="AE1666">
        <f t="shared" si="77"/>
        <v>19</v>
      </c>
    </row>
    <row r="1667" spans="1:31" x14ac:dyDescent="0.3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  <c r="AC1667" s="4">
        <f t="shared" ref="AC1667:AC1730" ca="1" si="78">YEAR(TODAY()) - B1667</f>
        <v>52</v>
      </c>
      <c r="AD1667" s="3">
        <f t="shared" ref="AD1667:AD1730" si="79">SUM(J1667:O1667)</f>
        <v>461</v>
      </c>
      <c r="AE1667">
        <f t="shared" ref="AE1667:AE1730" si="80">SUM(P1667:T1667)</f>
        <v>17</v>
      </c>
    </row>
    <row r="1668" spans="1:31" x14ac:dyDescent="0.3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  <c r="AC1668" s="4">
        <f t="shared" ca="1" si="78"/>
        <v>57</v>
      </c>
      <c r="AD1668" s="3">
        <f t="shared" si="79"/>
        <v>137</v>
      </c>
      <c r="AE1668">
        <f t="shared" si="80"/>
        <v>17</v>
      </c>
    </row>
    <row r="1669" spans="1:31" x14ac:dyDescent="0.3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  <c r="AC1669" s="4">
        <f t="shared" ca="1" si="78"/>
        <v>57</v>
      </c>
      <c r="AD1669" s="3">
        <f t="shared" si="79"/>
        <v>137</v>
      </c>
      <c r="AE1669">
        <f t="shared" si="80"/>
        <v>17</v>
      </c>
    </row>
    <row r="1670" spans="1:31" x14ac:dyDescent="0.3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  <c r="AC1670" s="4">
        <f t="shared" ca="1" si="78"/>
        <v>41</v>
      </c>
      <c r="AD1670" s="3">
        <f t="shared" si="79"/>
        <v>22</v>
      </c>
      <c r="AE1670">
        <f t="shared" si="80"/>
        <v>11</v>
      </c>
    </row>
    <row r="1671" spans="1:31" x14ac:dyDescent="0.3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  <c r="AC1671" s="4">
        <f t="shared" ca="1" si="78"/>
        <v>41</v>
      </c>
      <c r="AD1671" s="3">
        <f t="shared" si="79"/>
        <v>22</v>
      </c>
      <c r="AE1671">
        <f t="shared" si="80"/>
        <v>11</v>
      </c>
    </row>
    <row r="1672" spans="1:31" x14ac:dyDescent="0.3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  <c r="AC1672" s="4">
        <f t="shared" ca="1" si="78"/>
        <v>41</v>
      </c>
      <c r="AD1672" s="3">
        <f t="shared" si="79"/>
        <v>2013</v>
      </c>
      <c r="AE1672">
        <f t="shared" si="80"/>
        <v>25</v>
      </c>
    </row>
    <row r="1673" spans="1:31" x14ac:dyDescent="0.3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  <c r="AC1673" s="4">
        <f t="shared" ca="1" si="78"/>
        <v>78</v>
      </c>
      <c r="AD1673" s="3">
        <f t="shared" si="79"/>
        <v>284</v>
      </c>
      <c r="AE1673">
        <f t="shared" si="80"/>
        <v>24</v>
      </c>
    </row>
    <row r="1674" spans="1:31" x14ac:dyDescent="0.3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  <c r="AC1674" s="4">
        <f t="shared" ca="1" si="78"/>
        <v>59</v>
      </c>
      <c r="AD1674" s="3">
        <f t="shared" si="79"/>
        <v>71</v>
      </c>
      <c r="AE1674">
        <f t="shared" si="80"/>
        <v>11</v>
      </c>
    </row>
    <row r="1675" spans="1:31" x14ac:dyDescent="0.3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  <c r="AC1675" s="4">
        <f t="shared" ca="1" si="78"/>
        <v>65</v>
      </c>
      <c r="AD1675" s="3">
        <f t="shared" si="79"/>
        <v>611</v>
      </c>
      <c r="AE1675">
        <f t="shared" si="80"/>
        <v>22</v>
      </c>
    </row>
    <row r="1676" spans="1:31" x14ac:dyDescent="0.3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  <c r="AC1676" s="4">
        <f t="shared" ca="1" si="78"/>
        <v>61</v>
      </c>
      <c r="AD1676" s="3">
        <f t="shared" si="79"/>
        <v>311</v>
      </c>
      <c r="AE1676">
        <f t="shared" si="80"/>
        <v>22</v>
      </c>
    </row>
    <row r="1677" spans="1:31" x14ac:dyDescent="0.3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  <c r="AC1677" s="4">
        <f t="shared" ca="1" si="78"/>
        <v>61</v>
      </c>
      <c r="AD1677" s="3">
        <f t="shared" si="79"/>
        <v>311</v>
      </c>
      <c r="AE1677">
        <f t="shared" si="80"/>
        <v>22</v>
      </c>
    </row>
    <row r="1678" spans="1:31" x14ac:dyDescent="0.3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  <c r="AC1678" s="4">
        <f t="shared" ca="1" si="78"/>
        <v>57</v>
      </c>
      <c r="AD1678" s="3">
        <f t="shared" si="79"/>
        <v>268</v>
      </c>
      <c r="AE1678">
        <f t="shared" si="80"/>
        <v>18</v>
      </c>
    </row>
    <row r="1679" spans="1:31" x14ac:dyDescent="0.3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  <c r="AC1679" s="4">
        <f t="shared" ca="1" si="78"/>
        <v>61</v>
      </c>
      <c r="AD1679" s="3">
        <f t="shared" si="79"/>
        <v>38</v>
      </c>
      <c r="AE1679">
        <f t="shared" si="80"/>
        <v>14</v>
      </c>
    </row>
    <row r="1680" spans="1:31" x14ac:dyDescent="0.3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  <c r="AC1680" s="4">
        <f t="shared" ca="1" si="78"/>
        <v>70</v>
      </c>
      <c r="AD1680" s="3">
        <f t="shared" si="79"/>
        <v>177</v>
      </c>
      <c r="AE1680">
        <f t="shared" si="80"/>
        <v>18</v>
      </c>
    </row>
    <row r="1681" spans="1:31" x14ac:dyDescent="0.3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  <c r="AC1681" s="4">
        <f t="shared" ca="1" si="78"/>
        <v>57</v>
      </c>
      <c r="AD1681" s="3">
        <f t="shared" si="79"/>
        <v>946</v>
      </c>
      <c r="AE1681">
        <f t="shared" si="80"/>
        <v>25</v>
      </c>
    </row>
    <row r="1682" spans="1:31" x14ac:dyDescent="0.3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  <c r="AC1682" s="4">
        <f t="shared" ca="1" si="78"/>
        <v>67</v>
      </c>
      <c r="AD1682" s="3">
        <f t="shared" si="79"/>
        <v>1215</v>
      </c>
      <c r="AE1682">
        <f t="shared" si="80"/>
        <v>23</v>
      </c>
    </row>
    <row r="1683" spans="1:31" x14ac:dyDescent="0.3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  <c r="AC1683" s="4">
        <f t="shared" ca="1" si="78"/>
        <v>63</v>
      </c>
      <c r="AD1683" s="3">
        <f t="shared" si="79"/>
        <v>162</v>
      </c>
      <c r="AE1683">
        <f t="shared" si="80"/>
        <v>16</v>
      </c>
    </row>
    <row r="1684" spans="1:31" x14ac:dyDescent="0.3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  <c r="AC1684" s="4">
        <f t="shared" ca="1" si="78"/>
        <v>63</v>
      </c>
      <c r="AD1684" s="3">
        <f t="shared" si="79"/>
        <v>162</v>
      </c>
      <c r="AE1684">
        <f t="shared" si="80"/>
        <v>16</v>
      </c>
    </row>
    <row r="1685" spans="1:31" x14ac:dyDescent="0.3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  <c r="AC1685" s="4">
        <f t="shared" ca="1" si="78"/>
        <v>48</v>
      </c>
      <c r="AD1685" s="3">
        <f t="shared" si="79"/>
        <v>577</v>
      </c>
      <c r="AE1685">
        <f t="shared" si="80"/>
        <v>29</v>
      </c>
    </row>
    <row r="1686" spans="1:31" x14ac:dyDescent="0.3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  <c r="AC1686" s="4">
        <f t="shared" ca="1" si="78"/>
        <v>73</v>
      </c>
      <c r="AD1686" s="3">
        <f t="shared" si="79"/>
        <v>1390</v>
      </c>
      <c r="AE1686">
        <f t="shared" si="80"/>
        <v>26</v>
      </c>
    </row>
    <row r="1687" spans="1:31" x14ac:dyDescent="0.3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  <c r="AC1687" s="4">
        <f t="shared" ca="1" si="78"/>
        <v>52</v>
      </c>
      <c r="AD1687" s="3">
        <f t="shared" si="79"/>
        <v>1797</v>
      </c>
      <c r="AE1687">
        <f t="shared" si="80"/>
        <v>20</v>
      </c>
    </row>
    <row r="1688" spans="1:31" x14ac:dyDescent="0.3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  <c r="AC1688" s="4">
        <f t="shared" ca="1" si="78"/>
        <v>53</v>
      </c>
      <c r="AD1688" s="3">
        <f t="shared" si="79"/>
        <v>747</v>
      </c>
      <c r="AE1688">
        <f t="shared" si="80"/>
        <v>40</v>
      </c>
    </row>
    <row r="1689" spans="1:31" x14ac:dyDescent="0.3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  <c r="AC1689" s="4">
        <f t="shared" ca="1" si="78"/>
        <v>74</v>
      </c>
      <c r="AD1689" s="3">
        <f t="shared" si="79"/>
        <v>1382</v>
      </c>
      <c r="AE1689">
        <f t="shared" si="80"/>
        <v>25</v>
      </c>
    </row>
    <row r="1690" spans="1:31" x14ac:dyDescent="0.3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  <c r="AC1690" s="4">
        <f t="shared" ca="1" si="78"/>
        <v>61</v>
      </c>
      <c r="AD1690" s="3">
        <f t="shared" si="79"/>
        <v>499</v>
      </c>
      <c r="AE1690">
        <f t="shared" si="80"/>
        <v>24</v>
      </c>
    </row>
    <row r="1691" spans="1:31" x14ac:dyDescent="0.3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  <c r="AC1691" s="4">
        <f t="shared" ca="1" si="78"/>
        <v>44</v>
      </c>
      <c r="AD1691" s="3">
        <f t="shared" si="79"/>
        <v>10</v>
      </c>
      <c r="AE1691">
        <f t="shared" si="80"/>
        <v>12</v>
      </c>
    </row>
    <row r="1692" spans="1:31" x14ac:dyDescent="0.3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  <c r="AC1692" s="4">
        <f t="shared" ca="1" si="78"/>
        <v>68</v>
      </c>
      <c r="AD1692" s="3">
        <f t="shared" si="79"/>
        <v>1691</v>
      </c>
      <c r="AE1692">
        <f t="shared" si="80"/>
        <v>21</v>
      </c>
    </row>
    <row r="1693" spans="1:31" x14ac:dyDescent="0.3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  <c r="AC1693" s="4">
        <f t="shared" ca="1" si="78"/>
        <v>47</v>
      </c>
      <c r="AD1693" s="3">
        <f t="shared" si="79"/>
        <v>576</v>
      </c>
      <c r="AE1693">
        <f t="shared" si="80"/>
        <v>18</v>
      </c>
    </row>
    <row r="1694" spans="1:31" x14ac:dyDescent="0.3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  <c r="AC1694" s="4">
        <f t="shared" ca="1" si="78"/>
        <v>53</v>
      </c>
      <c r="AD1694" s="3">
        <f t="shared" si="79"/>
        <v>34</v>
      </c>
      <c r="AE1694">
        <f t="shared" si="80"/>
        <v>13</v>
      </c>
    </row>
    <row r="1695" spans="1:31" x14ac:dyDescent="0.3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  <c r="AC1695" s="4">
        <f t="shared" ca="1" si="78"/>
        <v>83</v>
      </c>
      <c r="AD1695" s="3">
        <f t="shared" si="79"/>
        <v>1564</v>
      </c>
      <c r="AE1695">
        <f t="shared" si="80"/>
        <v>23</v>
      </c>
    </row>
    <row r="1696" spans="1:31" x14ac:dyDescent="0.3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  <c r="AC1696" s="4">
        <f t="shared" ca="1" si="78"/>
        <v>42</v>
      </c>
      <c r="AD1696" s="3">
        <f t="shared" si="79"/>
        <v>44</v>
      </c>
      <c r="AE1696">
        <f t="shared" si="80"/>
        <v>17</v>
      </c>
    </row>
    <row r="1697" spans="1:31" x14ac:dyDescent="0.3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  <c r="AC1697" s="4">
        <f t="shared" ca="1" si="78"/>
        <v>44</v>
      </c>
      <c r="AD1697" s="3">
        <f t="shared" si="79"/>
        <v>233</v>
      </c>
      <c r="AE1697">
        <f t="shared" si="80"/>
        <v>20</v>
      </c>
    </row>
    <row r="1698" spans="1:31" x14ac:dyDescent="0.3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  <c r="AC1698" s="4">
        <f t="shared" ca="1" si="78"/>
        <v>55</v>
      </c>
      <c r="AD1698" s="3">
        <f t="shared" si="79"/>
        <v>26</v>
      </c>
      <c r="AE1698">
        <f t="shared" si="80"/>
        <v>14</v>
      </c>
    </row>
    <row r="1699" spans="1:31" x14ac:dyDescent="0.3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  <c r="AC1699" s="4">
        <f t="shared" ca="1" si="78"/>
        <v>55</v>
      </c>
      <c r="AD1699" s="3">
        <f t="shared" si="79"/>
        <v>26</v>
      </c>
      <c r="AE1699">
        <f t="shared" si="80"/>
        <v>14</v>
      </c>
    </row>
    <row r="1700" spans="1:31" x14ac:dyDescent="0.3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  <c r="AC1700" s="4">
        <f t="shared" ca="1" si="78"/>
        <v>52</v>
      </c>
      <c r="AD1700" s="3">
        <f t="shared" si="79"/>
        <v>70</v>
      </c>
      <c r="AE1700">
        <f t="shared" si="80"/>
        <v>14</v>
      </c>
    </row>
    <row r="1701" spans="1:31" x14ac:dyDescent="0.3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  <c r="AC1701" s="4">
        <f t="shared" ca="1" si="78"/>
        <v>60</v>
      </c>
      <c r="AD1701" s="3">
        <f t="shared" si="79"/>
        <v>1453</v>
      </c>
      <c r="AE1701">
        <f t="shared" si="80"/>
        <v>23</v>
      </c>
    </row>
    <row r="1702" spans="1:31" x14ac:dyDescent="0.3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  <c r="AC1702" s="4">
        <f t="shared" ca="1" si="78"/>
        <v>46</v>
      </c>
      <c r="AD1702" s="3">
        <f t="shared" si="79"/>
        <v>1572</v>
      </c>
      <c r="AE1702">
        <f t="shared" si="80"/>
        <v>21</v>
      </c>
    </row>
    <row r="1703" spans="1:31" x14ac:dyDescent="0.3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  <c r="AC1703" s="4">
        <f t="shared" ca="1" si="78"/>
        <v>55</v>
      </c>
      <c r="AD1703" s="3">
        <f t="shared" si="79"/>
        <v>34</v>
      </c>
      <c r="AE1703">
        <f t="shared" si="80"/>
        <v>12</v>
      </c>
    </row>
    <row r="1704" spans="1:31" x14ac:dyDescent="0.3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  <c r="AC1704" s="4">
        <f t="shared" ca="1" si="78"/>
        <v>54</v>
      </c>
      <c r="AD1704" s="3">
        <f t="shared" si="79"/>
        <v>449</v>
      </c>
      <c r="AE1704">
        <f t="shared" si="80"/>
        <v>21</v>
      </c>
    </row>
    <row r="1705" spans="1:31" x14ac:dyDescent="0.3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  <c r="AC1705" s="4">
        <f t="shared" ca="1" si="78"/>
        <v>64</v>
      </c>
      <c r="AD1705" s="3">
        <f t="shared" si="79"/>
        <v>36</v>
      </c>
      <c r="AE1705">
        <f t="shared" si="80"/>
        <v>14</v>
      </c>
    </row>
    <row r="1706" spans="1:31" x14ac:dyDescent="0.3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  <c r="AC1706" s="4">
        <f t="shared" ca="1" si="78"/>
        <v>54</v>
      </c>
      <c r="AD1706" s="3">
        <f t="shared" si="79"/>
        <v>22</v>
      </c>
      <c r="AE1706">
        <f t="shared" si="80"/>
        <v>12</v>
      </c>
    </row>
    <row r="1707" spans="1:31" x14ac:dyDescent="0.3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  <c r="AC1707" s="4">
        <f t="shared" ca="1" si="78"/>
        <v>47</v>
      </c>
      <c r="AD1707" s="3">
        <f t="shared" si="79"/>
        <v>65</v>
      </c>
      <c r="AE1707">
        <f t="shared" si="80"/>
        <v>18</v>
      </c>
    </row>
    <row r="1708" spans="1:31" x14ac:dyDescent="0.3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  <c r="AC1708" s="4">
        <f t="shared" ca="1" si="78"/>
        <v>48</v>
      </c>
      <c r="AD1708" s="3">
        <f t="shared" si="79"/>
        <v>46</v>
      </c>
      <c r="AE1708">
        <f t="shared" si="80"/>
        <v>13</v>
      </c>
    </row>
    <row r="1709" spans="1:31" x14ac:dyDescent="0.3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  <c r="AC1709" s="4">
        <f t="shared" ca="1" si="78"/>
        <v>72</v>
      </c>
      <c r="AD1709" s="3">
        <f t="shared" si="79"/>
        <v>54</v>
      </c>
      <c r="AE1709">
        <f t="shared" si="80"/>
        <v>17</v>
      </c>
    </row>
    <row r="1710" spans="1:31" x14ac:dyDescent="0.3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  <c r="AC1710" s="4">
        <f t="shared" ca="1" si="78"/>
        <v>72</v>
      </c>
      <c r="AD1710" s="3">
        <f t="shared" si="79"/>
        <v>185</v>
      </c>
      <c r="AE1710">
        <f t="shared" si="80"/>
        <v>12</v>
      </c>
    </row>
    <row r="1711" spans="1:31" x14ac:dyDescent="0.3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  <c r="AC1711" s="4">
        <f t="shared" ca="1" si="78"/>
        <v>55</v>
      </c>
      <c r="AD1711" s="3">
        <f t="shared" si="79"/>
        <v>68</v>
      </c>
      <c r="AE1711">
        <f t="shared" si="80"/>
        <v>18</v>
      </c>
    </row>
    <row r="1712" spans="1:31" x14ac:dyDescent="0.3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  <c r="AC1712" s="4">
        <f t="shared" ca="1" si="78"/>
        <v>55</v>
      </c>
      <c r="AD1712" s="3">
        <f t="shared" si="79"/>
        <v>198</v>
      </c>
      <c r="AE1712">
        <f t="shared" si="80"/>
        <v>15</v>
      </c>
    </row>
    <row r="1713" spans="1:31" x14ac:dyDescent="0.3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  <c r="AC1713" s="4">
        <f t="shared" ca="1" si="78"/>
        <v>55</v>
      </c>
      <c r="AD1713" s="3">
        <f t="shared" si="79"/>
        <v>198</v>
      </c>
      <c r="AE1713">
        <f t="shared" si="80"/>
        <v>15</v>
      </c>
    </row>
    <row r="1714" spans="1:31" x14ac:dyDescent="0.3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  <c r="AC1714" s="4">
        <f t="shared" ca="1" si="78"/>
        <v>71</v>
      </c>
      <c r="AD1714" s="3">
        <f t="shared" si="79"/>
        <v>811</v>
      </c>
      <c r="AE1714">
        <f t="shared" si="80"/>
        <v>28</v>
      </c>
    </row>
    <row r="1715" spans="1:31" x14ac:dyDescent="0.3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  <c r="AC1715" s="4">
        <f t="shared" ca="1" si="78"/>
        <v>50</v>
      </c>
      <c r="AD1715" s="3">
        <f t="shared" si="79"/>
        <v>81</v>
      </c>
      <c r="AE1715">
        <f t="shared" si="80"/>
        <v>16</v>
      </c>
    </row>
    <row r="1716" spans="1:31" x14ac:dyDescent="0.3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  <c r="AC1716" s="4">
        <f t="shared" ca="1" si="78"/>
        <v>64</v>
      </c>
      <c r="AD1716" s="3">
        <f t="shared" si="79"/>
        <v>86</v>
      </c>
      <c r="AE1716">
        <f t="shared" si="80"/>
        <v>15</v>
      </c>
    </row>
    <row r="1717" spans="1:31" x14ac:dyDescent="0.3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  <c r="AC1717" s="4">
        <f t="shared" ca="1" si="78"/>
        <v>43</v>
      </c>
      <c r="AD1717" s="3">
        <f t="shared" si="79"/>
        <v>1187</v>
      </c>
      <c r="AE1717">
        <f t="shared" si="80"/>
        <v>13</v>
      </c>
    </row>
    <row r="1718" spans="1:31" x14ac:dyDescent="0.3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  <c r="AC1718" s="4">
        <f t="shared" ca="1" si="78"/>
        <v>68</v>
      </c>
      <c r="AD1718" s="3">
        <f t="shared" si="79"/>
        <v>88</v>
      </c>
      <c r="AE1718">
        <f t="shared" si="80"/>
        <v>17</v>
      </c>
    </row>
    <row r="1719" spans="1:31" x14ac:dyDescent="0.3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  <c r="AC1719" s="4">
        <f t="shared" ca="1" si="78"/>
        <v>68</v>
      </c>
      <c r="AD1719" s="3">
        <f t="shared" si="79"/>
        <v>1526</v>
      </c>
      <c r="AE1719">
        <f t="shared" si="80"/>
        <v>33</v>
      </c>
    </row>
    <row r="1720" spans="1:31" x14ac:dyDescent="0.3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  <c r="AC1720" s="4">
        <f t="shared" ca="1" si="78"/>
        <v>59</v>
      </c>
      <c r="AD1720" s="3">
        <f t="shared" si="79"/>
        <v>1082</v>
      </c>
      <c r="AE1720">
        <f t="shared" si="80"/>
        <v>46</v>
      </c>
    </row>
    <row r="1721" spans="1:31" x14ac:dyDescent="0.3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  <c r="AC1721" s="4">
        <f t="shared" ca="1" si="78"/>
        <v>69</v>
      </c>
      <c r="AD1721" s="3">
        <f t="shared" si="79"/>
        <v>677</v>
      </c>
      <c r="AE1721">
        <f t="shared" si="80"/>
        <v>27</v>
      </c>
    </row>
    <row r="1722" spans="1:31" x14ac:dyDescent="0.3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  <c r="AC1722" s="4">
        <f t="shared" ca="1" si="78"/>
        <v>49</v>
      </c>
      <c r="AD1722" s="3">
        <f t="shared" si="79"/>
        <v>191</v>
      </c>
      <c r="AE1722">
        <f t="shared" si="80"/>
        <v>21</v>
      </c>
    </row>
    <row r="1723" spans="1:31" x14ac:dyDescent="0.3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  <c r="AC1723" s="4">
        <f t="shared" ca="1" si="78"/>
        <v>69</v>
      </c>
      <c r="AD1723" s="3">
        <f t="shared" si="79"/>
        <v>137</v>
      </c>
      <c r="AE1723">
        <f t="shared" si="80"/>
        <v>21</v>
      </c>
    </row>
    <row r="1724" spans="1:31" x14ac:dyDescent="0.3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  <c r="AC1724" s="4">
        <f t="shared" ca="1" si="78"/>
        <v>40</v>
      </c>
      <c r="AD1724" s="3">
        <f t="shared" si="79"/>
        <v>42</v>
      </c>
      <c r="AE1724">
        <f t="shared" si="80"/>
        <v>13</v>
      </c>
    </row>
    <row r="1725" spans="1:31" x14ac:dyDescent="0.3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  <c r="AC1725" s="4">
        <f t="shared" ca="1" si="78"/>
        <v>44</v>
      </c>
      <c r="AD1725" s="3">
        <f t="shared" si="79"/>
        <v>79</v>
      </c>
      <c r="AE1725">
        <f t="shared" si="80"/>
        <v>16</v>
      </c>
    </row>
    <row r="1726" spans="1:31" x14ac:dyDescent="0.3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  <c r="AC1726" s="4">
        <f t="shared" ca="1" si="78"/>
        <v>45</v>
      </c>
      <c r="AD1726" s="3">
        <f t="shared" si="79"/>
        <v>70</v>
      </c>
      <c r="AE1726">
        <f t="shared" si="80"/>
        <v>20</v>
      </c>
    </row>
    <row r="1727" spans="1:31" x14ac:dyDescent="0.3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  <c r="AC1727" s="4">
        <f t="shared" ca="1" si="78"/>
        <v>53</v>
      </c>
      <c r="AD1727" s="3">
        <f t="shared" si="79"/>
        <v>79</v>
      </c>
      <c r="AE1727">
        <f t="shared" si="80"/>
        <v>17</v>
      </c>
    </row>
    <row r="1728" spans="1:31" x14ac:dyDescent="0.3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  <c r="AC1728" s="4">
        <f t="shared" ca="1" si="78"/>
        <v>50</v>
      </c>
      <c r="AD1728" s="3">
        <f t="shared" si="79"/>
        <v>902</v>
      </c>
      <c r="AE1728">
        <f t="shared" si="80"/>
        <v>28</v>
      </c>
    </row>
    <row r="1729" spans="1:31" x14ac:dyDescent="0.3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  <c r="AC1729" s="4">
        <f t="shared" ca="1" si="78"/>
        <v>38</v>
      </c>
      <c r="AD1729" s="3">
        <f t="shared" si="79"/>
        <v>57</v>
      </c>
      <c r="AE1729">
        <f t="shared" si="80"/>
        <v>15</v>
      </c>
    </row>
    <row r="1730" spans="1:31" x14ac:dyDescent="0.3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  <c r="AC1730" s="4">
        <f t="shared" ca="1" si="78"/>
        <v>43</v>
      </c>
      <c r="AD1730" s="3">
        <f t="shared" si="79"/>
        <v>23</v>
      </c>
      <c r="AE1730">
        <f t="shared" si="80"/>
        <v>10</v>
      </c>
    </row>
    <row r="1731" spans="1:31" x14ac:dyDescent="0.3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  <c r="AC1731" s="4">
        <f t="shared" ref="AC1731:AC1794" ca="1" si="81">YEAR(TODAY()) - B1731</f>
        <v>59</v>
      </c>
      <c r="AD1731" s="3">
        <f t="shared" ref="AD1731:AD1794" si="82">SUM(J1731:O1731)</f>
        <v>119</v>
      </c>
      <c r="AE1731">
        <f t="shared" ref="AE1731:AE1794" si="83">SUM(P1731:T1731)</f>
        <v>11</v>
      </c>
    </row>
    <row r="1732" spans="1:31" x14ac:dyDescent="0.3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  <c r="AC1732" s="4">
        <f t="shared" ca="1" si="81"/>
        <v>66</v>
      </c>
      <c r="AD1732" s="3">
        <f t="shared" si="82"/>
        <v>102</v>
      </c>
      <c r="AE1732">
        <f t="shared" si="83"/>
        <v>12</v>
      </c>
    </row>
    <row r="1733" spans="1:31" x14ac:dyDescent="0.3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  <c r="AC1733" s="4">
        <f t="shared" ca="1" si="81"/>
        <v>48</v>
      </c>
      <c r="AD1733" s="3">
        <f t="shared" si="82"/>
        <v>67</v>
      </c>
      <c r="AE1733">
        <f t="shared" si="83"/>
        <v>13</v>
      </c>
    </row>
    <row r="1734" spans="1:31" x14ac:dyDescent="0.3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  <c r="AC1734" s="4">
        <f t="shared" ca="1" si="81"/>
        <v>37</v>
      </c>
      <c r="AD1734" s="3">
        <f t="shared" si="82"/>
        <v>274</v>
      </c>
      <c r="AE1734">
        <f t="shared" si="83"/>
        <v>18</v>
      </c>
    </row>
    <row r="1735" spans="1:31" x14ac:dyDescent="0.3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  <c r="AC1735" s="4">
        <f t="shared" ca="1" si="81"/>
        <v>50</v>
      </c>
      <c r="AD1735" s="3">
        <f t="shared" si="82"/>
        <v>945</v>
      </c>
      <c r="AE1735">
        <f t="shared" si="83"/>
        <v>27</v>
      </c>
    </row>
    <row r="1736" spans="1:31" x14ac:dyDescent="0.3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  <c r="AC1736" s="4">
        <f t="shared" ca="1" si="81"/>
        <v>55</v>
      </c>
      <c r="AD1736" s="3">
        <f t="shared" si="82"/>
        <v>39</v>
      </c>
      <c r="AE1736">
        <f t="shared" si="83"/>
        <v>15</v>
      </c>
    </row>
    <row r="1737" spans="1:31" x14ac:dyDescent="0.3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  <c r="AC1737" s="4">
        <f t="shared" ca="1" si="81"/>
        <v>37</v>
      </c>
      <c r="AD1737" s="3">
        <f t="shared" si="82"/>
        <v>1157</v>
      </c>
      <c r="AE1737">
        <f t="shared" si="83"/>
        <v>23</v>
      </c>
    </row>
    <row r="1738" spans="1:31" x14ac:dyDescent="0.3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  <c r="AC1738" s="4">
        <f t="shared" ca="1" si="81"/>
        <v>37</v>
      </c>
      <c r="AD1738" s="3">
        <f t="shared" si="82"/>
        <v>1157</v>
      </c>
      <c r="AE1738">
        <f t="shared" si="83"/>
        <v>23</v>
      </c>
    </row>
    <row r="1739" spans="1:31" x14ac:dyDescent="0.3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  <c r="AC1739" s="4">
        <f t="shared" ca="1" si="81"/>
        <v>36</v>
      </c>
      <c r="AD1739" s="3">
        <f t="shared" si="82"/>
        <v>42</v>
      </c>
      <c r="AE1739">
        <f t="shared" si="83"/>
        <v>12</v>
      </c>
    </row>
    <row r="1740" spans="1:31" x14ac:dyDescent="0.3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  <c r="AC1740" s="4">
        <f t="shared" ca="1" si="81"/>
        <v>56</v>
      </c>
      <c r="AD1740" s="3">
        <f t="shared" si="82"/>
        <v>1199</v>
      </c>
      <c r="AE1740">
        <f t="shared" si="83"/>
        <v>34</v>
      </c>
    </row>
    <row r="1741" spans="1:31" x14ac:dyDescent="0.3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  <c r="AC1741" s="4">
        <f t="shared" ca="1" si="81"/>
        <v>50</v>
      </c>
      <c r="AD1741" s="3">
        <f t="shared" si="82"/>
        <v>20</v>
      </c>
      <c r="AE1741">
        <f t="shared" si="83"/>
        <v>11</v>
      </c>
    </row>
    <row r="1742" spans="1:31" x14ac:dyDescent="0.3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  <c r="AC1742" s="4">
        <f t="shared" ca="1" si="81"/>
        <v>85</v>
      </c>
      <c r="AD1742" s="3">
        <f t="shared" si="82"/>
        <v>2119</v>
      </c>
      <c r="AE1742">
        <f t="shared" si="83"/>
        <v>24</v>
      </c>
    </row>
    <row r="1743" spans="1:31" x14ac:dyDescent="0.3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  <c r="AC1743" s="4">
        <f t="shared" ca="1" si="81"/>
        <v>56</v>
      </c>
      <c r="AD1743" s="3">
        <f t="shared" si="82"/>
        <v>1185</v>
      </c>
      <c r="AE1743">
        <f t="shared" si="83"/>
        <v>37</v>
      </c>
    </row>
    <row r="1744" spans="1:31" x14ac:dyDescent="0.3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  <c r="AC1744" s="4">
        <f t="shared" ca="1" si="81"/>
        <v>60</v>
      </c>
      <c r="AD1744" s="3">
        <f t="shared" si="82"/>
        <v>129</v>
      </c>
      <c r="AE1744">
        <f t="shared" si="83"/>
        <v>18</v>
      </c>
    </row>
    <row r="1745" spans="1:31" x14ac:dyDescent="0.3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  <c r="AC1745" s="4">
        <f t="shared" ca="1" si="81"/>
        <v>62</v>
      </c>
      <c r="AD1745" s="3">
        <f t="shared" si="82"/>
        <v>900</v>
      </c>
      <c r="AE1745">
        <f t="shared" si="83"/>
        <v>23</v>
      </c>
    </row>
    <row r="1746" spans="1:31" x14ac:dyDescent="0.3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  <c r="AC1746" s="4">
        <f t="shared" ca="1" si="81"/>
        <v>62</v>
      </c>
      <c r="AD1746" s="3">
        <f t="shared" si="82"/>
        <v>99</v>
      </c>
      <c r="AE1746">
        <f t="shared" si="83"/>
        <v>15</v>
      </c>
    </row>
    <row r="1747" spans="1:31" x14ac:dyDescent="0.3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  <c r="AC1747" s="4">
        <f t="shared" ca="1" si="81"/>
        <v>67</v>
      </c>
      <c r="AD1747" s="3">
        <f t="shared" si="82"/>
        <v>60</v>
      </c>
      <c r="AE1747">
        <f t="shared" si="83"/>
        <v>13</v>
      </c>
    </row>
    <row r="1748" spans="1:31" x14ac:dyDescent="0.3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  <c r="AC1748" s="4">
        <f t="shared" ca="1" si="81"/>
        <v>67</v>
      </c>
      <c r="AD1748" s="3">
        <f t="shared" si="82"/>
        <v>60</v>
      </c>
      <c r="AE1748">
        <f t="shared" si="83"/>
        <v>13</v>
      </c>
    </row>
    <row r="1749" spans="1:31" x14ac:dyDescent="0.3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  <c r="AC1749" s="4">
        <f t="shared" ca="1" si="81"/>
        <v>67</v>
      </c>
      <c r="AD1749" s="3">
        <f t="shared" si="82"/>
        <v>60</v>
      </c>
      <c r="AE1749">
        <f t="shared" si="83"/>
        <v>13</v>
      </c>
    </row>
    <row r="1750" spans="1:31" x14ac:dyDescent="0.3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  <c r="AC1750" s="4">
        <f t="shared" ca="1" si="81"/>
        <v>68</v>
      </c>
      <c r="AD1750" s="3">
        <f t="shared" si="82"/>
        <v>112</v>
      </c>
      <c r="AE1750">
        <f t="shared" si="83"/>
        <v>16</v>
      </c>
    </row>
    <row r="1751" spans="1:31" x14ac:dyDescent="0.3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  <c r="AC1751" s="4">
        <f t="shared" ca="1" si="81"/>
        <v>59</v>
      </c>
      <c r="AD1751" s="3">
        <f t="shared" si="82"/>
        <v>1148</v>
      </c>
      <c r="AE1751">
        <f t="shared" si="83"/>
        <v>34</v>
      </c>
    </row>
    <row r="1752" spans="1:31" x14ac:dyDescent="0.3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  <c r="AC1752" s="4">
        <f t="shared" ca="1" si="81"/>
        <v>55</v>
      </c>
      <c r="AD1752" s="3">
        <f t="shared" si="82"/>
        <v>46</v>
      </c>
      <c r="AE1752">
        <f t="shared" si="83"/>
        <v>16</v>
      </c>
    </row>
    <row r="1753" spans="1:31" x14ac:dyDescent="0.3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  <c r="AC1753" s="4">
        <f t="shared" ca="1" si="81"/>
        <v>55</v>
      </c>
      <c r="AD1753" s="3">
        <f t="shared" si="82"/>
        <v>46</v>
      </c>
      <c r="AE1753">
        <f t="shared" si="83"/>
        <v>16</v>
      </c>
    </row>
    <row r="1754" spans="1:31" x14ac:dyDescent="0.3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  <c r="AC1754" s="4">
        <f t="shared" ca="1" si="81"/>
        <v>67</v>
      </c>
      <c r="AD1754" s="3">
        <f t="shared" si="82"/>
        <v>1924</v>
      </c>
      <c r="AE1754">
        <f t="shared" si="83"/>
        <v>20</v>
      </c>
    </row>
    <row r="1755" spans="1:31" x14ac:dyDescent="0.3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  <c r="AC1755" s="4">
        <f t="shared" ca="1" si="81"/>
        <v>65</v>
      </c>
      <c r="AD1755" s="3">
        <f t="shared" si="82"/>
        <v>41</v>
      </c>
      <c r="AE1755">
        <f t="shared" si="83"/>
        <v>14</v>
      </c>
    </row>
    <row r="1756" spans="1:31" x14ac:dyDescent="0.3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  <c r="AC1756" s="4">
        <f t="shared" ca="1" si="81"/>
        <v>37</v>
      </c>
      <c r="AD1756" s="3">
        <f t="shared" si="82"/>
        <v>125</v>
      </c>
      <c r="AE1756">
        <f t="shared" si="83"/>
        <v>10</v>
      </c>
    </row>
    <row r="1757" spans="1:31" x14ac:dyDescent="0.3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  <c r="AC1757" s="4">
        <f t="shared" ca="1" si="81"/>
        <v>53</v>
      </c>
      <c r="AD1757" s="3">
        <f t="shared" si="82"/>
        <v>16</v>
      </c>
      <c r="AE1757">
        <f t="shared" si="83"/>
        <v>9</v>
      </c>
    </row>
    <row r="1758" spans="1:31" x14ac:dyDescent="0.3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  <c r="AC1758" s="4">
        <f t="shared" ca="1" si="81"/>
        <v>61</v>
      </c>
      <c r="AD1758" s="3">
        <f t="shared" si="82"/>
        <v>274</v>
      </c>
      <c r="AE1758">
        <f t="shared" si="83"/>
        <v>16</v>
      </c>
    </row>
    <row r="1759" spans="1:31" x14ac:dyDescent="0.3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  <c r="AC1759" s="4">
        <f t="shared" ca="1" si="81"/>
        <v>76</v>
      </c>
      <c r="AD1759" s="3">
        <f t="shared" si="82"/>
        <v>974</v>
      </c>
      <c r="AE1759">
        <f t="shared" si="83"/>
        <v>16</v>
      </c>
    </row>
    <row r="1760" spans="1:31" x14ac:dyDescent="0.3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  <c r="AC1760" s="4">
        <f t="shared" ca="1" si="81"/>
        <v>66</v>
      </c>
      <c r="AD1760" s="3">
        <f t="shared" si="82"/>
        <v>1323</v>
      </c>
      <c r="AE1760">
        <f t="shared" si="83"/>
        <v>23</v>
      </c>
    </row>
    <row r="1761" spans="1:31" x14ac:dyDescent="0.3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  <c r="AC1761" s="4">
        <f t="shared" ca="1" si="81"/>
        <v>51</v>
      </c>
      <c r="AD1761" s="3">
        <f t="shared" si="82"/>
        <v>1862</v>
      </c>
      <c r="AE1761">
        <f t="shared" si="83"/>
        <v>18</v>
      </c>
    </row>
    <row r="1762" spans="1:31" x14ac:dyDescent="0.3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  <c r="AC1762" s="4">
        <f t="shared" ca="1" si="81"/>
        <v>51</v>
      </c>
      <c r="AD1762" s="3">
        <f t="shared" si="82"/>
        <v>1862</v>
      </c>
      <c r="AE1762">
        <f t="shared" si="83"/>
        <v>18</v>
      </c>
    </row>
    <row r="1763" spans="1:31" x14ac:dyDescent="0.3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  <c r="AC1763" s="4">
        <f t="shared" ca="1" si="81"/>
        <v>58</v>
      </c>
      <c r="AD1763" s="3">
        <f t="shared" si="82"/>
        <v>55</v>
      </c>
      <c r="AE1763">
        <f t="shared" si="83"/>
        <v>14</v>
      </c>
    </row>
    <row r="1764" spans="1:31" x14ac:dyDescent="0.3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  <c r="AC1764" s="4">
        <f t="shared" ca="1" si="81"/>
        <v>47</v>
      </c>
      <c r="AD1764" s="3">
        <f t="shared" si="82"/>
        <v>54</v>
      </c>
      <c r="AE1764">
        <f t="shared" si="83"/>
        <v>13</v>
      </c>
    </row>
    <row r="1765" spans="1:31" x14ac:dyDescent="0.3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  <c r="AC1765" s="4">
        <f t="shared" ca="1" si="81"/>
        <v>51</v>
      </c>
      <c r="AD1765" s="3">
        <f t="shared" si="82"/>
        <v>16</v>
      </c>
      <c r="AE1765">
        <f t="shared" si="83"/>
        <v>9</v>
      </c>
    </row>
    <row r="1766" spans="1:31" x14ac:dyDescent="0.3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  <c r="AC1766" s="4">
        <f t="shared" ca="1" si="81"/>
        <v>44</v>
      </c>
      <c r="AD1766" s="3">
        <f t="shared" si="82"/>
        <v>57</v>
      </c>
      <c r="AE1766">
        <f t="shared" si="83"/>
        <v>15</v>
      </c>
    </row>
    <row r="1767" spans="1:31" x14ac:dyDescent="0.3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  <c r="AC1767" s="4">
        <f t="shared" ca="1" si="81"/>
        <v>54</v>
      </c>
      <c r="AD1767" s="3">
        <f t="shared" si="82"/>
        <v>664</v>
      </c>
      <c r="AE1767">
        <f t="shared" si="83"/>
        <v>26</v>
      </c>
    </row>
    <row r="1768" spans="1:31" x14ac:dyDescent="0.3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  <c r="AC1768" s="4">
        <f t="shared" ca="1" si="81"/>
        <v>70</v>
      </c>
      <c r="AD1768" s="3">
        <f t="shared" si="82"/>
        <v>1067</v>
      </c>
      <c r="AE1768">
        <f t="shared" si="83"/>
        <v>22</v>
      </c>
    </row>
    <row r="1769" spans="1:31" x14ac:dyDescent="0.3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  <c r="AC1769" s="4">
        <f t="shared" ca="1" si="81"/>
        <v>57</v>
      </c>
      <c r="AD1769" s="3">
        <f t="shared" si="82"/>
        <v>2047</v>
      </c>
      <c r="AE1769">
        <f t="shared" si="83"/>
        <v>24</v>
      </c>
    </row>
    <row r="1770" spans="1:31" x14ac:dyDescent="0.3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  <c r="AC1770" s="4">
        <f t="shared" ca="1" si="81"/>
        <v>73</v>
      </c>
      <c r="AD1770" s="3">
        <f t="shared" si="82"/>
        <v>630</v>
      </c>
      <c r="AE1770">
        <f t="shared" si="83"/>
        <v>32</v>
      </c>
    </row>
    <row r="1771" spans="1:31" x14ac:dyDescent="0.3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  <c r="AC1771" s="4">
        <f t="shared" ca="1" si="81"/>
        <v>70</v>
      </c>
      <c r="AD1771" s="3">
        <f t="shared" si="82"/>
        <v>1540</v>
      </c>
      <c r="AE1771">
        <f t="shared" si="83"/>
        <v>27</v>
      </c>
    </row>
    <row r="1772" spans="1:31" x14ac:dyDescent="0.3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  <c r="AC1772" s="4">
        <f t="shared" ca="1" si="81"/>
        <v>70</v>
      </c>
      <c r="AD1772" s="3">
        <f t="shared" si="82"/>
        <v>1540</v>
      </c>
      <c r="AE1772">
        <f t="shared" si="83"/>
        <v>27</v>
      </c>
    </row>
    <row r="1773" spans="1:31" x14ac:dyDescent="0.3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  <c r="AC1773" s="4">
        <f t="shared" ca="1" si="81"/>
        <v>66</v>
      </c>
      <c r="AD1773" s="3">
        <f t="shared" si="82"/>
        <v>1005</v>
      </c>
      <c r="AE1773">
        <f t="shared" si="83"/>
        <v>28</v>
      </c>
    </row>
    <row r="1774" spans="1:31" x14ac:dyDescent="0.3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  <c r="AC1774" s="4">
        <f t="shared" ca="1" si="81"/>
        <v>66</v>
      </c>
      <c r="AD1774" s="3">
        <f t="shared" si="82"/>
        <v>1005</v>
      </c>
      <c r="AE1774">
        <f t="shared" si="83"/>
        <v>28</v>
      </c>
    </row>
    <row r="1775" spans="1:31" x14ac:dyDescent="0.3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  <c r="AC1775" s="4">
        <f t="shared" ca="1" si="81"/>
        <v>44</v>
      </c>
      <c r="AD1775" s="3">
        <f t="shared" si="82"/>
        <v>1289</v>
      </c>
      <c r="AE1775">
        <f t="shared" si="83"/>
        <v>22</v>
      </c>
    </row>
    <row r="1776" spans="1:31" x14ac:dyDescent="0.3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  <c r="AC1776" s="4">
        <f t="shared" ca="1" si="81"/>
        <v>44</v>
      </c>
      <c r="AD1776" s="3">
        <f t="shared" si="82"/>
        <v>1289</v>
      </c>
      <c r="AE1776">
        <f t="shared" si="83"/>
        <v>22</v>
      </c>
    </row>
    <row r="1777" spans="1:31" x14ac:dyDescent="0.3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  <c r="AC1777" s="4">
        <f t="shared" ca="1" si="81"/>
        <v>60</v>
      </c>
      <c r="AD1777" s="3">
        <f t="shared" si="82"/>
        <v>1722</v>
      </c>
      <c r="AE1777">
        <f t="shared" si="83"/>
        <v>26</v>
      </c>
    </row>
    <row r="1778" spans="1:31" x14ac:dyDescent="0.3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  <c r="AC1778" s="4">
        <f t="shared" ca="1" si="81"/>
        <v>49</v>
      </c>
      <c r="AD1778" s="3">
        <f t="shared" si="82"/>
        <v>482</v>
      </c>
      <c r="AE1778">
        <f t="shared" si="83"/>
        <v>28</v>
      </c>
    </row>
    <row r="1779" spans="1:31" x14ac:dyDescent="0.3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  <c r="AC1779" s="4">
        <f t="shared" ca="1" si="81"/>
        <v>65</v>
      </c>
      <c r="AD1779" s="3">
        <f t="shared" si="82"/>
        <v>1034</v>
      </c>
      <c r="AE1779">
        <f t="shared" si="83"/>
        <v>32</v>
      </c>
    </row>
    <row r="1780" spans="1:31" x14ac:dyDescent="0.3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  <c r="AC1780" s="4">
        <f t="shared" ca="1" si="81"/>
        <v>59</v>
      </c>
      <c r="AD1780" s="3">
        <f t="shared" si="82"/>
        <v>194</v>
      </c>
      <c r="AE1780">
        <f t="shared" si="83"/>
        <v>12</v>
      </c>
    </row>
    <row r="1781" spans="1:31" x14ac:dyDescent="0.3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  <c r="AC1781" s="4">
        <f t="shared" ca="1" si="81"/>
        <v>76</v>
      </c>
      <c r="AD1781" s="3">
        <f t="shared" si="82"/>
        <v>63</v>
      </c>
      <c r="AE1781">
        <f t="shared" si="83"/>
        <v>14</v>
      </c>
    </row>
    <row r="1782" spans="1:31" x14ac:dyDescent="0.3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  <c r="AC1782" s="4">
        <f t="shared" ca="1" si="81"/>
        <v>71</v>
      </c>
      <c r="AD1782" s="3">
        <f t="shared" si="82"/>
        <v>43</v>
      </c>
      <c r="AE1782">
        <f t="shared" si="83"/>
        <v>9</v>
      </c>
    </row>
    <row r="1783" spans="1:31" x14ac:dyDescent="0.3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  <c r="AC1783" s="4">
        <f t="shared" ca="1" si="81"/>
        <v>56</v>
      </c>
      <c r="AD1783" s="3">
        <f t="shared" si="82"/>
        <v>223</v>
      </c>
      <c r="AE1783">
        <f t="shared" si="83"/>
        <v>18</v>
      </c>
    </row>
    <row r="1784" spans="1:31" x14ac:dyDescent="0.3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  <c r="AC1784" s="4">
        <f t="shared" ca="1" si="81"/>
        <v>63</v>
      </c>
      <c r="AD1784" s="3">
        <f t="shared" si="82"/>
        <v>195</v>
      </c>
      <c r="AE1784">
        <f t="shared" si="83"/>
        <v>16</v>
      </c>
    </row>
    <row r="1785" spans="1:31" x14ac:dyDescent="0.3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  <c r="AC1785" s="4">
        <f t="shared" ca="1" si="81"/>
        <v>71</v>
      </c>
      <c r="AD1785" s="3">
        <f t="shared" si="82"/>
        <v>1151</v>
      </c>
      <c r="AE1785">
        <f t="shared" si="83"/>
        <v>18</v>
      </c>
    </row>
    <row r="1786" spans="1:31" x14ac:dyDescent="0.3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  <c r="AC1786" s="4">
        <f t="shared" ca="1" si="81"/>
        <v>50</v>
      </c>
      <c r="AD1786" s="3">
        <f t="shared" si="82"/>
        <v>13</v>
      </c>
      <c r="AE1786">
        <f t="shared" si="83"/>
        <v>11</v>
      </c>
    </row>
    <row r="1787" spans="1:31" x14ac:dyDescent="0.3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  <c r="AC1787" s="4">
        <f t="shared" ca="1" si="81"/>
        <v>49</v>
      </c>
      <c r="AD1787" s="3">
        <f t="shared" si="82"/>
        <v>1941</v>
      </c>
      <c r="AE1787">
        <f t="shared" si="83"/>
        <v>26</v>
      </c>
    </row>
    <row r="1788" spans="1:31" x14ac:dyDescent="0.3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  <c r="AC1788" s="4">
        <f t="shared" ca="1" si="81"/>
        <v>47</v>
      </c>
      <c r="AD1788" s="3">
        <f t="shared" si="82"/>
        <v>48</v>
      </c>
      <c r="AE1788">
        <f t="shared" si="83"/>
        <v>14</v>
      </c>
    </row>
    <row r="1789" spans="1:31" x14ac:dyDescent="0.3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  <c r="AC1789" s="4">
        <f t="shared" ca="1" si="81"/>
        <v>43</v>
      </c>
      <c r="AD1789" s="3">
        <f t="shared" si="82"/>
        <v>23</v>
      </c>
      <c r="AE1789">
        <f t="shared" si="83"/>
        <v>12</v>
      </c>
    </row>
    <row r="1790" spans="1:31" x14ac:dyDescent="0.3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  <c r="AC1790" s="4">
        <f t="shared" ca="1" si="81"/>
        <v>72</v>
      </c>
      <c r="AD1790" s="3">
        <f t="shared" si="82"/>
        <v>1156</v>
      </c>
      <c r="AE1790">
        <f t="shared" si="83"/>
        <v>17</v>
      </c>
    </row>
    <row r="1791" spans="1:31" x14ac:dyDescent="0.3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  <c r="AC1791" s="4">
        <f t="shared" ca="1" si="81"/>
        <v>61</v>
      </c>
      <c r="AD1791" s="3">
        <f t="shared" si="82"/>
        <v>1947</v>
      </c>
      <c r="AE1791">
        <f t="shared" si="83"/>
        <v>19</v>
      </c>
    </row>
    <row r="1792" spans="1:31" x14ac:dyDescent="0.3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  <c r="AC1792" s="4">
        <f t="shared" ca="1" si="81"/>
        <v>78</v>
      </c>
      <c r="AD1792" s="3">
        <f t="shared" si="82"/>
        <v>1318</v>
      </c>
      <c r="AE1792">
        <f t="shared" si="83"/>
        <v>29</v>
      </c>
    </row>
    <row r="1793" spans="1:31" x14ac:dyDescent="0.3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  <c r="AC1793" s="4">
        <f t="shared" ca="1" si="81"/>
        <v>48</v>
      </c>
      <c r="AD1793" s="3">
        <f t="shared" si="82"/>
        <v>58</v>
      </c>
      <c r="AE1793">
        <f t="shared" si="83"/>
        <v>15</v>
      </c>
    </row>
    <row r="1794" spans="1:31" x14ac:dyDescent="0.3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  <c r="AC1794" s="4">
        <f t="shared" ca="1" si="81"/>
        <v>68</v>
      </c>
      <c r="AD1794" s="3">
        <f t="shared" si="82"/>
        <v>1143</v>
      </c>
      <c r="AE1794">
        <f t="shared" si="83"/>
        <v>19</v>
      </c>
    </row>
    <row r="1795" spans="1:31" x14ac:dyDescent="0.3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  <c r="AC1795" s="4">
        <f t="shared" ref="AC1795:AC1858" ca="1" si="84">YEAR(TODAY()) - B1795</f>
        <v>65</v>
      </c>
      <c r="AD1795" s="3">
        <f t="shared" ref="AD1795:AD1858" si="85">SUM(J1795:O1795)</f>
        <v>43</v>
      </c>
      <c r="AE1795">
        <f t="shared" ref="AE1795:AE1858" si="86">SUM(P1795:T1795)</f>
        <v>12</v>
      </c>
    </row>
    <row r="1796" spans="1:31" x14ac:dyDescent="0.3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  <c r="AC1796" s="4">
        <f t="shared" ca="1" si="84"/>
        <v>65</v>
      </c>
      <c r="AD1796" s="3">
        <f t="shared" si="85"/>
        <v>43</v>
      </c>
      <c r="AE1796">
        <f t="shared" si="86"/>
        <v>12</v>
      </c>
    </row>
    <row r="1797" spans="1:31" x14ac:dyDescent="0.3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  <c r="AC1797" s="4">
        <f t="shared" ca="1" si="84"/>
        <v>46</v>
      </c>
      <c r="AD1797" s="3">
        <f t="shared" si="85"/>
        <v>834</v>
      </c>
      <c r="AE1797">
        <f t="shared" si="86"/>
        <v>26</v>
      </c>
    </row>
    <row r="1798" spans="1:31" x14ac:dyDescent="0.3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  <c r="AC1798" s="4">
        <f t="shared" ca="1" si="84"/>
        <v>47</v>
      </c>
      <c r="AD1798" s="3">
        <f t="shared" si="85"/>
        <v>41</v>
      </c>
      <c r="AE1798">
        <f t="shared" si="86"/>
        <v>10</v>
      </c>
    </row>
    <row r="1799" spans="1:31" x14ac:dyDescent="0.3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  <c r="AC1799" s="4">
        <f t="shared" ca="1" si="84"/>
        <v>60</v>
      </c>
      <c r="AD1799" s="3">
        <f t="shared" si="85"/>
        <v>66</v>
      </c>
      <c r="AE1799">
        <f t="shared" si="86"/>
        <v>12</v>
      </c>
    </row>
    <row r="1800" spans="1:31" x14ac:dyDescent="0.3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  <c r="AC1800" s="4">
        <f t="shared" ca="1" si="84"/>
        <v>49</v>
      </c>
      <c r="AD1800" s="3">
        <f t="shared" si="85"/>
        <v>76</v>
      </c>
      <c r="AE1800">
        <f t="shared" si="86"/>
        <v>14</v>
      </c>
    </row>
    <row r="1801" spans="1:31" x14ac:dyDescent="0.3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  <c r="AC1801" s="4">
        <f t="shared" ca="1" si="84"/>
        <v>58</v>
      </c>
      <c r="AD1801" s="3">
        <f t="shared" si="85"/>
        <v>787</v>
      </c>
      <c r="AE1801">
        <f t="shared" si="86"/>
        <v>26</v>
      </c>
    </row>
    <row r="1802" spans="1:31" x14ac:dyDescent="0.3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  <c r="AC1802" s="4">
        <f t="shared" ca="1" si="84"/>
        <v>50</v>
      </c>
      <c r="AD1802" s="3">
        <f t="shared" si="85"/>
        <v>68</v>
      </c>
      <c r="AE1802">
        <f t="shared" si="86"/>
        <v>19</v>
      </c>
    </row>
    <row r="1803" spans="1:31" x14ac:dyDescent="0.3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  <c r="AC1803" s="4">
        <f t="shared" ca="1" si="84"/>
        <v>57</v>
      </c>
      <c r="AD1803" s="3">
        <f t="shared" si="85"/>
        <v>1013</v>
      </c>
      <c r="AE1803">
        <f t="shared" si="86"/>
        <v>30</v>
      </c>
    </row>
    <row r="1804" spans="1:31" x14ac:dyDescent="0.3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  <c r="AC1804" s="4">
        <f t="shared" ca="1" si="84"/>
        <v>47</v>
      </c>
      <c r="AD1804" s="3">
        <f t="shared" si="85"/>
        <v>50</v>
      </c>
      <c r="AE1804">
        <f t="shared" si="86"/>
        <v>11</v>
      </c>
    </row>
    <row r="1805" spans="1:31" x14ac:dyDescent="0.3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  <c r="AC1805" s="4">
        <f t="shared" ca="1" si="84"/>
        <v>58</v>
      </c>
      <c r="AD1805" s="3">
        <f t="shared" si="85"/>
        <v>81</v>
      </c>
      <c r="AE1805">
        <f t="shared" si="86"/>
        <v>15</v>
      </c>
    </row>
    <row r="1806" spans="1:31" x14ac:dyDescent="0.3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  <c r="AC1806" s="4">
        <f t="shared" ca="1" si="84"/>
        <v>67</v>
      </c>
      <c r="AD1806" s="3">
        <f t="shared" si="85"/>
        <v>186</v>
      </c>
      <c r="AE1806">
        <f t="shared" si="86"/>
        <v>11</v>
      </c>
    </row>
    <row r="1807" spans="1:31" x14ac:dyDescent="0.3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  <c r="AC1807" s="4">
        <f t="shared" ca="1" si="84"/>
        <v>40</v>
      </c>
      <c r="AD1807" s="3">
        <f t="shared" si="85"/>
        <v>10</v>
      </c>
      <c r="AE1807">
        <f t="shared" si="86"/>
        <v>11</v>
      </c>
    </row>
    <row r="1808" spans="1:31" x14ac:dyDescent="0.3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  <c r="AC1808" s="4">
        <f t="shared" ca="1" si="84"/>
        <v>43</v>
      </c>
      <c r="AD1808" s="3">
        <f t="shared" si="85"/>
        <v>27</v>
      </c>
      <c r="AE1808">
        <f t="shared" si="86"/>
        <v>14</v>
      </c>
    </row>
    <row r="1809" spans="1:31" x14ac:dyDescent="0.3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  <c r="AC1809" s="4">
        <f t="shared" ca="1" si="84"/>
        <v>41</v>
      </c>
      <c r="AD1809" s="3">
        <f t="shared" si="85"/>
        <v>76</v>
      </c>
      <c r="AE1809">
        <f t="shared" si="86"/>
        <v>13</v>
      </c>
    </row>
    <row r="1810" spans="1:31" x14ac:dyDescent="0.3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  <c r="AC1810" s="4">
        <f t="shared" ca="1" si="84"/>
        <v>70</v>
      </c>
      <c r="AD1810" s="3">
        <f t="shared" si="85"/>
        <v>64</v>
      </c>
      <c r="AE1810">
        <f t="shared" si="86"/>
        <v>16</v>
      </c>
    </row>
    <row r="1811" spans="1:31" x14ac:dyDescent="0.3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  <c r="AC1811" s="4">
        <f t="shared" ca="1" si="84"/>
        <v>79</v>
      </c>
      <c r="AD1811" s="3">
        <f t="shared" si="85"/>
        <v>930</v>
      </c>
      <c r="AE1811">
        <f t="shared" si="86"/>
        <v>31</v>
      </c>
    </row>
    <row r="1812" spans="1:31" x14ac:dyDescent="0.3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  <c r="AC1812" s="4">
        <f t="shared" ca="1" si="84"/>
        <v>51</v>
      </c>
      <c r="AD1812" s="3">
        <f t="shared" si="85"/>
        <v>521</v>
      </c>
      <c r="AE1812">
        <f t="shared" si="86"/>
        <v>24</v>
      </c>
    </row>
    <row r="1813" spans="1:31" x14ac:dyDescent="0.3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  <c r="AC1813" s="4">
        <f t="shared" ca="1" si="84"/>
        <v>54</v>
      </c>
      <c r="AD1813" s="3">
        <f t="shared" si="85"/>
        <v>2346</v>
      </c>
      <c r="AE1813">
        <f t="shared" si="86"/>
        <v>25</v>
      </c>
    </row>
    <row r="1814" spans="1:31" x14ac:dyDescent="0.3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  <c r="AC1814" s="4">
        <f t="shared" ca="1" si="84"/>
        <v>57</v>
      </c>
      <c r="AD1814" s="3">
        <f t="shared" si="85"/>
        <v>792</v>
      </c>
      <c r="AE1814">
        <f t="shared" si="86"/>
        <v>31</v>
      </c>
    </row>
    <row r="1815" spans="1:31" x14ac:dyDescent="0.3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  <c r="AC1815" s="4">
        <f t="shared" ca="1" si="84"/>
        <v>68</v>
      </c>
      <c r="AD1815" s="3">
        <f t="shared" si="85"/>
        <v>523</v>
      </c>
      <c r="AE1815">
        <f t="shared" si="86"/>
        <v>27</v>
      </c>
    </row>
    <row r="1816" spans="1:31" x14ac:dyDescent="0.3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  <c r="AC1816" s="4">
        <f t="shared" ca="1" si="84"/>
        <v>64</v>
      </c>
      <c r="AD1816" s="3">
        <f t="shared" si="85"/>
        <v>1065</v>
      </c>
      <c r="AE1816">
        <f t="shared" si="86"/>
        <v>27</v>
      </c>
    </row>
    <row r="1817" spans="1:31" x14ac:dyDescent="0.3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  <c r="AC1817" s="4">
        <f t="shared" ca="1" si="84"/>
        <v>57</v>
      </c>
      <c r="AD1817" s="3">
        <f t="shared" si="85"/>
        <v>67</v>
      </c>
      <c r="AE1817">
        <f t="shared" si="86"/>
        <v>13</v>
      </c>
    </row>
    <row r="1818" spans="1:31" x14ac:dyDescent="0.3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  <c r="AC1818" s="4">
        <f t="shared" ca="1" si="84"/>
        <v>58</v>
      </c>
      <c r="AD1818" s="3">
        <f t="shared" si="85"/>
        <v>199</v>
      </c>
      <c r="AE1818">
        <f t="shared" si="86"/>
        <v>23</v>
      </c>
    </row>
    <row r="1819" spans="1:31" x14ac:dyDescent="0.3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  <c r="AC1819" s="4">
        <f t="shared" ca="1" si="84"/>
        <v>53</v>
      </c>
      <c r="AD1819" s="3">
        <f t="shared" si="85"/>
        <v>1615</v>
      </c>
      <c r="AE1819">
        <f t="shared" si="86"/>
        <v>34</v>
      </c>
    </row>
    <row r="1820" spans="1:31" x14ac:dyDescent="0.3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  <c r="AC1820" s="4">
        <f t="shared" ca="1" si="84"/>
        <v>37</v>
      </c>
      <c r="AD1820" s="3">
        <f t="shared" si="85"/>
        <v>341</v>
      </c>
      <c r="AE1820">
        <f t="shared" si="86"/>
        <v>24</v>
      </c>
    </row>
    <row r="1821" spans="1:31" x14ac:dyDescent="0.3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  <c r="AC1821" s="4">
        <f t="shared" ca="1" si="84"/>
        <v>55</v>
      </c>
      <c r="AD1821" s="3">
        <f t="shared" si="85"/>
        <v>467</v>
      </c>
      <c r="AE1821">
        <f t="shared" si="86"/>
        <v>28</v>
      </c>
    </row>
    <row r="1822" spans="1:31" x14ac:dyDescent="0.3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  <c r="AC1822" s="4">
        <f t="shared" ca="1" si="84"/>
        <v>50</v>
      </c>
      <c r="AD1822" s="3">
        <f t="shared" si="85"/>
        <v>1080</v>
      </c>
      <c r="AE1822">
        <f t="shared" si="86"/>
        <v>34</v>
      </c>
    </row>
    <row r="1823" spans="1:31" x14ac:dyDescent="0.3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  <c r="AC1823" s="4">
        <f t="shared" ca="1" si="84"/>
        <v>50</v>
      </c>
      <c r="AD1823" s="3">
        <f t="shared" si="85"/>
        <v>191</v>
      </c>
      <c r="AE1823">
        <f t="shared" si="86"/>
        <v>15</v>
      </c>
    </row>
    <row r="1824" spans="1:31" x14ac:dyDescent="0.3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  <c r="AC1824" s="4">
        <f t="shared" ca="1" si="84"/>
        <v>70</v>
      </c>
      <c r="AD1824" s="3">
        <f t="shared" si="85"/>
        <v>130</v>
      </c>
      <c r="AE1824">
        <f t="shared" si="86"/>
        <v>11</v>
      </c>
    </row>
    <row r="1825" spans="1:31" x14ac:dyDescent="0.3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  <c r="AC1825" s="4">
        <f t="shared" ca="1" si="84"/>
        <v>53</v>
      </c>
      <c r="AD1825" s="3">
        <f t="shared" si="85"/>
        <v>263</v>
      </c>
      <c r="AE1825">
        <f t="shared" si="86"/>
        <v>23</v>
      </c>
    </row>
    <row r="1826" spans="1:31" x14ac:dyDescent="0.3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  <c r="AC1826" s="4">
        <f t="shared" ca="1" si="84"/>
        <v>30</v>
      </c>
      <c r="AD1826" s="3">
        <f t="shared" si="85"/>
        <v>16</v>
      </c>
      <c r="AE1826">
        <f t="shared" si="86"/>
        <v>9</v>
      </c>
    </row>
    <row r="1827" spans="1:31" x14ac:dyDescent="0.3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  <c r="AC1827" s="4">
        <f t="shared" ca="1" si="84"/>
        <v>57</v>
      </c>
      <c r="AD1827" s="3">
        <f t="shared" si="85"/>
        <v>42</v>
      </c>
      <c r="AE1827">
        <f t="shared" si="86"/>
        <v>12</v>
      </c>
    </row>
    <row r="1828" spans="1:31" x14ac:dyDescent="0.3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  <c r="AC1828" s="4">
        <f t="shared" ca="1" si="84"/>
        <v>51</v>
      </c>
      <c r="AD1828" s="3">
        <f t="shared" si="85"/>
        <v>6</v>
      </c>
      <c r="AE1828">
        <f t="shared" si="86"/>
        <v>0</v>
      </c>
    </row>
    <row r="1829" spans="1:31" x14ac:dyDescent="0.3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  <c r="AC1829" s="4">
        <f t="shared" ca="1" si="84"/>
        <v>48</v>
      </c>
      <c r="AD1829" s="3">
        <f t="shared" si="85"/>
        <v>745</v>
      </c>
      <c r="AE1829">
        <f t="shared" si="86"/>
        <v>25</v>
      </c>
    </row>
    <row r="1830" spans="1:31" x14ac:dyDescent="0.3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  <c r="AC1830" s="4">
        <f t="shared" ca="1" si="84"/>
        <v>56</v>
      </c>
      <c r="AD1830" s="3">
        <f t="shared" si="85"/>
        <v>573</v>
      </c>
      <c r="AE1830">
        <f t="shared" si="86"/>
        <v>25</v>
      </c>
    </row>
    <row r="1831" spans="1:31" x14ac:dyDescent="0.3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  <c r="AC1831" s="4">
        <f t="shared" ca="1" si="84"/>
        <v>47</v>
      </c>
      <c r="AD1831" s="3">
        <f t="shared" si="85"/>
        <v>470</v>
      </c>
      <c r="AE1831">
        <f t="shared" si="86"/>
        <v>22</v>
      </c>
    </row>
    <row r="1832" spans="1:31" x14ac:dyDescent="0.3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  <c r="AC1832" s="4">
        <f t="shared" ca="1" si="84"/>
        <v>78</v>
      </c>
      <c r="AD1832" s="3">
        <f t="shared" si="85"/>
        <v>1615</v>
      </c>
      <c r="AE1832">
        <f t="shared" si="86"/>
        <v>28</v>
      </c>
    </row>
    <row r="1833" spans="1:31" x14ac:dyDescent="0.3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  <c r="AC1833" s="4">
        <f t="shared" ca="1" si="84"/>
        <v>47</v>
      </c>
      <c r="AD1833" s="3">
        <f t="shared" si="85"/>
        <v>48</v>
      </c>
      <c r="AE1833">
        <f t="shared" si="86"/>
        <v>12</v>
      </c>
    </row>
    <row r="1834" spans="1:31" x14ac:dyDescent="0.3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  <c r="AC1834" s="4">
        <f t="shared" ca="1" si="84"/>
        <v>68</v>
      </c>
      <c r="AD1834" s="3">
        <f t="shared" si="85"/>
        <v>90</v>
      </c>
      <c r="AE1834">
        <f t="shared" si="86"/>
        <v>16</v>
      </c>
    </row>
    <row r="1835" spans="1:31" x14ac:dyDescent="0.3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  <c r="AC1835" s="4">
        <f t="shared" ca="1" si="84"/>
        <v>40</v>
      </c>
      <c r="AD1835" s="3">
        <f t="shared" si="85"/>
        <v>55</v>
      </c>
      <c r="AE1835">
        <f t="shared" si="86"/>
        <v>14</v>
      </c>
    </row>
    <row r="1836" spans="1:31" x14ac:dyDescent="0.3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  <c r="AC1836" s="4">
        <f t="shared" ca="1" si="84"/>
        <v>55</v>
      </c>
      <c r="AD1836" s="3">
        <f t="shared" si="85"/>
        <v>1028</v>
      </c>
      <c r="AE1836">
        <f t="shared" si="86"/>
        <v>33</v>
      </c>
    </row>
    <row r="1837" spans="1:31" x14ac:dyDescent="0.3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  <c r="AC1837" s="4">
        <f t="shared" ca="1" si="84"/>
        <v>62</v>
      </c>
      <c r="AD1837" s="3">
        <f t="shared" si="85"/>
        <v>1048</v>
      </c>
      <c r="AE1837">
        <f t="shared" si="86"/>
        <v>33</v>
      </c>
    </row>
    <row r="1838" spans="1:31" x14ac:dyDescent="0.3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  <c r="AC1838" s="4">
        <f t="shared" ca="1" si="84"/>
        <v>52</v>
      </c>
      <c r="AD1838" s="3">
        <f t="shared" si="85"/>
        <v>30</v>
      </c>
      <c r="AE1838">
        <f t="shared" si="86"/>
        <v>11</v>
      </c>
    </row>
    <row r="1839" spans="1:31" x14ac:dyDescent="0.3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  <c r="AC1839" s="4">
        <f t="shared" ca="1" si="84"/>
        <v>52</v>
      </c>
      <c r="AD1839" s="3">
        <f t="shared" si="85"/>
        <v>30</v>
      </c>
      <c r="AE1839">
        <f t="shared" si="86"/>
        <v>11</v>
      </c>
    </row>
    <row r="1840" spans="1:31" x14ac:dyDescent="0.3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  <c r="AC1840" s="4">
        <f t="shared" ca="1" si="84"/>
        <v>73</v>
      </c>
      <c r="AD1840" s="3">
        <f t="shared" si="85"/>
        <v>18</v>
      </c>
      <c r="AE1840">
        <f t="shared" si="86"/>
        <v>9</v>
      </c>
    </row>
    <row r="1841" spans="1:31" x14ac:dyDescent="0.3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  <c r="AC1841" s="4">
        <f t="shared" ca="1" si="84"/>
        <v>68</v>
      </c>
      <c r="AD1841" s="3">
        <f t="shared" si="85"/>
        <v>1870</v>
      </c>
      <c r="AE1841">
        <f t="shared" si="86"/>
        <v>20</v>
      </c>
    </row>
    <row r="1842" spans="1:31" x14ac:dyDescent="0.3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  <c r="AC1842" s="4">
        <f t="shared" ca="1" si="84"/>
        <v>73</v>
      </c>
      <c r="AD1842" s="3">
        <f t="shared" si="85"/>
        <v>1314</v>
      </c>
      <c r="AE1842">
        <f t="shared" si="86"/>
        <v>32</v>
      </c>
    </row>
    <row r="1843" spans="1:31" x14ac:dyDescent="0.3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  <c r="AC1843" s="4">
        <f t="shared" ca="1" si="84"/>
        <v>65</v>
      </c>
      <c r="AD1843" s="3">
        <f t="shared" si="85"/>
        <v>315</v>
      </c>
      <c r="AE1843">
        <f t="shared" si="86"/>
        <v>21</v>
      </c>
    </row>
    <row r="1844" spans="1:31" x14ac:dyDescent="0.3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  <c r="AC1844" s="4">
        <f t="shared" ca="1" si="84"/>
        <v>50</v>
      </c>
      <c r="AD1844" s="3">
        <f t="shared" si="85"/>
        <v>507</v>
      </c>
      <c r="AE1844">
        <f t="shared" si="86"/>
        <v>24</v>
      </c>
    </row>
    <row r="1845" spans="1:31" x14ac:dyDescent="0.3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  <c r="AC1845" s="4">
        <f t="shared" ca="1" si="84"/>
        <v>54</v>
      </c>
      <c r="AD1845" s="3">
        <f t="shared" si="85"/>
        <v>1139</v>
      </c>
      <c r="AE1845">
        <f t="shared" si="86"/>
        <v>31</v>
      </c>
    </row>
    <row r="1846" spans="1:31" x14ac:dyDescent="0.3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  <c r="AC1846" s="4">
        <f t="shared" ca="1" si="84"/>
        <v>57</v>
      </c>
      <c r="AD1846" s="3">
        <f t="shared" si="85"/>
        <v>1461</v>
      </c>
      <c r="AE1846">
        <f t="shared" si="86"/>
        <v>29</v>
      </c>
    </row>
    <row r="1847" spans="1:31" x14ac:dyDescent="0.3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  <c r="AC1847" s="4">
        <f t="shared" ca="1" si="84"/>
        <v>64</v>
      </c>
      <c r="AD1847" s="3">
        <f t="shared" si="85"/>
        <v>240</v>
      </c>
      <c r="AE1847">
        <f t="shared" si="86"/>
        <v>25</v>
      </c>
    </row>
    <row r="1848" spans="1:31" x14ac:dyDescent="0.3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  <c r="AC1848" s="4">
        <f t="shared" ca="1" si="84"/>
        <v>59</v>
      </c>
      <c r="AD1848" s="3">
        <f t="shared" si="85"/>
        <v>2074</v>
      </c>
      <c r="AE1848">
        <f t="shared" si="86"/>
        <v>37</v>
      </c>
    </row>
    <row r="1849" spans="1:31" x14ac:dyDescent="0.3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  <c r="AC1849" s="4">
        <f t="shared" ca="1" si="84"/>
        <v>45</v>
      </c>
      <c r="AD1849" s="3">
        <f t="shared" si="85"/>
        <v>906</v>
      </c>
      <c r="AE1849">
        <f t="shared" si="86"/>
        <v>36</v>
      </c>
    </row>
    <row r="1850" spans="1:31" x14ac:dyDescent="0.3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  <c r="AC1850" s="4">
        <f t="shared" ca="1" si="84"/>
        <v>40</v>
      </c>
      <c r="AD1850" s="3">
        <f t="shared" si="85"/>
        <v>1761</v>
      </c>
      <c r="AE1850">
        <f t="shared" si="86"/>
        <v>31</v>
      </c>
    </row>
    <row r="1851" spans="1:31" x14ac:dyDescent="0.3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  <c r="AC1851" s="4">
        <f t="shared" ca="1" si="84"/>
        <v>50</v>
      </c>
      <c r="AD1851" s="3">
        <f t="shared" si="85"/>
        <v>84</v>
      </c>
      <c r="AE1851">
        <f t="shared" si="86"/>
        <v>13</v>
      </c>
    </row>
    <row r="1852" spans="1:31" x14ac:dyDescent="0.3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  <c r="AC1852" s="4">
        <f t="shared" ca="1" si="84"/>
        <v>50</v>
      </c>
      <c r="AD1852" s="3">
        <f t="shared" si="85"/>
        <v>84</v>
      </c>
      <c r="AE1852">
        <f t="shared" si="86"/>
        <v>13</v>
      </c>
    </row>
    <row r="1853" spans="1:31" x14ac:dyDescent="0.3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  <c r="AC1853" s="4">
        <f t="shared" ca="1" si="84"/>
        <v>75</v>
      </c>
      <c r="AD1853" s="3">
        <f t="shared" si="85"/>
        <v>34</v>
      </c>
      <c r="AE1853">
        <f t="shared" si="86"/>
        <v>13</v>
      </c>
    </row>
    <row r="1854" spans="1:31" x14ac:dyDescent="0.3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  <c r="AC1854" s="4">
        <f t="shared" ca="1" si="84"/>
        <v>56</v>
      </c>
      <c r="AD1854" s="3">
        <f t="shared" si="85"/>
        <v>65</v>
      </c>
      <c r="AE1854">
        <f t="shared" si="86"/>
        <v>14</v>
      </c>
    </row>
    <row r="1855" spans="1:31" x14ac:dyDescent="0.3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  <c r="AC1855" s="4">
        <f t="shared" ca="1" si="84"/>
        <v>67</v>
      </c>
      <c r="AD1855" s="3">
        <f t="shared" si="85"/>
        <v>1102</v>
      </c>
      <c r="AE1855">
        <f t="shared" si="86"/>
        <v>18</v>
      </c>
    </row>
    <row r="1856" spans="1:31" x14ac:dyDescent="0.3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  <c r="AC1856" s="4">
        <f t="shared" ca="1" si="84"/>
        <v>59</v>
      </c>
      <c r="AD1856" s="3">
        <f t="shared" si="85"/>
        <v>57</v>
      </c>
      <c r="AE1856">
        <f t="shared" si="86"/>
        <v>13</v>
      </c>
    </row>
    <row r="1857" spans="1:31" x14ac:dyDescent="0.3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  <c r="AC1857" s="4">
        <f t="shared" ca="1" si="84"/>
        <v>42</v>
      </c>
      <c r="AD1857" s="3">
        <f t="shared" si="85"/>
        <v>414</v>
      </c>
      <c r="AE1857">
        <f t="shared" si="86"/>
        <v>20</v>
      </c>
    </row>
    <row r="1858" spans="1:31" x14ac:dyDescent="0.3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  <c r="AC1858" s="4">
        <f t="shared" ca="1" si="84"/>
        <v>72</v>
      </c>
      <c r="AD1858" s="3">
        <f t="shared" si="85"/>
        <v>1600</v>
      </c>
      <c r="AE1858">
        <f t="shared" si="86"/>
        <v>19</v>
      </c>
    </row>
    <row r="1859" spans="1:31" x14ac:dyDescent="0.3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  <c r="AC1859" s="4">
        <f t="shared" ref="AC1859:AC1922" ca="1" si="87">YEAR(TODAY()) - B1859</f>
        <v>45</v>
      </c>
      <c r="AD1859" s="3">
        <f t="shared" ref="AD1859:AD1922" si="88">SUM(J1859:O1859)</f>
        <v>47</v>
      </c>
      <c r="AE1859">
        <f t="shared" ref="AE1859:AE1922" si="89">SUM(P1859:T1859)</f>
        <v>14</v>
      </c>
    </row>
    <row r="1860" spans="1:31" x14ac:dyDescent="0.3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  <c r="AC1860" s="4">
        <f t="shared" ca="1" si="87"/>
        <v>45</v>
      </c>
      <c r="AD1860" s="3">
        <f t="shared" si="88"/>
        <v>47</v>
      </c>
      <c r="AE1860">
        <f t="shared" si="89"/>
        <v>14</v>
      </c>
    </row>
    <row r="1861" spans="1:31" x14ac:dyDescent="0.3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  <c r="AC1861" s="4">
        <f t="shared" ca="1" si="87"/>
        <v>58</v>
      </c>
      <c r="AD1861" s="3">
        <f t="shared" si="88"/>
        <v>21</v>
      </c>
      <c r="AE1861">
        <f t="shared" si="89"/>
        <v>9</v>
      </c>
    </row>
    <row r="1862" spans="1:31" x14ac:dyDescent="0.3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  <c r="AC1862" s="4">
        <f t="shared" ca="1" si="87"/>
        <v>70</v>
      </c>
      <c r="AD1862" s="3">
        <f t="shared" si="88"/>
        <v>1161</v>
      </c>
      <c r="AE1862">
        <f t="shared" si="89"/>
        <v>24</v>
      </c>
    </row>
    <row r="1863" spans="1:31" x14ac:dyDescent="0.3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  <c r="AC1863" s="4">
        <f t="shared" ca="1" si="87"/>
        <v>42</v>
      </c>
      <c r="AD1863" s="3">
        <f t="shared" si="88"/>
        <v>84</v>
      </c>
      <c r="AE1863">
        <f t="shared" si="89"/>
        <v>18</v>
      </c>
    </row>
    <row r="1864" spans="1:31" x14ac:dyDescent="0.3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  <c r="AC1864" s="4">
        <f t="shared" ca="1" si="87"/>
        <v>50</v>
      </c>
      <c r="AD1864" s="3">
        <f t="shared" si="88"/>
        <v>51</v>
      </c>
      <c r="AE1864">
        <f t="shared" si="89"/>
        <v>14</v>
      </c>
    </row>
    <row r="1865" spans="1:31" x14ac:dyDescent="0.3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  <c r="AC1865" s="4">
        <f t="shared" ca="1" si="87"/>
        <v>55</v>
      </c>
      <c r="AD1865" s="3">
        <f t="shared" si="88"/>
        <v>97</v>
      </c>
      <c r="AE1865">
        <f t="shared" si="89"/>
        <v>18</v>
      </c>
    </row>
    <row r="1866" spans="1:31" x14ac:dyDescent="0.3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  <c r="AC1866" s="4">
        <f t="shared" ca="1" si="87"/>
        <v>77</v>
      </c>
      <c r="AD1866" s="3">
        <f t="shared" si="88"/>
        <v>2440</v>
      </c>
      <c r="AE1866">
        <f t="shared" si="89"/>
        <v>30</v>
      </c>
    </row>
    <row r="1867" spans="1:31" x14ac:dyDescent="0.3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  <c r="AC1867" s="4">
        <f t="shared" ca="1" si="87"/>
        <v>75</v>
      </c>
      <c r="AD1867" s="3">
        <f t="shared" si="88"/>
        <v>1272</v>
      </c>
      <c r="AE1867">
        <f t="shared" si="89"/>
        <v>22</v>
      </c>
    </row>
    <row r="1868" spans="1:31" x14ac:dyDescent="0.3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  <c r="AC1868" s="4">
        <f t="shared" ca="1" si="87"/>
        <v>47</v>
      </c>
      <c r="AD1868" s="3">
        <f t="shared" si="88"/>
        <v>11</v>
      </c>
      <c r="AE1868">
        <f t="shared" si="89"/>
        <v>12</v>
      </c>
    </row>
    <row r="1869" spans="1:31" x14ac:dyDescent="0.3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  <c r="AC1869" s="4">
        <f t="shared" ca="1" si="87"/>
        <v>37</v>
      </c>
      <c r="AD1869" s="3">
        <f t="shared" si="88"/>
        <v>32</v>
      </c>
      <c r="AE1869">
        <f t="shared" si="89"/>
        <v>13</v>
      </c>
    </row>
    <row r="1870" spans="1:31" x14ac:dyDescent="0.3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  <c r="AC1870" s="4">
        <f t="shared" ca="1" si="87"/>
        <v>54</v>
      </c>
      <c r="AD1870" s="3">
        <f t="shared" si="88"/>
        <v>496</v>
      </c>
      <c r="AE1870">
        <f t="shared" si="89"/>
        <v>25</v>
      </c>
    </row>
    <row r="1871" spans="1:31" x14ac:dyDescent="0.3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  <c r="AC1871" s="4">
        <f t="shared" ca="1" si="87"/>
        <v>45</v>
      </c>
      <c r="AD1871" s="3">
        <f t="shared" si="88"/>
        <v>31</v>
      </c>
      <c r="AE1871">
        <f t="shared" si="89"/>
        <v>11</v>
      </c>
    </row>
    <row r="1872" spans="1:31" x14ac:dyDescent="0.3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  <c r="AC1872" s="4">
        <f t="shared" ca="1" si="87"/>
        <v>45</v>
      </c>
      <c r="AD1872" s="3">
        <f t="shared" si="88"/>
        <v>55</v>
      </c>
      <c r="AE1872">
        <f t="shared" si="89"/>
        <v>13</v>
      </c>
    </row>
    <row r="1873" spans="1:31" x14ac:dyDescent="0.3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  <c r="AC1873" s="4">
        <f t="shared" ca="1" si="87"/>
        <v>54</v>
      </c>
      <c r="AD1873" s="3">
        <f t="shared" si="88"/>
        <v>48</v>
      </c>
      <c r="AE1873">
        <f t="shared" si="89"/>
        <v>13</v>
      </c>
    </row>
    <row r="1874" spans="1:31" x14ac:dyDescent="0.3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  <c r="AC1874" s="4">
        <f t="shared" ca="1" si="87"/>
        <v>55</v>
      </c>
      <c r="AD1874" s="3">
        <f t="shared" si="88"/>
        <v>63</v>
      </c>
      <c r="AE1874">
        <f t="shared" si="89"/>
        <v>8</v>
      </c>
    </row>
    <row r="1875" spans="1:31" x14ac:dyDescent="0.3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  <c r="AC1875" s="4">
        <f t="shared" ca="1" si="87"/>
        <v>57</v>
      </c>
      <c r="AD1875" s="3">
        <f t="shared" si="88"/>
        <v>1288</v>
      </c>
      <c r="AE1875">
        <f t="shared" si="89"/>
        <v>21</v>
      </c>
    </row>
    <row r="1876" spans="1:31" x14ac:dyDescent="0.3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  <c r="AC1876" s="4">
        <f t="shared" ca="1" si="87"/>
        <v>41</v>
      </c>
      <c r="AD1876" s="3">
        <f t="shared" si="88"/>
        <v>37</v>
      </c>
      <c r="AE1876">
        <f t="shared" si="89"/>
        <v>13</v>
      </c>
    </row>
    <row r="1877" spans="1:31" x14ac:dyDescent="0.3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  <c r="AC1877" s="4">
        <f t="shared" ca="1" si="87"/>
        <v>62</v>
      </c>
      <c r="AD1877" s="3">
        <f t="shared" si="88"/>
        <v>902</v>
      </c>
      <c r="AE1877">
        <f t="shared" si="89"/>
        <v>24</v>
      </c>
    </row>
    <row r="1878" spans="1:31" x14ac:dyDescent="0.3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  <c r="AC1878" s="4">
        <f t="shared" ca="1" si="87"/>
        <v>52</v>
      </c>
      <c r="AD1878" s="3">
        <f t="shared" si="88"/>
        <v>91</v>
      </c>
      <c r="AE1878">
        <f t="shared" si="89"/>
        <v>12</v>
      </c>
    </row>
    <row r="1879" spans="1:31" x14ac:dyDescent="0.3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  <c r="AC1879" s="4">
        <f t="shared" ca="1" si="87"/>
        <v>60</v>
      </c>
      <c r="AD1879" s="3">
        <f t="shared" si="88"/>
        <v>88</v>
      </c>
      <c r="AE1879">
        <f t="shared" si="89"/>
        <v>15</v>
      </c>
    </row>
    <row r="1880" spans="1:31" x14ac:dyDescent="0.3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  <c r="AC1880" s="4">
        <f t="shared" ca="1" si="87"/>
        <v>47</v>
      </c>
      <c r="AD1880" s="3">
        <f t="shared" si="88"/>
        <v>305</v>
      </c>
      <c r="AE1880">
        <f t="shared" si="89"/>
        <v>16</v>
      </c>
    </row>
    <row r="1881" spans="1:31" x14ac:dyDescent="0.3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  <c r="AC1881" s="4">
        <f t="shared" ca="1" si="87"/>
        <v>52</v>
      </c>
      <c r="AD1881" s="3">
        <f t="shared" si="88"/>
        <v>163</v>
      </c>
      <c r="AE1881">
        <f t="shared" si="89"/>
        <v>18</v>
      </c>
    </row>
    <row r="1882" spans="1:31" x14ac:dyDescent="0.3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  <c r="AC1882" s="4">
        <f t="shared" ca="1" si="87"/>
        <v>72</v>
      </c>
      <c r="AD1882" s="3">
        <f t="shared" si="88"/>
        <v>207</v>
      </c>
      <c r="AE1882">
        <f t="shared" si="89"/>
        <v>17</v>
      </c>
    </row>
    <row r="1883" spans="1:31" x14ac:dyDescent="0.3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  <c r="AC1883" s="4">
        <f t="shared" ca="1" si="87"/>
        <v>47</v>
      </c>
      <c r="AD1883" s="3">
        <f t="shared" si="88"/>
        <v>545</v>
      </c>
      <c r="AE1883">
        <f t="shared" si="89"/>
        <v>23</v>
      </c>
    </row>
    <row r="1884" spans="1:31" x14ac:dyDescent="0.3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  <c r="AC1884" s="4">
        <f t="shared" ca="1" si="87"/>
        <v>68</v>
      </c>
      <c r="AD1884" s="3">
        <f t="shared" si="88"/>
        <v>1482</v>
      </c>
      <c r="AE1884">
        <f t="shared" si="89"/>
        <v>26</v>
      </c>
    </row>
    <row r="1885" spans="1:31" x14ac:dyDescent="0.3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  <c r="AC1885" s="4">
        <f t="shared" ca="1" si="87"/>
        <v>50</v>
      </c>
      <c r="AD1885" s="3">
        <f t="shared" si="88"/>
        <v>43</v>
      </c>
      <c r="AE1885">
        <f t="shared" si="89"/>
        <v>12</v>
      </c>
    </row>
    <row r="1886" spans="1:31" x14ac:dyDescent="0.3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  <c r="AC1886" s="4">
        <f t="shared" ca="1" si="87"/>
        <v>50</v>
      </c>
      <c r="AD1886" s="3">
        <f t="shared" si="88"/>
        <v>43</v>
      </c>
      <c r="AE1886">
        <f t="shared" si="89"/>
        <v>12</v>
      </c>
    </row>
    <row r="1887" spans="1:31" x14ac:dyDescent="0.3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  <c r="AC1887" s="4">
        <f t="shared" ca="1" si="87"/>
        <v>55</v>
      </c>
      <c r="AD1887" s="3">
        <f t="shared" si="88"/>
        <v>1816</v>
      </c>
      <c r="AE1887">
        <f t="shared" si="89"/>
        <v>24</v>
      </c>
    </row>
    <row r="1888" spans="1:31" x14ac:dyDescent="0.3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  <c r="AC1888" s="4">
        <f t="shared" ca="1" si="87"/>
        <v>71</v>
      </c>
      <c r="AD1888" s="3">
        <f t="shared" si="88"/>
        <v>892</v>
      </c>
      <c r="AE1888">
        <f t="shared" si="89"/>
        <v>15</v>
      </c>
    </row>
    <row r="1889" spans="1:31" x14ac:dyDescent="0.3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  <c r="AC1889" s="4">
        <f t="shared" ca="1" si="87"/>
        <v>64</v>
      </c>
      <c r="AD1889" s="3">
        <f t="shared" si="88"/>
        <v>1073</v>
      </c>
      <c r="AE1889">
        <f t="shared" si="89"/>
        <v>22</v>
      </c>
    </row>
    <row r="1890" spans="1:31" x14ac:dyDescent="0.3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  <c r="AC1890" s="4">
        <f t="shared" ca="1" si="87"/>
        <v>63</v>
      </c>
      <c r="AD1890" s="3">
        <f t="shared" si="88"/>
        <v>597</v>
      </c>
      <c r="AE1890">
        <f t="shared" si="89"/>
        <v>28</v>
      </c>
    </row>
    <row r="1891" spans="1:31" x14ac:dyDescent="0.3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  <c r="AC1891" s="4">
        <f t="shared" ca="1" si="87"/>
        <v>71</v>
      </c>
      <c r="AD1891" s="3">
        <f t="shared" si="88"/>
        <v>766</v>
      </c>
      <c r="AE1891">
        <f t="shared" si="89"/>
        <v>29</v>
      </c>
    </row>
    <row r="1892" spans="1:31" x14ac:dyDescent="0.3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  <c r="AC1892" s="4">
        <f t="shared" ca="1" si="87"/>
        <v>66</v>
      </c>
      <c r="AD1892" s="3">
        <f t="shared" si="88"/>
        <v>819</v>
      </c>
      <c r="AE1892">
        <f t="shared" si="89"/>
        <v>28</v>
      </c>
    </row>
    <row r="1893" spans="1:31" x14ac:dyDescent="0.3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  <c r="AC1893" s="4">
        <f t="shared" ca="1" si="87"/>
        <v>66</v>
      </c>
      <c r="AD1893" s="3">
        <f t="shared" si="88"/>
        <v>819</v>
      </c>
      <c r="AE1893">
        <f t="shared" si="89"/>
        <v>28</v>
      </c>
    </row>
    <row r="1894" spans="1:31" x14ac:dyDescent="0.3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  <c r="AC1894" s="4">
        <f t="shared" ca="1" si="87"/>
        <v>56</v>
      </c>
      <c r="AD1894" s="3">
        <f t="shared" si="88"/>
        <v>43</v>
      </c>
      <c r="AE1894">
        <f t="shared" si="89"/>
        <v>15</v>
      </c>
    </row>
    <row r="1895" spans="1:31" x14ac:dyDescent="0.3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  <c r="AC1895" s="4">
        <f t="shared" ca="1" si="87"/>
        <v>50</v>
      </c>
      <c r="AD1895" s="3">
        <f t="shared" si="88"/>
        <v>54</v>
      </c>
      <c r="AE1895">
        <f t="shared" si="89"/>
        <v>11</v>
      </c>
    </row>
    <row r="1896" spans="1:31" x14ac:dyDescent="0.3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  <c r="AC1896" s="4">
        <f t="shared" ca="1" si="87"/>
        <v>61</v>
      </c>
      <c r="AD1896" s="3">
        <f t="shared" si="88"/>
        <v>1193</v>
      </c>
      <c r="AE1896">
        <f t="shared" si="89"/>
        <v>21</v>
      </c>
    </row>
    <row r="1897" spans="1:31" x14ac:dyDescent="0.3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  <c r="AC1897" s="4">
        <f t="shared" ca="1" si="87"/>
        <v>47</v>
      </c>
      <c r="AD1897" s="3">
        <f t="shared" si="88"/>
        <v>101</v>
      </c>
      <c r="AE1897">
        <f t="shared" si="89"/>
        <v>15</v>
      </c>
    </row>
    <row r="1898" spans="1:31" x14ac:dyDescent="0.3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  <c r="AC1898" s="4">
        <f t="shared" ca="1" si="87"/>
        <v>69</v>
      </c>
      <c r="AD1898" s="3">
        <f t="shared" si="88"/>
        <v>89</v>
      </c>
      <c r="AE1898">
        <f t="shared" si="89"/>
        <v>14</v>
      </c>
    </row>
    <row r="1899" spans="1:31" x14ac:dyDescent="0.3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  <c r="AC1899" s="4">
        <f t="shared" ca="1" si="87"/>
        <v>69</v>
      </c>
      <c r="AD1899" s="3">
        <f t="shared" si="88"/>
        <v>89</v>
      </c>
      <c r="AE1899">
        <f t="shared" si="89"/>
        <v>14</v>
      </c>
    </row>
    <row r="1900" spans="1:31" x14ac:dyDescent="0.3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  <c r="AC1900" s="4">
        <f t="shared" ca="1" si="87"/>
        <v>57</v>
      </c>
      <c r="AD1900" s="3">
        <f t="shared" si="88"/>
        <v>20</v>
      </c>
      <c r="AE1900">
        <f t="shared" si="89"/>
        <v>11</v>
      </c>
    </row>
    <row r="1901" spans="1:31" x14ac:dyDescent="0.3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  <c r="AC1901" s="4">
        <f t="shared" ca="1" si="87"/>
        <v>55</v>
      </c>
      <c r="AD1901" s="3">
        <f t="shared" si="88"/>
        <v>122</v>
      </c>
      <c r="AE1901">
        <f t="shared" si="89"/>
        <v>16</v>
      </c>
    </row>
    <row r="1902" spans="1:31" x14ac:dyDescent="0.3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  <c r="AC1902" s="4">
        <f t="shared" ca="1" si="87"/>
        <v>41</v>
      </c>
      <c r="AD1902" s="3">
        <f t="shared" si="88"/>
        <v>1131</v>
      </c>
      <c r="AE1902">
        <f t="shared" si="89"/>
        <v>25</v>
      </c>
    </row>
    <row r="1903" spans="1:31" x14ac:dyDescent="0.3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  <c r="AC1903" s="4">
        <f t="shared" ca="1" si="87"/>
        <v>81</v>
      </c>
      <c r="AD1903" s="3">
        <f t="shared" si="88"/>
        <v>1103</v>
      </c>
      <c r="AE1903">
        <f t="shared" si="89"/>
        <v>28</v>
      </c>
    </row>
    <row r="1904" spans="1:31" x14ac:dyDescent="0.3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  <c r="AC1904" s="4">
        <f t="shared" ca="1" si="87"/>
        <v>71</v>
      </c>
      <c r="AD1904" s="3">
        <f t="shared" si="88"/>
        <v>257</v>
      </c>
      <c r="AE1904">
        <f t="shared" si="89"/>
        <v>17</v>
      </c>
    </row>
    <row r="1905" spans="1:31" x14ac:dyDescent="0.3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  <c r="AC1905" s="4">
        <f t="shared" ca="1" si="87"/>
        <v>71</v>
      </c>
      <c r="AD1905" s="3">
        <f t="shared" si="88"/>
        <v>257</v>
      </c>
      <c r="AE1905">
        <f t="shared" si="89"/>
        <v>17</v>
      </c>
    </row>
    <row r="1906" spans="1:31" x14ac:dyDescent="0.3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  <c r="AC1906" s="4">
        <f t="shared" ca="1" si="87"/>
        <v>51</v>
      </c>
      <c r="AD1906" s="3">
        <f t="shared" si="88"/>
        <v>149</v>
      </c>
      <c r="AE1906">
        <f t="shared" si="89"/>
        <v>19</v>
      </c>
    </row>
    <row r="1907" spans="1:31" x14ac:dyDescent="0.3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  <c r="AC1907" s="4">
        <f t="shared" ca="1" si="87"/>
        <v>57</v>
      </c>
      <c r="AD1907" s="3">
        <f t="shared" si="88"/>
        <v>78</v>
      </c>
      <c r="AE1907">
        <f t="shared" si="89"/>
        <v>11</v>
      </c>
    </row>
    <row r="1908" spans="1:31" x14ac:dyDescent="0.3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  <c r="AC1908" s="4">
        <f t="shared" ca="1" si="87"/>
        <v>39</v>
      </c>
      <c r="AD1908" s="3">
        <f t="shared" si="88"/>
        <v>938</v>
      </c>
      <c r="AE1908">
        <f t="shared" si="89"/>
        <v>18</v>
      </c>
    </row>
    <row r="1909" spans="1:31" x14ac:dyDescent="0.3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  <c r="AC1909" s="4">
        <f t="shared" ca="1" si="87"/>
        <v>50</v>
      </c>
      <c r="AD1909" s="3">
        <f t="shared" si="88"/>
        <v>860</v>
      </c>
      <c r="AE1909">
        <f t="shared" si="89"/>
        <v>29</v>
      </c>
    </row>
    <row r="1910" spans="1:31" x14ac:dyDescent="0.3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  <c r="AC1910" s="4">
        <f t="shared" ca="1" si="87"/>
        <v>69</v>
      </c>
      <c r="AD1910" s="3">
        <f t="shared" si="88"/>
        <v>789</v>
      </c>
      <c r="AE1910">
        <f t="shared" si="89"/>
        <v>26</v>
      </c>
    </row>
    <row r="1911" spans="1:31" x14ac:dyDescent="0.3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  <c r="AC1911" s="4">
        <f t="shared" ca="1" si="87"/>
        <v>64</v>
      </c>
      <c r="AD1911" s="3">
        <f t="shared" si="88"/>
        <v>854</v>
      </c>
      <c r="AE1911">
        <f t="shared" si="89"/>
        <v>34</v>
      </c>
    </row>
    <row r="1912" spans="1:31" x14ac:dyDescent="0.3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  <c r="AC1912" s="4">
        <f t="shared" ca="1" si="87"/>
        <v>75</v>
      </c>
      <c r="AD1912" s="3">
        <f t="shared" si="88"/>
        <v>103</v>
      </c>
      <c r="AE1912">
        <f t="shared" si="89"/>
        <v>13</v>
      </c>
    </row>
    <row r="1913" spans="1:31" x14ac:dyDescent="0.3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  <c r="AC1913" s="4">
        <f t="shared" ca="1" si="87"/>
        <v>50</v>
      </c>
      <c r="AD1913" s="3">
        <f t="shared" si="88"/>
        <v>576</v>
      </c>
      <c r="AE1913">
        <f t="shared" si="89"/>
        <v>24</v>
      </c>
    </row>
    <row r="1914" spans="1:31" x14ac:dyDescent="0.3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  <c r="AC1914" s="4">
        <f t="shared" ca="1" si="87"/>
        <v>50</v>
      </c>
      <c r="AD1914" s="3">
        <f t="shared" si="88"/>
        <v>576</v>
      </c>
      <c r="AE1914">
        <f t="shared" si="89"/>
        <v>24</v>
      </c>
    </row>
    <row r="1915" spans="1:31" x14ac:dyDescent="0.3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  <c r="AC1915" s="4">
        <f t="shared" ca="1" si="87"/>
        <v>70</v>
      </c>
      <c r="AD1915" s="3">
        <f t="shared" si="88"/>
        <v>1676</v>
      </c>
      <c r="AE1915">
        <f t="shared" si="89"/>
        <v>26</v>
      </c>
    </row>
    <row r="1916" spans="1:31" x14ac:dyDescent="0.3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  <c r="AC1916" s="4">
        <f t="shared" ca="1" si="87"/>
        <v>48</v>
      </c>
      <c r="AD1916" s="3">
        <f t="shared" si="88"/>
        <v>1149</v>
      </c>
      <c r="AE1916">
        <f t="shared" si="89"/>
        <v>32</v>
      </c>
    </row>
    <row r="1917" spans="1:31" x14ac:dyDescent="0.3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  <c r="AC1917" s="4">
        <f t="shared" ca="1" si="87"/>
        <v>56</v>
      </c>
      <c r="AD1917" s="3">
        <f t="shared" si="88"/>
        <v>275</v>
      </c>
      <c r="AE1917">
        <f t="shared" si="89"/>
        <v>20</v>
      </c>
    </row>
    <row r="1918" spans="1:31" x14ac:dyDescent="0.3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  <c r="AC1918" s="4">
        <f t="shared" ca="1" si="87"/>
        <v>64</v>
      </c>
      <c r="AD1918" s="3">
        <f t="shared" si="88"/>
        <v>1033</v>
      </c>
      <c r="AE1918">
        <f t="shared" si="89"/>
        <v>16</v>
      </c>
    </row>
    <row r="1919" spans="1:31" x14ac:dyDescent="0.3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  <c r="AC1919" s="4">
        <f t="shared" ca="1" si="87"/>
        <v>64</v>
      </c>
      <c r="AD1919" s="3">
        <f t="shared" si="88"/>
        <v>1033</v>
      </c>
      <c r="AE1919">
        <f t="shared" si="89"/>
        <v>16</v>
      </c>
    </row>
    <row r="1920" spans="1:31" x14ac:dyDescent="0.3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  <c r="AC1920" s="4">
        <f t="shared" ca="1" si="87"/>
        <v>52</v>
      </c>
      <c r="AD1920" s="3">
        <f t="shared" si="88"/>
        <v>15</v>
      </c>
      <c r="AE1920">
        <f t="shared" si="89"/>
        <v>10</v>
      </c>
    </row>
    <row r="1921" spans="1:31" x14ac:dyDescent="0.3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  <c r="AC1921" s="4">
        <f t="shared" ca="1" si="87"/>
        <v>53</v>
      </c>
      <c r="AD1921" s="3">
        <f t="shared" si="88"/>
        <v>660</v>
      </c>
      <c r="AE1921">
        <f t="shared" si="89"/>
        <v>30</v>
      </c>
    </row>
    <row r="1922" spans="1:31" x14ac:dyDescent="0.3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  <c r="AC1922" s="4">
        <f t="shared" ca="1" si="87"/>
        <v>79</v>
      </c>
      <c r="AD1922" s="3">
        <f t="shared" si="88"/>
        <v>1157</v>
      </c>
      <c r="AE1922">
        <f t="shared" si="89"/>
        <v>19</v>
      </c>
    </row>
    <row r="1923" spans="1:31" x14ac:dyDescent="0.3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  <c r="AC1923" s="4">
        <f t="shared" ref="AC1923:AC1986" ca="1" si="90">YEAR(TODAY()) - B1923</f>
        <v>63</v>
      </c>
      <c r="AD1923" s="3">
        <f t="shared" ref="AD1923:AD1986" si="91">SUM(J1923:O1923)</f>
        <v>1918</v>
      </c>
      <c r="AE1923">
        <f t="shared" ref="AE1923:AE1986" si="92">SUM(P1923:T1923)</f>
        <v>21</v>
      </c>
    </row>
    <row r="1924" spans="1:31" x14ac:dyDescent="0.3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  <c r="AC1924" s="4">
        <f t="shared" ca="1" si="90"/>
        <v>70</v>
      </c>
      <c r="AD1924" s="3">
        <f t="shared" si="91"/>
        <v>715</v>
      </c>
      <c r="AE1924">
        <f t="shared" si="92"/>
        <v>23</v>
      </c>
    </row>
    <row r="1925" spans="1:31" x14ac:dyDescent="0.3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  <c r="AC1925" s="4">
        <f t="shared" ca="1" si="90"/>
        <v>44</v>
      </c>
      <c r="AD1925" s="3">
        <f t="shared" si="91"/>
        <v>1804</v>
      </c>
      <c r="AE1925">
        <f t="shared" si="92"/>
        <v>30</v>
      </c>
    </row>
    <row r="1926" spans="1:31" x14ac:dyDescent="0.3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  <c r="AC1926" s="4">
        <f t="shared" ca="1" si="90"/>
        <v>82</v>
      </c>
      <c r="AD1926" s="3">
        <f t="shared" si="91"/>
        <v>682</v>
      </c>
      <c r="AE1926">
        <f t="shared" si="92"/>
        <v>27</v>
      </c>
    </row>
    <row r="1927" spans="1:31" x14ac:dyDescent="0.3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  <c r="AC1927" s="4">
        <f t="shared" ca="1" si="90"/>
        <v>77</v>
      </c>
      <c r="AD1927" s="3">
        <f t="shared" si="91"/>
        <v>8</v>
      </c>
      <c r="AE1927">
        <f t="shared" si="92"/>
        <v>0</v>
      </c>
    </row>
    <row r="1928" spans="1:31" x14ac:dyDescent="0.3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  <c r="AC1928" s="4">
        <f t="shared" ca="1" si="90"/>
        <v>59</v>
      </c>
      <c r="AD1928" s="3">
        <f t="shared" si="91"/>
        <v>81</v>
      </c>
      <c r="AE1928">
        <f t="shared" si="92"/>
        <v>12</v>
      </c>
    </row>
    <row r="1929" spans="1:31" x14ac:dyDescent="0.3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  <c r="AC1929" s="4">
        <f t="shared" ca="1" si="90"/>
        <v>70</v>
      </c>
      <c r="AD1929" s="3">
        <f t="shared" si="91"/>
        <v>227</v>
      </c>
      <c r="AE1929">
        <f t="shared" si="92"/>
        <v>23</v>
      </c>
    </row>
    <row r="1930" spans="1:31" x14ac:dyDescent="0.3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  <c r="AC1930" s="4">
        <f t="shared" ca="1" si="90"/>
        <v>51</v>
      </c>
      <c r="AD1930" s="3">
        <f t="shared" si="91"/>
        <v>13</v>
      </c>
      <c r="AE1930">
        <f t="shared" si="92"/>
        <v>12</v>
      </c>
    </row>
    <row r="1931" spans="1:31" x14ac:dyDescent="0.3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  <c r="AC1931" s="4">
        <f t="shared" ca="1" si="90"/>
        <v>75</v>
      </c>
      <c r="AD1931" s="3">
        <f t="shared" si="91"/>
        <v>185</v>
      </c>
      <c r="AE1931">
        <f t="shared" si="92"/>
        <v>15</v>
      </c>
    </row>
    <row r="1932" spans="1:31" x14ac:dyDescent="0.3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  <c r="AC1932" s="4">
        <f t="shared" ca="1" si="90"/>
        <v>71</v>
      </c>
      <c r="AD1932" s="3">
        <f t="shared" si="91"/>
        <v>1910</v>
      </c>
      <c r="AE1932">
        <f t="shared" si="92"/>
        <v>35</v>
      </c>
    </row>
    <row r="1933" spans="1:31" x14ac:dyDescent="0.3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  <c r="AC1933" s="4">
        <f t="shared" ca="1" si="90"/>
        <v>55</v>
      </c>
      <c r="AD1933" s="3">
        <f t="shared" si="91"/>
        <v>1564</v>
      </c>
      <c r="AE1933">
        <f t="shared" si="92"/>
        <v>26</v>
      </c>
    </row>
    <row r="1934" spans="1:31" x14ac:dyDescent="0.3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  <c r="AC1934" s="4">
        <f t="shared" ca="1" si="90"/>
        <v>55</v>
      </c>
      <c r="AD1934" s="3">
        <f t="shared" si="91"/>
        <v>1564</v>
      </c>
      <c r="AE1934">
        <f t="shared" si="92"/>
        <v>26</v>
      </c>
    </row>
    <row r="1935" spans="1:31" x14ac:dyDescent="0.3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  <c r="AC1935" s="4">
        <f t="shared" ca="1" si="90"/>
        <v>44</v>
      </c>
      <c r="AD1935" s="3">
        <f t="shared" si="91"/>
        <v>58</v>
      </c>
      <c r="AE1935">
        <f t="shared" si="92"/>
        <v>14</v>
      </c>
    </row>
    <row r="1936" spans="1:31" x14ac:dyDescent="0.3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  <c r="AC1936" s="4">
        <f t="shared" ca="1" si="90"/>
        <v>67</v>
      </c>
      <c r="AD1936" s="3">
        <f t="shared" si="91"/>
        <v>99</v>
      </c>
      <c r="AE1936">
        <f t="shared" si="92"/>
        <v>13</v>
      </c>
    </row>
    <row r="1937" spans="1:31" x14ac:dyDescent="0.3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  <c r="AC1937" s="4">
        <f t="shared" ca="1" si="90"/>
        <v>52</v>
      </c>
      <c r="AD1937" s="3">
        <f t="shared" si="91"/>
        <v>1230</v>
      </c>
      <c r="AE1937">
        <f t="shared" si="92"/>
        <v>20</v>
      </c>
    </row>
    <row r="1938" spans="1:31" x14ac:dyDescent="0.3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  <c r="AC1938" s="4">
        <f t="shared" ca="1" si="90"/>
        <v>70</v>
      </c>
      <c r="AD1938" s="3">
        <f t="shared" si="91"/>
        <v>32</v>
      </c>
      <c r="AE1938">
        <f t="shared" si="92"/>
        <v>12</v>
      </c>
    </row>
    <row r="1939" spans="1:31" x14ac:dyDescent="0.3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  <c r="AC1939" s="4">
        <f t="shared" ca="1" si="90"/>
        <v>75</v>
      </c>
      <c r="AD1939" s="3">
        <f t="shared" si="91"/>
        <v>542</v>
      </c>
      <c r="AE1939">
        <f t="shared" si="92"/>
        <v>26</v>
      </c>
    </row>
    <row r="1940" spans="1:31" x14ac:dyDescent="0.3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  <c r="AC1940" s="4">
        <f t="shared" ca="1" si="90"/>
        <v>75</v>
      </c>
      <c r="AD1940" s="3">
        <f t="shared" si="91"/>
        <v>1695</v>
      </c>
      <c r="AE1940">
        <f t="shared" si="92"/>
        <v>30</v>
      </c>
    </row>
    <row r="1941" spans="1:31" x14ac:dyDescent="0.3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  <c r="AC1941" s="4">
        <f t="shared" ca="1" si="90"/>
        <v>44</v>
      </c>
      <c r="AD1941" s="3">
        <f t="shared" si="91"/>
        <v>55</v>
      </c>
      <c r="AE1941">
        <f t="shared" si="92"/>
        <v>12</v>
      </c>
    </row>
    <row r="1942" spans="1:31" x14ac:dyDescent="0.3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  <c r="AC1942" s="4">
        <f t="shared" ca="1" si="90"/>
        <v>50</v>
      </c>
      <c r="AD1942" s="3">
        <f t="shared" si="91"/>
        <v>53</v>
      </c>
      <c r="AE1942">
        <f t="shared" si="92"/>
        <v>17</v>
      </c>
    </row>
    <row r="1943" spans="1:31" x14ac:dyDescent="0.3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  <c r="AC1943" s="4">
        <f t="shared" ca="1" si="90"/>
        <v>66</v>
      </c>
      <c r="AD1943" s="3">
        <f t="shared" si="91"/>
        <v>1001</v>
      </c>
      <c r="AE1943">
        <f t="shared" si="92"/>
        <v>17</v>
      </c>
    </row>
    <row r="1944" spans="1:31" x14ac:dyDescent="0.3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  <c r="AC1944" s="4">
        <f t="shared" ca="1" si="90"/>
        <v>36</v>
      </c>
      <c r="AD1944" s="3">
        <f t="shared" si="91"/>
        <v>75</v>
      </c>
      <c r="AE1944">
        <f t="shared" si="92"/>
        <v>14</v>
      </c>
    </row>
    <row r="1945" spans="1:31" x14ac:dyDescent="0.3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  <c r="AC1945" s="4">
        <f t="shared" ca="1" si="90"/>
        <v>60</v>
      </c>
      <c r="AD1945" s="3">
        <f t="shared" si="91"/>
        <v>223</v>
      </c>
      <c r="AE1945">
        <f t="shared" si="92"/>
        <v>18</v>
      </c>
    </row>
    <row r="1946" spans="1:31" x14ac:dyDescent="0.3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  <c r="AC1946" s="4">
        <f t="shared" ca="1" si="90"/>
        <v>63</v>
      </c>
      <c r="AD1946" s="3">
        <f t="shared" si="91"/>
        <v>770</v>
      </c>
      <c r="AE1946">
        <f t="shared" si="92"/>
        <v>27</v>
      </c>
    </row>
    <row r="1947" spans="1:31" x14ac:dyDescent="0.3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  <c r="AC1947" s="4">
        <f t="shared" ca="1" si="90"/>
        <v>69</v>
      </c>
      <c r="AD1947" s="3">
        <f t="shared" si="91"/>
        <v>1042</v>
      </c>
      <c r="AE1947">
        <f t="shared" si="92"/>
        <v>17</v>
      </c>
    </row>
    <row r="1948" spans="1:31" x14ac:dyDescent="0.3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  <c r="AC1948" s="4">
        <f t="shared" ca="1" si="90"/>
        <v>61</v>
      </c>
      <c r="AD1948" s="3">
        <f t="shared" si="91"/>
        <v>60</v>
      </c>
      <c r="AE1948">
        <f t="shared" si="92"/>
        <v>11</v>
      </c>
    </row>
    <row r="1949" spans="1:31" x14ac:dyDescent="0.3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  <c r="AC1949" s="4">
        <f t="shared" ca="1" si="90"/>
        <v>40</v>
      </c>
      <c r="AD1949" s="3">
        <f t="shared" si="91"/>
        <v>40</v>
      </c>
      <c r="AE1949">
        <f t="shared" si="92"/>
        <v>10</v>
      </c>
    </row>
    <row r="1950" spans="1:31" x14ac:dyDescent="0.3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  <c r="AC1950" s="4">
        <f t="shared" ca="1" si="90"/>
        <v>80</v>
      </c>
      <c r="AD1950" s="3">
        <f t="shared" si="91"/>
        <v>209</v>
      </c>
      <c r="AE1950">
        <f t="shared" si="92"/>
        <v>16</v>
      </c>
    </row>
    <row r="1951" spans="1:31" x14ac:dyDescent="0.3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  <c r="AC1951" s="4">
        <f t="shared" ca="1" si="90"/>
        <v>80</v>
      </c>
      <c r="AD1951" s="3">
        <f t="shared" si="91"/>
        <v>209</v>
      </c>
      <c r="AE1951">
        <f t="shared" si="92"/>
        <v>16</v>
      </c>
    </row>
    <row r="1952" spans="1:31" x14ac:dyDescent="0.3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  <c r="AC1952" s="4">
        <f t="shared" ca="1" si="90"/>
        <v>66</v>
      </c>
      <c r="AD1952" s="3">
        <f t="shared" si="91"/>
        <v>25</v>
      </c>
      <c r="AE1952">
        <f t="shared" si="92"/>
        <v>14</v>
      </c>
    </row>
    <row r="1953" spans="1:31" x14ac:dyDescent="0.3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  <c r="AC1953" s="4">
        <f t="shared" ca="1" si="90"/>
        <v>73</v>
      </c>
      <c r="AD1953" s="3">
        <f t="shared" si="91"/>
        <v>16</v>
      </c>
      <c r="AE1953">
        <f t="shared" si="92"/>
        <v>11</v>
      </c>
    </row>
    <row r="1954" spans="1:31" x14ac:dyDescent="0.3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  <c r="AC1954" s="4">
        <f t="shared" ca="1" si="90"/>
        <v>44</v>
      </c>
      <c r="AD1954" s="3">
        <f t="shared" si="91"/>
        <v>382</v>
      </c>
      <c r="AE1954">
        <f t="shared" si="92"/>
        <v>21</v>
      </c>
    </row>
    <row r="1955" spans="1:31" x14ac:dyDescent="0.3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  <c r="AC1955" s="4">
        <f t="shared" ca="1" si="90"/>
        <v>40</v>
      </c>
      <c r="AD1955" s="3">
        <f t="shared" si="91"/>
        <v>66</v>
      </c>
      <c r="AE1955">
        <f t="shared" si="92"/>
        <v>16</v>
      </c>
    </row>
    <row r="1956" spans="1:31" x14ac:dyDescent="0.3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  <c r="AC1956" s="4">
        <f t="shared" ca="1" si="90"/>
        <v>41</v>
      </c>
      <c r="AD1956" s="3">
        <f t="shared" si="91"/>
        <v>133</v>
      </c>
      <c r="AE1956">
        <f t="shared" si="92"/>
        <v>14</v>
      </c>
    </row>
    <row r="1957" spans="1:31" x14ac:dyDescent="0.3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  <c r="AC1957" s="4">
        <f t="shared" ca="1" si="90"/>
        <v>51</v>
      </c>
      <c r="AD1957" s="3">
        <f t="shared" si="91"/>
        <v>120</v>
      </c>
      <c r="AE1957">
        <f t="shared" si="92"/>
        <v>19</v>
      </c>
    </row>
    <row r="1958" spans="1:31" x14ac:dyDescent="0.3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  <c r="AC1958" s="4">
        <f t="shared" ca="1" si="90"/>
        <v>51</v>
      </c>
      <c r="AD1958" s="3">
        <f t="shared" si="91"/>
        <v>120</v>
      </c>
      <c r="AE1958">
        <f t="shared" si="92"/>
        <v>19</v>
      </c>
    </row>
    <row r="1959" spans="1:31" x14ac:dyDescent="0.3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  <c r="AC1959" s="4">
        <f t="shared" ca="1" si="90"/>
        <v>51</v>
      </c>
      <c r="AD1959" s="3">
        <f t="shared" si="91"/>
        <v>120</v>
      </c>
      <c r="AE1959">
        <f t="shared" si="92"/>
        <v>19</v>
      </c>
    </row>
    <row r="1960" spans="1:31" x14ac:dyDescent="0.3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  <c r="AC1960" s="4">
        <f t="shared" ca="1" si="90"/>
        <v>70</v>
      </c>
      <c r="AD1960" s="3">
        <f t="shared" si="91"/>
        <v>732</v>
      </c>
      <c r="AE1960">
        <f t="shared" si="92"/>
        <v>28</v>
      </c>
    </row>
    <row r="1961" spans="1:31" x14ac:dyDescent="0.3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  <c r="AC1961" s="4">
        <f t="shared" ca="1" si="90"/>
        <v>37</v>
      </c>
      <c r="AD1961" s="3">
        <f t="shared" si="91"/>
        <v>2069</v>
      </c>
      <c r="AE1961">
        <f t="shared" si="92"/>
        <v>21</v>
      </c>
    </row>
    <row r="1962" spans="1:31" x14ac:dyDescent="0.3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  <c r="AC1962" s="4">
        <f t="shared" ca="1" si="90"/>
        <v>63</v>
      </c>
      <c r="AD1962" s="3">
        <f t="shared" si="91"/>
        <v>54</v>
      </c>
      <c r="AE1962">
        <f t="shared" si="92"/>
        <v>10</v>
      </c>
    </row>
    <row r="1963" spans="1:31" x14ac:dyDescent="0.3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  <c r="AC1963" s="4">
        <f t="shared" ca="1" si="90"/>
        <v>73</v>
      </c>
      <c r="AD1963" s="3">
        <f t="shared" si="91"/>
        <v>165</v>
      </c>
      <c r="AE1963">
        <f t="shared" si="92"/>
        <v>16</v>
      </c>
    </row>
    <row r="1964" spans="1:31" x14ac:dyDescent="0.3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  <c r="AC1964" s="4">
        <f t="shared" ca="1" si="90"/>
        <v>62</v>
      </c>
      <c r="AD1964" s="3">
        <f t="shared" si="91"/>
        <v>1379</v>
      </c>
      <c r="AE1964">
        <f t="shared" si="92"/>
        <v>18</v>
      </c>
    </row>
    <row r="1965" spans="1:31" x14ac:dyDescent="0.3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  <c r="AC1965" s="4">
        <f t="shared" ca="1" si="90"/>
        <v>51</v>
      </c>
      <c r="AD1965" s="3">
        <f t="shared" si="91"/>
        <v>1064</v>
      </c>
      <c r="AE1965">
        <f t="shared" si="92"/>
        <v>28</v>
      </c>
    </row>
    <row r="1966" spans="1:31" x14ac:dyDescent="0.3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  <c r="AC1966" s="4">
        <f t="shared" ca="1" si="90"/>
        <v>51</v>
      </c>
      <c r="AD1966" s="3">
        <f t="shared" si="91"/>
        <v>1064</v>
      </c>
      <c r="AE1966">
        <f t="shared" si="92"/>
        <v>28</v>
      </c>
    </row>
    <row r="1967" spans="1:31" x14ac:dyDescent="0.3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  <c r="AC1967" s="4">
        <f t="shared" ca="1" si="90"/>
        <v>59</v>
      </c>
      <c r="AD1967" s="3">
        <f t="shared" si="91"/>
        <v>1146</v>
      </c>
      <c r="AE1967">
        <f t="shared" si="92"/>
        <v>18</v>
      </c>
    </row>
    <row r="1968" spans="1:31" x14ac:dyDescent="0.3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  <c r="AC1968" s="4">
        <f t="shared" ca="1" si="90"/>
        <v>46</v>
      </c>
      <c r="AD1968" s="3">
        <f t="shared" si="91"/>
        <v>431</v>
      </c>
      <c r="AE1968">
        <f t="shared" si="92"/>
        <v>19</v>
      </c>
    </row>
    <row r="1969" spans="1:31" x14ac:dyDescent="0.3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  <c r="AC1969" s="4">
        <f t="shared" ca="1" si="90"/>
        <v>53</v>
      </c>
      <c r="AD1969" s="3">
        <f t="shared" si="91"/>
        <v>985</v>
      </c>
      <c r="AE1969">
        <f t="shared" si="92"/>
        <v>16</v>
      </c>
    </row>
    <row r="1970" spans="1:31" x14ac:dyDescent="0.3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  <c r="AC1970" s="4">
        <f t="shared" ca="1" si="90"/>
        <v>64</v>
      </c>
      <c r="AD1970" s="3">
        <f t="shared" si="91"/>
        <v>574</v>
      </c>
      <c r="AE1970">
        <f t="shared" si="92"/>
        <v>27</v>
      </c>
    </row>
    <row r="1971" spans="1:31" x14ac:dyDescent="0.3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  <c r="AC1971" s="4">
        <f t="shared" ca="1" si="90"/>
        <v>59</v>
      </c>
      <c r="AD1971" s="3">
        <f t="shared" si="91"/>
        <v>15</v>
      </c>
      <c r="AE1971">
        <f t="shared" si="92"/>
        <v>11</v>
      </c>
    </row>
    <row r="1972" spans="1:31" x14ac:dyDescent="0.3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  <c r="AC1972" s="4">
        <f t="shared" ca="1" si="90"/>
        <v>67</v>
      </c>
      <c r="AD1972" s="3">
        <f t="shared" si="91"/>
        <v>728</v>
      </c>
      <c r="AE1972">
        <f t="shared" si="92"/>
        <v>25</v>
      </c>
    </row>
    <row r="1973" spans="1:31" x14ac:dyDescent="0.3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  <c r="AC1973" s="4">
        <f t="shared" ca="1" si="90"/>
        <v>52</v>
      </c>
      <c r="AD1973" s="3">
        <f t="shared" si="91"/>
        <v>63</v>
      </c>
      <c r="AE1973">
        <f t="shared" si="92"/>
        <v>14</v>
      </c>
    </row>
    <row r="1974" spans="1:31" x14ac:dyDescent="0.3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  <c r="AC1974" s="4">
        <f t="shared" ca="1" si="90"/>
        <v>53</v>
      </c>
      <c r="AD1974" s="3">
        <f t="shared" si="91"/>
        <v>79</v>
      </c>
      <c r="AE1974">
        <f t="shared" si="92"/>
        <v>16</v>
      </c>
    </row>
    <row r="1975" spans="1:31" x14ac:dyDescent="0.3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  <c r="AC1975" s="4">
        <f t="shared" ca="1" si="90"/>
        <v>74</v>
      </c>
      <c r="AD1975" s="3">
        <f t="shared" si="91"/>
        <v>708</v>
      </c>
      <c r="AE1975">
        <f t="shared" si="92"/>
        <v>23</v>
      </c>
    </row>
    <row r="1976" spans="1:31" x14ac:dyDescent="0.3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  <c r="AC1976" s="4">
        <f t="shared" ca="1" si="90"/>
        <v>47</v>
      </c>
      <c r="AD1976" s="3">
        <f t="shared" si="91"/>
        <v>653</v>
      </c>
      <c r="AE1976">
        <f t="shared" si="92"/>
        <v>34</v>
      </c>
    </row>
    <row r="1977" spans="1:31" x14ac:dyDescent="0.3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  <c r="AC1977" s="4">
        <f t="shared" ca="1" si="90"/>
        <v>54</v>
      </c>
      <c r="AD1977" s="3">
        <f t="shared" si="91"/>
        <v>1027</v>
      </c>
      <c r="AE1977">
        <f t="shared" si="92"/>
        <v>28</v>
      </c>
    </row>
    <row r="1978" spans="1:31" x14ac:dyDescent="0.3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  <c r="AC1978" s="4">
        <f t="shared" ca="1" si="90"/>
        <v>70</v>
      </c>
      <c r="AD1978" s="3">
        <f t="shared" si="91"/>
        <v>685</v>
      </c>
      <c r="AE1978">
        <f t="shared" si="92"/>
        <v>30</v>
      </c>
    </row>
    <row r="1979" spans="1:31" x14ac:dyDescent="0.3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  <c r="AC1979" s="4">
        <f t="shared" ca="1" si="90"/>
        <v>61</v>
      </c>
      <c r="AD1979" s="3">
        <f t="shared" si="91"/>
        <v>559</v>
      </c>
      <c r="AE1979">
        <f t="shared" si="92"/>
        <v>17</v>
      </c>
    </row>
    <row r="1980" spans="1:31" x14ac:dyDescent="0.3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  <c r="AC1980" s="4">
        <f t="shared" ca="1" si="90"/>
        <v>74</v>
      </c>
      <c r="AD1980" s="3">
        <f t="shared" si="91"/>
        <v>1250</v>
      </c>
      <c r="AE1980">
        <f t="shared" si="92"/>
        <v>25</v>
      </c>
    </row>
    <row r="1981" spans="1:31" x14ac:dyDescent="0.3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  <c r="AC1981" s="4">
        <f t="shared" ca="1" si="90"/>
        <v>73</v>
      </c>
      <c r="AD1981" s="3">
        <f t="shared" si="91"/>
        <v>263</v>
      </c>
      <c r="AE1981">
        <f t="shared" si="92"/>
        <v>24</v>
      </c>
    </row>
    <row r="1982" spans="1:31" x14ac:dyDescent="0.3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  <c r="AC1982" s="4">
        <f t="shared" ca="1" si="90"/>
        <v>52</v>
      </c>
      <c r="AD1982" s="3">
        <f t="shared" si="91"/>
        <v>1921</v>
      </c>
      <c r="AE1982">
        <f t="shared" si="92"/>
        <v>35</v>
      </c>
    </row>
    <row r="1983" spans="1:31" x14ac:dyDescent="0.3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  <c r="AC1983" s="4">
        <f t="shared" ca="1" si="90"/>
        <v>55</v>
      </c>
      <c r="AD1983" s="3">
        <f t="shared" si="91"/>
        <v>180</v>
      </c>
      <c r="AE1983">
        <f t="shared" si="92"/>
        <v>19</v>
      </c>
    </row>
    <row r="1984" spans="1:31" x14ac:dyDescent="0.3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  <c r="AC1984" s="4">
        <f t="shared" ca="1" si="90"/>
        <v>69</v>
      </c>
      <c r="AD1984" s="3">
        <f t="shared" si="91"/>
        <v>2153</v>
      </c>
      <c r="AE1984">
        <f t="shared" si="92"/>
        <v>24</v>
      </c>
    </row>
    <row r="1985" spans="1:31" x14ac:dyDescent="0.3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  <c r="AC1985" s="4">
        <f t="shared" ca="1" si="90"/>
        <v>68</v>
      </c>
      <c r="AD1985" s="3">
        <f t="shared" si="91"/>
        <v>45</v>
      </c>
      <c r="AE1985">
        <f t="shared" si="92"/>
        <v>10</v>
      </c>
    </row>
    <row r="1986" spans="1:31" x14ac:dyDescent="0.3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  <c r="AC1986" s="4">
        <f t="shared" ca="1" si="90"/>
        <v>41</v>
      </c>
      <c r="AD1986" s="3">
        <f t="shared" si="91"/>
        <v>165</v>
      </c>
      <c r="AE1986">
        <f t="shared" si="92"/>
        <v>20</v>
      </c>
    </row>
    <row r="1987" spans="1:31" x14ac:dyDescent="0.3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  <c r="AC1987" s="4">
        <f t="shared" ref="AC1987:AC2050" ca="1" si="93">YEAR(TODAY()) - B1987</f>
        <v>41</v>
      </c>
      <c r="AD1987" s="3">
        <f t="shared" ref="AD1987:AD2050" si="94">SUM(J1987:O1987)</f>
        <v>165</v>
      </c>
      <c r="AE1987">
        <f t="shared" ref="AE1987:AE2050" si="95">SUM(P1987:T1987)</f>
        <v>20</v>
      </c>
    </row>
    <row r="1988" spans="1:31" x14ac:dyDescent="0.3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  <c r="AC1988" s="4">
        <f t="shared" ca="1" si="93"/>
        <v>64</v>
      </c>
      <c r="AD1988" s="3">
        <f t="shared" si="94"/>
        <v>320</v>
      </c>
      <c r="AE1988">
        <f t="shared" si="95"/>
        <v>19</v>
      </c>
    </row>
    <row r="1989" spans="1:31" x14ac:dyDescent="0.3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  <c r="AC1989" s="4">
        <f t="shared" ca="1" si="93"/>
        <v>38</v>
      </c>
      <c r="AD1989" s="3">
        <f t="shared" si="94"/>
        <v>53</v>
      </c>
      <c r="AE1989">
        <f t="shared" si="95"/>
        <v>14</v>
      </c>
    </row>
    <row r="1990" spans="1:31" x14ac:dyDescent="0.3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  <c r="AC1990" s="4">
        <f t="shared" ca="1" si="93"/>
        <v>74</v>
      </c>
      <c r="AD1990" s="3">
        <f t="shared" si="94"/>
        <v>304</v>
      </c>
      <c r="AE1990">
        <f t="shared" si="95"/>
        <v>18</v>
      </c>
    </row>
    <row r="1991" spans="1:31" x14ac:dyDescent="0.3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  <c r="AC1991" s="4">
        <f t="shared" ca="1" si="93"/>
        <v>68</v>
      </c>
      <c r="AD1991" s="3">
        <f t="shared" si="94"/>
        <v>310</v>
      </c>
      <c r="AE1991">
        <f t="shared" si="95"/>
        <v>14</v>
      </c>
    </row>
    <row r="1992" spans="1:31" x14ac:dyDescent="0.3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  <c r="AC1992" s="4">
        <f t="shared" ca="1" si="93"/>
        <v>52</v>
      </c>
      <c r="AD1992" s="3">
        <f t="shared" si="94"/>
        <v>373</v>
      </c>
      <c r="AE1992">
        <f t="shared" si="95"/>
        <v>25</v>
      </c>
    </row>
    <row r="1993" spans="1:31" x14ac:dyDescent="0.3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  <c r="AC1993" s="4">
        <f t="shared" ca="1" si="93"/>
        <v>64</v>
      </c>
      <c r="AD1993" s="3">
        <f t="shared" si="94"/>
        <v>1313</v>
      </c>
      <c r="AE1993">
        <f t="shared" si="95"/>
        <v>21</v>
      </c>
    </row>
    <row r="1994" spans="1:31" x14ac:dyDescent="0.3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  <c r="AC1994" s="4">
        <f t="shared" ca="1" si="93"/>
        <v>64</v>
      </c>
      <c r="AD1994" s="3">
        <f t="shared" si="94"/>
        <v>1313</v>
      </c>
      <c r="AE1994">
        <f t="shared" si="95"/>
        <v>21</v>
      </c>
    </row>
    <row r="1995" spans="1:31" x14ac:dyDescent="0.3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  <c r="AC1995" s="4">
        <f t="shared" ca="1" si="93"/>
        <v>64</v>
      </c>
      <c r="AD1995" s="3">
        <f t="shared" si="94"/>
        <v>663</v>
      </c>
      <c r="AE1995">
        <f t="shared" si="95"/>
        <v>27</v>
      </c>
    </row>
    <row r="1996" spans="1:31" x14ac:dyDescent="0.3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  <c r="AC1996" s="4">
        <f t="shared" ca="1" si="93"/>
        <v>75</v>
      </c>
      <c r="AD1996" s="3">
        <f t="shared" si="94"/>
        <v>637</v>
      </c>
      <c r="AE1996">
        <f t="shared" si="95"/>
        <v>28</v>
      </c>
    </row>
    <row r="1997" spans="1:31" x14ac:dyDescent="0.3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  <c r="AC1997" s="4">
        <f t="shared" ca="1" si="93"/>
        <v>51</v>
      </c>
      <c r="AD1997" s="3">
        <f t="shared" si="94"/>
        <v>661</v>
      </c>
      <c r="AE1997">
        <f t="shared" si="95"/>
        <v>31</v>
      </c>
    </row>
    <row r="1998" spans="1:31" x14ac:dyDescent="0.3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  <c r="AC1998" s="4">
        <f t="shared" ca="1" si="93"/>
        <v>41</v>
      </c>
      <c r="AD1998" s="3">
        <f t="shared" si="94"/>
        <v>53</v>
      </c>
      <c r="AE1998">
        <f t="shared" si="95"/>
        <v>15</v>
      </c>
    </row>
    <row r="1999" spans="1:31" x14ac:dyDescent="0.3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  <c r="AC1999" s="4">
        <f t="shared" ca="1" si="93"/>
        <v>70</v>
      </c>
      <c r="AD1999" s="3">
        <f t="shared" si="94"/>
        <v>859</v>
      </c>
      <c r="AE1999">
        <f t="shared" si="95"/>
        <v>38</v>
      </c>
    </row>
    <row r="2000" spans="1:31" x14ac:dyDescent="0.3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  <c r="AC2000" s="4">
        <f t="shared" ca="1" si="93"/>
        <v>48</v>
      </c>
      <c r="AD2000" s="3">
        <f t="shared" si="94"/>
        <v>849</v>
      </c>
      <c r="AE2000">
        <f t="shared" si="95"/>
        <v>25</v>
      </c>
    </row>
    <row r="2001" spans="1:31" x14ac:dyDescent="0.3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  <c r="AC2001" s="4">
        <f t="shared" ca="1" si="93"/>
        <v>70</v>
      </c>
      <c r="AD2001" s="3">
        <f t="shared" si="94"/>
        <v>26</v>
      </c>
      <c r="AE2001">
        <f t="shared" si="95"/>
        <v>11</v>
      </c>
    </row>
    <row r="2002" spans="1:31" x14ac:dyDescent="0.3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  <c r="AC2002" s="4">
        <f t="shared" ca="1" si="93"/>
        <v>72</v>
      </c>
      <c r="AD2002" s="3">
        <f t="shared" si="94"/>
        <v>16</v>
      </c>
      <c r="AE2002">
        <f t="shared" si="95"/>
        <v>10</v>
      </c>
    </row>
    <row r="2003" spans="1:31" x14ac:dyDescent="0.3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  <c r="AC2003" s="4">
        <f t="shared" ca="1" si="93"/>
        <v>51</v>
      </c>
      <c r="AD2003" s="3">
        <f t="shared" si="94"/>
        <v>1048</v>
      </c>
      <c r="AE2003">
        <f t="shared" si="95"/>
        <v>38</v>
      </c>
    </row>
    <row r="2004" spans="1:31" x14ac:dyDescent="0.3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  <c r="AC2004" s="4">
        <f t="shared" ca="1" si="93"/>
        <v>79</v>
      </c>
      <c r="AD2004" s="3">
        <f t="shared" si="94"/>
        <v>1798</v>
      </c>
      <c r="AE2004">
        <f t="shared" si="95"/>
        <v>19</v>
      </c>
    </row>
    <row r="2005" spans="1:31" x14ac:dyDescent="0.3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  <c r="AC2005" s="4">
        <f t="shared" ca="1" si="93"/>
        <v>50</v>
      </c>
      <c r="AD2005" s="3">
        <f t="shared" si="94"/>
        <v>20</v>
      </c>
      <c r="AE2005">
        <f t="shared" si="95"/>
        <v>10</v>
      </c>
    </row>
    <row r="2006" spans="1:31" x14ac:dyDescent="0.3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  <c r="AC2006" s="4">
        <f t="shared" ca="1" si="93"/>
        <v>48</v>
      </c>
      <c r="AD2006" s="3">
        <f t="shared" si="94"/>
        <v>90</v>
      </c>
      <c r="AE2006">
        <f t="shared" si="95"/>
        <v>11</v>
      </c>
    </row>
    <row r="2007" spans="1:31" x14ac:dyDescent="0.3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  <c r="AC2007" s="4">
        <f t="shared" ca="1" si="93"/>
        <v>52</v>
      </c>
      <c r="AD2007" s="3">
        <f t="shared" si="94"/>
        <v>1264</v>
      </c>
      <c r="AE2007">
        <f t="shared" si="95"/>
        <v>23</v>
      </c>
    </row>
    <row r="2008" spans="1:31" x14ac:dyDescent="0.3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  <c r="AC2008" s="4">
        <f t="shared" ca="1" si="93"/>
        <v>54</v>
      </c>
      <c r="AD2008" s="3">
        <f t="shared" si="94"/>
        <v>1497</v>
      </c>
      <c r="AE2008">
        <f t="shared" si="95"/>
        <v>24</v>
      </c>
    </row>
    <row r="2009" spans="1:31" x14ac:dyDescent="0.3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  <c r="AC2009" s="4">
        <f t="shared" ca="1" si="93"/>
        <v>66</v>
      </c>
      <c r="AD2009" s="3">
        <f t="shared" si="94"/>
        <v>91</v>
      </c>
      <c r="AE2009">
        <f t="shared" si="95"/>
        <v>14</v>
      </c>
    </row>
    <row r="2010" spans="1:31" x14ac:dyDescent="0.3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  <c r="AC2010" s="4">
        <f t="shared" ca="1" si="93"/>
        <v>61</v>
      </c>
      <c r="AD2010" s="3">
        <f t="shared" si="94"/>
        <v>448</v>
      </c>
      <c r="AE2010">
        <f t="shared" si="95"/>
        <v>21</v>
      </c>
    </row>
    <row r="2011" spans="1:31" x14ac:dyDescent="0.3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  <c r="AC2011" s="4">
        <f t="shared" ca="1" si="93"/>
        <v>59</v>
      </c>
      <c r="AD2011" s="3">
        <f t="shared" si="94"/>
        <v>25</v>
      </c>
      <c r="AE2011">
        <f t="shared" si="95"/>
        <v>13</v>
      </c>
    </row>
    <row r="2012" spans="1:31" x14ac:dyDescent="0.3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  <c r="AC2012" s="4">
        <f t="shared" ca="1" si="93"/>
        <v>55</v>
      </c>
      <c r="AD2012" s="3">
        <f t="shared" si="94"/>
        <v>122</v>
      </c>
      <c r="AE2012">
        <f t="shared" si="95"/>
        <v>17</v>
      </c>
    </row>
    <row r="2013" spans="1:31" x14ac:dyDescent="0.3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  <c r="AC2013" s="4">
        <f t="shared" ca="1" si="93"/>
        <v>64</v>
      </c>
      <c r="AD2013" s="3">
        <f t="shared" si="94"/>
        <v>1382</v>
      </c>
      <c r="AE2013">
        <f t="shared" si="95"/>
        <v>27</v>
      </c>
    </row>
    <row r="2014" spans="1:31" x14ac:dyDescent="0.3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  <c r="AC2014" s="4">
        <f t="shared" ca="1" si="93"/>
        <v>51</v>
      </c>
      <c r="AD2014" s="3">
        <f t="shared" si="94"/>
        <v>1596</v>
      </c>
      <c r="AE2014">
        <f t="shared" si="95"/>
        <v>34</v>
      </c>
    </row>
    <row r="2015" spans="1:31" x14ac:dyDescent="0.3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  <c r="AC2015" s="4">
        <f t="shared" ca="1" si="93"/>
        <v>50</v>
      </c>
      <c r="AD2015" s="3">
        <f t="shared" si="94"/>
        <v>84</v>
      </c>
      <c r="AE2015">
        <f t="shared" si="95"/>
        <v>14</v>
      </c>
    </row>
    <row r="2016" spans="1:31" x14ac:dyDescent="0.3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  <c r="AC2016" s="4">
        <f t="shared" ca="1" si="93"/>
        <v>58</v>
      </c>
      <c r="AD2016" s="3">
        <f t="shared" si="94"/>
        <v>231</v>
      </c>
      <c r="AE2016">
        <f t="shared" si="95"/>
        <v>22</v>
      </c>
    </row>
    <row r="2017" spans="1:31" x14ac:dyDescent="0.3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  <c r="AC2017" s="4">
        <f t="shared" ca="1" si="93"/>
        <v>59</v>
      </c>
      <c r="AD2017" s="3">
        <f t="shared" si="94"/>
        <v>37</v>
      </c>
      <c r="AE2017">
        <f t="shared" si="95"/>
        <v>16</v>
      </c>
    </row>
    <row r="2018" spans="1:31" x14ac:dyDescent="0.3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  <c r="AC2018" s="4">
        <f t="shared" ca="1" si="93"/>
        <v>55</v>
      </c>
      <c r="AD2018" s="3">
        <f t="shared" si="94"/>
        <v>174</v>
      </c>
      <c r="AE2018">
        <f t="shared" si="95"/>
        <v>17</v>
      </c>
    </row>
    <row r="2019" spans="1:31" x14ac:dyDescent="0.3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  <c r="AC2019" s="4">
        <f t="shared" ca="1" si="93"/>
        <v>61</v>
      </c>
      <c r="AD2019" s="3">
        <f t="shared" si="94"/>
        <v>1117</v>
      </c>
      <c r="AE2019">
        <f t="shared" si="95"/>
        <v>34</v>
      </c>
    </row>
    <row r="2020" spans="1:31" x14ac:dyDescent="0.3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  <c r="AC2020" s="4">
        <f t="shared" ca="1" si="93"/>
        <v>57</v>
      </c>
      <c r="AD2020" s="3">
        <f t="shared" si="94"/>
        <v>75</v>
      </c>
      <c r="AE2020">
        <f t="shared" si="95"/>
        <v>15</v>
      </c>
    </row>
    <row r="2021" spans="1:31" x14ac:dyDescent="0.3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  <c r="AC2021" s="4">
        <f t="shared" ca="1" si="93"/>
        <v>50</v>
      </c>
      <c r="AD2021" s="3">
        <f t="shared" si="94"/>
        <v>1956</v>
      </c>
      <c r="AE2021">
        <f t="shared" si="95"/>
        <v>27</v>
      </c>
    </row>
    <row r="2022" spans="1:31" x14ac:dyDescent="0.3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  <c r="AC2022" s="4">
        <f t="shared" ca="1" si="93"/>
        <v>75</v>
      </c>
      <c r="AD2022" s="3">
        <f t="shared" si="94"/>
        <v>434</v>
      </c>
      <c r="AE2022">
        <f t="shared" si="95"/>
        <v>20</v>
      </c>
    </row>
    <row r="2023" spans="1:31" x14ac:dyDescent="0.3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  <c r="AC2023" s="4">
        <f t="shared" ca="1" si="93"/>
        <v>65</v>
      </c>
      <c r="AD2023" s="3">
        <f t="shared" si="94"/>
        <v>2006</v>
      </c>
      <c r="AE2023">
        <f t="shared" si="95"/>
        <v>23</v>
      </c>
    </row>
    <row r="2024" spans="1:31" x14ac:dyDescent="0.3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  <c r="AC2024" s="4">
        <f t="shared" ca="1" si="93"/>
        <v>56</v>
      </c>
      <c r="AD2024" s="3">
        <f t="shared" si="94"/>
        <v>45</v>
      </c>
      <c r="AE2024">
        <f t="shared" si="95"/>
        <v>14</v>
      </c>
    </row>
    <row r="2025" spans="1:31" x14ac:dyDescent="0.3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  <c r="AC2025" s="4">
        <f t="shared" ca="1" si="93"/>
        <v>58</v>
      </c>
      <c r="AD2025" s="3">
        <f t="shared" si="94"/>
        <v>35</v>
      </c>
      <c r="AE2025">
        <f t="shared" si="95"/>
        <v>13</v>
      </c>
    </row>
    <row r="2026" spans="1:31" x14ac:dyDescent="0.3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  <c r="AC2026" s="4">
        <f t="shared" ca="1" si="93"/>
        <v>72</v>
      </c>
      <c r="AD2026" s="3">
        <f t="shared" si="94"/>
        <v>1685</v>
      </c>
      <c r="AE2026">
        <f t="shared" si="95"/>
        <v>16</v>
      </c>
    </row>
    <row r="2027" spans="1:31" x14ac:dyDescent="0.3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  <c r="AC2027" s="4">
        <f t="shared" ca="1" si="93"/>
        <v>60</v>
      </c>
      <c r="AD2027" s="3">
        <f t="shared" si="94"/>
        <v>747</v>
      </c>
      <c r="AE2027">
        <f t="shared" si="95"/>
        <v>28</v>
      </c>
    </row>
    <row r="2028" spans="1:31" x14ac:dyDescent="0.3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  <c r="AC2028" s="4">
        <f t="shared" ca="1" si="93"/>
        <v>68</v>
      </c>
      <c r="AD2028" s="3">
        <f t="shared" si="94"/>
        <v>1158</v>
      </c>
      <c r="AE2028">
        <f t="shared" si="95"/>
        <v>19</v>
      </c>
    </row>
    <row r="2029" spans="1:31" x14ac:dyDescent="0.3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  <c r="AC2029" s="4">
        <f t="shared" ca="1" si="93"/>
        <v>50</v>
      </c>
      <c r="AD2029" s="3">
        <f t="shared" si="94"/>
        <v>16</v>
      </c>
      <c r="AE2029">
        <f t="shared" si="95"/>
        <v>10</v>
      </c>
    </row>
    <row r="2030" spans="1:31" x14ac:dyDescent="0.3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  <c r="AC2030" s="4">
        <f t="shared" ca="1" si="93"/>
        <v>82</v>
      </c>
      <c r="AD2030" s="3">
        <f t="shared" si="94"/>
        <v>266</v>
      </c>
      <c r="AE2030">
        <f t="shared" si="95"/>
        <v>15</v>
      </c>
    </row>
    <row r="2031" spans="1:31" x14ac:dyDescent="0.3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  <c r="AC2031" s="4">
        <f t="shared" ca="1" si="93"/>
        <v>68</v>
      </c>
      <c r="AD2031" s="3">
        <f t="shared" si="94"/>
        <v>270</v>
      </c>
      <c r="AE2031">
        <f t="shared" si="95"/>
        <v>15</v>
      </c>
    </row>
    <row r="2032" spans="1:31" x14ac:dyDescent="0.3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  <c r="AC2032" s="4">
        <f t="shared" ca="1" si="93"/>
        <v>76</v>
      </c>
      <c r="AD2032" s="3">
        <f t="shared" si="94"/>
        <v>40</v>
      </c>
      <c r="AE2032">
        <f t="shared" si="95"/>
        <v>10</v>
      </c>
    </row>
    <row r="2033" spans="1:31" x14ac:dyDescent="0.3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  <c r="AC2033" s="4">
        <f t="shared" ca="1" si="93"/>
        <v>72</v>
      </c>
      <c r="AD2033" s="3">
        <f t="shared" si="94"/>
        <v>869</v>
      </c>
      <c r="AE2033">
        <f t="shared" si="95"/>
        <v>28</v>
      </c>
    </row>
    <row r="2034" spans="1:31" x14ac:dyDescent="0.3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  <c r="AC2034" s="4">
        <f t="shared" ca="1" si="93"/>
        <v>71</v>
      </c>
      <c r="AD2034" s="3">
        <f t="shared" si="94"/>
        <v>242</v>
      </c>
      <c r="AE2034">
        <f t="shared" si="95"/>
        <v>18</v>
      </c>
    </row>
    <row r="2035" spans="1:31" x14ac:dyDescent="0.3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  <c r="AC2035" s="4">
        <f t="shared" ca="1" si="93"/>
        <v>71</v>
      </c>
      <c r="AD2035" s="3">
        <f t="shared" si="94"/>
        <v>55</v>
      </c>
      <c r="AE2035">
        <f t="shared" si="95"/>
        <v>12</v>
      </c>
    </row>
    <row r="2036" spans="1:31" x14ac:dyDescent="0.3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  <c r="AC2036" s="4">
        <f t="shared" ca="1" si="93"/>
        <v>56</v>
      </c>
      <c r="AD2036" s="3">
        <f t="shared" si="94"/>
        <v>1562</v>
      </c>
      <c r="AE2036">
        <f t="shared" si="95"/>
        <v>24</v>
      </c>
    </row>
    <row r="2037" spans="1:31" x14ac:dyDescent="0.3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  <c r="AC2037" s="4">
        <f t="shared" ca="1" si="93"/>
        <v>62</v>
      </c>
      <c r="AD2037" s="3">
        <f t="shared" si="94"/>
        <v>1701</v>
      </c>
      <c r="AE2037">
        <f t="shared" si="95"/>
        <v>32</v>
      </c>
    </row>
    <row r="2038" spans="1:31" x14ac:dyDescent="0.3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  <c r="AC2038" s="4">
        <f t="shared" ca="1" si="93"/>
        <v>38</v>
      </c>
      <c r="AD2038" s="3">
        <f t="shared" si="94"/>
        <v>2126</v>
      </c>
      <c r="AE2038">
        <f t="shared" si="95"/>
        <v>23</v>
      </c>
    </row>
    <row r="2039" spans="1:31" x14ac:dyDescent="0.3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  <c r="AC2039" s="4">
        <f t="shared" ca="1" si="93"/>
        <v>38</v>
      </c>
      <c r="AD2039" s="3">
        <f t="shared" si="94"/>
        <v>2126</v>
      </c>
      <c r="AE2039">
        <f t="shared" si="95"/>
        <v>23</v>
      </c>
    </row>
    <row r="2040" spans="1:31" x14ac:dyDescent="0.3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  <c r="AC2040" s="4">
        <f t="shared" ca="1" si="93"/>
        <v>39</v>
      </c>
      <c r="AD2040" s="3">
        <f t="shared" si="94"/>
        <v>369</v>
      </c>
      <c r="AE2040">
        <f t="shared" si="95"/>
        <v>23</v>
      </c>
    </row>
    <row r="2041" spans="1:31" x14ac:dyDescent="0.3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  <c r="AC2041" s="4">
        <f t="shared" ca="1" si="93"/>
        <v>54</v>
      </c>
      <c r="AD2041" s="3">
        <f t="shared" si="94"/>
        <v>348</v>
      </c>
      <c r="AE2041">
        <f t="shared" si="95"/>
        <v>27</v>
      </c>
    </row>
    <row r="2042" spans="1:31" x14ac:dyDescent="0.3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  <c r="AC2042" s="4">
        <f t="shared" ca="1" si="93"/>
        <v>55</v>
      </c>
      <c r="AD2042" s="3">
        <f t="shared" si="94"/>
        <v>1229</v>
      </c>
      <c r="AE2042">
        <f t="shared" si="95"/>
        <v>35</v>
      </c>
    </row>
    <row r="2043" spans="1:31" x14ac:dyDescent="0.3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  <c r="AC2043" s="4">
        <f t="shared" ca="1" si="93"/>
        <v>48</v>
      </c>
      <c r="AD2043" s="3">
        <f t="shared" si="94"/>
        <v>351</v>
      </c>
      <c r="AE2043">
        <f t="shared" si="95"/>
        <v>24</v>
      </c>
    </row>
    <row r="2044" spans="1:31" x14ac:dyDescent="0.3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  <c r="AC2044" s="4">
        <f t="shared" ca="1" si="93"/>
        <v>52</v>
      </c>
      <c r="AD2044" s="3">
        <f t="shared" si="94"/>
        <v>133</v>
      </c>
      <c r="AE2044">
        <f t="shared" si="95"/>
        <v>14</v>
      </c>
    </row>
    <row r="2045" spans="1:31" x14ac:dyDescent="0.3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  <c r="AC2045" s="4">
        <f t="shared" ca="1" si="93"/>
        <v>45</v>
      </c>
      <c r="AD2045" s="3">
        <f t="shared" si="94"/>
        <v>1241</v>
      </c>
      <c r="AE2045">
        <f t="shared" si="95"/>
        <v>25</v>
      </c>
    </row>
    <row r="2046" spans="1:31" x14ac:dyDescent="0.3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  <c r="AC2046" s="4">
        <f t="shared" ca="1" si="93"/>
        <v>42</v>
      </c>
      <c r="AD2046" s="3">
        <f t="shared" si="94"/>
        <v>121</v>
      </c>
      <c r="AE2046">
        <f t="shared" si="95"/>
        <v>19</v>
      </c>
    </row>
    <row r="2047" spans="1:31" x14ac:dyDescent="0.3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  <c r="AC2047" s="4">
        <f t="shared" ca="1" si="93"/>
        <v>42</v>
      </c>
      <c r="AD2047" s="3">
        <f t="shared" si="94"/>
        <v>1479</v>
      </c>
      <c r="AE2047">
        <f t="shared" si="95"/>
        <v>19</v>
      </c>
    </row>
    <row r="2048" spans="1:31" x14ac:dyDescent="0.3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  <c r="AC2048" s="4">
        <f t="shared" ca="1" si="93"/>
        <v>73</v>
      </c>
      <c r="AD2048" s="3">
        <f t="shared" si="94"/>
        <v>428</v>
      </c>
      <c r="AE2048">
        <f t="shared" si="95"/>
        <v>19</v>
      </c>
    </row>
    <row r="2049" spans="1:31" x14ac:dyDescent="0.3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  <c r="AC2049" s="4">
        <f t="shared" ca="1" si="93"/>
        <v>37</v>
      </c>
      <c r="AD2049" s="3">
        <f t="shared" si="94"/>
        <v>22</v>
      </c>
      <c r="AE2049">
        <f t="shared" si="95"/>
        <v>13</v>
      </c>
    </row>
    <row r="2050" spans="1:31" x14ac:dyDescent="0.3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  <c r="AC2050" s="4">
        <f t="shared" ca="1" si="93"/>
        <v>49</v>
      </c>
      <c r="AD2050" s="3">
        <f t="shared" si="94"/>
        <v>15</v>
      </c>
      <c r="AE2050">
        <f t="shared" si="95"/>
        <v>11</v>
      </c>
    </row>
    <row r="2051" spans="1:31" x14ac:dyDescent="0.3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  <c r="AC2051" s="4">
        <f t="shared" ref="AC2051:AC2114" ca="1" si="96">YEAR(TODAY()) - B2051</f>
        <v>67</v>
      </c>
      <c r="AD2051" s="3">
        <f t="shared" ref="AD2051:AD2114" si="97">SUM(J2051:O2051)</f>
        <v>917</v>
      </c>
      <c r="AE2051">
        <f t="shared" ref="AE2051:AE2114" si="98">SUM(P2051:T2051)</f>
        <v>32</v>
      </c>
    </row>
    <row r="2052" spans="1:31" x14ac:dyDescent="0.3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  <c r="AC2052" s="4">
        <f t="shared" ca="1" si="96"/>
        <v>72</v>
      </c>
      <c r="AD2052" s="3">
        <f t="shared" si="97"/>
        <v>411</v>
      </c>
      <c r="AE2052">
        <f t="shared" si="98"/>
        <v>24</v>
      </c>
    </row>
    <row r="2053" spans="1:31" x14ac:dyDescent="0.3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  <c r="AC2053" s="4">
        <f t="shared" ca="1" si="96"/>
        <v>60</v>
      </c>
      <c r="AD2053" s="3">
        <f t="shared" si="97"/>
        <v>122</v>
      </c>
      <c r="AE2053">
        <f t="shared" si="98"/>
        <v>11</v>
      </c>
    </row>
    <row r="2054" spans="1:31" x14ac:dyDescent="0.3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  <c r="AC2054" s="4">
        <f t="shared" ca="1" si="96"/>
        <v>61</v>
      </c>
      <c r="AD2054" s="3">
        <f t="shared" si="97"/>
        <v>183</v>
      </c>
      <c r="AE2054">
        <f t="shared" si="98"/>
        <v>12</v>
      </c>
    </row>
    <row r="2055" spans="1:31" x14ac:dyDescent="0.3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  <c r="AC2055" s="4">
        <f t="shared" ca="1" si="96"/>
        <v>61</v>
      </c>
      <c r="AD2055" s="3">
        <f t="shared" si="97"/>
        <v>183</v>
      </c>
      <c r="AE2055">
        <f t="shared" si="98"/>
        <v>12</v>
      </c>
    </row>
    <row r="2056" spans="1:31" x14ac:dyDescent="0.3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  <c r="AC2056" s="4">
        <f t="shared" ca="1" si="96"/>
        <v>70</v>
      </c>
      <c r="AD2056" s="3">
        <f t="shared" si="97"/>
        <v>525</v>
      </c>
      <c r="AE2056">
        <f t="shared" si="98"/>
        <v>24</v>
      </c>
    </row>
    <row r="2057" spans="1:31" x14ac:dyDescent="0.3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  <c r="AC2057" s="4">
        <f t="shared" ca="1" si="96"/>
        <v>57</v>
      </c>
      <c r="AD2057" s="3">
        <f t="shared" si="97"/>
        <v>2279</v>
      </c>
      <c r="AE2057">
        <f t="shared" si="98"/>
        <v>25</v>
      </c>
    </row>
    <row r="2058" spans="1:31" x14ac:dyDescent="0.3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  <c r="AC2058" s="4">
        <f t="shared" ca="1" si="96"/>
        <v>70</v>
      </c>
      <c r="AD2058" s="3">
        <f t="shared" si="97"/>
        <v>1483</v>
      </c>
      <c r="AE2058">
        <f t="shared" si="98"/>
        <v>25</v>
      </c>
    </row>
    <row r="2059" spans="1:31" x14ac:dyDescent="0.3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  <c r="AC2059" s="4">
        <f t="shared" ca="1" si="96"/>
        <v>77</v>
      </c>
      <c r="AD2059" s="3">
        <f t="shared" si="97"/>
        <v>1782</v>
      </c>
      <c r="AE2059">
        <f t="shared" si="98"/>
        <v>31</v>
      </c>
    </row>
    <row r="2060" spans="1:31" x14ac:dyDescent="0.3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  <c r="AC2060" s="4">
        <f t="shared" ca="1" si="96"/>
        <v>48</v>
      </c>
      <c r="AD2060" s="3">
        <f t="shared" si="97"/>
        <v>44</v>
      </c>
      <c r="AE2060">
        <f t="shared" si="98"/>
        <v>13</v>
      </c>
    </row>
    <row r="2061" spans="1:31" x14ac:dyDescent="0.3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  <c r="AC2061" s="4">
        <f t="shared" ca="1" si="96"/>
        <v>70</v>
      </c>
      <c r="AD2061" s="3">
        <f t="shared" si="97"/>
        <v>18</v>
      </c>
      <c r="AE2061">
        <f t="shared" si="98"/>
        <v>12</v>
      </c>
    </row>
    <row r="2062" spans="1:31" x14ac:dyDescent="0.3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  <c r="AC2062" s="4">
        <f t="shared" ca="1" si="96"/>
        <v>74</v>
      </c>
      <c r="AD2062" s="3">
        <f t="shared" si="97"/>
        <v>833</v>
      </c>
      <c r="AE2062">
        <f t="shared" si="98"/>
        <v>20</v>
      </c>
    </row>
    <row r="2063" spans="1:31" x14ac:dyDescent="0.3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  <c r="AC2063" s="4">
        <f t="shared" ca="1" si="96"/>
        <v>74</v>
      </c>
      <c r="AD2063" s="3">
        <f t="shared" si="97"/>
        <v>833</v>
      </c>
      <c r="AE2063">
        <f t="shared" si="98"/>
        <v>20</v>
      </c>
    </row>
    <row r="2064" spans="1:31" x14ac:dyDescent="0.3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  <c r="AC2064" s="4">
        <f t="shared" ca="1" si="96"/>
        <v>73</v>
      </c>
      <c r="AD2064" s="3">
        <f t="shared" si="97"/>
        <v>47</v>
      </c>
      <c r="AE2064">
        <f t="shared" si="98"/>
        <v>12</v>
      </c>
    </row>
    <row r="2065" spans="1:31" x14ac:dyDescent="0.3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  <c r="AC2065" s="4">
        <f t="shared" ca="1" si="96"/>
        <v>60</v>
      </c>
      <c r="AD2065" s="3">
        <f t="shared" si="97"/>
        <v>416</v>
      </c>
      <c r="AE2065">
        <f t="shared" si="98"/>
        <v>25</v>
      </c>
    </row>
    <row r="2066" spans="1:31" x14ac:dyDescent="0.3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  <c r="AC2066" s="4">
        <f t="shared" ca="1" si="96"/>
        <v>49</v>
      </c>
      <c r="AD2066" s="3">
        <f t="shared" si="97"/>
        <v>50</v>
      </c>
      <c r="AE2066">
        <f t="shared" si="98"/>
        <v>10</v>
      </c>
    </row>
    <row r="2067" spans="1:31" x14ac:dyDescent="0.3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  <c r="AC2067" s="4">
        <f t="shared" ca="1" si="96"/>
        <v>54</v>
      </c>
      <c r="AD2067" s="3">
        <f t="shared" si="97"/>
        <v>192</v>
      </c>
      <c r="AE2067">
        <f t="shared" si="98"/>
        <v>19</v>
      </c>
    </row>
    <row r="2068" spans="1:31" x14ac:dyDescent="0.3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  <c r="AC2068" s="4">
        <f t="shared" ca="1" si="96"/>
        <v>68</v>
      </c>
      <c r="AD2068" s="3">
        <f t="shared" si="97"/>
        <v>449</v>
      </c>
      <c r="AE2068">
        <f t="shared" si="98"/>
        <v>20</v>
      </c>
    </row>
    <row r="2069" spans="1:31" x14ac:dyDescent="0.3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  <c r="AC2069" s="4">
        <f t="shared" ca="1" si="96"/>
        <v>54</v>
      </c>
      <c r="AD2069" s="3">
        <f t="shared" si="97"/>
        <v>860</v>
      </c>
      <c r="AE2069">
        <f t="shared" si="98"/>
        <v>21</v>
      </c>
    </row>
    <row r="2070" spans="1:31" x14ac:dyDescent="0.3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  <c r="AC2070" s="4">
        <f t="shared" ca="1" si="96"/>
        <v>51</v>
      </c>
      <c r="AD2070" s="3">
        <f t="shared" si="97"/>
        <v>270</v>
      </c>
      <c r="AE2070">
        <f t="shared" si="98"/>
        <v>23</v>
      </c>
    </row>
    <row r="2071" spans="1:31" x14ac:dyDescent="0.3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  <c r="AC2071" s="4">
        <f t="shared" ca="1" si="96"/>
        <v>72</v>
      </c>
      <c r="AD2071" s="3">
        <f t="shared" si="97"/>
        <v>437</v>
      </c>
      <c r="AE2071">
        <f t="shared" si="98"/>
        <v>26</v>
      </c>
    </row>
    <row r="2072" spans="1:31" x14ac:dyDescent="0.3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  <c r="AC2072" s="4">
        <f t="shared" ca="1" si="96"/>
        <v>55</v>
      </c>
      <c r="AD2072" s="3">
        <f t="shared" si="97"/>
        <v>95</v>
      </c>
      <c r="AE2072">
        <f t="shared" si="98"/>
        <v>13</v>
      </c>
    </row>
    <row r="2073" spans="1:31" x14ac:dyDescent="0.3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  <c r="AC2073" s="4">
        <f t="shared" ca="1" si="96"/>
        <v>52</v>
      </c>
      <c r="AD2073" s="3">
        <f t="shared" si="97"/>
        <v>735</v>
      </c>
      <c r="AE2073">
        <f t="shared" si="98"/>
        <v>27</v>
      </c>
    </row>
    <row r="2074" spans="1:31" x14ac:dyDescent="0.3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  <c r="AC2074" s="4">
        <f t="shared" ca="1" si="96"/>
        <v>57</v>
      </c>
      <c r="AD2074" s="3">
        <f t="shared" si="97"/>
        <v>51</v>
      </c>
      <c r="AE2074">
        <f t="shared" si="98"/>
        <v>12</v>
      </c>
    </row>
    <row r="2075" spans="1:31" x14ac:dyDescent="0.3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  <c r="AC2075" s="4">
        <f t="shared" ca="1" si="96"/>
        <v>58</v>
      </c>
      <c r="AD2075" s="3">
        <f t="shared" si="97"/>
        <v>55</v>
      </c>
      <c r="AE2075">
        <f t="shared" si="98"/>
        <v>15</v>
      </c>
    </row>
    <row r="2076" spans="1:31" x14ac:dyDescent="0.3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  <c r="AC2076" s="4">
        <f t="shared" ca="1" si="96"/>
        <v>68</v>
      </c>
      <c r="AD2076" s="3">
        <f t="shared" si="97"/>
        <v>1633</v>
      </c>
      <c r="AE2076">
        <f t="shared" si="98"/>
        <v>25</v>
      </c>
    </row>
    <row r="2077" spans="1:31" x14ac:dyDescent="0.3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  <c r="AC2077" s="4">
        <f t="shared" ca="1" si="96"/>
        <v>35</v>
      </c>
      <c r="AD2077" s="3">
        <f t="shared" si="97"/>
        <v>692</v>
      </c>
      <c r="AE2077">
        <f t="shared" si="98"/>
        <v>22</v>
      </c>
    </row>
    <row r="2078" spans="1:31" x14ac:dyDescent="0.3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  <c r="AC2078" s="4">
        <f t="shared" ca="1" si="96"/>
        <v>45</v>
      </c>
      <c r="AD2078" s="3">
        <f t="shared" si="97"/>
        <v>839</v>
      </c>
      <c r="AE2078">
        <f t="shared" si="98"/>
        <v>36</v>
      </c>
    </row>
    <row r="2079" spans="1:31" x14ac:dyDescent="0.3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  <c r="AC2079" s="4">
        <f t="shared" ca="1" si="96"/>
        <v>75</v>
      </c>
      <c r="AD2079" s="3">
        <f t="shared" si="97"/>
        <v>993</v>
      </c>
      <c r="AE2079">
        <f t="shared" si="98"/>
        <v>17</v>
      </c>
    </row>
    <row r="2080" spans="1:31" x14ac:dyDescent="0.3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  <c r="AC2080" s="4">
        <f t="shared" ca="1" si="96"/>
        <v>61</v>
      </c>
      <c r="AD2080" s="3">
        <f t="shared" si="97"/>
        <v>1658</v>
      </c>
      <c r="AE2080">
        <f t="shared" si="98"/>
        <v>33</v>
      </c>
    </row>
    <row r="2081" spans="1:31" x14ac:dyDescent="0.3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  <c r="AC2081" s="4">
        <f t="shared" ca="1" si="96"/>
        <v>60</v>
      </c>
      <c r="AD2081" s="3">
        <f t="shared" si="97"/>
        <v>1597</v>
      </c>
      <c r="AE2081">
        <f t="shared" si="98"/>
        <v>29</v>
      </c>
    </row>
    <row r="2082" spans="1:31" x14ac:dyDescent="0.3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  <c r="AC2082" s="4">
        <f t="shared" ca="1" si="96"/>
        <v>70</v>
      </c>
      <c r="AD2082" s="3">
        <f t="shared" si="97"/>
        <v>1152</v>
      </c>
      <c r="AE2082">
        <f t="shared" si="98"/>
        <v>39</v>
      </c>
    </row>
    <row r="2083" spans="1:31" x14ac:dyDescent="0.3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  <c r="AC2083" s="4">
        <f t="shared" ca="1" si="96"/>
        <v>72</v>
      </c>
      <c r="AD2083" s="3">
        <f t="shared" si="97"/>
        <v>54</v>
      </c>
      <c r="AE2083">
        <f t="shared" si="98"/>
        <v>16</v>
      </c>
    </row>
    <row r="2084" spans="1:31" x14ac:dyDescent="0.3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  <c r="AC2084" s="4">
        <f t="shared" ca="1" si="96"/>
        <v>72</v>
      </c>
      <c r="AD2084" s="3">
        <f t="shared" si="97"/>
        <v>54</v>
      </c>
      <c r="AE2084">
        <f t="shared" si="98"/>
        <v>16</v>
      </c>
    </row>
    <row r="2085" spans="1:31" x14ac:dyDescent="0.3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  <c r="AC2085" s="4">
        <f t="shared" ca="1" si="96"/>
        <v>68</v>
      </c>
      <c r="AD2085" s="3">
        <f t="shared" si="97"/>
        <v>210</v>
      </c>
      <c r="AE2085">
        <f t="shared" si="98"/>
        <v>17</v>
      </c>
    </row>
    <row r="2086" spans="1:31" x14ac:dyDescent="0.3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  <c r="AC2086" s="4">
        <f t="shared" ca="1" si="96"/>
        <v>68</v>
      </c>
      <c r="AD2086" s="3">
        <f t="shared" si="97"/>
        <v>210</v>
      </c>
      <c r="AE2086">
        <f t="shared" si="98"/>
        <v>17</v>
      </c>
    </row>
    <row r="2087" spans="1:31" x14ac:dyDescent="0.3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  <c r="AC2087" s="4">
        <f t="shared" ca="1" si="96"/>
        <v>38</v>
      </c>
      <c r="AD2087" s="3">
        <f t="shared" si="97"/>
        <v>103</v>
      </c>
      <c r="AE2087">
        <f t="shared" si="98"/>
        <v>16</v>
      </c>
    </row>
    <row r="2088" spans="1:31" x14ac:dyDescent="0.3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  <c r="AC2088" s="4">
        <f t="shared" ca="1" si="96"/>
        <v>65</v>
      </c>
      <c r="AD2088" s="3">
        <f t="shared" si="97"/>
        <v>289</v>
      </c>
      <c r="AE2088">
        <f t="shared" si="98"/>
        <v>21</v>
      </c>
    </row>
    <row r="2089" spans="1:31" x14ac:dyDescent="0.3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  <c r="AC2089" s="4">
        <f t="shared" ca="1" si="96"/>
        <v>65</v>
      </c>
      <c r="AD2089" s="3">
        <f t="shared" si="97"/>
        <v>289</v>
      </c>
      <c r="AE2089">
        <f t="shared" si="98"/>
        <v>21</v>
      </c>
    </row>
    <row r="2090" spans="1:31" x14ac:dyDescent="0.3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  <c r="AC2090" s="4">
        <f t="shared" ca="1" si="96"/>
        <v>55</v>
      </c>
      <c r="AD2090" s="3">
        <f t="shared" si="97"/>
        <v>890</v>
      </c>
      <c r="AE2090">
        <f t="shared" si="98"/>
        <v>32</v>
      </c>
    </row>
    <row r="2091" spans="1:31" x14ac:dyDescent="0.3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  <c r="AC2091" s="4">
        <f t="shared" ca="1" si="96"/>
        <v>76</v>
      </c>
      <c r="AD2091" s="3">
        <f t="shared" si="97"/>
        <v>64</v>
      </c>
      <c r="AE2091">
        <f t="shared" si="98"/>
        <v>14</v>
      </c>
    </row>
    <row r="2092" spans="1:31" x14ac:dyDescent="0.3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  <c r="AC2092" s="4">
        <f t="shared" ca="1" si="96"/>
        <v>38</v>
      </c>
      <c r="AD2092" s="3">
        <f t="shared" si="97"/>
        <v>114</v>
      </c>
      <c r="AE2092">
        <f t="shared" si="98"/>
        <v>10</v>
      </c>
    </row>
    <row r="2093" spans="1:31" x14ac:dyDescent="0.3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  <c r="AC2093" s="4">
        <f t="shared" ca="1" si="96"/>
        <v>48</v>
      </c>
      <c r="AD2093" s="3">
        <f t="shared" si="97"/>
        <v>906</v>
      </c>
      <c r="AE2093">
        <f t="shared" si="98"/>
        <v>26</v>
      </c>
    </row>
    <row r="2094" spans="1:31" x14ac:dyDescent="0.3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  <c r="AC2094" s="4">
        <f t="shared" ca="1" si="96"/>
        <v>48</v>
      </c>
      <c r="AD2094" s="3">
        <f t="shared" si="97"/>
        <v>1149</v>
      </c>
      <c r="AE2094">
        <f t="shared" si="98"/>
        <v>21</v>
      </c>
    </row>
    <row r="2095" spans="1:31" x14ac:dyDescent="0.3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  <c r="AC2095" s="4">
        <f t="shared" ca="1" si="96"/>
        <v>43</v>
      </c>
      <c r="AD2095" s="3">
        <f t="shared" si="97"/>
        <v>1003</v>
      </c>
      <c r="AE2095">
        <f t="shared" si="98"/>
        <v>26</v>
      </c>
    </row>
    <row r="2096" spans="1:31" x14ac:dyDescent="0.3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  <c r="AC2096" s="4">
        <f t="shared" ca="1" si="96"/>
        <v>66</v>
      </c>
      <c r="AD2096" s="3">
        <f t="shared" si="97"/>
        <v>225</v>
      </c>
      <c r="AE2096">
        <f t="shared" si="98"/>
        <v>18</v>
      </c>
    </row>
    <row r="2097" spans="1:31" x14ac:dyDescent="0.3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  <c r="AC2097" s="4">
        <f t="shared" ca="1" si="96"/>
        <v>62</v>
      </c>
      <c r="AD2097" s="3">
        <f t="shared" si="97"/>
        <v>347</v>
      </c>
      <c r="AE2097">
        <f t="shared" si="98"/>
        <v>23</v>
      </c>
    </row>
    <row r="2098" spans="1:31" x14ac:dyDescent="0.3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  <c r="AC2098" s="4">
        <f t="shared" ca="1" si="96"/>
        <v>79</v>
      </c>
      <c r="AD2098" s="3">
        <f t="shared" si="97"/>
        <v>414</v>
      </c>
      <c r="AE2098">
        <f t="shared" si="98"/>
        <v>18</v>
      </c>
    </row>
    <row r="2099" spans="1:31" x14ac:dyDescent="0.3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  <c r="AC2099" s="4">
        <f t="shared" ca="1" si="96"/>
        <v>62</v>
      </c>
      <c r="AD2099" s="3">
        <f t="shared" si="97"/>
        <v>546</v>
      </c>
      <c r="AE2099">
        <f t="shared" si="98"/>
        <v>25</v>
      </c>
    </row>
    <row r="2100" spans="1:31" x14ac:dyDescent="0.3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  <c r="AC2100" s="4">
        <f t="shared" ca="1" si="96"/>
        <v>38</v>
      </c>
      <c r="AD2100" s="3">
        <f t="shared" si="97"/>
        <v>91</v>
      </c>
      <c r="AE2100">
        <f t="shared" si="98"/>
        <v>16</v>
      </c>
    </row>
    <row r="2101" spans="1:31" x14ac:dyDescent="0.3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  <c r="AC2101" s="4">
        <f t="shared" ca="1" si="96"/>
        <v>64</v>
      </c>
      <c r="AD2101" s="3">
        <f t="shared" si="97"/>
        <v>1573</v>
      </c>
      <c r="AE2101">
        <f t="shared" si="98"/>
        <v>24</v>
      </c>
    </row>
    <row r="2102" spans="1:31" x14ac:dyDescent="0.3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  <c r="AC2102" s="4">
        <f t="shared" ca="1" si="96"/>
        <v>39</v>
      </c>
      <c r="AD2102" s="3">
        <f t="shared" si="97"/>
        <v>80</v>
      </c>
      <c r="AE2102">
        <f t="shared" si="98"/>
        <v>16</v>
      </c>
    </row>
    <row r="2103" spans="1:31" x14ac:dyDescent="0.3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  <c r="AC2103" s="4">
        <f t="shared" ca="1" si="96"/>
        <v>50</v>
      </c>
      <c r="AD2103" s="3">
        <f t="shared" si="97"/>
        <v>36</v>
      </c>
      <c r="AE2103">
        <f t="shared" si="98"/>
        <v>13</v>
      </c>
    </row>
    <row r="2104" spans="1:31" x14ac:dyDescent="0.3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  <c r="AC2104" s="4">
        <f t="shared" ca="1" si="96"/>
        <v>48</v>
      </c>
      <c r="AD2104" s="3">
        <f t="shared" si="97"/>
        <v>41</v>
      </c>
      <c r="AE2104">
        <f t="shared" si="98"/>
        <v>11</v>
      </c>
    </row>
    <row r="2105" spans="1:31" x14ac:dyDescent="0.3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  <c r="AC2105" s="4">
        <f t="shared" ca="1" si="96"/>
        <v>40</v>
      </c>
      <c r="AD2105" s="3">
        <f t="shared" si="97"/>
        <v>1443</v>
      </c>
      <c r="AE2105">
        <f t="shared" si="98"/>
        <v>26</v>
      </c>
    </row>
    <row r="2106" spans="1:31" x14ac:dyDescent="0.3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  <c r="AC2106" s="4">
        <f t="shared" ca="1" si="96"/>
        <v>40</v>
      </c>
      <c r="AD2106" s="3">
        <f t="shared" si="97"/>
        <v>1443</v>
      </c>
      <c r="AE2106">
        <f t="shared" si="98"/>
        <v>26</v>
      </c>
    </row>
    <row r="2107" spans="1:31" x14ac:dyDescent="0.3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  <c r="AC2107" s="4">
        <f t="shared" ca="1" si="96"/>
        <v>55</v>
      </c>
      <c r="AD2107" s="3">
        <f t="shared" si="97"/>
        <v>1319</v>
      </c>
      <c r="AE2107">
        <f t="shared" si="98"/>
        <v>20</v>
      </c>
    </row>
    <row r="2108" spans="1:31" x14ac:dyDescent="0.3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  <c r="AC2108" s="4">
        <f t="shared" ca="1" si="96"/>
        <v>62</v>
      </c>
      <c r="AD2108" s="3">
        <f t="shared" si="97"/>
        <v>1269</v>
      </c>
      <c r="AE2108">
        <f t="shared" si="98"/>
        <v>27</v>
      </c>
    </row>
    <row r="2109" spans="1:31" x14ac:dyDescent="0.3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  <c r="AC2109" s="4">
        <f t="shared" ca="1" si="96"/>
        <v>69</v>
      </c>
      <c r="AD2109" s="3">
        <f t="shared" si="97"/>
        <v>879</v>
      </c>
      <c r="AE2109">
        <f t="shared" si="98"/>
        <v>34</v>
      </c>
    </row>
    <row r="2110" spans="1:31" x14ac:dyDescent="0.3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  <c r="AC2110" s="4">
        <f t="shared" ca="1" si="96"/>
        <v>54</v>
      </c>
      <c r="AD2110" s="3">
        <f t="shared" si="97"/>
        <v>530</v>
      </c>
      <c r="AE2110">
        <f t="shared" si="98"/>
        <v>24</v>
      </c>
    </row>
    <row r="2111" spans="1:31" x14ac:dyDescent="0.3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  <c r="AC2111" s="4">
        <f t="shared" ca="1" si="96"/>
        <v>66</v>
      </c>
      <c r="AD2111" s="3">
        <f t="shared" si="97"/>
        <v>747</v>
      </c>
      <c r="AE2111">
        <f t="shared" si="98"/>
        <v>22</v>
      </c>
    </row>
    <row r="2112" spans="1:31" x14ac:dyDescent="0.3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  <c r="AC2112" s="4">
        <f t="shared" ca="1" si="96"/>
        <v>59</v>
      </c>
      <c r="AD2112" s="3">
        <f t="shared" si="97"/>
        <v>1815</v>
      </c>
      <c r="AE2112">
        <f t="shared" si="98"/>
        <v>26</v>
      </c>
    </row>
    <row r="2113" spans="1:31" x14ac:dyDescent="0.3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  <c r="AC2113" s="4">
        <f t="shared" ca="1" si="96"/>
        <v>49</v>
      </c>
      <c r="AD2113" s="3">
        <f t="shared" si="97"/>
        <v>78</v>
      </c>
      <c r="AE2113">
        <f t="shared" si="98"/>
        <v>10</v>
      </c>
    </row>
    <row r="2114" spans="1:31" x14ac:dyDescent="0.3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  <c r="AC2114" s="4">
        <f t="shared" ca="1" si="96"/>
        <v>49</v>
      </c>
      <c r="AD2114" s="3">
        <f t="shared" si="97"/>
        <v>1423</v>
      </c>
      <c r="AE2114">
        <f t="shared" si="98"/>
        <v>18</v>
      </c>
    </row>
    <row r="2115" spans="1:31" x14ac:dyDescent="0.3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  <c r="AC2115" s="4">
        <f t="shared" ref="AC2115:AC2178" ca="1" si="99">YEAR(TODAY()) - B2115</f>
        <v>39</v>
      </c>
      <c r="AD2115" s="3">
        <f t="shared" ref="AD2115:AD2178" si="100">SUM(J2115:O2115)</f>
        <v>397</v>
      </c>
      <c r="AE2115">
        <f t="shared" ref="AE2115:AE2178" si="101">SUM(P2115:T2115)</f>
        <v>17</v>
      </c>
    </row>
    <row r="2116" spans="1:31" x14ac:dyDescent="0.3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  <c r="AC2116" s="4">
        <f t="shared" ca="1" si="99"/>
        <v>74</v>
      </c>
      <c r="AD2116" s="3">
        <f t="shared" si="100"/>
        <v>160</v>
      </c>
      <c r="AE2116">
        <f t="shared" si="101"/>
        <v>14</v>
      </c>
    </row>
    <row r="2117" spans="1:31" x14ac:dyDescent="0.3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  <c r="AC2117" s="4">
        <f t="shared" ca="1" si="99"/>
        <v>45</v>
      </c>
      <c r="AD2117" s="3">
        <f t="shared" si="100"/>
        <v>422</v>
      </c>
      <c r="AE2117">
        <f t="shared" si="101"/>
        <v>24</v>
      </c>
    </row>
    <row r="2118" spans="1:31" x14ac:dyDescent="0.3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  <c r="AC2118" s="4">
        <f t="shared" ca="1" si="99"/>
        <v>52</v>
      </c>
      <c r="AD2118" s="3">
        <f t="shared" si="100"/>
        <v>67</v>
      </c>
      <c r="AE2118">
        <f t="shared" si="101"/>
        <v>11</v>
      </c>
    </row>
    <row r="2119" spans="1:31" x14ac:dyDescent="0.3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  <c r="AC2119" s="4">
        <f t="shared" ca="1" si="99"/>
        <v>47</v>
      </c>
      <c r="AD2119" s="3">
        <f t="shared" si="100"/>
        <v>29</v>
      </c>
      <c r="AE2119">
        <f t="shared" si="101"/>
        <v>10</v>
      </c>
    </row>
    <row r="2120" spans="1:31" x14ac:dyDescent="0.3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  <c r="AC2120" s="4">
        <f t="shared" ca="1" si="99"/>
        <v>47</v>
      </c>
      <c r="AD2120" s="3">
        <f t="shared" si="100"/>
        <v>29</v>
      </c>
      <c r="AE2120">
        <f t="shared" si="101"/>
        <v>10</v>
      </c>
    </row>
    <row r="2121" spans="1:31" x14ac:dyDescent="0.3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  <c r="AC2121" s="4">
        <f t="shared" ca="1" si="99"/>
        <v>61</v>
      </c>
      <c r="AD2121" s="3">
        <f t="shared" si="100"/>
        <v>1478</v>
      </c>
      <c r="AE2121">
        <f t="shared" si="101"/>
        <v>21</v>
      </c>
    </row>
    <row r="2122" spans="1:31" x14ac:dyDescent="0.3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  <c r="AC2122" s="4">
        <f t="shared" ca="1" si="99"/>
        <v>67</v>
      </c>
      <c r="AD2122" s="3">
        <f t="shared" si="100"/>
        <v>55</v>
      </c>
      <c r="AE2122">
        <f t="shared" si="101"/>
        <v>10</v>
      </c>
    </row>
    <row r="2123" spans="1:31" x14ac:dyDescent="0.3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  <c r="AC2123" s="4">
        <f t="shared" ca="1" si="99"/>
        <v>41</v>
      </c>
      <c r="AD2123" s="3">
        <f t="shared" si="100"/>
        <v>24</v>
      </c>
      <c r="AE2123">
        <f t="shared" si="101"/>
        <v>10</v>
      </c>
    </row>
    <row r="2124" spans="1:31" x14ac:dyDescent="0.3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  <c r="AC2124" s="4">
        <f t="shared" ca="1" si="99"/>
        <v>65</v>
      </c>
      <c r="AD2124" s="3">
        <f t="shared" si="100"/>
        <v>126</v>
      </c>
      <c r="AE2124">
        <f t="shared" si="101"/>
        <v>11</v>
      </c>
    </row>
    <row r="2125" spans="1:31" x14ac:dyDescent="0.3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  <c r="AC2125" s="4">
        <f t="shared" ca="1" si="99"/>
        <v>61</v>
      </c>
      <c r="AD2125" s="3">
        <f t="shared" si="100"/>
        <v>35</v>
      </c>
      <c r="AE2125">
        <f t="shared" si="101"/>
        <v>14</v>
      </c>
    </row>
    <row r="2126" spans="1:31" x14ac:dyDescent="0.3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  <c r="AC2126" s="4">
        <f t="shared" ca="1" si="99"/>
        <v>61</v>
      </c>
      <c r="AD2126" s="3">
        <f t="shared" si="100"/>
        <v>35</v>
      </c>
      <c r="AE2126">
        <f t="shared" si="101"/>
        <v>14</v>
      </c>
    </row>
    <row r="2127" spans="1:31" x14ac:dyDescent="0.3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  <c r="AC2127" s="4">
        <f t="shared" ca="1" si="99"/>
        <v>36</v>
      </c>
      <c r="AD2127" s="3">
        <f t="shared" si="100"/>
        <v>1092</v>
      </c>
      <c r="AE2127">
        <f t="shared" si="101"/>
        <v>17</v>
      </c>
    </row>
    <row r="2128" spans="1:31" x14ac:dyDescent="0.3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  <c r="AC2128" s="4">
        <f t="shared" ca="1" si="99"/>
        <v>59</v>
      </c>
      <c r="AD2128" s="3">
        <f t="shared" si="100"/>
        <v>39</v>
      </c>
      <c r="AE2128">
        <f t="shared" si="101"/>
        <v>14</v>
      </c>
    </row>
    <row r="2129" spans="1:31" x14ac:dyDescent="0.3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  <c r="AC2129" s="4">
        <f t="shared" ca="1" si="99"/>
        <v>56</v>
      </c>
      <c r="AD2129" s="3">
        <f t="shared" si="100"/>
        <v>84</v>
      </c>
      <c r="AE2129">
        <f t="shared" si="101"/>
        <v>16</v>
      </c>
    </row>
    <row r="2130" spans="1:31" x14ac:dyDescent="0.3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  <c r="AC2130" s="4">
        <f t="shared" ca="1" si="99"/>
        <v>39</v>
      </c>
      <c r="AD2130" s="3">
        <f t="shared" si="100"/>
        <v>15</v>
      </c>
      <c r="AE2130">
        <f t="shared" si="101"/>
        <v>10</v>
      </c>
    </row>
    <row r="2131" spans="1:31" x14ac:dyDescent="0.3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  <c r="AC2131" s="4">
        <f t="shared" ca="1" si="99"/>
        <v>47</v>
      </c>
      <c r="AD2131" s="3">
        <f t="shared" si="100"/>
        <v>1305</v>
      </c>
      <c r="AE2131">
        <f t="shared" si="101"/>
        <v>22</v>
      </c>
    </row>
    <row r="2132" spans="1:31" x14ac:dyDescent="0.3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  <c r="AC2132" s="4">
        <f t="shared" ca="1" si="99"/>
        <v>49</v>
      </c>
      <c r="AD2132" s="3">
        <f t="shared" si="100"/>
        <v>1109</v>
      </c>
      <c r="AE2132">
        <f t="shared" si="101"/>
        <v>35</v>
      </c>
    </row>
    <row r="2133" spans="1:31" x14ac:dyDescent="0.3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  <c r="AC2133" s="4">
        <f t="shared" ca="1" si="99"/>
        <v>50</v>
      </c>
      <c r="AD2133" s="3">
        <f t="shared" si="100"/>
        <v>162</v>
      </c>
      <c r="AE2133">
        <f t="shared" si="101"/>
        <v>16</v>
      </c>
    </row>
    <row r="2134" spans="1:31" x14ac:dyDescent="0.3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  <c r="AC2134" s="4">
        <f t="shared" ca="1" si="99"/>
        <v>34</v>
      </c>
      <c r="AD2134" s="3">
        <f t="shared" si="100"/>
        <v>680</v>
      </c>
      <c r="AE2134">
        <f t="shared" si="101"/>
        <v>24</v>
      </c>
    </row>
    <row r="2135" spans="1:31" x14ac:dyDescent="0.3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  <c r="AC2135" s="4">
        <f t="shared" ca="1" si="99"/>
        <v>49</v>
      </c>
      <c r="AD2135" s="3">
        <f t="shared" si="100"/>
        <v>103</v>
      </c>
      <c r="AE2135">
        <f t="shared" si="101"/>
        <v>18</v>
      </c>
    </row>
    <row r="2136" spans="1:31" x14ac:dyDescent="0.3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  <c r="AC2136" s="4">
        <f t="shared" ca="1" si="99"/>
        <v>53</v>
      </c>
      <c r="AD2136" s="3">
        <f t="shared" si="100"/>
        <v>211</v>
      </c>
      <c r="AE2136">
        <f t="shared" si="101"/>
        <v>24</v>
      </c>
    </row>
    <row r="2137" spans="1:31" x14ac:dyDescent="0.3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  <c r="AC2137" s="4">
        <f t="shared" ca="1" si="99"/>
        <v>53</v>
      </c>
      <c r="AD2137" s="3">
        <f t="shared" si="100"/>
        <v>211</v>
      </c>
      <c r="AE2137">
        <f t="shared" si="101"/>
        <v>24</v>
      </c>
    </row>
    <row r="2138" spans="1:31" x14ac:dyDescent="0.3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  <c r="AC2138" s="4">
        <f t="shared" ca="1" si="99"/>
        <v>74</v>
      </c>
      <c r="AD2138" s="3">
        <f t="shared" si="100"/>
        <v>694</v>
      </c>
      <c r="AE2138">
        <f t="shared" si="101"/>
        <v>27</v>
      </c>
    </row>
    <row r="2139" spans="1:31" x14ac:dyDescent="0.3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  <c r="AC2139" s="4">
        <f t="shared" ca="1" si="99"/>
        <v>39</v>
      </c>
      <c r="AD2139" s="3">
        <f t="shared" si="100"/>
        <v>1651</v>
      </c>
      <c r="AE2139">
        <f t="shared" si="101"/>
        <v>18</v>
      </c>
    </row>
    <row r="2140" spans="1:31" x14ac:dyDescent="0.3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  <c r="AC2140" s="4">
        <f t="shared" ca="1" si="99"/>
        <v>69</v>
      </c>
      <c r="AD2140" s="3">
        <f t="shared" si="100"/>
        <v>835</v>
      </c>
      <c r="AE2140">
        <f t="shared" si="101"/>
        <v>30</v>
      </c>
    </row>
    <row r="2141" spans="1:31" x14ac:dyDescent="0.3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  <c r="AC2141" s="4">
        <f t="shared" ca="1" si="99"/>
        <v>71</v>
      </c>
      <c r="AD2141" s="3">
        <f t="shared" si="100"/>
        <v>450</v>
      </c>
      <c r="AE2141">
        <f t="shared" si="101"/>
        <v>22</v>
      </c>
    </row>
    <row r="2142" spans="1:31" x14ac:dyDescent="0.3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  <c r="AC2142" s="4">
        <f t="shared" ca="1" si="99"/>
        <v>46</v>
      </c>
      <c r="AD2142" s="3">
        <f t="shared" si="100"/>
        <v>51</v>
      </c>
      <c r="AE2142">
        <f t="shared" si="101"/>
        <v>12</v>
      </c>
    </row>
    <row r="2143" spans="1:31" x14ac:dyDescent="0.3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  <c r="AC2143" s="4">
        <f t="shared" ca="1" si="99"/>
        <v>73</v>
      </c>
      <c r="AD2143" s="3">
        <f t="shared" si="100"/>
        <v>1677</v>
      </c>
      <c r="AE2143">
        <f t="shared" si="101"/>
        <v>20</v>
      </c>
    </row>
    <row r="2144" spans="1:31" x14ac:dyDescent="0.3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  <c r="AC2144" s="4">
        <f t="shared" ca="1" si="99"/>
        <v>44</v>
      </c>
      <c r="AD2144" s="3">
        <f t="shared" si="100"/>
        <v>15</v>
      </c>
      <c r="AE2144">
        <f t="shared" si="101"/>
        <v>8</v>
      </c>
    </row>
    <row r="2145" spans="1:31" x14ac:dyDescent="0.3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  <c r="AC2145" s="4">
        <f t="shared" ca="1" si="99"/>
        <v>66</v>
      </c>
      <c r="AD2145" s="3">
        <f t="shared" si="100"/>
        <v>56</v>
      </c>
      <c r="AE2145">
        <f t="shared" si="101"/>
        <v>14</v>
      </c>
    </row>
    <row r="2146" spans="1:31" x14ac:dyDescent="0.3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  <c r="AC2146" s="4">
        <f t="shared" ca="1" si="99"/>
        <v>40</v>
      </c>
      <c r="AD2146" s="3">
        <f t="shared" si="100"/>
        <v>443</v>
      </c>
      <c r="AE2146">
        <f t="shared" si="101"/>
        <v>28</v>
      </c>
    </row>
    <row r="2147" spans="1:31" x14ac:dyDescent="0.3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  <c r="AC2147" s="4">
        <f t="shared" ca="1" si="99"/>
        <v>43</v>
      </c>
      <c r="AD2147" s="3">
        <f t="shared" si="100"/>
        <v>1455</v>
      </c>
      <c r="AE2147">
        <f t="shared" si="101"/>
        <v>26</v>
      </c>
    </row>
    <row r="2148" spans="1:31" x14ac:dyDescent="0.3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  <c r="AC2148" s="4">
        <f t="shared" ca="1" si="99"/>
        <v>62</v>
      </c>
      <c r="AD2148" s="3">
        <f t="shared" si="100"/>
        <v>44</v>
      </c>
      <c r="AE2148">
        <f t="shared" si="101"/>
        <v>15</v>
      </c>
    </row>
    <row r="2149" spans="1:31" x14ac:dyDescent="0.3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  <c r="AC2149" s="4">
        <f t="shared" ca="1" si="99"/>
        <v>62</v>
      </c>
      <c r="AD2149" s="3">
        <f t="shared" si="100"/>
        <v>44</v>
      </c>
      <c r="AE2149">
        <f t="shared" si="101"/>
        <v>15</v>
      </c>
    </row>
    <row r="2150" spans="1:31" x14ac:dyDescent="0.3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  <c r="AC2150" s="4">
        <f t="shared" ca="1" si="99"/>
        <v>57</v>
      </c>
      <c r="AD2150" s="3">
        <f t="shared" si="100"/>
        <v>882</v>
      </c>
      <c r="AE2150">
        <f t="shared" si="101"/>
        <v>28</v>
      </c>
    </row>
    <row r="2151" spans="1:31" x14ac:dyDescent="0.3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  <c r="AC2151" s="4">
        <f t="shared" ca="1" si="99"/>
        <v>73</v>
      </c>
      <c r="AD2151" s="3">
        <f t="shared" si="100"/>
        <v>655</v>
      </c>
      <c r="AE2151">
        <f t="shared" si="101"/>
        <v>26</v>
      </c>
    </row>
    <row r="2152" spans="1:31" x14ac:dyDescent="0.3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  <c r="AC2152" s="4">
        <f t="shared" ca="1" si="99"/>
        <v>35</v>
      </c>
      <c r="AD2152" s="3">
        <f t="shared" si="100"/>
        <v>730</v>
      </c>
      <c r="AE2152">
        <f t="shared" si="101"/>
        <v>28</v>
      </c>
    </row>
    <row r="2153" spans="1:31" x14ac:dyDescent="0.3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  <c r="AC2153" s="4">
        <f t="shared" ca="1" si="99"/>
        <v>48</v>
      </c>
      <c r="AD2153" s="3">
        <f t="shared" si="100"/>
        <v>1192</v>
      </c>
      <c r="AE2153">
        <f t="shared" si="101"/>
        <v>25</v>
      </c>
    </row>
    <row r="2154" spans="1:31" x14ac:dyDescent="0.3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  <c r="AC2154" s="4">
        <f t="shared" ca="1" si="99"/>
        <v>55</v>
      </c>
      <c r="AD2154" s="3">
        <f t="shared" si="100"/>
        <v>25</v>
      </c>
      <c r="AE2154">
        <f t="shared" si="101"/>
        <v>11</v>
      </c>
    </row>
    <row r="2155" spans="1:31" x14ac:dyDescent="0.3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  <c r="AC2155" s="4">
        <f t="shared" ca="1" si="99"/>
        <v>62</v>
      </c>
      <c r="AD2155" s="3">
        <f t="shared" si="100"/>
        <v>793</v>
      </c>
      <c r="AE2155">
        <f t="shared" si="101"/>
        <v>31</v>
      </c>
    </row>
    <row r="2156" spans="1:31" x14ac:dyDescent="0.3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  <c r="AC2156" s="4">
        <f t="shared" ca="1" si="99"/>
        <v>38</v>
      </c>
      <c r="AD2156" s="3">
        <f t="shared" si="100"/>
        <v>1538</v>
      </c>
      <c r="AE2156">
        <f t="shared" si="101"/>
        <v>24</v>
      </c>
    </row>
    <row r="2157" spans="1:31" x14ac:dyDescent="0.3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  <c r="AC2157" s="4">
        <f t="shared" ca="1" si="99"/>
        <v>38</v>
      </c>
      <c r="AD2157" s="3">
        <f t="shared" si="100"/>
        <v>1538</v>
      </c>
      <c r="AE2157">
        <f t="shared" si="101"/>
        <v>24</v>
      </c>
    </row>
    <row r="2158" spans="1:31" x14ac:dyDescent="0.3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  <c r="AC2158" s="4">
        <f t="shared" ca="1" si="99"/>
        <v>67</v>
      </c>
      <c r="AD2158" s="3">
        <f t="shared" si="100"/>
        <v>10</v>
      </c>
      <c r="AE2158">
        <f t="shared" si="101"/>
        <v>6</v>
      </c>
    </row>
    <row r="2159" spans="1:31" x14ac:dyDescent="0.3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  <c r="AC2159" s="4">
        <f t="shared" ca="1" si="99"/>
        <v>56</v>
      </c>
      <c r="AD2159" s="3">
        <f t="shared" si="100"/>
        <v>1631</v>
      </c>
      <c r="AE2159">
        <f t="shared" si="101"/>
        <v>17</v>
      </c>
    </row>
    <row r="2160" spans="1:31" x14ac:dyDescent="0.3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  <c r="AC2160" s="4">
        <f t="shared" ca="1" si="99"/>
        <v>51</v>
      </c>
      <c r="AD2160" s="3">
        <f t="shared" si="100"/>
        <v>237</v>
      </c>
      <c r="AE2160">
        <f t="shared" si="101"/>
        <v>17</v>
      </c>
    </row>
    <row r="2161" spans="1:31" x14ac:dyDescent="0.3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  <c r="AC2161" s="4">
        <f t="shared" ca="1" si="99"/>
        <v>62</v>
      </c>
      <c r="AD2161" s="3">
        <f t="shared" si="100"/>
        <v>125</v>
      </c>
      <c r="AE2161">
        <f t="shared" si="101"/>
        <v>9</v>
      </c>
    </row>
    <row r="2162" spans="1:31" x14ac:dyDescent="0.3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  <c r="AC2162" s="4">
        <f t="shared" ca="1" si="99"/>
        <v>62</v>
      </c>
      <c r="AD2162" s="3">
        <f t="shared" si="100"/>
        <v>125</v>
      </c>
      <c r="AE2162">
        <f t="shared" si="101"/>
        <v>9</v>
      </c>
    </row>
    <row r="2163" spans="1:31" x14ac:dyDescent="0.3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  <c r="AC2163" s="4">
        <f t="shared" ca="1" si="99"/>
        <v>42</v>
      </c>
      <c r="AD2163" s="3">
        <f t="shared" si="100"/>
        <v>98</v>
      </c>
      <c r="AE2163">
        <f t="shared" si="101"/>
        <v>14</v>
      </c>
    </row>
    <row r="2164" spans="1:31" x14ac:dyDescent="0.3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  <c r="AC2164" s="4">
        <f t="shared" ca="1" si="99"/>
        <v>57</v>
      </c>
      <c r="AD2164" s="3">
        <f t="shared" si="100"/>
        <v>460</v>
      </c>
      <c r="AE2164">
        <f t="shared" si="101"/>
        <v>25</v>
      </c>
    </row>
    <row r="2165" spans="1:31" x14ac:dyDescent="0.3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  <c r="AC2165" s="4">
        <f t="shared" ca="1" si="99"/>
        <v>66</v>
      </c>
      <c r="AD2165" s="3">
        <f t="shared" si="100"/>
        <v>47</v>
      </c>
      <c r="AE2165">
        <f t="shared" si="101"/>
        <v>19</v>
      </c>
    </row>
    <row r="2166" spans="1:31" x14ac:dyDescent="0.3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  <c r="AC2166" s="4">
        <f t="shared" ca="1" si="99"/>
        <v>66</v>
      </c>
      <c r="AD2166" s="3">
        <f t="shared" si="100"/>
        <v>47</v>
      </c>
      <c r="AE2166">
        <f t="shared" si="101"/>
        <v>19</v>
      </c>
    </row>
    <row r="2167" spans="1:31" x14ac:dyDescent="0.3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  <c r="AC2167" s="4">
        <f t="shared" ca="1" si="99"/>
        <v>75</v>
      </c>
      <c r="AD2167" s="3">
        <f t="shared" si="100"/>
        <v>124</v>
      </c>
      <c r="AE2167">
        <f t="shared" si="101"/>
        <v>16</v>
      </c>
    </row>
    <row r="2168" spans="1:31" x14ac:dyDescent="0.3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  <c r="AC2168" s="4">
        <f t="shared" ca="1" si="99"/>
        <v>61</v>
      </c>
      <c r="AD2168" s="3">
        <f t="shared" si="100"/>
        <v>1672</v>
      </c>
      <c r="AE2168">
        <f t="shared" si="101"/>
        <v>28</v>
      </c>
    </row>
    <row r="2169" spans="1:31" x14ac:dyDescent="0.3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  <c r="AC2169" s="4">
        <f t="shared" ca="1" si="99"/>
        <v>61</v>
      </c>
      <c r="AD2169" s="3">
        <f t="shared" si="100"/>
        <v>1672</v>
      </c>
      <c r="AE2169">
        <f t="shared" si="101"/>
        <v>28</v>
      </c>
    </row>
    <row r="2170" spans="1:31" x14ac:dyDescent="0.3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  <c r="AC2170" s="4">
        <f t="shared" ca="1" si="99"/>
        <v>78</v>
      </c>
      <c r="AD2170" s="3">
        <f t="shared" si="100"/>
        <v>948</v>
      </c>
      <c r="AE2170">
        <f t="shared" si="101"/>
        <v>21</v>
      </c>
    </row>
    <row r="2171" spans="1:31" x14ac:dyDescent="0.3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  <c r="AC2171" s="4">
        <f t="shared" ca="1" si="99"/>
        <v>69</v>
      </c>
      <c r="AD2171" s="3">
        <f t="shared" si="100"/>
        <v>363</v>
      </c>
      <c r="AE2171">
        <f t="shared" si="101"/>
        <v>22</v>
      </c>
    </row>
    <row r="2172" spans="1:31" x14ac:dyDescent="0.3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  <c r="AC2172" s="4">
        <f t="shared" ca="1" si="99"/>
        <v>63</v>
      </c>
      <c r="AD2172" s="3">
        <f t="shared" si="100"/>
        <v>725</v>
      </c>
      <c r="AE2172">
        <f t="shared" si="101"/>
        <v>23</v>
      </c>
    </row>
    <row r="2173" spans="1:31" x14ac:dyDescent="0.3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  <c r="AC2173" s="4">
        <f t="shared" ca="1" si="99"/>
        <v>86</v>
      </c>
      <c r="AD2173" s="3">
        <f t="shared" si="100"/>
        <v>157</v>
      </c>
      <c r="AE2173">
        <f t="shared" si="101"/>
        <v>14</v>
      </c>
    </row>
    <row r="2174" spans="1:31" x14ac:dyDescent="0.3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  <c r="AC2174" s="4">
        <f t="shared" ca="1" si="99"/>
        <v>46</v>
      </c>
      <c r="AD2174" s="3">
        <f t="shared" si="100"/>
        <v>53</v>
      </c>
      <c r="AE2174">
        <f t="shared" si="101"/>
        <v>16</v>
      </c>
    </row>
    <row r="2175" spans="1:31" x14ac:dyDescent="0.3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  <c r="AC2175" s="4">
        <f t="shared" ca="1" si="99"/>
        <v>40</v>
      </c>
      <c r="AD2175" s="3">
        <f t="shared" si="100"/>
        <v>36</v>
      </c>
      <c r="AE2175">
        <f t="shared" si="101"/>
        <v>15</v>
      </c>
    </row>
    <row r="2176" spans="1:31" x14ac:dyDescent="0.3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  <c r="AC2176" s="4">
        <f t="shared" ca="1" si="99"/>
        <v>48</v>
      </c>
      <c r="AD2176" s="3">
        <f t="shared" si="100"/>
        <v>128</v>
      </c>
      <c r="AE2176">
        <f t="shared" si="101"/>
        <v>20</v>
      </c>
    </row>
    <row r="2177" spans="1:31" x14ac:dyDescent="0.3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  <c r="AC2177" s="4">
        <f t="shared" ca="1" si="99"/>
        <v>61</v>
      </c>
      <c r="AD2177" s="3">
        <f t="shared" si="100"/>
        <v>475</v>
      </c>
      <c r="AE2177">
        <f t="shared" si="101"/>
        <v>21</v>
      </c>
    </row>
    <row r="2178" spans="1:31" x14ac:dyDescent="0.3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  <c r="AC2178" s="4">
        <f t="shared" ca="1" si="99"/>
        <v>73</v>
      </c>
      <c r="AD2178" s="3">
        <f t="shared" si="100"/>
        <v>859</v>
      </c>
      <c r="AE2178">
        <f t="shared" si="101"/>
        <v>26</v>
      </c>
    </row>
    <row r="2179" spans="1:31" x14ac:dyDescent="0.3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  <c r="AC2179" s="4">
        <f t="shared" ref="AC2179:AC2241" ca="1" si="102">YEAR(TODAY()) - B2179</f>
        <v>74</v>
      </c>
      <c r="AD2179" s="3">
        <f t="shared" ref="AD2179:AD2241" si="103">SUM(J2179:O2179)</f>
        <v>205</v>
      </c>
      <c r="AE2179">
        <f t="shared" ref="AE2179:AE2241" si="104">SUM(P2179:T2179)</f>
        <v>18</v>
      </c>
    </row>
    <row r="2180" spans="1:31" x14ac:dyDescent="0.3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  <c r="AC2180" s="4">
        <f t="shared" ca="1" si="102"/>
        <v>54</v>
      </c>
      <c r="AD2180" s="3">
        <f t="shared" si="103"/>
        <v>2114</v>
      </c>
      <c r="AE2180">
        <f t="shared" si="104"/>
        <v>24</v>
      </c>
    </row>
    <row r="2181" spans="1:31" x14ac:dyDescent="0.3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  <c r="AC2181" s="4">
        <f t="shared" ca="1" si="102"/>
        <v>54</v>
      </c>
      <c r="AD2181" s="3">
        <f t="shared" si="103"/>
        <v>2114</v>
      </c>
      <c r="AE2181">
        <f t="shared" si="104"/>
        <v>24</v>
      </c>
    </row>
    <row r="2182" spans="1:31" x14ac:dyDescent="0.3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  <c r="AC2182" s="4">
        <f t="shared" ca="1" si="102"/>
        <v>62</v>
      </c>
      <c r="AD2182" s="3">
        <f t="shared" si="103"/>
        <v>1459</v>
      </c>
      <c r="AE2182">
        <f t="shared" si="104"/>
        <v>30</v>
      </c>
    </row>
    <row r="2183" spans="1:31" x14ac:dyDescent="0.3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  <c r="AC2183" s="4">
        <f t="shared" ca="1" si="102"/>
        <v>73</v>
      </c>
      <c r="AD2183" s="3">
        <f t="shared" si="103"/>
        <v>54</v>
      </c>
      <c r="AE2183">
        <f t="shared" si="104"/>
        <v>9</v>
      </c>
    </row>
    <row r="2184" spans="1:31" x14ac:dyDescent="0.3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  <c r="AC2184" s="4">
        <f t="shared" ca="1" si="102"/>
        <v>62</v>
      </c>
      <c r="AD2184" s="3">
        <f t="shared" si="103"/>
        <v>902</v>
      </c>
      <c r="AE2184">
        <f t="shared" si="104"/>
        <v>19</v>
      </c>
    </row>
    <row r="2185" spans="1:31" x14ac:dyDescent="0.3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  <c r="AC2185" s="4">
        <f t="shared" ca="1" si="102"/>
        <v>52</v>
      </c>
      <c r="AD2185" s="3">
        <f t="shared" si="103"/>
        <v>326</v>
      </c>
      <c r="AE2185">
        <f t="shared" si="104"/>
        <v>20</v>
      </c>
    </row>
    <row r="2186" spans="1:31" x14ac:dyDescent="0.3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  <c r="AC2186" s="4">
        <f t="shared" ca="1" si="102"/>
        <v>62</v>
      </c>
      <c r="AD2186" s="3">
        <f t="shared" si="103"/>
        <v>184</v>
      </c>
      <c r="AE2186">
        <f t="shared" si="104"/>
        <v>16</v>
      </c>
    </row>
    <row r="2187" spans="1:31" x14ac:dyDescent="0.3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  <c r="AC2187" s="4">
        <f t="shared" ca="1" si="102"/>
        <v>68</v>
      </c>
      <c r="AD2187" s="3">
        <f t="shared" si="103"/>
        <v>1638</v>
      </c>
      <c r="AE2187">
        <f t="shared" si="104"/>
        <v>29</v>
      </c>
    </row>
    <row r="2188" spans="1:31" x14ac:dyDescent="0.3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  <c r="AC2188" s="4">
        <f t="shared" ca="1" si="102"/>
        <v>53</v>
      </c>
      <c r="AD2188" s="3">
        <f t="shared" si="103"/>
        <v>30</v>
      </c>
      <c r="AE2188">
        <f t="shared" si="104"/>
        <v>13</v>
      </c>
    </row>
    <row r="2189" spans="1:31" x14ac:dyDescent="0.3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  <c r="AC2189" s="4">
        <f t="shared" ca="1" si="102"/>
        <v>49</v>
      </c>
      <c r="AD2189" s="3">
        <f t="shared" si="103"/>
        <v>52</v>
      </c>
      <c r="AE2189">
        <f t="shared" si="104"/>
        <v>15</v>
      </c>
    </row>
    <row r="2190" spans="1:31" x14ac:dyDescent="0.3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  <c r="AC2190" s="4">
        <f t="shared" ca="1" si="102"/>
        <v>48</v>
      </c>
      <c r="AD2190" s="3">
        <f t="shared" si="103"/>
        <v>49</v>
      </c>
      <c r="AE2190">
        <f t="shared" si="104"/>
        <v>14</v>
      </c>
    </row>
    <row r="2191" spans="1:31" x14ac:dyDescent="0.3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  <c r="AC2191" s="4">
        <f t="shared" ca="1" si="102"/>
        <v>61</v>
      </c>
      <c r="AD2191" s="3">
        <f t="shared" si="103"/>
        <v>388</v>
      </c>
      <c r="AE2191">
        <f t="shared" si="104"/>
        <v>20</v>
      </c>
    </row>
    <row r="2192" spans="1:31" x14ac:dyDescent="0.3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  <c r="AC2192" s="4">
        <f t="shared" ca="1" si="102"/>
        <v>62</v>
      </c>
      <c r="AD2192" s="3">
        <f t="shared" si="103"/>
        <v>1049</v>
      </c>
      <c r="AE2192">
        <f t="shared" si="104"/>
        <v>30</v>
      </c>
    </row>
    <row r="2193" spans="1:31" x14ac:dyDescent="0.3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  <c r="AC2193" s="4">
        <f t="shared" ca="1" si="102"/>
        <v>45</v>
      </c>
      <c r="AD2193" s="3">
        <f t="shared" si="103"/>
        <v>216</v>
      </c>
      <c r="AE2193">
        <f t="shared" si="104"/>
        <v>19</v>
      </c>
    </row>
    <row r="2194" spans="1:31" x14ac:dyDescent="0.3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  <c r="AC2194" s="4">
        <f t="shared" ca="1" si="102"/>
        <v>72</v>
      </c>
      <c r="AD2194" s="3">
        <f t="shared" si="103"/>
        <v>1616</v>
      </c>
      <c r="AE2194">
        <f t="shared" si="104"/>
        <v>22</v>
      </c>
    </row>
    <row r="2195" spans="1:31" x14ac:dyDescent="0.3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  <c r="AC2195" s="4">
        <f t="shared" ca="1" si="102"/>
        <v>42</v>
      </c>
      <c r="AD2195" s="3">
        <f t="shared" si="103"/>
        <v>79</v>
      </c>
      <c r="AE2195">
        <f t="shared" si="104"/>
        <v>13</v>
      </c>
    </row>
    <row r="2196" spans="1:31" x14ac:dyDescent="0.3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  <c r="AC2196" s="4">
        <f t="shared" ca="1" si="102"/>
        <v>42</v>
      </c>
      <c r="AD2196" s="3">
        <f t="shared" si="103"/>
        <v>193</v>
      </c>
      <c r="AE2196">
        <f t="shared" si="104"/>
        <v>20</v>
      </c>
    </row>
    <row r="2197" spans="1:31" x14ac:dyDescent="0.3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  <c r="AC2197" s="4">
        <f t="shared" ca="1" si="102"/>
        <v>59</v>
      </c>
      <c r="AD2197" s="3">
        <f t="shared" si="103"/>
        <v>1529</v>
      </c>
      <c r="AE2197">
        <f t="shared" si="104"/>
        <v>40</v>
      </c>
    </row>
    <row r="2198" spans="1:31" x14ac:dyDescent="0.3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  <c r="AC2198" s="4">
        <f t="shared" ca="1" si="102"/>
        <v>59</v>
      </c>
      <c r="AD2198" s="3">
        <f t="shared" si="103"/>
        <v>1529</v>
      </c>
      <c r="AE2198">
        <f t="shared" si="104"/>
        <v>40</v>
      </c>
    </row>
    <row r="2199" spans="1:31" x14ac:dyDescent="0.3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  <c r="AC2199" s="4">
        <f t="shared" ca="1" si="102"/>
        <v>68</v>
      </c>
      <c r="AD2199" s="3">
        <f t="shared" si="103"/>
        <v>1009</v>
      </c>
      <c r="AE2199">
        <f t="shared" si="104"/>
        <v>19</v>
      </c>
    </row>
    <row r="2200" spans="1:31" x14ac:dyDescent="0.3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  <c r="AC2200" s="4">
        <f t="shared" ca="1" si="102"/>
        <v>58</v>
      </c>
      <c r="AD2200" s="3">
        <f t="shared" si="103"/>
        <v>76</v>
      </c>
      <c r="AE2200">
        <f t="shared" si="104"/>
        <v>17</v>
      </c>
    </row>
    <row r="2201" spans="1:31" x14ac:dyDescent="0.3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  <c r="AC2201" s="4">
        <f t="shared" ca="1" si="102"/>
        <v>62</v>
      </c>
      <c r="AD2201" s="3">
        <f t="shared" si="103"/>
        <v>322</v>
      </c>
      <c r="AE2201">
        <f t="shared" si="104"/>
        <v>19</v>
      </c>
    </row>
    <row r="2202" spans="1:31" x14ac:dyDescent="0.3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  <c r="AC2202" s="4">
        <f t="shared" ca="1" si="102"/>
        <v>38</v>
      </c>
      <c r="AD2202" s="3">
        <f t="shared" si="103"/>
        <v>269</v>
      </c>
      <c r="AE2202">
        <f t="shared" si="104"/>
        <v>26</v>
      </c>
    </row>
    <row r="2203" spans="1:31" x14ac:dyDescent="0.3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  <c r="AC2203" s="4">
        <f t="shared" ca="1" si="102"/>
        <v>72</v>
      </c>
      <c r="AD2203" s="3">
        <f t="shared" si="103"/>
        <v>767</v>
      </c>
      <c r="AE2203">
        <f t="shared" si="104"/>
        <v>29</v>
      </c>
    </row>
    <row r="2204" spans="1:31" x14ac:dyDescent="0.3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  <c r="AC2204" s="4">
        <f t="shared" ca="1" si="102"/>
        <v>63</v>
      </c>
      <c r="AD2204" s="3">
        <f t="shared" si="103"/>
        <v>48</v>
      </c>
      <c r="AE2204">
        <f t="shared" si="104"/>
        <v>17</v>
      </c>
    </row>
    <row r="2205" spans="1:31" x14ac:dyDescent="0.3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  <c r="AC2205" s="4">
        <f t="shared" ca="1" si="102"/>
        <v>36</v>
      </c>
      <c r="AD2205" s="3">
        <f t="shared" si="103"/>
        <v>41</v>
      </c>
      <c r="AE2205">
        <f t="shared" si="104"/>
        <v>13</v>
      </c>
    </row>
    <row r="2206" spans="1:31" x14ac:dyDescent="0.3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  <c r="AC2206" s="4">
        <f t="shared" ca="1" si="102"/>
        <v>53</v>
      </c>
      <c r="AD2206" s="3">
        <f t="shared" si="103"/>
        <v>1608</v>
      </c>
      <c r="AE2206">
        <f t="shared" si="104"/>
        <v>37</v>
      </c>
    </row>
    <row r="2207" spans="1:31" x14ac:dyDescent="0.3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  <c r="AC2207" s="4">
        <f t="shared" ca="1" si="102"/>
        <v>53</v>
      </c>
      <c r="AD2207" s="3">
        <f t="shared" si="103"/>
        <v>264</v>
      </c>
      <c r="AE2207">
        <f t="shared" si="104"/>
        <v>15</v>
      </c>
    </row>
    <row r="2208" spans="1:31" x14ac:dyDescent="0.3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  <c r="AC2208" s="4">
        <f t="shared" ca="1" si="102"/>
        <v>58</v>
      </c>
      <c r="AD2208" s="3">
        <f t="shared" si="103"/>
        <v>2088</v>
      </c>
      <c r="AE2208">
        <f t="shared" si="104"/>
        <v>25</v>
      </c>
    </row>
    <row r="2209" spans="1:31" x14ac:dyDescent="0.3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  <c r="AC2209" s="4">
        <f t="shared" ca="1" si="102"/>
        <v>54</v>
      </c>
      <c r="AD2209" s="3">
        <f t="shared" si="103"/>
        <v>1631</v>
      </c>
      <c r="AE2209">
        <f t="shared" si="104"/>
        <v>26</v>
      </c>
    </row>
    <row r="2210" spans="1:31" x14ac:dyDescent="0.3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  <c r="AC2210" s="4">
        <f t="shared" ca="1" si="102"/>
        <v>54</v>
      </c>
      <c r="AD2210" s="3">
        <f t="shared" si="103"/>
        <v>1631</v>
      </c>
      <c r="AE2210">
        <f t="shared" si="104"/>
        <v>26</v>
      </c>
    </row>
    <row r="2211" spans="1:31" x14ac:dyDescent="0.3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  <c r="AC2211" s="4">
        <f t="shared" ca="1" si="102"/>
        <v>48</v>
      </c>
      <c r="AD2211" s="3">
        <f t="shared" si="103"/>
        <v>635</v>
      </c>
      <c r="AE2211">
        <f t="shared" si="104"/>
        <v>32</v>
      </c>
    </row>
    <row r="2212" spans="1:31" x14ac:dyDescent="0.3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  <c r="AC2212" s="4">
        <f t="shared" ca="1" si="102"/>
        <v>60</v>
      </c>
      <c r="AD2212" s="3">
        <f t="shared" si="103"/>
        <v>691</v>
      </c>
      <c r="AE2212">
        <f t="shared" si="104"/>
        <v>30</v>
      </c>
    </row>
    <row r="2213" spans="1:31" x14ac:dyDescent="0.3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  <c r="AC2213" s="4">
        <f t="shared" ca="1" si="102"/>
        <v>52</v>
      </c>
      <c r="AD2213" s="3">
        <f t="shared" si="103"/>
        <v>94</v>
      </c>
      <c r="AE2213">
        <f t="shared" si="104"/>
        <v>16</v>
      </c>
    </row>
    <row r="2214" spans="1:31" x14ac:dyDescent="0.3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  <c r="AC2214" s="4">
        <f t="shared" ca="1" si="102"/>
        <v>43</v>
      </c>
      <c r="AD2214" s="3">
        <f t="shared" si="103"/>
        <v>1779</v>
      </c>
      <c r="AE2214">
        <f t="shared" si="104"/>
        <v>19</v>
      </c>
    </row>
    <row r="2215" spans="1:31" x14ac:dyDescent="0.3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  <c r="AC2215" s="4">
        <f t="shared" ca="1" si="102"/>
        <v>37</v>
      </c>
      <c r="AD2215" s="3">
        <f t="shared" si="103"/>
        <v>1282</v>
      </c>
      <c r="AE2215">
        <f t="shared" si="104"/>
        <v>31</v>
      </c>
    </row>
    <row r="2216" spans="1:31" x14ac:dyDescent="0.3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  <c r="AC2216" s="4">
        <f t="shared" ca="1" si="102"/>
        <v>48</v>
      </c>
      <c r="AD2216" s="3">
        <f t="shared" si="103"/>
        <v>69</v>
      </c>
      <c r="AE2216">
        <f t="shared" si="104"/>
        <v>11</v>
      </c>
    </row>
    <row r="2217" spans="1:31" x14ac:dyDescent="0.3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  <c r="AC2217" s="4">
        <f t="shared" ca="1" si="102"/>
        <v>58</v>
      </c>
      <c r="AD2217" s="3">
        <f t="shared" si="103"/>
        <v>1338</v>
      </c>
      <c r="AE2217">
        <f t="shared" si="104"/>
        <v>30</v>
      </c>
    </row>
    <row r="2218" spans="1:31" x14ac:dyDescent="0.3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  <c r="AC2218" s="4">
        <f t="shared" ca="1" si="102"/>
        <v>66</v>
      </c>
      <c r="AD2218" s="3">
        <f t="shared" si="103"/>
        <v>493</v>
      </c>
      <c r="AE2218">
        <f t="shared" si="104"/>
        <v>28</v>
      </c>
    </row>
    <row r="2219" spans="1:31" x14ac:dyDescent="0.3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  <c r="AC2219" s="4">
        <f t="shared" ca="1" si="102"/>
        <v>66</v>
      </c>
      <c r="AD2219" s="3">
        <f t="shared" si="103"/>
        <v>493</v>
      </c>
      <c r="AE2219">
        <f t="shared" si="104"/>
        <v>28</v>
      </c>
    </row>
    <row r="2220" spans="1:31" x14ac:dyDescent="0.3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  <c r="AC2220" s="4">
        <f t="shared" ca="1" si="102"/>
        <v>56</v>
      </c>
      <c r="AD2220" s="3">
        <f t="shared" si="103"/>
        <v>1392</v>
      </c>
      <c r="AE2220">
        <f t="shared" si="104"/>
        <v>36</v>
      </c>
    </row>
    <row r="2221" spans="1:31" x14ac:dyDescent="0.3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  <c r="AC2221" s="4">
        <f t="shared" ca="1" si="102"/>
        <v>46</v>
      </c>
      <c r="AD2221" s="3">
        <f t="shared" si="103"/>
        <v>1633</v>
      </c>
      <c r="AE2221">
        <f t="shared" si="104"/>
        <v>30</v>
      </c>
    </row>
    <row r="2222" spans="1:31" x14ac:dyDescent="0.3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  <c r="AC2222" s="4">
        <f t="shared" ca="1" si="102"/>
        <v>47</v>
      </c>
      <c r="AD2222" s="3">
        <f t="shared" si="103"/>
        <v>467</v>
      </c>
      <c r="AE2222">
        <f t="shared" si="104"/>
        <v>24</v>
      </c>
    </row>
    <row r="2223" spans="1:31" x14ac:dyDescent="0.3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  <c r="AC2223" s="4">
        <f t="shared" ca="1" si="102"/>
        <v>52</v>
      </c>
      <c r="AD2223" s="3">
        <f t="shared" si="103"/>
        <v>270</v>
      </c>
      <c r="AE2223">
        <f t="shared" si="104"/>
        <v>23</v>
      </c>
    </row>
    <row r="2224" spans="1:31" x14ac:dyDescent="0.3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  <c r="AC2224" s="4">
        <f t="shared" ca="1" si="102"/>
        <v>41</v>
      </c>
      <c r="AD2224" s="3">
        <f t="shared" si="103"/>
        <v>100</v>
      </c>
      <c r="AE2224">
        <f t="shared" si="104"/>
        <v>19</v>
      </c>
    </row>
    <row r="2225" spans="1:31" x14ac:dyDescent="0.3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  <c r="AC2225" s="4">
        <f t="shared" ca="1" si="102"/>
        <v>50</v>
      </c>
      <c r="AD2225" s="3">
        <f t="shared" si="103"/>
        <v>1179</v>
      </c>
      <c r="AE2225">
        <f t="shared" si="104"/>
        <v>29</v>
      </c>
    </row>
    <row r="2226" spans="1:31" x14ac:dyDescent="0.3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  <c r="AC2226" s="4">
        <f t="shared" ca="1" si="102"/>
        <v>60</v>
      </c>
      <c r="AD2226" s="3">
        <f t="shared" si="103"/>
        <v>65</v>
      </c>
      <c r="AE2226">
        <f t="shared" si="104"/>
        <v>12</v>
      </c>
    </row>
    <row r="2227" spans="1:31" x14ac:dyDescent="0.3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  <c r="AC2227" s="4">
        <f t="shared" ca="1" si="102"/>
        <v>60</v>
      </c>
      <c r="AD2227" s="3">
        <f t="shared" si="103"/>
        <v>65</v>
      </c>
      <c r="AE2227">
        <f t="shared" si="104"/>
        <v>12</v>
      </c>
    </row>
    <row r="2228" spans="1:31" x14ac:dyDescent="0.3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  <c r="AC2228" s="4">
        <f t="shared" ca="1" si="102"/>
        <v>52</v>
      </c>
      <c r="AD2228" s="3">
        <f t="shared" si="103"/>
        <v>801</v>
      </c>
      <c r="AE2228">
        <f t="shared" si="104"/>
        <v>12</v>
      </c>
    </row>
    <row r="2229" spans="1:31" x14ac:dyDescent="0.3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  <c r="AC2229" s="4">
        <f t="shared" ca="1" si="102"/>
        <v>64</v>
      </c>
      <c r="AD2229" s="3">
        <f t="shared" si="103"/>
        <v>953</v>
      </c>
      <c r="AE2229">
        <f t="shared" si="104"/>
        <v>20</v>
      </c>
    </row>
    <row r="2230" spans="1:31" x14ac:dyDescent="0.3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  <c r="AC2230" s="4">
        <f t="shared" ca="1" si="102"/>
        <v>57</v>
      </c>
      <c r="AD2230" s="3">
        <f t="shared" si="103"/>
        <v>37</v>
      </c>
      <c r="AE2230">
        <f t="shared" si="104"/>
        <v>10</v>
      </c>
    </row>
    <row r="2231" spans="1:31" x14ac:dyDescent="0.3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  <c r="AC2231" s="4">
        <f t="shared" ca="1" si="102"/>
        <v>52</v>
      </c>
      <c r="AD2231" s="3">
        <f t="shared" si="103"/>
        <v>34</v>
      </c>
      <c r="AE2231">
        <f t="shared" si="104"/>
        <v>13</v>
      </c>
    </row>
    <row r="2232" spans="1:31" x14ac:dyDescent="0.3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  <c r="AC2232" s="4">
        <f t="shared" ca="1" si="102"/>
        <v>52</v>
      </c>
      <c r="AD2232" s="3">
        <f t="shared" si="103"/>
        <v>34</v>
      </c>
      <c r="AE2232">
        <f t="shared" si="104"/>
        <v>13</v>
      </c>
    </row>
    <row r="2233" spans="1:31" x14ac:dyDescent="0.3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  <c r="AC2233" s="4">
        <f t="shared" ca="1" si="102"/>
        <v>53</v>
      </c>
      <c r="AD2233" s="3">
        <f t="shared" si="103"/>
        <v>67</v>
      </c>
      <c r="AE2233">
        <f t="shared" si="104"/>
        <v>12</v>
      </c>
    </row>
    <row r="2234" spans="1:31" x14ac:dyDescent="0.3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  <c r="AC2234" s="4">
        <f t="shared" ca="1" si="102"/>
        <v>53</v>
      </c>
      <c r="AD2234" s="3">
        <f t="shared" si="103"/>
        <v>67</v>
      </c>
      <c r="AE2234">
        <f t="shared" si="104"/>
        <v>12</v>
      </c>
    </row>
    <row r="2235" spans="1:31" x14ac:dyDescent="0.3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  <c r="AC2235" s="4">
        <f t="shared" ca="1" si="102"/>
        <v>126</v>
      </c>
      <c r="AD2235" s="3">
        <f t="shared" si="103"/>
        <v>65</v>
      </c>
      <c r="AE2235">
        <f t="shared" si="104"/>
        <v>11</v>
      </c>
    </row>
    <row r="2236" spans="1:31" x14ac:dyDescent="0.3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  <c r="AC2236" s="4">
        <f t="shared" ca="1" si="102"/>
        <v>53</v>
      </c>
      <c r="AD2236" s="3">
        <f t="shared" si="103"/>
        <v>734</v>
      </c>
      <c r="AE2236">
        <f t="shared" si="104"/>
        <v>24</v>
      </c>
    </row>
    <row r="2237" spans="1:31" x14ac:dyDescent="0.3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  <c r="AC2237" s="4">
        <f t="shared" ca="1" si="102"/>
        <v>50</v>
      </c>
      <c r="AD2237" s="3">
        <f t="shared" si="103"/>
        <v>689</v>
      </c>
      <c r="AE2237">
        <f t="shared" si="104"/>
        <v>24</v>
      </c>
    </row>
    <row r="2238" spans="1:31" x14ac:dyDescent="0.3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  <c r="AC2238" s="4">
        <f t="shared" ca="1" si="102"/>
        <v>49</v>
      </c>
      <c r="AD2238" s="3">
        <f t="shared" si="103"/>
        <v>55</v>
      </c>
      <c r="AE2238">
        <f t="shared" si="104"/>
        <v>13</v>
      </c>
    </row>
    <row r="2239" spans="1:31" x14ac:dyDescent="0.3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  <c r="AC2239" s="4">
        <f t="shared" ca="1" si="102"/>
        <v>50</v>
      </c>
      <c r="AD2239" s="3">
        <f t="shared" si="103"/>
        <v>309</v>
      </c>
      <c r="AE2239">
        <f t="shared" si="104"/>
        <v>22</v>
      </c>
    </row>
    <row r="2240" spans="1:31" x14ac:dyDescent="0.3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  <c r="AC2240" s="4">
        <f t="shared" ca="1" si="102"/>
        <v>48</v>
      </c>
      <c r="AD2240" s="3">
        <f t="shared" si="103"/>
        <v>1383</v>
      </c>
      <c r="AE2240">
        <f t="shared" si="104"/>
        <v>23</v>
      </c>
    </row>
    <row r="2241" spans="1:31" x14ac:dyDescent="0.3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  <c r="AC2241" s="4">
        <f t="shared" ca="1" si="102"/>
        <v>57</v>
      </c>
      <c r="AD2241" s="3">
        <f t="shared" si="103"/>
        <v>1078</v>
      </c>
      <c r="AE2241">
        <f t="shared" si="104"/>
        <v>25</v>
      </c>
    </row>
  </sheetData>
  <pageMargins left="0.7" right="0.7" top="0.75" bottom="0.75" header="0.3" footer="0.3"/>
  <ignoredErrors>
    <ignoredError sqref="AD2:AD2241 AE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20D2-4126-4622-A8B4-9D9805283994}">
  <dimension ref="A1:AK2241"/>
  <sheetViews>
    <sheetView topLeftCell="I1" workbookViewId="0">
      <selection activeCell="M25" sqref="M25"/>
    </sheetView>
  </sheetViews>
  <sheetFormatPr defaultRowHeight="14.4" x14ac:dyDescent="0.3"/>
  <cols>
    <col min="1" max="1" width="12.21875" customWidth="1"/>
    <col min="2" max="2" width="11.33203125" customWidth="1"/>
    <col min="3" max="3" width="13.109375" customWidth="1"/>
    <col min="4" max="4" width="14.88671875" customWidth="1"/>
    <col min="5" max="5" width="9.77734375" customWidth="1"/>
    <col min="6" max="6" width="10.33203125" customWidth="1"/>
    <col min="7" max="7" width="11.44140625" customWidth="1"/>
    <col min="8" max="8" width="13.6640625" style="1" customWidth="1"/>
    <col min="9" max="9" width="10.21875" customWidth="1"/>
    <col min="10" max="10" width="11.44140625" bestFit="1" customWidth="1"/>
    <col min="11" max="11" width="11.109375" bestFit="1" customWidth="1"/>
    <col min="12" max="12" width="18" bestFit="1" customWidth="1"/>
    <col min="13" max="13" width="17.33203125" bestFit="1" customWidth="1"/>
    <col min="14" max="14" width="19" bestFit="1" customWidth="1"/>
    <col min="15" max="15" width="15.109375" bestFit="1" customWidth="1"/>
    <col min="16" max="16" width="20.109375" customWidth="1"/>
    <col min="17" max="17" width="19.21875" customWidth="1"/>
    <col min="18" max="18" width="21.77734375" customWidth="1"/>
    <col min="19" max="19" width="19.88671875" customWidth="1"/>
    <col min="20" max="20" width="20.44140625" customWidth="1"/>
    <col min="21" max="24" width="15.88671875" customWidth="1"/>
    <col min="25" max="25" width="16.77734375" customWidth="1"/>
    <col min="26" max="26" width="10.88671875" customWidth="1"/>
    <col min="27" max="27" width="11" customWidth="1"/>
    <col min="28" max="28" width="9.33203125" customWidth="1"/>
    <col min="29" max="29" width="9.33203125" style="4" bestFit="1" customWidth="1"/>
    <col min="30" max="30" width="13.33203125" style="3" customWidth="1"/>
    <col min="31" max="31" width="15.88671875" customWidth="1"/>
    <col min="32" max="32" width="13.33203125" customWidth="1"/>
    <col min="33" max="33" width="11.5546875" customWidth="1"/>
    <col min="34" max="34" width="11.21875" customWidth="1"/>
    <col min="35" max="35" width="13.21875" customWidth="1"/>
    <col min="36" max="36" width="15.77734375" customWidth="1"/>
    <col min="37" max="37" width="25.44140625" customWidth="1"/>
  </cols>
  <sheetData>
    <row r="1" spans="1:37" ht="18.60000000000000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4" t="s">
        <v>49</v>
      </c>
      <c r="AD1" s="3" t="s">
        <v>51</v>
      </c>
      <c r="AE1" t="s">
        <v>50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s="12" t="s">
        <v>75</v>
      </c>
    </row>
    <row r="2" spans="1:37" x14ac:dyDescent="0.3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  <c r="AC2" s="4">
        <f t="shared" ref="AC2:AC65" ca="1" si="0">YEAR(TODAY()) - B2</f>
        <v>56</v>
      </c>
      <c r="AD2" s="3">
        <f>SUM(J2:O2)</f>
        <v>1190</v>
      </c>
      <c r="AE2">
        <f t="shared" ref="AE2:AE65" si="1">SUM(P2:T2)</f>
        <v>16</v>
      </c>
      <c r="AF2" t="str">
        <f>IF(Table2[[#This Row],[ Income ]]&lt;=30000, "Low Income",IF(Table2[[#This Row],[ Income ]]&lt;=60000,"Middle Income",IF(Table2[[#This Row],[ Income ]]&lt;=90000,"High Income","Premium")))</f>
        <v>High Income</v>
      </c>
      <c r="AG2" t="str">
        <f ca="1">IF(Table2[[#This Row],[Age]]&lt;30,"Young Adults", IF(Table2[[#This Row],[Age]]&lt;45,"Adults",IF(Table2[[#This Row],[Age]]&lt;60,"Middle Aged", "Senior")))</f>
        <v>Middle Aged</v>
      </c>
      <c r="AH2" t="str">
        <f>IF(Table2[[#This Row],[Recency]]&lt;31,"Active",IF(Table2[[#This Row],[Recency]]&lt;61, "Warm","At Risk"))</f>
        <v>Active</v>
      </c>
      <c r="AI2" s="5" t="str">
        <f>IF(Table2[[#This Row],[Total Spend]]&lt;70,"Low Value", IF(Table2[[#This Row],[Total Spend]]&lt;370,"Medium Value",IF(Table2[[#This Row],[Total Spend]]&lt;1047,"High Value","VIP")))</f>
        <v>VIP</v>
      </c>
      <c r="AJ2" s="7">
        <f>SUM(Table2[[#This Row],[AcceptedCmp3]:[Response]])</f>
        <v>1</v>
      </c>
      <c r="AK2" s="5" t="str">
        <f>IF(Table2[[#This Row],[Total Campaigns Accepted]]=0,"Never Responded", IF(Table2[[#This Row],[Total Campaigns Accepted]]&lt;3,"Occasional Responders","Frequent Responders"))</f>
        <v>Occasional Responders</v>
      </c>
    </row>
    <row r="3" spans="1:37" x14ac:dyDescent="0.3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  <c r="AC3" s="4">
        <f t="shared" ca="1" si="0"/>
        <v>65</v>
      </c>
      <c r="AD3" s="3">
        <f t="shared" ref="AD3:AD66" si="2">SUM(J3:O3)</f>
        <v>577</v>
      </c>
      <c r="AE3">
        <f t="shared" si="1"/>
        <v>23</v>
      </c>
      <c r="AF3" t="str">
        <f>IF(Table2[[#This Row],[ Income ]]&lt;=30000, "Low Income",IF(Table2[[#This Row],[ Income ]]&lt;=60000,"Middle Income",IF(Table2[[#This Row],[ Income ]]&lt;=90000,"High Income","Premium")))</f>
        <v>Middle Income</v>
      </c>
      <c r="AG3" t="str">
        <f ca="1">IF(Table2[[#This Row],[Age]]&lt;30,"Young Adults", IF(Table2[[#This Row],[Age]]&lt;45,"Adults",IF(Table2[[#This Row],[Age]]&lt;60,"Middle Aged", "Senior")))</f>
        <v>Senior</v>
      </c>
      <c r="AH3" t="str">
        <f>IF(Table2[[#This Row],[Recency]]&lt;31,"Active",IF(Table2[[#This Row],[Recency]]&lt;61, "Warm","At Risk"))</f>
        <v>Active</v>
      </c>
      <c r="AI3" s="5" t="str">
        <f>IF(Table2[[#This Row],[Total Spend]]&lt;70,"Low Value", IF(Table2[[#This Row],[Total Spend]]&lt;370,"Medium Value",IF(Table2[[#This Row],[Total Spend]]&lt;1047,"High Value","VIP")))</f>
        <v>High Value</v>
      </c>
      <c r="AJ3" s="7">
        <f>SUM(Table2[[#This Row],[AcceptedCmp3]:[Response]])</f>
        <v>2</v>
      </c>
      <c r="AK3" s="5" t="str">
        <f>IF(Table2[[#This Row],[Total Campaigns Accepted]]=0,"Never Responded", IF(Table2[[#This Row],[Total Campaigns Accepted]]&lt;3,"Occasional Responders","Frequent Responders"))</f>
        <v>Occasional Responders</v>
      </c>
    </row>
    <row r="4" spans="1:37" x14ac:dyDescent="0.3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  <c r="AC4" s="4">
        <f t="shared" ca="1" si="0"/>
        <v>68</v>
      </c>
      <c r="AD4" s="3">
        <f t="shared" si="2"/>
        <v>251</v>
      </c>
      <c r="AE4">
        <f t="shared" si="1"/>
        <v>13</v>
      </c>
      <c r="AF4" t="str">
        <f>IF(Table2[[#This Row],[ Income ]]&lt;=30000, "Low Income",IF(Table2[[#This Row],[ Income ]]&lt;=60000,"Middle Income",IF(Table2[[#This Row],[ Income ]]&lt;=90000,"High Income","Premium")))</f>
        <v>High Income</v>
      </c>
      <c r="AG4" t="str">
        <f ca="1">IF(Table2[[#This Row],[Age]]&lt;30,"Young Adults", IF(Table2[[#This Row],[Age]]&lt;45,"Adults",IF(Table2[[#This Row],[Age]]&lt;60,"Middle Aged", "Senior")))</f>
        <v>Senior</v>
      </c>
      <c r="AH4" t="str">
        <f>IF(Table2[[#This Row],[Recency]]&lt;31,"Active",IF(Table2[[#This Row],[Recency]]&lt;61, "Warm","At Risk"))</f>
        <v>Active</v>
      </c>
      <c r="AI4" s="5" t="str">
        <f>IF(Table2[[#This Row],[Total Spend]]&lt;70,"Low Value", IF(Table2[[#This Row],[Total Spend]]&lt;370,"Medium Value",IF(Table2[[#This Row],[Total Spend]]&lt;1047,"High Value","VIP")))</f>
        <v>Medium Value</v>
      </c>
      <c r="AJ4" s="7">
        <f>SUM(Table2[[#This Row],[AcceptedCmp3]:[Response]])</f>
        <v>0</v>
      </c>
      <c r="AK4" s="5" t="str">
        <f>IF(Table2[[#This Row],[Total Campaigns Accepted]]=0,"Never Responded", IF(Table2[[#This Row],[Total Campaigns Accepted]]&lt;3,"Occasional Responders","Frequent Responders"))</f>
        <v>Never Responded</v>
      </c>
    </row>
    <row r="5" spans="1:37" x14ac:dyDescent="0.3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  <c r="AC5" s="4">
        <f t="shared" ca="1" si="0"/>
        <v>59</v>
      </c>
      <c r="AD5" s="3">
        <f t="shared" si="2"/>
        <v>11</v>
      </c>
      <c r="AE5">
        <f t="shared" si="1"/>
        <v>11</v>
      </c>
      <c r="AF5" t="str">
        <f>IF(Table2[[#This Row],[ Income ]]&lt;=30000, "Low Income",IF(Table2[[#This Row],[ Income ]]&lt;=60000,"Middle Income",IF(Table2[[#This Row],[ Income ]]&lt;=90000,"High Income","Premium")))</f>
        <v>Middle Income</v>
      </c>
      <c r="AG5" t="str">
        <f ca="1">IF(Table2[[#This Row],[Age]]&lt;30,"Young Adults", IF(Table2[[#This Row],[Age]]&lt;45,"Adults",IF(Table2[[#This Row],[Age]]&lt;60,"Middle Aged", "Senior")))</f>
        <v>Middle Aged</v>
      </c>
      <c r="AH5" t="str">
        <f>IF(Table2[[#This Row],[Recency]]&lt;31,"Active",IF(Table2[[#This Row],[Recency]]&lt;61, "Warm","At Risk"))</f>
        <v>Active</v>
      </c>
      <c r="AI5" s="5" t="str">
        <f>IF(Table2[[#This Row],[Total Spend]]&lt;70,"Low Value", IF(Table2[[#This Row],[Total Spend]]&lt;370,"Medium Value",IF(Table2[[#This Row],[Total Spend]]&lt;1047,"High Value","VIP")))</f>
        <v>Low Value</v>
      </c>
      <c r="AJ5" s="7">
        <f>SUM(Table2[[#This Row],[AcceptedCmp3]:[Response]])</f>
        <v>0</v>
      </c>
      <c r="AK5" s="5" t="str">
        <f>IF(Table2[[#This Row],[Total Campaigns Accepted]]=0,"Never Responded", IF(Table2[[#This Row],[Total Campaigns Accepted]]&lt;3,"Occasional Responders","Frequent Responders"))</f>
        <v>Never Responded</v>
      </c>
    </row>
    <row r="6" spans="1:37" x14ac:dyDescent="0.3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  <c r="AC6" s="4">
        <f t="shared" ca="1" si="0"/>
        <v>37</v>
      </c>
      <c r="AD6" s="3">
        <f t="shared" si="2"/>
        <v>91</v>
      </c>
      <c r="AE6">
        <f t="shared" si="1"/>
        <v>15</v>
      </c>
      <c r="AF6" t="str">
        <f>IF(Table2[[#This Row],[ Income ]]&lt;=30000, "Low Income",IF(Table2[[#This Row],[ Income ]]&lt;=60000,"Middle Income",IF(Table2[[#This Row],[ Income ]]&lt;=90000,"High Income","Premium")))</f>
        <v>Low Income</v>
      </c>
      <c r="AG6" t="str">
        <f ca="1">IF(Table2[[#This Row],[Age]]&lt;30,"Young Adults", IF(Table2[[#This Row],[Age]]&lt;45,"Adults",IF(Table2[[#This Row],[Age]]&lt;60,"Middle Aged", "Senior")))</f>
        <v>Adults</v>
      </c>
      <c r="AH6" t="str">
        <f>IF(Table2[[#This Row],[Recency]]&lt;31,"Active",IF(Table2[[#This Row],[Recency]]&lt;61, "Warm","At Risk"))</f>
        <v>Active</v>
      </c>
      <c r="AI6" s="5" t="str">
        <f>IF(Table2[[#This Row],[Total Spend]]&lt;70,"Low Value", IF(Table2[[#This Row],[Total Spend]]&lt;370,"Medium Value",IF(Table2[[#This Row],[Total Spend]]&lt;1047,"High Value","VIP")))</f>
        <v>Medium Value</v>
      </c>
      <c r="AJ6" s="7">
        <f>SUM(Table2[[#This Row],[AcceptedCmp3]:[Response]])</f>
        <v>2</v>
      </c>
      <c r="AK6" s="5" t="str">
        <f>IF(Table2[[#This Row],[Total Campaigns Accepted]]=0,"Never Responded", IF(Table2[[#This Row],[Total Campaigns Accepted]]&lt;3,"Occasional Responders","Frequent Responders"))</f>
        <v>Occasional Responders</v>
      </c>
    </row>
    <row r="7" spans="1:37" x14ac:dyDescent="0.3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  <c r="AC7" s="4">
        <f t="shared" ca="1" si="0"/>
        <v>68</v>
      </c>
      <c r="AD7" s="3">
        <f t="shared" si="2"/>
        <v>1192</v>
      </c>
      <c r="AE7">
        <f t="shared" si="1"/>
        <v>19</v>
      </c>
      <c r="AF7" t="str">
        <f>IF(Table2[[#This Row],[ Income ]]&lt;=30000, "Low Income",IF(Table2[[#This Row],[ Income ]]&lt;=60000,"Middle Income",IF(Table2[[#This Row],[ Income ]]&lt;=90000,"High Income","Premium")))</f>
        <v>High Income</v>
      </c>
      <c r="AG7" t="str">
        <f ca="1">IF(Table2[[#This Row],[Age]]&lt;30,"Young Adults", IF(Table2[[#This Row],[Age]]&lt;45,"Adults",IF(Table2[[#This Row],[Age]]&lt;60,"Middle Aged", "Senior")))</f>
        <v>Senior</v>
      </c>
      <c r="AH7" t="str">
        <f>IF(Table2[[#This Row],[Recency]]&lt;31,"Active",IF(Table2[[#This Row],[Recency]]&lt;61, "Warm","At Risk"))</f>
        <v>Active</v>
      </c>
      <c r="AI7" s="5" t="str">
        <f>IF(Table2[[#This Row],[Total Spend]]&lt;70,"Low Value", IF(Table2[[#This Row],[Total Spend]]&lt;370,"Medium Value",IF(Table2[[#This Row],[Total Spend]]&lt;1047,"High Value","VIP")))</f>
        <v>VIP</v>
      </c>
      <c r="AJ7" s="7">
        <f>SUM(Table2[[#This Row],[AcceptedCmp3]:[Response]])</f>
        <v>1</v>
      </c>
      <c r="AK7" s="5" t="str">
        <f>IF(Table2[[#This Row],[Total Campaigns Accepted]]=0,"Never Responded", IF(Table2[[#This Row],[Total Campaigns Accepted]]&lt;3,"Occasional Responders","Frequent Responders"))</f>
        <v>Occasional Responders</v>
      </c>
    </row>
    <row r="8" spans="1:37" x14ac:dyDescent="0.3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  <c r="AC8" s="4">
        <f t="shared" ca="1" si="0"/>
        <v>72</v>
      </c>
      <c r="AD8" s="3">
        <f t="shared" si="2"/>
        <v>1215</v>
      </c>
      <c r="AE8">
        <f t="shared" si="1"/>
        <v>34</v>
      </c>
      <c r="AF8" t="str">
        <f>IF(Table2[[#This Row],[ Income ]]&lt;=30000, "Low Income",IF(Table2[[#This Row],[ Income ]]&lt;=60000,"Middle Income",IF(Table2[[#This Row],[ Income ]]&lt;=90000,"High Income","Premium")))</f>
        <v>High Income</v>
      </c>
      <c r="AG8" t="str">
        <f ca="1">IF(Table2[[#This Row],[Age]]&lt;30,"Young Adults", IF(Table2[[#This Row],[Age]]&lt;45,"Adults",IF(Table2[[#This Row],[Age]]&lt;60,"Middle Aged", "Senior")))</f>
        <v>Senior</v>
      </c>
      <c r="AH8" t="str">
        <f>IF(Table2[[#This Row],[Recency]]&lt;31,"Active",IF(Table2[[#This Row],[Recency]]&lt;61, "Warm","At Risk"))</f>
        <v>Active</v>
      </c>
      <c r="AI8" s="5" t="str">
        <f>IF(Table2[[#This Row],[Total Spend]]&lt;70,"Low Value", IF(Table2[[#This Row],[Total Spend]]&lt;370,"Medium Value",IF(Table2[[#This Row],[Total Spend]]&lt;1047,"High Value","VIP")))</f>
        <v>VIP</v>
      </c>
      <c r="AJ8" s="7">
        <f>SUM(Table2[[#This Row],[AcceptedCmp3]:[Response]])</f>
        <v>2</v>
      </c>
      <c r="AK8" s="5" t="str">
        <f>IF(Table2[[#This Row],[Total Campaigns Accepted]]=0,"Never Responded", IF(Table2[[#This Row],[Total Campaigns Accepted]]&lt;3,"Occasional Responders","Frequent Responders"))</f>
        <v>Occasional Responders</v>
      </c>
    </row>
    <row r="9" spans="1:37" x14ac:dyDescent="0.3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  <c r="AC9" s="4">
        <f t="shared" ca="1" si="0"/>
        <v>59</v>
      </c>
      <c r="AD9" s="3">
        <f t="shared" si="2"/>
        <v>96</v>
      </c>
      <c r="AE9">
        <f t="shared" si="1"/>
        <v>12</v>
      </c>
      <c r="AF9" t="str">
        <f>IF(Table2[[#This Row],[ Income ]]&lt;=30000, "Low Income",IF(Table2[[#This Row],[ Income ]]&lt;=60000,"Middle Income",IF(Table2[[#This Row],[ Income ]]&lt;=90000,"High Income","Premium")))</f>
        <v>Middle Income</v>
      </c>
      <c r="AG9" t="str">
        <f ca="1">IF(Table2[[#This Row],[Age]]&lt;30,"Young Adults", IF(Table2[[#This Row],[Age]]&lt;45,"Adults",IF(Table2[[#This Row],[Age]]&lt;60,"Middle Aged", "Senior")))</f>
        <v>Middle Aged</v>
      </c>
      <c r="AH9" t="str">
        <f>IF(Table2[[#This Row],[Recency]]&lt;31,"Active",IF(Table2[[#This Row],[Recency]]&lt;61, "Warm","At Risk"))</f>
        <v>Active</v>
      </c>
      <c r="AI9" s="5" t="str">
        <f>IF(Table2[[#This Row],[Total Spend]]&lt;70,"Low Value", IF(Table2[[#This Row],[Total Spend]]&lt;370,"Medium Value",IF(Table2[[#This Row],[Total Spend]]&lt;1047,"High Value","VIP")))</f>
        <v>Medium Value</v>
      </c>
      <c r="AJ9" s="7">
        <f>SUM(Table2[[#This Row],[AcceptedCmp3]:[Response]])</f>
        <v>0</v>
      </c>
      <c r="AK9" s="5" t="str">
        <f>IF(Table2[[#This Row],[Total Campaigns Accepted]]=0,"Never Responded", IF(Table2[[#This Row],[Total Campaigns Accepted]]&lt;3,"Occasional Responders","Frequent Responders"))</f>
        <v>Never Responded</v>
      </c>
    </row>
    <row r="10" spans="1:37" x14ac:dyDescent="0.3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  <c r="AC10" s="4">
        <f t="shared" ca="1" si="0"/>
        <v>72</v>
      </c>
      <c r="AD10" s="3">
        <f t="shared" si="2"/>
        <v>544</v>
      </c>
      <c r="AE10">
        <f t="shared" si="1"/>
        <v>24</v>
      </c>
      <c r="AF10" t="str">
        <f>IF(Table2[[#This Row],[ Income ]]&lt;=30000, "Low Income",IF(Table2[[#This Row],[ Income ]]&lt;=60000,"Middle Income",IF(Table2[[#This Row],[ Income ]]&lt;=90000,"High Income","Premium")))</f>
        <v>High Income</v>
      </c>
      <c r="AG10" t="str">
        <f ca="1">IF(Table2[[#This Row],[Age]]&lt;30,"Young Adults", IF(Table2[[#This Row],[Age]]&lt;45,"Adults",IF(Table2[[#This Row],[Age]]&lt;60,"Middle Aged", "Senior")))</f>
        <v>Senior</v>
      </c>
      <c r="AH10" t="str">
        <f>IF(Table2[[#This Row],[Recency]]&lt;31,"Active",IF(Table2[[#This Row],[Recency]]&lt;61, "Warm","At Risk"))</f>
        <v>Active</v>
      </c>
      <c r="AI10" s="5" t="str">
        <f>IF(Table2[[#This Row],[Total Spend]]&lt;70,"Low Value", IF(Table2[[#This Row],[Total Spend]]&lt;370,"Medium Value",IF(Table2[[#This Row],[Total Spend]]&lt;1047,"High Value","VIP")))</f>
        <v>High Value</v>
      </c>
      <c r="AJ10" s="7">
        <f>SUM(Table2[[#This Row],[AcceptedCmp3]:[Response]])</f>
        <v>0</v>
      </c>
      <c r="AK10" s="5" t="str">
        <f>IF(Table2[[#This Row],[Total Campaigns Accepted]]=0,"Never Responded", IF(Table2[[#This Row],[Total Campaigns Accepted]]&lt;3,"Occasional Responders","Frequent Responders"))</f>
        <v>Never Responded</v>
      </c>
    </row>
    <row r="11" spans="1:37" x14ac:dyDescent="0.3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  <c r="AC11" s="4">
        <f t="shared" ca="1" si="0"/>
        <v>72</v>
      </c>
      <c r="AD11" s="3">
        <f t="shared" si="2"/>
        <v>544</v>
      </c>
      <c r="AE11">
        <f t="shared" si="1"/>
        <v>24</v>
      </c>
      <c r="AF11" t="str">
        <f>IF(Table2[[#This Row],[ Income ]]&lt;=30000, "Low Income",IF(Table2[[#This Row],[ Income ]]&lt;=60000,"Middle Income",IF(Table2[[#This Row],[ Income ]]&lt;=90000,"High Income","Premium")))</f>
        <v>High Income</v>
      </c>
      <c r="AG11" t="str">
        <f ca="1">IF(Table2[[#This Row],[Age]]&lt;30,"Young Adults", IF(Table2[[#This Row],[Age]]&lt;45,"Adults",IF(Table2[[#This Row],[Age]]&lt;60,"Middle Aged", "Senior")))</f>
        <v>Senior</v>
      </c>
      <c r="AH11" t="str">
        <f>IF(Table2[[#This Row],[Recency]]&lt;31,"Active",IF(Table2[[#This Row],[Recency]]&lt;61, "Warm","At Risk"))</f>
        <v>Active</v>
      </c>
      <c r="AI11" s="5" t="str">
        <f>IF(Table2[[#This Row],[Total Spend]]&lt;70,"Low Value", IF(Table2[[#This Row],[Total Spend]]&lt;370,"Medium Value",IF(Table2[[#This Row],[Total Spend]]&lt;1047,"High Value","VIP")))</f>
        <v>High Value</v>
      </c>
      <c r="AJ11" s="7">
        <f>SUM(Table2[[#This Row],[AcceptedCmp3]:[Response]])</f>
        <v>0</v>
      </c>
      <c r="AK11" s="5" t="str">
        <f>IF(Table2[[#This Row],[Total Campaigns Accepted]]=0,"Never Responded", IF(Table2[[#This Row],[Total Campaigns Accepted]]&lt;3,"Occasional Responders","Frequent Responders"))</f>
        <v>Never Responded</v>
      </c>
    </row>
    <row r="12" spans="1:37" x14ac:dyDescent="0.3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  <c r="AC12" s="4">
        <f t="shared" ca="1" si="0"/>
        <v>79</v>
      </c>
      <c r="AD12" s="3">
        <f t="shared" si="2"/>
        <v>1208</v>
      </c>
      <c r="AE12">
        <f t="shared" si="1"/>
        <v>23</v>
      </c>
      <c r="AF12" t="str">
        <f>IF(Table2[[#This Row],[ Income ]]&lt;=30000, "Low Income",IF(Table2[[#This Row],[ Income ]]&lt;=60000,"Middle Income",IF(Table2[[#This Row],[ Income ]]&lt;=90000,"High Income","Premium")))</f>
        <v>High Income</v>
      </c>
      <c r="AG12" t="str">
        <f ca="1">IF(Table2[[#This Row],[Age]]&lt;30,"Young Adults", IF(Table2[[#This Row],[Age]]&lt;45,"Adults",IF(Table2[[#This Row],[Age]]&lt;60,"Middle Aged", "Senior")))</f>
        <v>Senior</v>
      </c>
      <c r="AH12" t="str">
        <f>IF(Table2[[#This Row],[Recency]]&lt;31,"Active",IF(Table2[[#This Row],[Recency]]&lt;61, "Warm","At Risk"))</f>
        <v>Active</v>
      </c>
      <c r="AI12" s="5" t="str">
        <f>IF(Table2[[#This Row],[Total Spend]]&lt;70,"Low Value", IF(Table2[[#This Row],[Total Spend]]&lt;370,"Medium Value",IF(Table2[[#This Row],[Total Spend]]&lt;1047,"High Value","VIP")))</f>
        <v>VIP</v>
      </c>
      <c r="AJ12" s="7">
        <f>SUM(Table2[[#This Row],[AcceptedCmp3]:[Response]])</f>
        <v>0</v>
      </c>
      <c r="AK12" s="5" t="str">
        <f>IF(Table2[[#This Row],[Total Campaigns Accepted]]=0,"Never Responded", IF(Table2[[#This Row],[Total Campaigns Accepted]]&lt;3,"Occasional Responders","Frequent Responders"))</f>
        <v>Never Responded</v>
      </c>
    </row>
    <row r="13" spans="1:37" x14ac:dyDescent="0.3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  <c r="AC13" s="4">
        <f t="shared" ca="1" si="0"/>
        <v>47</v>
      </c>
      <c r="AD13" s="3">
        <f t="shared" si="2"/>
        <v>222</v>
      </c>
      <c r="AE13">
        <f t="shared" si="1"/>
        <v>16</v>
      </c>
      <c r="AF13" t="str">
        <f>IF(Table2[[#This Row],[ Income ]]&lt;=30000, "Low Income",IF(Table2[[#This Row],[ Income ]]&lt;=60000,"Middle Income",IF(Table2[[#This Row],[ Income ]]&lt;=90000,"High Income","Premium")))</f>
        <v>High Income</v>
      </c>
      <c r="AG13" t="str">
        <f ca="1">IF(Table2[[#This Row],[Age]]&lt;30,"Young Adults", IF(Table2[[#This Row],[Age]]&lt;45,"Adults",IF(Table2[[#This Row],[Age]]&lt;60,"Middle Aged", "Senior")))</f>
        <v>Middle Aged</v>
      </c>
      <c r="AH13" t="str">
        <f>IF(Table2[[#This Row],[Recency]]&lt;31,"Active",IF(Table2[[#This Row],[Recency]]&lt;61, "Warm","At Risk"))</f>
        <v>Active</v>
      </c>
      <c r="AI13" s="5" t="str">
        <f>IF(Table2[[#This Row],[Total Spend]]&lt;70,"Low Value", IF(Table2[[#This Row],[Total Spend]]&lt;370,"Medium Value",IF(Table2[[#This Row],[Total Spend]]&lt;1047,"High Value","VIP")))</f>
        <v>Medium Value</v>
      </c>
      <c r="AJ13" s="7">
        <f>SUM(Table2[[#This Row],[AcceptedCmp3]:[Response]])</f>
        <v>0</v>
      </c>
      <c r="AK13" s="5" t="str">
        <f>IF(Table2[[#This Row],[Total Campaigns Accepted]]=0,"Never Responded", IF(Table2[[#This Row],[Total Campaigns Accepted]]&lt;3,"Occasional Responders","Frequent Responders"))</f>
        <v>Never Responded</v>
      </c>
    </row>
    <row r="14" spans="1:37" x14ac:dyDescent="0.3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  <c r="AC14" s="4">
        <f t="shared" ca="1" si="0"/>
        <v>67</v>
      </c>
      <c r="AD14" s="3">
        <f t="shared" si="2"/>
        <v>1156</v>
      </c>
      <c r="AE14">
        <f t="shared" si="1"/>
        <v>17</v>
      </c>
      <c r="AF14" t="str">
        <f>IF(Table2[[#This Row],[ Income ]]&lt;=30000, "Low Income",IF(Table2[[#This Row],[ Income ]]&lt;=60000,"Middle Income",IF(Table2[[#This Row],[ Income ]]&lt;=90000,"High Income","Premium")))</f>
        <v>High Income</v>
      </c>
      <c r="AG14" t="str">
        <f ca="1">IF(Table2[[#This Row],[Age]]&lt;30,"Young Adults", IF(Table2[[#This Row],[Age]]&lt;45,"Adults",IF(Table2[[#This Row],[Age]]&lt;60,"Middle Aged", "Senior")))</f>
        <v>Senior</v>
      </c>
      <c r="AH14" t="str">
        <f>IF(Table2[[#This Row],[Recency]]&lt;31,"Active",IF(Table2[[#This Row],[Recency]]&lt;61, "Warm","At Risk"))</f>
        <v>Active</v>
      </c>
      <c r="AI14" s="5" t="str">
        <f>IF(Table2[[#This Row],[Total Spend]]&lt;70,"Low Value", IF(Table2[[#This Row],[Total Spend]]&lt;370,"Medium Value",IF(Table2[[#This Row],[Total Spend]]&lt;1047,"High Value","VIP")))</f>
        <v>VIP</v>
      </c>
      <c r="AJ14" s="7">
        <f>SUM(Table2[[#This Row],[AcceptedCmp3]:[Response]])</f>
        <v>1</v>
      </c>
      <c r="AK14" s="5" t="str">
        <f>IF(Table2[[#This Row],[Total Campaigns Accepted]]=0,"Never Responded", IF(Table2[[#This Row],[Total Campaigns Accepted]]&lt;3,"Occasional Responders","Frequent Responders"))</f>
        <v>Occasional Responders</v>
      </c>
    </row>
    <row r="15" spans="1:37" x14ac:dyDescent="0.3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  <c r="AC15" s="4">
        <f t="shared" ca="1" si="0"/>
        <v>45</v>
      </c>
      <c r="AD15" s="3">
        <f t="shared" si="2"/>
        <v>72</v>
      </c>
      <c r="AE15">
        <f t="shared" si="1"/>
        <v>11</v>
      </c>
      <c r="AF15" t="str">
        <f>IF(Table2[[#This Row],[ Income ]]&lt;=30000, "Low Income",IF(Table2[[#This Row],[ Income ]]&lt;=60000,"Middle Income",IF(Table2[[#This Row],[ Income ]]&lt;=90000,"High Income","Premium")))</f>
        <v>Low Income</v>
      </c>
      <c r="AG15" t="str">
        <f ca="1">IF(Table2[[#This Row],[Age]]&lt;30,"Young Adults", IF(Table2[[#This Row],[Age]]&lt;45,"Adults",IF(Table2[[#This Row],[Age]]&lt;60,"Middle Aged", "Senior")))</f>
        <v>Middle Aged</v>
      </c>
      <c r="AH15" t="str">
        <f>IF(Table2[[#This Row],[Recency]]&lt;31,"Active",IF(Table2[[#This Row],[Recency]]&lt;61, "Warm","At Risk"))</f>
        <v>Active</v>
      </c>
      <c r="AI15" s="5" t="str">
        <f>IF(Table2[[#This Row],[Total Spend]]&lt;70,"Low Value", IF(Table2[[#This Row],[Total Spend]]&lt;370,"Medium Value",IF(Table2[[#This Row],[Total Spend]]&lt;1047,"High Value","VIP")))</f>
        <v>Medium Value</v>
      </c>
      <c r="AJ15" s="7">
        <f>SUM(Table2[[#This Row],[AcceptedCmp3]:[Response]])</f>
        <v>0</v>
      </c>
      <c r="AK15" s="5" t="str">
        <f>IF(Table2[[#This Row],[Total Campaigns Accepted]]=0,"Never Responded", IF(Table2[[#This Row],[Total Campaigns Accepted]]&lt;3,"Occasional Responders","Frequent Responders"))</f>
        <v>Never Responded</v>
      </c>
    </row>
    <row r="16" spans="1:37" x14ac:dyDescent="0.3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  <c r="AC16" s="4">
        <f t="shared" ca="1" si="0"/>
        <v>57</v>
      </c>
      <c r="AD16" s="3">
        <f t="shared" si="2"/>
        <v>359</v>
      </c>
      <c r="AE16">
        <f t="shared" si="1"/>
        <v>26</v>
      </c>
      <c r="AF16" t="str">
        <f>IF(Table2[[#This Row],[ Income ]]&lt;=30000, "Low Income",IF(Table2[[#This Row],[ Income ]]&lt;=60000,"Middle Income",IF(Table2[[#This Row],[ Income ]]&lt;=90000,"High Income","Premium")))</f>
        <v>Low Income</v>
      </c>
      <c r="AG16" t="str">
        <f ca="1">IF(Table2[[#This Row],[Age]]&lt;30,"Young Adults", IF(Table2[[#This Row],[Age]]&lt;45,"Adults",IF(Table2[[#This Row],[Age]]&lt;60,"Middle Aged", "Senior")))</f>
        <v>Middle Aged</v>
      </c>
      <c r="AH16" t="str">
        <f>IF(Table2[[#This Row],[Recency]]&lt;31,"Active",IF(Table2[[#This Row],[Recency]]&lt;61, "Warm","At Risk"))</f>
        <v>Active</v>
      </c>
      <c r="AI16" s="5" t="str">
        <f>IF(Table2[[#This Row],[Total Spend]]&lt;70,"Low Value", IF(Table2[[#This Row],[Total Spend]]&lt;370,"Medium Value",IF(Table2[[#This Row],[Total Spend]]&lt;1047,"High Value","VIP")))</f>
        <v>Medium Value</v>
      </c>
      <c r="AJ16" s="7">
        <f>SUM(Table2[[#This Row],[AcceptedCmp3]:[Response]])</f>
        <v>0</v>
      </c>
      <c r="AK16" s="5" t="str">
        <f>IF(Table2[[#This Row],[Total Campaigns Accepted]]=0,"Never Responded", IF(Table2[[#This Row],[Total Campaigns Accepted]]&lt;3,"Occasional Responders","Frequent Responders"))</f>
        <v>Never Responded</v>
      </c>
    </row>
    <row r="17" spans="1:37" x14ac:dyDescent="0.3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  <c r="AC17" s="4">
        <f t="shared" ca="1" si="0"/>
        <v>49</v>
      </c>
      <c r="AD17" s="3">
        <f t="shared" si="2"/>
        <v>174</v>
      </c>
      <c r="AE17">
        <f t="shared" si="1"/>
        <v>16</v>
      </c>
      <c r="AF17" t="str">
        <f>IF(Table2[[#This Row],[ Income ]]&lt;=30000, "Low Income",IF(Table2[[#This Row],[ Income ]]&lt;=60000,"Middle Income",IF(Table2[[#This Row],[ Income ]]&lt;=90000,"High Income","Premium")))</f>
        <v>Middle Income</v>
      </c>
      <c r="AG17" t="str">
        <f ca="1">IF(Table2[[#This Row],[Age]]&lt;30,"Young Adults", IF(Table2[[#This Row],[Age]]&lt;45,"Adults",IF(Table2[[#This Row],[Age]]&lt;60,"Middle Aged", "Senior")))</f>
        <v>Middle Aged</v>
      </c>
      <c r="AH17" t="str">
        <f>IF(Table2[[#This Row],[Recency]]&lt;31,"Active",IF(Table2[[#This Row],[Recency]]&lt;61, "Warm","At Risk"))</f>
        <v>Active</v>
      </c>
      <c r="AI17" s="5" t="str">
        <f>IF(Table2[[#This Row],[Total Spend]]&lt;70,"Low Value", IF(Table2[[#This Row],[Total Spend]]&lt;370,"Medium Value",IF(Table2[[#This Row],[Total Spend]]&lt;1047,"High Value","VIP")))</f>
        <v>Medium Value</v>
      </c>
      <c r="AJ17" s="7">
        <f>SUM(Table2[[#This Row],[AcceptedCmp3]:[Response]])</f>
        <v>0</v>
      </c>
      <c r="AK17" s="5" t="str">
        <f>IF(Table2[[#This Row],[Total Campaigns Accepted]]=0,"Never Responded", IF(Table2[[#This Row],[Total Campaigns Accepted]]&lt;3,"Occasional Responders","Frequent Responders"))</f>
        <v>Never Responded</v>
      </c>
    </row>
    <row r="18" spans="1:37" x14ac:dyDescent="0.3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  <c r="AC18" s="4">
        <f t="shared" ca="1" si="0"/>
        <v>49</v>
      </c>
      <c r="AD18" s="3">
        <f t="shared" si="2"/>
        <v>174</v>
      </c>
      <c r="AE18">
        <f t="shared" si="1"/>
        <v>16</v>
      </c>
      <c r="AF18" t="str">
        <f>IF(Table2[[#This Row],[ Income ]]&lt;=30000, "Low Income",IF(Table2[[#This Row],[ Income ]]&lt;=60000,"Middle Income",IF(Table2[[#This Row],[ Income ]]&lt;=90000,"High Income","Premium")))</f>
        <v>Middle Income</v>
      </c>
      <c r="AG18" t="str">
        <f ca="1">IF(Table2[[#This Row],[Age]]&lt;30,"Young Adults", IF(Table2[[#This Row],[Age]]&lt;45,"Adults",IF(Table2[[#This Row],[Age]]&lt;60,"Middle Aged", "Senior")))</f>
        <v>Middle Aged</v>
      </c>
      <c r="AH18" t="str">
        <f>IF(Table2[[#This Row],[Recency]]&lt;31,"Active",IF(Table2[[#This Row],[Recency]]&lt;61, "Warm","At Risk"))</f>
        <v>Active</v>
      </c>
      <c r="AI18" s="5" t="str">
        <f>IF(Table2[[#This Row],[Total Spend]]&lt;70,"Low Value", IF(Table2[[#This Row],[Total Spend]]&lt;370,"Medium Value",IF(Table2[[#This Row],[Total Spend]]&lt;1047,"High Value","VIP")))</f>
        <v>Medium Value</v>
      </c>
      <c r="AJ18" s="7">
        <f>SUM(Table2[[#This Row],[AcceptedCmp3]:[Response]])</f>
        <v>1</v>
      </c>
      <c r="AK18" s="5" t="str">
        <f>IF(Table2[[#This Row],[Total Campaigns Accepted]]=0,"Never Responded", IF(Table2[[#This Row],[Total Campaigns Accepted]]&lt;3,"Occasional Responders","Frequent Responders"))</f>
        <v>Occasional Responders</v>
      </c>
    </row>
    <row r="19" spans="1:37" x14ac:dyDescent="0.3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  <c r="AC19" s="4">
        <f t="shared" ca="1" si="0"/>
        <v>68</v>
      </c>
      <c r="AD19" s="3">
        <f t="shared" si="2"/>
        <v>22</v>
      </c>
      <c r="AE19">
        <f t="shared" si="1"/>
        <v>9</v>
      </c>
      <c r="AF19" t="str">
        <f>IF(Table2[[#This Row],[ Income ]]&lt;=30000, "Low Income",IF(Table2[[#This Row],[ Income ]]&lt;=60000,"Middle Income",IF(Table2[[#This Row],[ Income ]]&lt;=90000,"High Income","Premium")))</f>
        <v>Middle Income</v>
      </c>
      <c r="AG19" t="str">
        <f ca="1">IF(Table2[[#This Row],[Age]]&lt;30,"Young Adults", IF(Table2[[#This Row],[Age]]&lt;45,"Adults",IF(Table2[[#This Row],[Age]]&lt;60,"Middle Aged", "Senior")))</f>
        <v>Senior</v>
      </c>
      <c r="AH19" t="str">
        <f>IF(Table2[[#This Row],[Recency]]&lt;31,"Active",IF(Table2[[#This Row],[Recency]]&lt;61, "Warm","At Risk"))</f>
        <v>Active</v>
      </c>
      <c r="AI19" s="5" t="str">
        <f>IF(Table2[[#This Row],[Total Spend]]&lt;70,"Low Value", IF(Table2[[#This Row],[Total Spend]]&lt;370,"Medium Value",IF(Table2[[#This Row],[Total Spend]]&lt;1047,"High Value","VIP")))</f>
        <v>Low Value</v>
      </c>
      <c r="AJ19" s="7">
        <f>SUM(Table2[[#This Row],[AcceptedCmp3]:[Response]])</f>
        <v>0</v>
      </c>
      <c r="AK19" s="5" t="str">
        <f>IF(Table2[[#This Row],[Total Campaigns Accepted]]=0,"Never Responded", IF(Table2[[#This Row],[Total Campaigns Accepted]]&lt;3,"Occasional Responders","Frequent Responders"))</f>
        <v>Never Responded</v>
      </c>
    </row>
    <row r="20" spans="1:37" x14ac:dyDescent="0.3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  <c r="AC20" s="4">
        <f t="shared" ca="1" si="0"/>
        <v>66</v>
      </c>
      <c r="AD20" s="3">
        <f t="shared" si="2"/>
        <v>72</v>
      </c>
      <c r="AE20">
        <f t="shared" si="1"/>
        <v>15</v>
      </c>
      <c r="AF20" t="str">
        <f>IF(Table2[[#This Row],[ Income ]]&lt;=30000, "Low Income",IF(Table2[[#This Row],[ Income ]]&lt;=60000,"Middle Income",IF(Table2[[#This Row],[ Income ]]&lt;=90000,"High Income","Premium")))</f>
        <v>Middle Income</v>
      </c>
      <c r="AG20" t="str">
        <f ca="1">IF(Table2[[#This Row],[Age]]&lt;30,"Young Adults", IF(Table2[[#This Row],[Age]]&lt;45,"Adults",IF(Table2[[#This Row],[Age]]&lt;60,"Middle Aged", "Senior")))</f>
        <v>Senior</v>
      </c>
      <c r="AH20" t="str">
        <f>IF(Table2[[#This Row],[Recency]]&lt;31,"Active",IF(Table2[[#This Row],[Recency]]&lt;61, "Warm","At Risk"))</f>
        <v>Active</v>
      </c>
      <c r="AI20" s="5" t="str">
        <f>IF(Table2[[#This Row],[Total Spend]]&lt;70,"Low Value", IF(Table2[[#This Row],[Total Spend]]&lt;370,"Medium Value",IF(Table2[[#This Row],[Total Spend]]&lt;1047,"High Value","VIP")))</f>
        <v>Medium Value</v>
      </c>
      <c r="AJ20" s="7">
        <f>SUM(Table2[[#This Row],[AcceptedCmp3]:[Response]])</f>
        <v>0</v>
      </c>
      <c r="AK20" s="5" t="str">
        <f>IF(Table2[[#This Row],[Total Campaigns Accepted]]=0,"Never Responded", IF(Table2[[#This Row],[Total Campaigns Accepted]]&lt;3,"Occasional Responders","Frequent Responders"))</f>
        <v>Never Responded</v>
      </c>
    </row>
    <row r="21" spans="1:37" x14ac:dyDescent="0.3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  <c r="AC21" s="4">
        <f t="shared" ca="1" si="0"/>
        <v>68</v>
      </c>
      <c r="AD21" s="3">
        <f t="shared" si="2"/>
        <v>13</v>
      </c>
      <c r="AE21">
        <f t="shared" si="1"/>
        <v>11</v>
      </c>
      <c r="AF21" t="str">
        <f>IF(Table2[[#This Row],[ Income ]]&lt;=30000, "Low Income",IF(Table2[[#This Row],[ Income ]]&lt;=60000,"Middle Income",IF(Table2[[#This Row],[ Income ]]&lt;=90000,"High Income","Premium")))</f>
        <v>Middle Income</v>
      </c>
      <c r="AG21" t="str">
        <f ca="1">IF(Table2[[#This Row],[Age]]&lt;30,"Young Adults", IF(Table2[[#This Row],[Age]]&lt;45,"Adults",IF(Table2[[#This Row],[Age]]&lt;60,"Middle Aged", "Senior")))</f>
        <v>Senior</v>
      </c>
      <c r="AH21" t="str">
        <f>IF(Table2[[#This Row],[Recency]]&lt;31,"Active",IF(Table2[[#This Row],[Recency]]&lt;61, "Warm","At Risk"))</f>
        <v>Active</v>
      </c>
      <c r="AI21" s="5" t="str">
        <f>IF(Table2[[#This Row],[Total Spend]]&lt;70,"Low Value", IF(Table2[[#This Row],[Total Spend]]&lt;370,"Medium Value",IF(Table2[[#This Row],[Total Spend]]&lt;1047,"High Value","VIP")))</f>
        <v>Low Value</v>
      </c>
      <c r="AJ21" s="7">
        <f>SUM(Table2[[#This Row],[AcceptedCmp3]:[Response]])</f>
        <v>0</v>
      </c>
      <c r="AK21" s="5" t="str">
        <f>IF(Table2[[#This Row],[Total Campaigns Accepted]]=0,"Never Responded", IF(Table2[[#This Row],[Total Campaigns Accepted]]&lt;3,"Occasional Responders","Frequent Responders"))</f>
        <v>Never Responded</v>
      </c>
    </row>
    <row r="22" spans="1:37" x14ac:dyDescent="0.3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  <c r="AC22" s="4">
        <f t="shared" ca="1" si="0"/>
        <v>72</v>
      </c>
      <c r="AD22" s="3">
        <f t="shared" si="2"/>
        <v>335</v>
      </c>
      <c r="AE22">
        <f t="shared" si="1"/>
        <v>22</v>
      </c>
      <c r="AF22" t="str">
        <f>IF(Table2[[#This Row],[ Income ]]&lt;=30000, "Low Income",IF(Table2[[#This Row],[ Income ]]&lt;=60000,"Middle Income",IF(Table2[[#This Row],[ Income ]]&lt;=90000,"High Income","Premium")))</f>
        <v>Middle Income</v>
      </c>
      <c r="AG22" t="str">
        <f ca="1">IF(Table2[[#This Row],[Age]]&lt;30,"Young Adults", IF(Table2[[#This Row],[Age]]&lt;45,"Adults",IF(Table2[[#This Row],[Age]]&lt;60,"Middle Aged", "Senior")))</f>
        <v>Senior</v>
      </c>
      <c r="AH22" t="str">
        <f>IF(Table2[[#This Row],[Recency]]&lt;31,"Active",IF(Table2[[#This Row],[Recency]]&lt;61, "Warm","At Risk"))</f>
        <v>Active</v>
      </c>
      <c r="AI22" s="5" t="str">
        <f>IF(Table2[[#This Row],[Total Spend]]&lt;70,"Low Value", IF(Table2[[#This Row],[Total Spend]]&lt;370,"Medium Value",IF(Table2[[#This Row],[Total Spend]]&lt;1047,"High Value","VIP")))</f>
        <v>Medium Value</v>
      </c>
      <c r="AJ22" s="7">
        <f>SUM(Table2[[#This Row],[AcceptedCmp3]:[Response]])</f>
        <v>0</v>
      </c>
      <c r="AK22" s="5" t="str">
        <f>IF(Table2[[#This Row],[Total Campaigns Accepted]]=0,"Never Responded", IF(Table2[[#This Row],[Total Campaigns Accepted]]&lt;3,"Occasional Responders","Frequent Responders"))</f>
        <v>Never Responded</v>
      </c>
    </row>
    <row r="23" spans="1:37" x14ac:dyDescent="0.3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  <c r="AC23" s="4">
        <f t="shared" ca="1" si="0"/>
        <v>60</v>
      </c>
      <c r="AD23" s="3">
        <f t="shared" si="2"/>
        <v>393</v>
      </c>
      <c r="AE23">
        <f t="shared" si="1"/>
        <v>22</v>
      </c>
      <c r="AF23" t="str">
        <f>IF(Table2[[#This Row],[ Income ]]&lt;=30000, "Low Income",IF(Table2[[#This Row],[ Income ]]&lt;=60000,"Middle Income",IF(Table2[[#This Row],[ Income ]]&lt;=90000,"High Income","Premium")))</f>
        <v>Middle Income</v>
      </c>
      <c r="AG23" t="str">
        <f ca="1">IF(Table2[[#This Row],[Age]]&lt;30,"Young Adults", IF(Table2[[#This Row],[Age]]&lt;45,"Adults",IF(Table2[[#This Row],[Age]]&lt;60,"Middle Aged", "Senior")))</f>
        <v>Senior</v>
      </c>
      <c r="AH23" t="str">
        <f>IF(Table2[[#This Row],[Recency]]&lt;31,"Active",IF(Table2[[#This Row],[Recency]]&lt;61, "Warm","At Risk"))</f>
        <v>Active</v>
      </c>
      <c r="AI23" s="5" t="str">
        <f>IF(Table2[[#This Row],[Total Spend]]&lt;70,"Low Value", IF(Table2[[#This Row],[Total Spend]]&lt;370,"Medium Value",IF(Table2[[#This Row],[Total Spend]]&lt;1047,"High Value","VIP")))</f>
        <v>High Value</v>
      </c>
      <c r="AJ23" s="7">
        <f>SUM(Table2[[#This Row],[AcceptedCmp3]:[Response]])</f>
        <v>0</v>
      </c>
      <c r="AK23" s="5" t="str">
        <f>IF(Table2[[#This Row],[Total Campaigns Accepted]]=0,"Never Responded", IF(Table2[[#This Row],[Total Campaigns Accepted]]&lt;3,"Occasional Responders","Frequent Responders"))</f>
        <v>Never Responded</v>
      </c>
    </row>
    <row r="24" spans="1:37" x14ac:dyDescent="0.3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  <c r="AC24" s="4">
        <f t="shared" ca="1" si="0"/>
        <v>47</v>
      </c>
      <c r="AD24" s="3">
        <f t="shared" si="2"/>
        <v>92</v>
      </c>
      <c r="AE24">
        <f t="shared" si="1"/>
        <v>12</v>
      </c>
      <c r="AF24" t="str">
        <f>IF(Table2[[#This Row],[ Income ]]&lt;=30000, "Low Income",IF(Table2[[#This Row],[ Income ]]&lt;=60000,"Middle Income",IF(Table2[[#This Row],[ Income ]]&lt;=90000,"High Income","Premium")))</f>
        <v>Middle Income</v>
      </c>
      <c r="AG24" t="str">
        <f ca="1">IF(Table2[[#This Row],[Age]]&lt;30,"Young Adults", IF(Table2[[#This Row],[Age]]&lt;45,"Adults",IF(Table2[[#This Row],[Age]]&lt;60,"Middle Aged", "Senior")))</f>
        <v>Middle Aged</v>
      </c>
      <c r="AH24" t="str">
        <f>IF(Table2[[#This Row],[Recency]]&lt;31,"Active",IF(Table2[[#This Row],[Recency]]&lt;61, "Warm","At Risk"))</f>
        <v>Active</v>
      </c>
      <c r="AI24" s="5" t="str">
        <f>IF(Table2[[#This Row],[Total Spend]]&lt;70,"Low Value", IF(Table2[[#This Row],[Total Spend]]&lt;370,"Medium Value",IF(Table2[[#This Row],[Total Spend]]&lt;1047,"High Value","VIP")))</f>
        <v>Medium Value</v>
      </c>
      <c r="AJ24" s="7">
        <f>SUM(Table2[[#This Row],[AcceptedCmp3]:[Response]])</f>
        <v>0</v>
      </c>
      <c r="AK24" s="5" t="str">
        <f>IF(Table2[[#This Row],[Total Campaigns Accepted]]=0,"Never Responded", IF(Table2[[#This Row],[Total Campaigns Accepted]]&lt;3,"Occasional Responders","Frequent Responders"))</f>
        <v>Never Responded</v>
      </c>
    </row>
    <row r="25" spans="1:37" x14ac:dyDescent="0.3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  <c r="AC25" s="4">
        <f t="shared" ca="1" si="0"/>
        <v>50</v>
      </c>
      <c r="AD25" s="3">
        <f t="shared" si="2"/>
        <v>404</v>
      </c>
      <c r="AE25">
        <f t="shared" si="1"/>
        <v>23</v>
      </c>
      <c r="AF25" t="str">
        <f>IF(Table2[[#This Row],[ Income ]]&lt;=30000, "Low Income",IF(Table2[[#This Row],[ Income ]]&lt;=60000,"Middle Income",IF(Table2[[#This Row],[ Income ]]&lt;=90000,"High Income","Premium")))</f>
        <v>Middle Income</v>
      </c>
      <c r="AG25" t="str">
        <f ca="1">IF(Table2[[#This Row],[Age]]&lt;30,"Young Adults", IF(Table2[[#This Row],[Age]]&lt;45,"Adults",IF(Table2[[#This Row],[Age]]&lt;60,"Middle Aged", "Senior")))</f>
        <v>Middle Aged</v>
      </c>
      <c r="AH25" t="str">
        <f>IF(Table2[[#This Row],[Recency]]&lt;31,"Active",IF(Table2[[#This Row],[Recency]]&lt;61, "Warm","At Risk"))</f>
        <v>Active</v>
      </c>
      <c r="AI25" s="5" t="str">
        <f>IF(Table2[[#This Row],[Total Spend]]&lt;70,"Low Value", IF(Table2[[#This Row],[Total Spend]]&lt;370,"Medium Value",IF(Table2[[#This Row],[Total Spend]]&lt;1047,"High Value","VIP")))</f>
        <v>High Value</v>
      </c>
      <c r="AJ25" s="7">
        <f>SUM(Table2[[#This Row],[AcceptedCmp3]:[Response]])</f>
        <v>0</v>
      </c>
      <c r="AK25" s="5" t="str">
        <f>IF(Table2[[#This Row],[Total Campaigns Accepted]]=0,"Never Responded", IF(Table2[[#This Row],[Total Campaigns Accepted]]&lt;3,"Occasional Responders","Frequent Responders"))</f>
        <v>Never Responded</v>
      </c>
    </row>
    <row r="26" spans="1:37" x14ac:dyDescent="0.3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  <c r="AC26" s="4">
        <f t="shared" ca="1" si="0"/>
        <v>57</v>
      </c>
      <c r="AD26" s="3">
        <f t="shared" si="2"/>
        <v>704</v>
      </c>
      <c r="AE26">
        <f t="shared" si="1"/>
        <v>32</v>
      </c>
      <c r="AF26" t="str">
        <f>IF(Table2[[#This Row],[ Income ]]&lt;=30000, "Low Income",IF(Table2[[#This Row],[ Income ]]&lt;=60000,"Middle Income",IF(Table2[[#This Row],[ Income ]]&lt;=90000,"High Income","Premium")))</f>
        <v>Middle Income</v>
      </c>
      <c r="AG26" t="str">
        <f ca="1">IF(Table2[[#This Row],[Age]]&lt;30,"Young Adults", IF(Table2[[#This Row],[Age]]&lt;45,"Adults",IF(Table2[[#This Row],[Age]]&lt;60,"Middle Aged", "Senior")))</f>
        <v>Middle Aged</v>
      </c>
      <c r="AH26" t="str">
        <f>IF(Table2[[#This Row],[Recency]]&lt;31,"Active",IF(Table2[[#This Row],[Recency]]&lt;61, "Warm","At Risk"))</f>
        <v>Active</v>
      </c>
      <c r="AI26" s="5" t="str">
        <f>IF(Table2[[#This Row],[Total Spend]]&lt;70,"Low Value", IF(Table2[[#This Row],[Total Spend]]&lt;370,"Medium Value",IF(Table2[[#This Row],[Total Spend]]&lt;1047,"High Value","VIP")))</f>
        <v>High Value</v>
      </c>
      <c r="AJ26" s="7">
        <f>SUM(Table2[[#This Row],[AcceptedCmp3]:[Response]])</f>
        <v>0</v>
      </c>
      <c r="AK26" s="5" t="str">
        <f>IF(Table2[[#This Row],[Total Campaigns Accepted]]=0,"Never Responded", IF(Table2[[#This Row],[Total Campaigns Accepted]]&lt;3,"Occasional Responders","Frequent Responders"))</f>
        <v>Never Responded</v>
      </c>
    </row>
    <row r="27" spans="1:37" x14ac:dyDescent="0.3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  <c r="AC27" s="4">
        <f t="shared" ca="1" si="0"/>
        <v>61</v>
      </c>
      <c r="AD27" s="3">
        <f t="shared" si="2"/>
        <v>122</v>
      </c>
      <c r="AE27">
        <f t="shared" si="1"/>
        <v>17</v>
      </c>
      <c r="AF27" t="str">
        <f>IF(Table2[[#This Row],[ Income ]]&lt;=30000, "Low Income",IF(Table2[[#This Row],[ Income ]]&lt;=60000,"Middle Income",IF(Table2[[#This Row],[ Income ]]&lt;=90000,"High Income","Premium")))</f>
        <v>Middle Income</v>
      </c>
      <c r="AG27" t="str">
        <f ca="1">IF(Table2[[#This Row],[Age]]&lt;30,"Young Adults", IF(Table2[[#This Row],[Age]]&lt;45,"Adults",IF(Table2[[#This Row],[Age]]&lt;60,"Middle Aged", "Senior")))</f>
        <v>Senior</v>
      </c>
      <c r="AH27" t="str">
        <f>IF(Table2[[#This Row],[Recency]]&lt;31,"Active",IF(Table2[[#This Row],[Recency]]&lt;61, "Warm","At Risk"))</f>
        <v>Active</v>
      </c>
      <c r="AI27" s="5" t="str">
        <f>IF(Table2[[#This Row],[Total Spend]]&lt;70,"Low Value", IF(Table2[[#This Row],[Total Spend]]&lt;370,"Medium Value",IF(Table2[[#This Row],[Total Spend]]&lt;1047,"High Value","VIP")))</f>
        <v>Medium Value</v>
      </c>
      <c r="AJ27" s="7">
        <f>SUM(Table2[[#This Row],[AcceptedCmp3]:[Response]])</f>
        <v>0</v>
      </c>
      <c r="AK27" s="5" t="str">
        <f>IF(Table2[[#This Row],[Total Campaigns Accepted]]=0,"Never Responded", IF(Table2[[#This Row],[Total Campaigns Accepted]]&lt;3,"Occasional Responders","Frequent Responders"))</f>
        <v>Never Responded</v>
      </c>
    </row>
    <row r="28" spans="1:37" x14ac:dyDescent="0.3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  <c r="AC28" s="4">
        <f t="shared" ca="1" si="0"/>
        <v>70</v>
      </c>
      <c r="AD28" s="3">
        <f t="shared" si="2"/>
        <v>684</v>
      </c>
      <c r="AE28">
        <f t="shared" si="1"/>
        <v>39</v>
      </c>
      <c r="AF28" t="str">
        <f>IF(Table2[[#This Row],[ Income ]]&lt;=30000, "Low Income",IF(Table2[[#This Row],[ Income ]]&lt;=60000,"Middle Income",IF(Table2[[#This Row],[ Income ]]&lt;=90000,"High Income","Premium")))</f>
        <v>Middle Income</v>
      </c>
      <c r="AG28" t="str">
        <f ca="1">IF(Table2[[#This Row],[Age]]&lt;30,"Young Adults", IF(Table2[[#This Row],[Age]]&lt;45,"Adults",IF(Table2[[#This Row],[Age]]&lt;60,"Middle Aged", "Senior")))</f>
        <v>Senior</v>
      </c>
      <c r="AH28" t="str">
        <f>IF(Table2[[#This Row],[Recency]]&lt;31,"Active",IF(Table2[[#This Row],[Recency]]&lt;61, "Warm","At Risk"))</f>
        <v>Active</v>
      </c>
      <c r="AI28" s="5" t="str">
        <f>IF(Table2[[#This Row],[Total Spend]]&lt;70,"Low Value", IF(Table2[[#This Row],[Total Spend]]&lt;370,"Medium Value",IF(Table2[[#This Row],[Total Spend]]&lt;1047,"High Value","VIP")))</f>
        <v>High Value</v>
      </c>
      <c r="AJ28" s="7">
        <f>SUM(Table2[[#This Row],[AcceptedCmp3]:[Response]])</f>
        <v>0</v>
      </c>
      <c r="AK28" s="5" t="str">
        <f>IF(Table2[[#This Row],[Total Campaigns Accepted]]=0,"Never Responded", IF(Table2[[#This Row],[Total Campaigns Accepted]]&lt;3,"Occasional Responders","Frequent Responders"))</f>
        <v>Never Responded</v>
      </c>
    </row>
    <row r="29" spans="1:37" x14ac:dyDescent="0.3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  <c r="AC29" s="4">
        <f t="shared" ca="1" si="0"/>
        <v>70</v>
      </c>
      <c r="AD29" s="3">
        <f t="shared" si="2"/>
        <v>684</v>
      </c>
      <c r="AE29">
        <f t="shared" si="1"/>
        <v>39</v>
      </c>
      <c r="AF29" t="str">
        <f>IF(Table2[[#This Row],[ Income ]]&lt;=30000, "Low Income",IF(Table2[[#This Row],[ Income ]]&lt;=60000,"Middle Income",IF(Table2[[#This Row],[ Income ]]&lt;=90000,"High Income","Premium")))</f>
        <v>Middle Income</v>
      </c>
      <c r="AG29" t="str">
        <f ca="1">IF(Table2[[#This Row],[Age]]&lt;30,"Young Adults", IF(Table2[[#This Row],[Age]]&lt;45,"Adults",IF(Table2[[#This Row],[Age]]&lt;60,"Middle Aged", "Senior")))</f>
        <v>Senior</v>
      </c>
      <c r="AH29" t="str">
        <f>IF(Table2[[#This Row],[Recency]]&lt;31,"Active",IF(Table2[[#This Row],[Recency]]&lt;61, "Warm","At Risk"))</f>
        <v>Active</v>
      </c>
      <c r="AI29" s="5" t="str">
        <f>IF(Table2[[#This Row],[Total Spend]]&lt;70,"Low Value", IF(Table2[[#This Row],[Total Spend]]&lt;370,"Medium Value",IF(Table2[[#This Row],[Total Spend]]&lt;1047,"High Value","VIP")))</f>
        <v>High Value</v>
      </c>
      <c r="AJ29" s="7">
        <f>SUM(Table2[[#This Row],[AcceptedCmp3]:[Response]])</f>
        <v>0</v>
      </c>
      <c r="AK29" s="5" t="str">
        <f>IF(Table2[[#This Row],[Total Campaigns Accepted]]=0,"Never Responded", IF(Table2[[#This Row],[Total Campaigns Accepted]]&lt;3,"Occasional Responders","Frequent Responders"))</f>
        <v>Never Responded</v>
      </c>
    </row>
    <row r="30" spans="1:37" x14ac:dyDescent="0.3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  <c r="AC30" s="4">
        <f t="shared" ca="1" si="0"/>
        <v>70</v>
      </c>
      <c r="AD30" s="3">
        <f t="shared" si="2"/>
        <v>45</v>
      </c>
      <c r="AE30">
        <f t="shared" si="1"/>
        <v>12</v>
      </c>
      <c r="AF30" t="str">
        <f>IF(Table2[[#This Row],[ Income ]]&lt;=30000, "Low Income",IF(Table2[[#This Row],[ Income ]]&lt;=60000,"Middle Income",IF(Table2[[#This Row],[ Income ]]&lt;=90000,"High Income","Premium")))</f>
        <v>Middle Income</v>
      </c>
      <c r="AG30" t="str">
        <f ca="1">IF(Table2[[#This Row],[Age]]&lt;30,"Young Adults", IF(Table2[[#This Row],[Age]]&lt;45,"Adults",IF(Table2[[#This Row],[Age]]&lt;60,"Middle Aged", "Senior")))</f>
        <v>Senior</v>
      </c>
      <c r="AH30" t="str">
        <f>IF(Table2[[#This Row],[Recency]]&lt;31,"Active",IF(Table2[[#This Row],[Recency]]&lt;61, "Warm","At Risk"))</f>
        <v>Active</v>
      </c>
      <c r="AI30" s="5" t="str">
        <f>IF(Table2[[#This Row],[Total Spend]]&lt;70,"Low Value", IF(Table2[[#This Row],[Total Spend]]&lt;370,"Medium Value",IF(Table2[[#This Row],[Total Spend]]&lt;1047,"High Value","VIP")))</f>
        <v>Low Value</v>
      </c>
      <c r="AJ30" s="7">
        <f>SUM(Table2[[#This Row],[AcceptedCmp3]:[Response]])</f>
        <v>0</v>
      </c>
      <c r="AK30" s="5" t="str">
        <f>IF(Table2[[#This Row],[Total Campaigns Accepted]]=0,"Never Responded", IF(Table2[[#This Row],[Total Campaigns Accepted]]&lt;3,"Occasional Responders","Frequent Responders"))</f>
        <v>Never Responded</v>
      </c>
    </row>
    <row r="31" spans="1:37" x14ac:dyDescent="0.3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  <c r="AC31" s="4">
        <f t="shared" ca="1" si="0"/>
        <v>51</v>
      </c>
      <c r="AD31" s="3">
        <f t="shared" si="2"/>
        <v>726</v>
      </c>
      <c r="AE31">
        <f t="shared" si="1"/>
        <v>18</v>
      </c>
      <c r="AF31" t="str">
        <f>IF(Table2[[#This Row],[ Income ]]&lt;=30000, "Low Income",IF(Table2[[#This Row],[ Income ]]&lt;=60000,"Middle Income",IF(Table2[[#This Row],[ Income ]]&lt;=90000,"High Income","Premium")))</f>
        <v>High Income</v>
      </c>
      <c r="AG31" t="str">
        <f ca="1">IF(Table2[[#This Row],[Age]]&lt;30,"Young Adults", IF(Table2[[#This Row],[Age]]&lt;45,"Adults",IF(Table2[[#This Row],[Age]]&lt;60,"Middle Aged", "Senior")))</f>
        <v>Middle Aged</v>
      </c>
      <c r="AH31" t="str">
        <f>IF(Table2[[#This Row],[Recency]]&lt;31,"Active",IF(Table2[[#This Row],[Recency]]&lt;61, "Warm","At Risk"))</f>
        <v>Active</v>
      </c>
      <c r="AI31" s="5" t="str">
        <f>IF(Table2[[#This Row],[Total Spend]]&lt;70,"Low Value", IF(Table2[[#This Row],[Total Spend]]&lt;370,"Medium Value",IF(Table2[[#This Row],[Total Spend]]&lt;1047,"High Value","VIP")))</f>
        <v>High Value</v>
      </c>
      <c r="AJ31" s="7">
        <f>SUM(Table2[[#This Row],[AcceptedCmp3]:[Response]])</f>
        <v>0</v>
      </c>
      <c r="AK31" s="5" t="str">
        <f>IF(Table2[[#This Row],[Total Campaigns Accepted]]=0,"Never Responded", IF(Table2[[#This Row],[Total Campaigns Accepted]]&lt;3,"Occasional Responders","Frequent Responders"))</f>
        <v>Never Responded</v>
      </c>
    </row>
    <row r="32" spans="1:37" x14ac:dyDescent="0.3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  <c r="AC32" s="4">
        <f t="shared" ca="1" si="0"/>
        <v>55</v>
      </c>
      <c r="AD32" s="3">
        <f t="shared" si="2"/>
        <v>272</v>
      </c>
      <c r="AE32">
        <f t="shared" si="1"/>
        <v>20</v>
      </c>
      <c r="AF32" t="str">
        <f>IF(Table2[[#This Row],[ Income ]]&lt;=30000, "Low Income",IF(Table2[[#This Row],[ Income ]]&lt;=60000,"Middle Income",IF(Table2[[#This Row],[ Income ]]&lt;=90000,"High Income","Premium")))</f>
        <v>High Income</v>
      </c>
      <c r="AG32" t="str">
        <f ca="1">IF(Table2[[#This Row],[Age]]&lt;30,"Young Adults", IF(Table2[[#This Row],[Age]]&lt;45,"Adults",IF(Table2[[#This Row],[Age]]&lt;60,"Middle Aged", "Senior")))</f>
        <v>Middle Aged</v>
      </c>
      <c r="AH32" t="str">
        <f>IF(Table2[[#This Row],[Recency]]&lt;31,"Active",IF(Table2[[#This Row],[Recency]]&lt;61, "Warm","At Risk"))</f>
        <v>Active</v>
      </c>
      <c r="AI32" s="5" t="str">
        <f>IF(Table2[[#This Row],[Total Spend]]&lt;70,"Low Value", IF(Table2[[#This Row],[Total Spend]]&lt;370,"Medium Value",IF(Table2[[#This Row],[Total Spend]]&lt;1047,"High Value","VIP")))</f>
        <v>Medium Value</v>
      </c>
      <c r="AJ32" s="7">
        <f>SUM(Table2[[#This Row],[AcceptedCmp3]:[Response]])</f>
        <v>0</v>
      </c>
      <c r="AK32" s="5" t="str">
        <f>IF(Table2[[#This Row],[Total Campaigns Accepted]]=0,"Never Responded", IF(Table2[[#This Row],[Total Campaigns Accepted]]&lt;3,"Occasional Responders","Frequent Responders"))</f>
        <v>Never Responded</v>
      </c>
    </row>
    <row r="33" spans="1:37" x14ac:dyDescent="0.3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  <c r="AC33" s="4">
        <f t="shared" ca="1" si="0"/>
        <v>40</v>
      </c>
      <c r="AD33" s="3">
        <f t="shared" si="2"/>
        <v>1638</v>
      </c>
      <c r="AE33">
        <f t="shared" si="1"/>
        <v>24</v>
      </c>
      <c r="AF33" t="str">
        <f>IF(Table2[[#This Row],[ Income ]]&lt;=30000, "Low Income",IF(Table2[[#This Row],[ Income ]]&lt;=60000,"Middle Income",IF(Table2[[#This Row],[ Income ]]&lt;=90000,"High Income","Premium")))</f>
        <v>High Income</v>
      </c>
      <c r="AG33" t="str">
        <f ca="1">IF(Table2[[#This Row],[Age]]&lt;30,"Young Adults", IF(Table2[[#This Row],[Age]]&lt;45,"Adults",IF(Table2[[#This Row],[Age]]&lt;60,"Middle Aged", "Senior")))</f>
        <v>Adults</v>
      </c>
      <c r="AH33" t="str">
        <f>IF(Table2[[#This Row],[Recency]]&lt;31,"Active",IF(Table2[[#This Row],[Recency]]&lt;61, "Warm","At Risk"))</f>
        <v>Active</v>
      </c>
      <c r="AI33" s="5" t="str">
        <f>IF(Table2[[#This Row],[Total Spend]]&lt;70,"Low Value", IF(Table2[[#This Row],[Total Spend]]&lt;370,"Medium Value",IF(Table2[[#This Row],[Total Spend]]&lt;1047,"High Value","VIP")))</f>
        <v>VIP</v>
      </c>
      <c r="AJ33" s="7">
        <f>SUM(Table2[[#This Row],[AcceptedCmp3]:[Response]])</f>
        <v>0</v>
      </c>
      <c r="AK33" s="5" t="str">
        <f>IF(Table2[[#This Row],[Total Campaigns Accepted]]=0,"Never Responded", IF(Table2[[#This Row],[Total Campaigns Accepted]]&lt;3,"Occasional Responders","Frequent Responders"))</f>
        <v>Never Responded</v>
      </c>
    </row>
    <row r="34" spans="1:37" x14ac:dyDescent="0.3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  <c r="AC34" s="4">
        <f t="shared" ca="1" si="0"/>
        <v>54</v>
      </c>
      <c r="AD34" s="3">
        <f t="shared" si="2"/>
        <v>8</v>
      </c>
      <c r="AE34">
        <f t="shared" si="1"/>
        <v>10</v>
      </c>
      <c r="AF34" t="str">
        <f>IF(Table2[[#This Row],[ Income ]]&lt;=30000, "Low Income",IF(Table2[[#This Row],[ Income ]]&lt;=60000,"Middle Income",IF(Table2[[#This Row],[ Income ]]&lt;=90000,"High Income","Premium")))</f>
        <v>Middle Income</v>
      </c>
      <c r="AG34" t="str">
        <f ca="1">IF(Table2[[#This Row],[Age]]&lt;30,"Young Adults", IF(Table2[[#This Row],[Age]]&lt;45,"Adults",IF(Table2[[#This Row],[Age]]&lt;60,"Middle Aged", "Senior")))</f>
        <v>Middle Aged</v>
      </c>
      <c r="AH34" t="str">
        <f>IF(Table2[[#This Row],[Recency]]&lt;31,"Active",IF(Table2[[#This Row],[Recency]]&lt;61, "Warm","At Risk"))</f>
        <v>Active</v>
      </c>
      <c r="AI34" s="5" t="str">
        <f>IF(Table2[[#This Row],[Total Spend]]&lt;70,"Low Value", IF(Table2[[#This Row],[Total Spend]]&lt;370,"Medium Value",IF(Table2[[#This Row],[Total Spend]]&lt;1047,"High Value","VIP")))</f>
        <v>Low Value</v>
      </c>
      <c r="AJ34" s="7">
        <f>SUM(Table2[[#This Row],[AcceptedCmp3]:[Response]])</f>
        <v>0</v>
      </c>
      <c r="AK34" s="5" t="str">
        <f>IF(Table2[[#This Row],[Total Campaigns Accepted]]=0,"Never Responded", IF(Table2[[#This Row],[Total Campaigns Accepted]]&lt;3,"Occasional Responders","Frequent Responders"))</f>
        <v>Never Responded</v>
      </c>
    </row>
    <row r="35" spans="1:37" x14ac:dyDescent="0.3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  <c r="AC35" s="4">
        <f t="shared" ca="1" si="0"/>
        <v>52</v>
      </c>
      <c r="AD35" s="3">
        <f t="shared" si="2"/>
        <v>446</v>
      </c>
      <c r="AE35">
        <f t="shared" si="1"/>
        <v>26</v>
      </c>
      <c r="AF35" t="str">
        <f>IF(Table2[[#This Row],[ Income ]]&lt;=30000, "Low Income",IF(Table2[[#This Row],[ Income ]]&lt;=60000,"Middle Income",IF(Table2[[#This Row],[ Income ]]&lt;=90000,"High Income","Premium")))</f>
        <v>Middle Income</v>
      </c>
      <c r="AG35" t="str">
        <f ca="1">IF(Table2[[#This Row],[Age]]&lt;30,"Young Adults", IF(Table2[[#This Row],[Age]]&lt;45,"Adults",IF(Table2[[#This Row],[Age]]&lt;60,"Middle Aged", "Senior")))</f>
        <v>Middle Aged</v>
      </c>
      <c r="AH35" t="str">
        <f>IF(Table2[[#This Row],[Recency]]&lt;31,"Active",IF(Table2[[#This Row],[Recency]]&lt;61, "Warm","At Risk"))</f>
        <v>Active</v>
      </c>
      <c r="AI35" s="5" t="str">
        <f>IF(Table2[[#This Row],[Total Spend]]&lt;70,"Low Value", IF(Table2[[#This Row],[Total Spend]]&lt;370,"Medium Value",IF(Table2[[#This Row],[Total Spend]]&lt;1047,"High Value","VIP")))</f>
        <v>High Value</v>
      </c>
      <c r="AJ35" s="7">
        <f>SUM(Table2[[#This Row],[AcceptedCmp3]:[Response]])</f>
        <v>3</v>
      </c>
      <c r="AK35" s="5" t="str">
        <f>IF(Table2[[#This Row],[Total Campaigns Accepted]]=0,"Never Responded", IF(Table2[[#This Row],[Total Campaigns Accepted]]&lt;3,"Occasional Responders","Frequent Responders"))</f>
        <v>Frequent Responders</v>
      </c>
    </row>
    <row r="36" spans="1:37" x14ac:dyDescent="0.3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  <c r="AC36" s="4">
        <f t="shared" ca="1" si="0"/>
        <v>36</v>
      </c>
      <c r="AD36" s="3">
        <f t="shared" si="2"/>
        <v>43</v>
      </c>
      <c r="AE36">
        <f t="shared" si="1"/>
        <v>13</v>
      </c>
      <c r="AF36" t="str">
        <f>IF(Table2[[#This Row],[ Income ]]&lt;=30000, "Low Income",IF(Table2[[#This Row],[ Income ]]&lt;=60000,"Middle Income",IF(Table2[[#This Row],[ Income ]]&lt;=90000,"High Income","Premium")))</f>
        <v>Low Income</v>
      </c>
      <c r="AG36" t="str">
        <f ca="1">IF(Table2[[#This Row],[Age]]&lt;30,"Young Adults", IF(Table2[[#This Row],[Age]]&lt;45,"Adults",IF(Table2[[#This Row],[Age]]&lt;60,"Middle Aged", "Senior")))</f>
        <v>Adults</v>
      </c>
      <c r="AH36" t="str">
        <f>IF(Table2[[#This Row],[Recency]]&lt;31,"Active",IF(Table2[[#This Row],[Recency]]&lt;61, "Warm","At Risk"))</f>
        <v>Active</v>
      </c>
      <c r="AI36" s="5" t="str">
        <f>IF(Table2[[#This Row],[Total Spend]]&lt;70,"Low Value", IF(Table2[[#This Row],[Total Spend]]&lt;370,"Medium Value",IF(Table2[[#This Row],[Total Spend]]&lt;1047,"High Value","VIP")))</f>
        <v>Low Value</v>
      </c>
      <c r="AJ36" s="7">
        <f>SUM(Table2[[#This Row],[AcceptedCmp3]:[Response]])</f>
        <v>0</v>
      </c>
      <c r="AK36" s="5" t="str">
        <f>IF(Table2[[#This Row],[Total Campaigns Accepted]]=0,"Never Responded", IF(Table2[[#This Row],[Total Campaigns Accepted]]&lt;3,"Occasional Responders","Frequent Responders"))</f>
        <v>Never Responded</v>
      </c>
    </row>
    <row r="37" spans="1:37" x14ac:dyDescent="0.3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  <c r="AC37" s="4">
        <f t="shared" ca="1" si="0"/>
        <v>39</v>
      </c>
      <c r="AD37" s="3">
        <f t="shared" si="2"/>
        <v>1901</v>
      </c>
      <c r="AE37">
        <f t="shared" si="1"/>
        <v>13</v>
      </c>
      <c r="AF37" t="str">
        <f>IF(Table2[[#This Row],[ Income ]]&lt;=30000, "Low Income",IF(Table2[[#This Row],[ Income ]]&lt;=60000,"Middle Income",IF(Table2[[#This Row],[ Income ]]&lt;=90000,"High Income","Premium")))</f>
        <v>Premium</v>
      </c>
      <c r="AG37" t="str">
        <f ca="1">IF(Table2[[#This Row],[Age]]&lt;30,"Young Adults", IF(Table2[[#This Row],[Age]]&lt;45,"Adults",IF(Table2[[#This Row],[Age]]&lt;60,"Middle Aged", "Senior")))</f>
        <v>Adults</v>
      </c>
      <c r="AH37" t="str">
        <f>IF(Table2[[#This Row],[Recency]]&lt;31,"Active",IF(Table2[[#This Row],[Recency]]&lt;61, "Warm","At Risk"))</f>
        <v>Active</v>
      </c>
      <c r="AI37" s="5" t="str">
        <f>IF(Table2[[#This Row],[Total Spend]]&lt;70,"Low Value", IF(Table2[[#This Row],[Total Spend]]&lt;370,"Medium Value",IF(Table2[[#This Row],[Total Spend]]&lt;1047,"High Value","VIP")))</f>
        <v>VIP</v>
      </c>
      <c r="AJ37" s="7">
        <f>SUM(Table2[[#This Row],[AcceptedCmp3]:[Response]])</f>
        <v>3</v>
      </c>
      <c r="AK37" s="5" t="str">
        <f>IF(Table2[[#This Row],[Total Campaigns Accepted]]=0,"Never Responded", IF(Table2[[#This Row],[Total Campaigns Accepted]]&lt;3,"Occasional Responders","Frequent Responders"))</f>
        <v>Frequent Responders</v>
      </c>
    </row>
    <row r="38" spans="1:37" x14ac:dyDescent="0.3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  <c r="AC38" s="4">
        <f t="shared" ca="1" si="0"/>
        <v>42</v>
      </c>
      <c r="AD38" s="3">
        <f t="shared" si="2"/>
        <v>461</v>
      </c>
      <c r="AE38">
        <f t="shared" si="1"/>
        <v>20</v>
      </c>
      <c r="AF38" t="str">
        <f>IF(Table2[[#This Row],[ Income ]]&lt;=30000, "Low Income",IF(Table2[[#This Row],[ Income ]]&lt;=60000,"Middle Income",IF(Table2[[#This Row],[ Income ]]&lt;=90000,"High Income","Premium")))</f>
        <v>High Income</v>
      </c>
      <c r="AG38" t="str">
        <f ca="1">IF(Table2[[#This Row],[Age]]&lt;30,"Young Adults", IF(Table2[[#This Row],[Age]]&lt;45,"Adults",IF(Table2[[#This Row],[Age]]&lt;60,"Middle Aged", "Senior")))</f>
        <v>Adults</v>
      </c>
      <c r="AH38" t="str">
        <f>IF(Table2[[#This Row],[Recency]]&lt;31,"Active",IF(Table2[[#This Row],[Recency]]&lt;61, "Warm","At Risk"))</f>
        <v>Active</v>
      </c>
      <c r="AI38" s="5" t="str">
        <f>IF(Table2[[#This Row],[Total Spend]]&lt;70,"Low Value", IF(Table2[[#This Row],[Total Spend]]&lt;370,"Medium Value",IF(Table2[[#This Row],[Total Spend]]&lt;1047,"High Value","VIP")))</f>
        <v>High Value</v>
      </c>
      <c r="AJ38" s="7">
        <f>SUM(Table2[[#This Row],[AcceptedCmp3]:[Response]])</f>
        <v>0</v>
      </c>
      <c r="AK38" s="5" t="str">
        <f>IF(Table2[[#This Row],[Total Campaigns Accepted]]=0,"Never Responded", IF(Table2[[#This Row],[Total Campaigns Accepted]]&lt;3,"Occasional Responders","Frequent Responders"))</f>
        <v>Never Responded</v>
      </c>
    </row>
    <row r="39" spans="1:37" x14ac:dyDescent="0.3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  <c r="AC39" s="4">
        <f t="shared" ca="1" si="0"/>
        <v>66</v>
      </c>
      <c r="AD39" s="3">
        <f t="shared" si="2"/>
        <v>20</v>
      </c>
      <c r="AE39">
        <f t="shared" si="1"/>
        <v>8</v>
      </c>
      <c r="AF39" t="str">
        <f>IF(Table2[[#This Row],[ Income ]]&lt;=30000, "Low Income",IF(Table2[[#This Row],[ Income ]]&lt;=60000,"Middle Income",IF(Table2[[#This Row],[ Income ]]&lt;=90000,"High Income","Premium")))</f>
        <v>Middle Income</v>
      </c>
      <c r="AG39" t="str">
        <f ca="1">IF(Table2[[#This Row],[Age]]&lt;30,"Young Adults", IF(Table2[[#This Row],[Age]]&lt;45,"Adults",IF(Table2[[#This Row],[Age]]&lt;60,"Middle Aged", "Senior")))</f>
        <v>Senior</v>
      </c>
      <c r="AH39" t="str">
        <f>IF(Table2[[#This Row],[Recency]]&lt;31,"Active",IF(Table2[[#This Row],[Recency]]&lt;61, "Warm","At Risk"))</f>
        <v>Active</v>
      </c>
      <c r="AI39" s="5" t="str">
        <f>IF(Table2[[#This Row],[Total Spend]]&lt;70,"Low Value", IF(Table2[[#This Row],[Total Spend]]&lt;370,"Medium Value",IF(Table2[[#This Row],[Total Spend]]&lt;1047,"High Value","VIP")))</f>
        <v>Low Value</v>
      </c>
      <c r="AJ39" s="7">
        <f>SUM(Table2[[#This Row],[AcceptedCmp3]:[Response]])</f>
        <v>0</v>
      </c>
      <c r="AK39" s="5" t="str">
        <f>IF(Table2[[#This Row],[Total Campaigns Accepted]]=0,"Never Responded", IF(Table2[[#This Row],[Total Campaigns Accepted]]&lt;3,"Occasional Responders","Frequent Responders"))</f>
        <v>Never Responded</v>
      </c>
    </row>
    <row r="40" spans="1:37" x14ac:dyDescent="0.3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  <c r="AC40" s="4">
        <f t="shared" ca="1" si="0"/>
        <v>65</v>
      </c>
      <c r="AD40" s="3">
        <f t="shared" si="2"/>
        <v>1688</v>
      </c>
      <c r="AE40">
        <f t="shared" si="1"/>
        <v>20</v>
      </c>
      <c r="AF40" t="str">
        <f>IF(Table2[[#This Row],[ Income ]]&lt;=30000, "Low Income",IF(Table2[[#This Row],[ Income ]]&lt;=60000,"Middle Income",IF(Table2[[#This Row],[ Income ]]&lt;=90000,"High Income","Premium")))</f>
        <v>High Income</v>
      </c>
      <c r="AG40" t="str">
        <f ca="1">IF(Table2[[#This Row],[Age]]&lt;30,"Young Adults", IF(Table2[[#This Row],[Age]]&lt;45,"Adults",IF(Table2[[#This Row],[Age]]&lt;60,"Middle Aged", "Senior")))</f>
        <v>Senior</v>
      </c>
      <c r="AH40" t="str">
        <f>IF(Table2[[#This Row],[Recency]]&lt;31,"Active",IF(Table2[[#This Row],[Recency]]&lt;61, "Warm","At Risk"))</f>
        <v>Active</v>
      </c>
      <c r="AI40" s="5" t="str">
        <f>IF(Table2[[#This Row],[Total Spend]]&lt;70,"Low Value", IF(Table2[[#This Row],[Total Spend]]&lt;370,"Medium Value",IF(Table2[[#This Row],[Total Spend]]&lt;1047,"High Value","VIP")))</f>
        <v>VIP</v>
      </c>
      <c r="AJ40" s="7">
        <f>SUM(Table2[[#This Row],[AcceptedCmp3]:[Response]])</f>
        <v>5</v>
      </c>
      <c r="AK40" s="5" t="str">
        <f>IF(Table2[[#This Row],[Total Campaigns Accepted]]=0,"Never Responded", IF(Table2[[#This Row],[Total Campaigns Accepted]]&lt;3,"Occasional Responders","Frequent Responders"))</f>
        <v>Frequent Responders</v>
      </c>
    </row>
    <row r="41" spans="1:37" x14ac:dyDescent="0.3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  <c r="AC41" s="4">
        <f t="shared" ca="1" si="0"/>
        <v>58</v>
      </c>
      <c r="AD41" s="3">
        <f t="shared" si="2"/>
        <v>1008</v>
      </c>
      <c r="AE41">
        <f t="shared" si="1"/>
        <v>27</v>
      </c>
      <c r="AF41" t="str">
        <f>IF(Table2[[#This Row],[ Income ]]&lt;=30000, "Low Income",IF(Table2[[#This Row],[ Income ]]&lt;=60000,"Middle Income",IF(Table2[[#This Row],[ Income ]]&lt;=90000,"High Income","Premium")))</f>
        <v>High Income</v>
      </c>
      <c r="AG41" t="str">
        <f ca="1">IF(Table2[[#This Row],[Age]]&lt;30,"Young Adults", IF(Table2[[#This Row],[Age]]&lt;45,"Adults",IF(Table2[[#This Row],[Age]]&lt;60,"Middle Aged", "Senior")))</f>
        <v>Middle Aged</v>
      </c>
      <c r="AH41" t="str">
        <f>IF(Table2[[#This Row],[Recency]]&lt;31,"Active",IF(Table2[[#This Row],[Recency]]&lt;61, "Warm","At Risk"))</f>
        <v>Active</v>
      </c>
      <c r="AI41" s="5" t="str">
        <f>IF(Table2[[#This Row],[Total Spend]]&lt;70,"Low Value", IF(Table2[[#This Row],[Total Spend]]&lt;370,"Medium Value",IF(Table2[[#This Row],[Total Spend]]&lt;1047,"High Value","VIP")))</f>
        <v>High Value</v>
      </c>
      <c r="AJ41" s="7">
        <f>SUM(Table2[[#This Row],[AcceptedCmp3]:[Response]])</f>
        <v>0</v>
      </c>
      <c r="AK41" s="5" t="str">
        <f>IF(Table2[[#This Row],[Total Campaigns Accepted]]=0,"Never Responded", IF(Table2[[#This Row],[Total Campaigns Accepted]]&lt;3,"Occasional Responders","Frequent Responders"))</f>
        <v>Never Responded</v>
      </c>
    </row>
    <row r="42" spans="1:37" x14ac:dyDescent="0.3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  <c r="AC42" s="4">
        <f t="shared" ca="1" si="0"/>
        <v>54</v>
      </c>
      <c r="AD42" s="3">
        <f t="shared" si="2"/>
        <v>48</v>
      </c>
      <c r="AE42">
        <f t="shared" si="1"/>
        <v>15</v>
      </c>
      <c r="AF42" t="str">
        <f>IF(Table2[[#This Row],[ Income ]]&lt;=30000, "Low Income",IF(Table2[[#This Row],[ Income ]]&lt;=60000,"Middle Income",IF(Table2[[#This Row],[ Income ]]&lt;=90000,"High Income","Premium")))</f>
        <v>Low Income</v>
      </c>
      <c r="AG42" t="str">
        <f ca="1">IF(Table2[[#This Row],[Age]]&lt;30,"Young Adults", IF(Table2[[#This Row],[Age]]&lt;45,"Adults",IF(Table2[[#This Row],[Age]]&lt;60,"Middle Aged", "Senior")))</f>
        <v>Middle Aged</v>
      </c>
      <c r="AH42" t="str">
        <f>IF(Table2[[#This Row],[Recency]]&lt;31,"Active",IF(Table2[[#This Row],[Recency]]&lt;61, "Warm","At Risk"))</f>
        <v>Active</v>
      </c>
      <c r="AI42" s="5" t="str">
        <f>IF(Table2[[#This Row],[Total Spend]]&lt;70,"Low Value", IF(Table2[[#This Row],[Total Spend]]&lt;370,"Medium Value",IF(Table2[[#This Row],[Total Spend]]&lt;1047,"High Value","VIP")))</f>
        <v>Low Value</v>
      </c>
      <c r="AJ42" s="7">
        <f>SUM(Table2[[#This Row],[AcceptedCmp3]:[Response]])</f>
        <v>1</v>
      </c>
      <c r="AK42" s="5" t="str">
        <f>IF(Table2[[#This Row],[Total Campaigns Accepted]]=0,"Never Responded", IF(Table2[[#This Row],[Total Campaigns Accepted]]&lt;3,"Occasional Responders","Frequent Responders"))</f>
        <v>Occasional Responders</v>
      </c>
    </row>
    <row r="43" spans="1:37" x14ac:dyDescent="0.3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  <c r="AC43" s="4">
        <f t="shared" ca="1" si="0"/>
        <v>71</v>
      </c>
      <c r="AD43" s="3">
        <f t="shared" si="2"/>
        <v>1485</v>
      </c>
      <c r="AE43">
        <f t="shared" si="1"/>
        <v>41</v>
      </c>
      <c r="AF43" t="str">
        <f>IF(Table2[[#This Row],[ Income ]]&lt;=30000, "Low Income",IF(Table2[[#This Row],[ Income ]]&lt;=60000,"Middle Income",IF(Table2[[#This Row],[ Income ]]&lt;=90000,"High Income","Premium")))</f>
        <v>High Income</v>
      </c>
      <c r="AG43" t="str">
        <f ca="1">IF(Table2[[#This Row],[Age]]&lt;30,"Young Adults", IF(Table2[[#This Row],[Age]]&lt;45,"Adults",IF(Table2[[#This Row],[Age]]&lt;60,"Middle Aged", "Senior")))</f>
        <v>Senior</v>
      </c>
      <c r="AH43" t="str">
        <f>IF(Table2[[#This Row],[Recency]]&lt;31,"Active",IF(Table2[[#This Row],[Recency]]&lt;61, "Warm","At Risk"))</f>
        <v>Active</v>
      </c>
      <c r="AI43" s="5" t="str">
        <f>IF(Table2[[#This Row],[Total Spend]]&lt;70,"Low Value", IF(Table2[[#This Row],[Total Spend]]&lt;370,"Medium Value",IF(Table2[[#This Row],[Total Spend]]&lt;1047,"High Value","VIP")))</f>
        <v>VIP</v>
      </c>
      <c r="AJ43" s="7">
        <f>SUM(Table2[[#This Row],[AcceptedCmp3]:[Response]])</f>
        <v>1</v>
      </c>
      <c r="AK43" s="5" t="str">
        <f>IF(Table2[[#This Row],[Total Campaigns Accepted]]=0,"Never Responded", IF(Table2[[#This Row],[Total Campaigns Accepted]]&lt;3,"Occasional Responders","Frequent Responders"))</f>
        <v>Occasional Responders</v>
      </c>
    </row>
    <row r="44" spans="1:37" x14ac:dyDescent="0.3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  <c r="AC44" s="4">
        <f t="shared" ca="1" si="0"/>
        <v>43</v>
      </c>
      <c r="AD44" s="3">
        <f t="shared" si="2"/>
        <v>1104</v>
      </c>
      <c r="AE44">
        <f t="shared" si="1"/>
        <v>21</v>
      </c>
      <c r="AF44" t="str">
        <f>IF(Table2[[#This Row],[ Income ]]&lt;=30000, "Low Income",IF(Table2[[#This Row],[ Income ]]&lt;=60000,"Middle Income",IF(Table2[[#This Row],[ Income ]]&lt;=90000,"High Income","Premium")))</f>
        <v>High Income</v>
      </c>
      <c r="AG44" t="str">
        <f ca="1">IF(Table2[[#This Row],[Age]]&lt;30,"Young Adults", IF(Table2[[#This Row],[Age]]&lt;45,"Adults",IF(Table2[[#This Row],[Age]]&lt;60,"Middle Aged", "Senior")))</f>
        <v>Adults</v>
      </c>
      <c r="AH44" t="str">
        <f>IF(Table2[[#This Row],[Recency]]&lt;31,"Active",IF(Table2[[#This Row],[Recency]]&lt;61, "Warm","At Risk"))</f>
        <v>Active</v>
      </c>
      <c r="AI44" s="5" t="str">
        <f>IF(Table2[[#This Row],[Total Spend]]&lt;70,"Low Value", IF(Table2[[#This Row],[Total Spend]]&lt;370,"Medium Value",IF(Table2[[#This Row],[Total Spend]]&lt;1047,"High Value","VIP")))</f>
        <v>VIP</v>
      </c>
      <c r="AJ44" s="7">
        <f>SUM(Table2[[#This Row],[AcceptedCmp3]:[Response]])</f>
        <v>2</v>
      </c>
      <c r="AK44" s="5" t="str">
        <f>IF(Table2[[#This Row],[Total Campaigns Accepted]]=0,"Never Responded", IF(Table2[[#This Row],[Total Campaigns Accepted]]&lt;3,"Occasional Responders","Frequent Responders"))</f>
        <v>Occasional Responders</v>
      </c>
    </row>
    <row r="45" spans="1:37" x14ac:dyDescent="0.3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  <c r="AC45" s="4">
        <f t="shared" ca="1" si="0"/>
        <v>40</v>
      </c>
      <c r="AD45" s="3">
        <f t="shared" si="2"/>
        <v>165</v>
      </c>
      <c r="AE45">
        <f t="shared" si="1"/>
        <v>19</v>
      </c>
      <c r="AF45" t="str">
        <f>IF(Table2[[#This Row],[ Income ]]&lt;=30000, "Low Income",IF(Table2[[#This Row],[ Income ]]&lt;=60000,"Middle Income",IF(Table2[[#This Row],[ Income ]]&lt;=90000,"High Income","Premium")))</f>
        <v>Middle Income</v>
      </c>
      <c r="AG45" t="str">
        <f ca="1">IF(Table2[[#This Row],[Age]]&lt;30,"Young Adults", IF(Table2[[#This Row],[Age]]&lt;45,"Adults",IF(Table2[[#This Row],[Age]]&lt;60,"Middle Aged", "Senior")))</f>
        <v>Adults</v>
      </c>
      <c r="AH45" t="str">
        <f>IF(Table2[[#This Row],[Recency]]&lt;31,"Active",IF(Table2[[#This Row],[Recency]]&lt;61, "Warm","At Risk"))</f>
        <v>Active</v>
      </c>
      <c r="AI45" s="5" t="str">
        <f>IF(Table2[[#This Row],[Total Spend]]&lt;70,"Low Value", IF(Table2[[#This Row],[Total Spend]]&lt;370,"Medium Value",IF(Table2[[#This Row],[Total Spend]]&lt;1047,"High Value","VIP")))</f>
        <v>Medium Value</v>
      </c>
      <c r="AJ45" s="7">
        <f>SUM(Table2[[#This Row],[AcceptedCmp3]:[Response]])</f>
        <v>0</v>
      </c>
      <c r="AK45" s="5" t="str">
        <f>IF(Table2[[#This Row],[Total Campaigns Accepted]]=0,"Never Responded", IF(Table2[[#This Row],[Total Campaigns Accepted]]&lt;3,"Occasional Responders","Frequent Responders"))</f>
        <v>Never Responded</v>
      </c>
    </row>
    <row r="46" spans="1:37" x14ac:dyDescent="0.3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  <c r="AC46" s="4">
        <f t="shared" ca="1" si="0"/>
        <v>56</v>
      </c>
      <c r="AD46" s="3">
        <f t="shared" si="2"/>
        <v>56</v>
      </c>
      <c r="AE46">
        <f t="shared" si="1"/>
        <v>13</v>
      </c>
      <c r="AF46" t="str">
        <f>IF(Table2[[#This Row],[ Income ]]&lt;=30000, "Low Income",IF(Table2[[#This Row],[ Income ]]&lt;=60000,"Middle Income",IF(Table2[[#This Row],[ Income ]]&lt;=90000,"High Income","Premium")))</f>
        <v>Low Income</v>
      </c>
      <c r="AG46" t="str">
        <f ca="1">IF(Table2[[#This Row],[Age]]&lt;30,"Young Adults", IF(Table2[[#This Row],[Age]]&lt;45,"Adults",IF(Table2[[#This Row],[Age]]&lt;60,"Middle Aged", "Senior")))</f>
        <v>Middle Aged</v>
      </c>
      <c r="AH46" t="str">
        <f>IF(Table2[[#This Row],[Recency]]&lt;31,"Active",IF(Table2[[#This Row],[Recency]]&lt;61, "Warm","At Risk"))</f>
        <v>Active</v>
      </c>
      <c r="AI46" s="5" t="str">
        <f>IF(Table2[[#This Row],[Total Spend]]&lt;70,"Low Value", IF(Table2[[#This Row],[Total Spend]]&lt;370,"Medium Value",IF(Table2[[#This Row],[Total Spend]]&lt;1047,"High Value","VIP")))</f>
        <v>Low Value</v>
      </c>
      <c r="AJ46" s="7">
        <f>SUM(Table2[[#This Row],[AcceptedCmp3]:[Response]])</f>
        <v>1</v>
      </c>
      <c r="AK46" s="5" t="str">
        <f>IF(Table2[[#This Row],[Total Campaigns Accepted]]=0,"Never Responded", IF(Table2[[#This Row],[Total Campaigns Accepted]]&lt;3,"Occasional Responders","Frequent Responders"))</f>
        <v>Occasional Responders</v>
      </c>
    </row>
    <row r="47" spans="1:37" x14ac:dyDescent="0.3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  <c r="AC47" s="4">
        <f t="shared" ca="1" si="0"/>
        <v>65</v>
      </c>
      <c r="AD47" s="3">
        <f t="shared" si="2"/>
        <v>1574</v>
      </c>
      <c r="AE47">
        <f t="shared" si="1"/>
        <v>17</v>
      </c>
      <c r="AF47" t="str">
        <f>IF(Table2[[#This Row],[ Income ]]&lt;=30000, "Low Income",IF(Table2[[#This Row],[ Income ]]&lt;=60000,"Middle Income",IF(Table2[[#This Row],[ Income ]]&lt;=90000,"High Income","Premium")))</f>
        <v>High Income</v>
      </c>
      <c r="AG47" t="str">
        <f ca="1">IF(Table2[[#This Row],[Age]]&lt;30,"Young Adults", IF(Table2[[#This Row],[Age]]&lt;45,"Adults",IF(Table2[[#This Row],[Age]]&lt;60,"Middle Aged", "Senior")))</f>
        <v>Senior</v>
      </c>
      <c r="AH47" t="str">
        <f>IF(Table2[[#This Row],[Recency]]&lt;31,"Active",IF(Table2[[#This Row],[Recency]]&lt;61, "Warm","At Risk"))</f>
        <v>Active</v>
      </c>
      <c r="AI47" s="5" t="str">
        <f>IF(Table2[[#This Row],[Total Spend]]&lt;70,"Low Value", IF(Table2[[#This Row],[Total Spend]]&lt;370,"Medium Value",IF(Table2[[#This Row],[Total Spend]]&lt;1047,"High Value","VIP")))</f>
        <v>VIP</v>
      </c>
      <c r="AJ47" s="7">
        <f>SUM(Table2[[#This Row],[AcceptedCmp3]:[Response]])</f>
        <v>1</v>
      </c>
      <c r="AK47" s="5" t="str">
        <f>IF(Table2[[#This Row],[Total Campaigns Accepted]]=0,"Never Responded", IF(Table2[[#This Row],[Total Campaigns Accepted]]&lt;3,"Occasional Responders","Frequent Responders"))</f>
        <v>Occasional Responders</v>
      </c>
    </row>
    <row r="48" spans="1:37" x14ac:dyDescent="0.3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  <c r="AC48" s="4">
        <f t="shared" ca="1" si="0"/>
        <v>53</v>
      </c>
      <c r="AD48" s="3">
        <f t="shared" si="2"/>
        <v>39</v>
      </c>
      <c r="AE48">
        <f t="shared" si="1"/>
        <v>13</v>
      </c>
      <c r="AF48" t="str">
        <f>IF(Table2[[#This Row],[ Income ]]&lt;=30000, "Low Income",IF(Table2[[#This Row],[ Income ]]&lt;=60000,"Middle Income",IF(Table2[[#This Row],[ Income ]]&lt;=90000,"High Income","Premium")))</f>
        <v>Middle Income</v>
      </c>
      <c r="AG48" t="str">
        <f ca="1">IF(Table2[[#This Row],[Age]]&lt;30,"Young Adults", IF(Table2[[#This Row],[Age]]&lt;45,"Adults",IF(Table2[[#This Row],[Age]]&lt;60,"Middle Aged", "Senior")))</f>
        <v>Middle Aged</v>
      </c>
      <c r="AH48" t="str">
        <f>IF(Table2[[#This Row],[Recency]]&lt;31,"Active",IF(Table2[[#This Row],[Recency]]&lt;61, "Warm","At Risk"))</f>
        <v>Active</v>
      </c>
      <c r="AI48" s="5" t="str">
        <f>IF(Table2[[#This Row],[Total Spend]]&lt;70,"Low Value", IF(Table2[[#This Row],[Total Spend]]&lt;370,"Medium Value",IF(Table2[[#This Row],[Total Spend]]&lt;1047,"High Value","VIP")))</f>
        <v>Low Value</v>
      </c>
      <c r="AJ48" s="7">
        <f>SUM(Table2[[#This Row],[AcceptedCmp3]:[Response]])</f>
        <v>0</v>
      </c>
      <c r="AK48" s="5" t="str">
        <f>IF(Table2[[#This Row],[Total Campaigns Accepted]]=0,"Never Responded", IF(Table2[[#This Row],[Total Campaigns Accepted]]&lt;3,"Occasional Responders","Frequent Responders"))</f>
        <v>Never Responded</v>
      </c>
    </row>
    <row r="49" spans="1:37" x14ac:dyDescent="0.3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  <c r="AC49" s="4">
        <f t="shared" ca="1" si="0"/>
        <v>61</v>
      </c>
      <c r="AD49" s="3">
        <f t="shared" si="2"/>
        <v>965</v>
      </c>
      <c r="AE49">
        <f t="shared" si="1"/>
        <v>20</v>
      </c>
      <c r="AF49" t="str">
        <f>IF(Table2[[#This Row],[ Income ]]&lt;=30000, "Low Income",IF(Table2[[#This Row],[ Income ]]&lt;=60000,"Middle Income",IF(Table2[[#This Row],[ Income ]]&lt;=90000,"High Income","Premium")))</f>
        <v>High Income</v>
      </c>
      <c r="AG49" t="str">
        <f ca="1">IF(Table2[[#This Row],[Age]]&lt;30,"Young Adults", IF(Table2[[#This Row],[Age]]&lt;45,"Adults",IF(Table2[[#This Row],[Age]]&lt;60,"Middle Aged", "Senior")))</f>
        <v>Senior</v>
      </c>
      <c r="AH49" t="str">
        <f>IF(Table2[[#This Row],[Recency]]&lt;31,"Active",IF(Table2[[#This Row],[Recency]]&lt;61, "Warm","At Risk"))</f>
        <v>Active</v>
      </c>
      <c r="AI49" s="5" t="str">
        <f>IF(Table2[[#This Row],[Total Spend]]&lt;70,"Low Value", IF(Table2[[#This Row],[Total Spend]]&lt;370,"Medium Value",IF(Table2[[#This Row],[Total Spend]]&lt;1047,"High Value","VIP")))</f>
        <v>High Value</v>
      </c>
      <c r="AJ49" s="7">
        <f>SUM(Table2[[#This Row],[AcceptedCmp3]:[Response]])</f>
        <v>0</v>
      </c>
      <c r="AK49" s="5" t="str">
        <f>IF(Table2[[#This Row],[Total Campaigns Accepted]]=0,"Never Responded", IF(Table2[[#This Row],[Total Campaigns Accepted]]&lt;3,"Occasional Responders","Frequent Responders"))</f>
        <v>Never Responded</v>
      </c>
    </row>
    <row r="50" spans="1:37" x14ac:dyDescent="0.3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  <c r="AC50" s="4">
        <f t="shared" ca="1" si="0"/>
        <v>56</v>
      </c>
      <c r="AD50" s="3">
        <f t="shared" si="2"/>
        <v>497</v>
      </c>
      <c r="AE50">
        <f t="shared" si="1"/>
        <v>24</v>
      </c>
      <c r="AF50" t="str">
        <f>IF(Table2[[#This Row],[ Income ]]&lt;=30000, "Low Income",IF(Table2[[#This Row],[ Income ]]&lt;=60000,"Middle Income",IF(Table2[[#This Row],[ Income ]]&lt;=90000,"High Income","Premium")))</f>
        <v>High Income</v>
      </c>
      <c r="AG50" t="str">
        <f ca="1">IF(Table2[[#This Row],[Age]]&lt;30,"Young Adults", IF(Table2[[#This Row],[Age]]&lt;45,"Adults",IF(Table2[[#This Row],[Age]]&lt;60,"Middle Aged", "Senior")))</f>
        <v>Middle Aged</v>
      </c>
      <c r="AH50" t="str">
        <f>IF(Table2[[#This Row],[Recency]]&lt;31,"Active",IF(Table2[[#This Row],[Recency]]&lt;61, "Warm","At Risk"))</f>
        <v>Active</v>
      </c>
      <c r="AI50" s="5" t="str">
        <f>IF(Table2[[#This Row],[Total Spend]]&lt;70,"Low Value", IF(Table2[[#This Row],[Total Spend]]&lt;370,"Medium Value",IF(Table2[[#This Row],[Total Spend]]&lt;1047,"High Value","VIP")))</f>
        <v>High Value</v>
      </c>
      <c r="AJ50" s="7">
        <f>SUM(Table2[[#This Row],[AcceptedCmp3]:[Response]])</f>
        <v>2</v>
      </c>
      <c r="AK50" s="5" t="str">
        <f>IF(Table2[[#This Row],[Total Campaigns Accepted]]=0,"Never Responded", IF(Table2[[#This Row],[Total Campaigns Accepted]]&lt;3,"Occasional Responders","Frequent Responders"))</f>
        <v>Occasional Responders</v>
      </c>
    </row>
    <row r="51" spans="1:37" x14ac:dyDescent="0.3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  <c r="AC51" s="4">
        <f t="shared" ca="1" si="0"/>
        <v>66</v>
      </c>
      <c r="AD51" s="3">
        <f t="shared" si="2"/>
        <v>371</v>
      </c>
      <c r="AE51">
        <f t="shared" si="1"/>
        <v>25</v>
      </c>
      <c r="AF51" t="str">
        <f>IF(Table2[[#This Row],[ Income ]]&lt;=30000, "Low Income",IF(Table2[[#This Row],[ Income ]]&lt;=60000,"Middle Income",IF(Table2[[#This Row],[ Income ]]&lt;=90000,"High Income","Premium")))</f>
        <v>Middle Income</v>
      </c>
      <c r="AG51" t="str">
        <f ca="1">IF(Table2[[#This Row],[Age]]&lt;30,"Young Adults", IF(Table2[[#This Row],[Age]]&lt;45,"Adults",IF(Table2[[#This Row],[Age]]&lt;60,"Middle Aged", "Senior")))</f>
        <v>Senior</v>
      </c>
      <c r="AH51" t="str">
        <f>IF(Table2[[#This Row],[Recency]]&lt;31,"Active",IF(Table2[[#This Row],[Recency]]&lt;61, "Warm","At Risk"))</f>
        <v>Active</v>
      </c>
      <c r="AI51" s="5" t="str">
        <f>IF(Table2[[#This Row],[Total Spend]]&lt;70,"Low Value", IF(Table2[[#This Row],[Total Spend]]&lt;370,"Medium Value",IF(Table2[[#This Row],[Total Spend]]&lt;1047,"High Value","VIP")))</f>
        <v>High Value</v>
      </c>
      <c r="AJ51" s="7">
        <f>SUM(Table2[[#This Row],[AcceptedCmp3]:[Response]])</f>
        <v>0</v>
      </c>
      <c r="AK51" s="5" t="str">
        <f>IF(Table2[[#This Row],[Total Campaigns Accepted]]=0,"Never Responded", IF(Table2[[#This Row],[Total Campaigns Accepted]]&lt;3,"Occasional Responders","Frequent Responders"))</f>
        <v>Never Responded</v>
      </c>
    </row>
    <row r="52" spans="1:37" x14ac:dyDescent="0.3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  <c r="AC52" s="4">
        <f t="shared" ca="1" si="0"/>
        <v>42</v>
      </c>
      <c r="AD52" s="3">
        <f t="shared" si="2"/>
        <v>51</v>
      </c>
      <c r="AE52">
        <f t="shared" si="1"/>
        <v>15</v>
      </c>
      <c r="AF52" t="str">
        <f>IF(Table2[[#This Row],[ Income ]]&lt;=30000, "Low Income",IF(Table2[[#This Row],[ Income ]]&lt;=60000,"Middle Income",IF(Table2[[#This Row],[ Income ]]&lt;=90000,"High Income","Premium")))</f>
        <v>Low Income</v>
      </c>
      <c r="AG52" t="str">
        <f ca="1">IF(Table2[[#This Row],[Age]]&lt;30,"Young Adults", IF(Table2[[#This Row],[Age]]&lt;45,"Adults",IF(Table2[[#This Row],[Age]]&lt;60,"Middle Aged", "Senior")))</f>
        <v>Adults</v>
      </c>
      <c r="AH52" t="str">
        <f>IF(Table2[[#This Row],[Recency]]&lt;31,"Active",IF(Table2[[#This Row],[Recency]]&lt;61, "Warm","At Risk"))</f>
        <v>Active</v>
      </c>
      <c r="AI52" s="5" t="str">
        <f>IF(Table2[[#This Row],[Total Spend]]&lt;70,"Low Value", IF(Table2[[#This Row],[Total Spend]]&lt;370,"Medium Value",IF(Table2[[#This Row],[Total Spend]]&lt;1047,"High Value","VIP")))</f>
        <v>Low Value</v>
      </c>
      <c r="AJ52" s="7">
        <f>SUM(Table2[[#This Row],[AcceptedCmp3]:[Response]])</f>
        <v>1</v>
      </c>
      <c r="AK52" s="5" t="str">
        <f>IF(Table2[[#This Row],[Total Campaigns Accepted]]=0,"Never Responded", IF(Table2[[#This Row],[Total Campaigns Accepted]]&lt;3,"Occasional Responders","Frequent Responders"))</f>
        <v>Occasional Responders</v>
      </c>
    </row>
    <row r="53" spans="1:37" x14ac:dyDescent="0.3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  <c r="AC53" s="4">
        <f t="shared" ca="1" si="0"/>
        <v>72</v>
      </c>
      <c r="AD53" s="3">
        <f t="shared" si="2"/>
        <v>1253</v>
      </c>
      <c r="AE53">
        <f t="shared" si="1"/>
        <v>24</v>
      </c>
      <c r="AF53" t="str">
        <f>IF(Table2[[#This Row],[ Income ]]&lt;=30000, "Low Income",IF(Table2[[#This Row],[ Income ]]&lt;=60000,"Middle Income",IF(Table2[[#This Row],[ Income ]]&lt;=90000,"High Income","Premium")))</f>
        <v>High Income</v>
      </c>
      <c r="AG53" t="str">
        <f ca="1">IF(Table2[[#This Row],[Age]]&lt;30,"Young Adults", IF(Table2[[#This Row],[Age]]&lt;45,"Adults",IF(Table2[[#This Row],[Age]]&lt;60,"Middle Aged", "Senior")))</f>
        <v>Senior</v>
      </c>
      <c r="AH53" t="str">
        <f>IF(Table2[[#This Row],[Recency]]&lt;31,"Active",IF(Table2[[#This Row],[Recency]]&lt;61, "Warm","At Risk"))</f>
        <v>Active</v>
      </c>
      <c r="AI53" s="5" t="str">
        <f>IF(Table2[[#This Row],[Total Spend]]&lt;70,"Low Value", IF(Table2[[#This Row],[Total Spend]]&lt;370,"Medium Value",IF(Table2[[#This Row],[Total Spend]]&lt;1047,"High Value","VIP")))</f>
        <v>VIP</v>
      </c>
      <c r="AJ53" s="7">
        <f>SUM(Table2[[#This Row],[AcceptedCmp3]:[Response]])</f>
        <v>0</v>
      </c>
      <c r="AK53" s="5" t="str">
        <f>IF(Table2[[#This Row],[Total Campaigns Accepted]]=0,"Never Responded", IF(Table2[[#This Row],[Total Campaigns Accepted]]&lt;3,"Occasional Responders","Frequent Responders"))</f>
        <v>Never Responded</v>
      </c>
    </row>
    <row r="54" spans="1:37" x14ac:dyDescent="0.3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  <c r="AC54" s="4">
        <f t="shared" ca="1" si="0"/>
        <v>48</v>
      </c>
      <c r="AD54" s="3">
        <f t="shared" si="2"/>
        <v>17</v>
      </c>
      <c r="AE54">
        <f t="shared" si="1"/>
        <v>12</v>
      </c>
      <c r="AF54" t="str">
        <f>IF(Table2[[#This Row],[ Income ]]&lt;=30000, "Low Income",IF(Table2[[#This Row],[ Income ]]&lt;=60000,"Middle Income",IF(Table2[[#This Row],[ Income ]]&lt;=90000,"High Income","Premium")))</f>
        <v>Middle Income</v>
      </c>
      <c r="AG54" t="str">
        <f ca="1">IF(Table2[[#This Row],[Age]]&lt;30,"Young Adults", IF(Table2[[#This Row],[Age]]&lt;45,"Adults",IF(Table2[[#This Row],[Age]]&lt;60,"Middle Aged", "Senior")))</f>
        <v>Middle Aged</v>
      </c>
      <c r="AH54" t="str">
        <f>IF(Table2[[#This Row],[Recency]]&lt;31,"Active",IF(Table2[[#This Row],[Recency]]&lt;61, "Warm","At Risk"))</f>
        <v>Active</v>
      </c>
      <c r="AI54" s="5" t="str">
        <f>IF(Table2[[#This Row],[Total Spend]]&lt;70,"Low Value", IF(Table2[[#This Row],[Total Spend]]&lt;370,"Medium Value",IF(Table2[[#This Row],[Total Spend]]&lt;1047,"High Value","VIP")))</f>
        <v>Low Value</v>
      </c>
      <c r="AJ54" s="7">
        <f>SUM(Table2[[#This Row],[AcceptedCmp3]:[Response]])</f>
        <v>0</v>
      </c>
      <c r="AK54" s="5" t="str">
        <f>IF(Table2[[#This Row],[Total Campaigns Accepted]]=0,"Never Responded", IF(Table2[[#This Row],[Total Campaigns Accepted]]&lt;3,"Occasional Responders","Frequent Responders"))</f>
        <v>Never Responded</v>
      </c>
    </row>
    <row r="55" spans="1:37" x14ac:dyDescent="0.3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  <c r="AC55" s="4">
        <f t="shared" ca="1" si="0"/>
        <v>70</v>
      </c>
      <c r="AD55" s="3">
        <f t="shared" si="2"/>
        <v>1588</v>
      </c>
      <c r="AE55">
        <f t="shared" si="1"/>
        <v>18</v>
      </c>
      <c r="AF55" t="str">
        <f>IF(Table2[[#This Row],[ Income ]]&lt;=30000, "Low Income",IF(Table2[[#This Row],[ Income ]]&lt;=60000,"Middle Income",IF(Table2[[#This Row],[ Income ]]&lt;=90000,"High Income","Premium")))</f>
        <v>Premium</v>
      </c>
      <c r="AG55" t="str">
        <f ca="1">IF(Table2[[#This Row],[Age]]&lt;30,"Young Adults", IF(Table2[[#This Row],[Age]]&lt;45,"Adults",IF(Table2[[#This Row],[Age]]&lt;60,"Middle Aged", "Senior")))</f>
        <v>Senior</v>
      </c>
      <c r="AH55" t="str">
        <f>IF(Table2[[#This Row],[Recency]]&lt;31,"Active",IF(Table2[[#This Row],[Recency]]&lt;61, "Warm","At Risk"))</f>
        <v>Active</v>
      </c>
      <c r="AI55" s="5" t="str">
        <f>IF(Table2[[#This Row],[Total Spend]]&lt;70,"Low Value", IF(Table2[[#This Row],[Total Spend]]&lt;370,"Medium Value",IF(Table2[[#This Row],[Total Spend]]&lt;1047,"High Value","VIP")))</f>
        <v>VIP</v>
      </c>
      <c r="AJ55" s="7">
        <f>SUM(Table2[[#This Row],[AcceptedCmp3]:[Response]])</f>
        <v>1</v>
      </c>
      <c r="AK55" s="5" t="str">
        <f>IF(Table2[[#This Row],[Total Campaigns Accepted]]=0,"Never Responded", IF(Table2[[#This Row],[Total Campaigns Accepted]]&lt;3,"Occasional Responders","Frequent Responders"))</f>
        <v>Occasional Responders</v>
      </c>
    </row>
    <row r="56" spans="1:37" x14ac:dyDescent="0.3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  <c r="AC56" s="4">
        <f t="shared" ca="1" si="0"/>
        <v>52</v>
      </c>
      <c r="AD56" s="3">
        <f t="shared" si="2"/>
        <v>50</v>
      </c>
      <c r="AE56">
        <f t="shared" si="1"/>
        <v>16</v>
      </c>
      <c r="AF56" t="str">
        <f>IF(Table2[[#This Row],[ Income ]]&lt;=30000, "Low Income",IF(Table2[[#This Row],[ Income ]]&lt;=60000,"Middle Income",IF(Table2[[#This Row],[ Income ]]&lt;=90000,"High Income","Premium")))</f>
        <v>Low Income</v>
      </c>
      <c r="AG56" t="str">
        <f ca="1">IF(Table2[[#This Row],[Age]]&lt;30,"Young Adults", IF(Table2[[#This Row],[Age]]&lt;45,"Adults",IF(Table2[[#This Row],[Age]]&lt;60,"Middle Aged", "Senior")))</f>
        <v>Middle Aged</v>
      </c>
      <c r="AH56" t="str">
        <f>IF(Table2[[#This Row],[Recency]]&lt;31,"Active",IF(Table2[[#This Row],[Recency]]&lt;61, "Warm","At Risk"))</f>
        <v>Active</v>
      </c>
      <c r="AI56" s="5" t="str">
        <f>IF(Table2[[#This Row],[Total Spend]]&lt;70,"Low Value", IF(Table2[[#This Row],[Total Spend]]&lt;370,"Medium Value",IF(Table2[[#This Row],[Total Spend]]&lt;1047,"High Value","VIP")))</f>
        <v>Low Value</v>
      </c>
      <c r="AJ56" s="7">
        <f>SUM(Table2[[#This Row],[AcceptedCmp3]:[Response]])</f>
        <v>0</v>
      </c>
      <c r="AK56" s="5" t="str">
        <f>IF(Table2[[#This Row],[Total Campaigns Accepted]]=0,"Never Responded", IF(Table2[[#This Row],[Total Campaigns Accepted]]&lt;3,"Occasional Responders","Frequent Responders"))</f>
        <v>Never Responded</v>
      </c>
    </row>
    <row r="57" spans="1:37" x14ac:dyDescent="0.3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  <c r="AC57" s="4">
        <f t="shared" ca="1" si="0"/>
        <v>74</v>
      </c>
      <c r="AD57" s="3">
        <f t="shared" si="2"/>
        <v>83</v>
      </c>
      <c r="AE57">
        <f t="shared" si="1"/>
        <v>14</v>
      </c>
      <c r="AF57" t="str">
        <f>IF(Table2[[#This Row],[ Income ]]&lt;=30000, "Low Income",IF(Table2[[#This Row],[ Income ]]&lt;=60000,"Middle Income",IF(Table2[[#This Row],[ Income ]]&lt;=90000,"High Income","Premium")))</f>
        <v>Middle Income</v>
      </c>
      <c r="AG57" t="str">
        <f ca="1">IF(Table2[[#This Row],[Age]]&lt;30,"Young Adults", IF(Table2[[#This Row],[Age]]&lt;45,"Adults",IF(Table2[[#This Row],[Age]]&lt;60,"Middle Aged", "Senior")))</f>
        <v>Senior</v>
      </c>
      <c r="AH57" t="str">
        <f>IF(Table2[[#This Row],[Recency]]&lt;31,"Active",IF(Table2[[#This Row],[Recency]]&lt;61, "Warm","At Risk"))</f>
        <v>Active</v>
      </c>
      <c r="AI57" s="5" t="str">
        <f>IF(Table2[[#This Row],[Total Spend]]&lt;70,"Low Value", IF(Table2[[#This Row],[Total Spend]]&lt;370,"Medium Value",IF(Table2[[#This Row],[Total Spend]]&lt;1047,"High Value","VIP")))</f>
        <v>Medium Value</v>
      </c>
      <c r="AJ57" s="7">
        <f>SUM(Table2[[#This Row],[AcceptedCmp3]:[Response]])</f>
        <v>1</v>
      </c>
      <c r="AK57" s="5" t="str">
        <f>IF(Table2[[#This Row],[Total Campaigns Accepted]]=0,"Never Responded", IF(Table2[[#This Row],[Total Campaigns Accepted]]&lt;3,"Occasional Responders","Frequent Responders"))</f>
        <v>Occasional Responders</v>
      </c>
    </row>
    <row r="58" spans="1:37" x14ac:dyDescent="0.3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  <c r="AC58" s="4">
        <f t="shared" ca="1" si="0"/>
        <v>53</v>
      </c>
      <c r="AD58" s="3">
        <f t="shared" si="2"/>
        <v>41</v>
      </c>
      <c r="AE58">
        <f t="shared" si="1"/>
        <v>12</v>
      </c>
      <c r="AF58" t="str">
        <f>IF(Table2[[#This Row],[ Income ]]&lt;=30000, "Low Income",IF(Table2[[#This Row],[ Income ]]&lt;=60000,"Middle Income",IF(Table2[[#This Row],[ Income ]]&lt;=90000,"High Income","Premium")))</f>
        <v>Middle Income</v>
      </c>
      <c r="AG58" t="str">
        <f ca="1">IF(Table2[[#This Row],[Age]]&lt;30,"Young Adults", IF(Table2[[#This Row],[Age]]&lt;45,"Adults",IF(Table2[[#This Row],[Age]]&lt;60,"Middle Aged", "Senior")))</f>
        <v>Middle Aged</v>
      </c>
      <c r="AH58" t="str">
        <f>IF(Table2[[#This Row],[Recency]]&lt;31,"Active",IF(Table2[[#This Row],[Recency]]&lt;61, "Warm","At Risk"))</f>
        <v>Active</v>
      </c>
      <c r="AI58" s="5" t="str">
        <f>IF(Table2[[#This Row],[Total Spend]]&lt;70,"Low Value", IF(Table2[[#This Row],[Total Spend]]&lt;370,"Medium Value",IF(Table2[[#This Row],[Total Spend]]&lt;1047,"High Value","VIP")))</f>
        <v>Low Value</v>
      </c>
      <c r="AJ58" s="7">
        <f>SUM(Table2[[#This Row],[AcceptedCmp3]:[Response]])</f>
        <v>0</v>
      </c>
      <c r="AK58" s="5" t="str">
        <f>IF(Table2[[#This Row],[Total Campaigns Accepted]]=0,"Never Responded", IF(Table2[[#This Row],[Total Campaigns Accepted]]&lt;3,"Occasional Responders","Frequent Responders"))</f>
        <v>Never Responded</v>
      </c>
    </row>
    <row r="59" spans="1:37" x14ac:dyDescent="0.3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  <c r="AC59" s="4">
        <f t="shared" ca="1" si="0"/>
        <v>51</v>
      </c>
      <c r="AD59" s="3">
        <f t="shared" si="2"/>
        <v>231</v>
      </c>
      <c r="AE59">
        <f t="shared" si="1"/>
        <v>17</v>
      </c>
      <c r="AF59" t="str">
        <f>IF(Table2[[#This Row],[ Income ]]&lt;=30000, "Low Income",IF(Table2[[#This Row],[ Income ]]&lt;=60000,"Middle Income",IF(Table2[[#This Row],[ Income ]]&lt;=90000,"High Income","Premium")))</f>
        <v>High Income</v>
      </c>
      <c r="AG59" t="str">
        <f ca="1">IF(Table2[[#This Row],[Age]]&lt;30,"Young Adults", IF(Table2[[#This Row],[Age]]&lt;45,"Adults",IF(Table2[[#This Row],[Age]]&lt;60,"Middle Aged", "Senior")))</f>
        <v>Middle Aged</v>
      </c>
      <c r="AH59" t="str">
        <f>IF(Table2[[#This Row],[Recency]]&lt;31,"Active",IF(Table2[[#This Row],[Recency]]&lt;61, "Warm","At Risk"))</f>
        <v>Active</v>
      </c>
      <c r="AI59" s="5" t="str">
        <f>IF(Table2[[#This Row],[Total Spend]]&lt;70,"Low Value", IF(Table2[[#This Row],[Total Spend]]&lt;370,"Medium Value",IF(Table2[[#This Row],[Total Spend]]&lt;1047,"High Value","VIP")))</f>
        <v>Medium Value</v>
      </c>
      <c r="AJ59" s="7">
        <f>SUM(Table2[[#This Row],[AcceptedCmp3]:[Response]])</f>
        <v>0</v>
      </c>
      <c r="AK59" s="5" t="str">
        <f>IF(Table2[[#This Row],[Total Campaigns Accepted]]=0,"Never Responded", IF(Table2[[#This Row],[Total Campaigns Accepted]]&lt;3,"Occasional Responders","Frequent Responders"))</f>
        <v>Never Responded</v>
      </c>
    </row>
    <row r="60" spans="1:37" x14ac:dyDescent="0.3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  <c r="AC60" s="4">
        <f t="shared" ca="1" si="0"/>
        <v>64</v>
      </c>
      <c r="AD60" s="3">
        <f t="shared" si="2"/>
        <v>926</v>
      </c>
      <c r="AE60">
        <f t="shared" si="1"/>
        <v>24</v>
      </c>
      <c r="AF60" t="str">
        <f>IF(Table2[[#This Row],[ Income ]]&lt;=30000, "Low Income",IF(Table2[[#This Row],[ Income ]]&lt;=60000,"Middle Income",IF(Table2[[#This Row],[ Income ]]&lt;=90000,"High Income","Premium")))</f>
        <v>High Income</v>
      </c>
      <c r="AG60" t="str">
        <f ca="1">IF(Table2[[#This Row],[Age]]&lt;30,"Young Adults", IF(Table2[[#This Row],[Age]]&lt;45,"Adults",IF(Table2[[#This Row],[Age]]&lt;60,"Middle Aged", "Senior")))</f>
        <v>Senior</v>
      </c>
      <c r="AH60" t="str">
        <f>IF(Table2[[#This Row],[Recency]]&lt;31,"Active",IF(Table2[[#This Row],[Recency]]&lt;61, "Warm","At Risk"))</f>
        <v>Active</v>
      </c>
      <c r="AI60" s="5" t="str">
        <f>IF(Table2[[#This Row],[Total Spend]]&lt;70,"Low Value", IF(Table2[[#This Row],[Total Spend]]&lt;370,"Medium Value",IF(Table2[[#This Row],[Total Spend]]&lt;1047,"High Value","VIP")))</f>
        <v>High Value</v>
      </c>
      <c r="AJ60" s="7">
        <f>SUM(Table2[[#This Row],[AcceptedCmp3]:[Response]])</f>
        <v>0</v>
      </c>
      <c r="AK60" s="5" t="str">
        <f>IF(Table2[[#This Row],[Total Campaigns Accepted]]=0,"Never Responded", IF(Table2[[#This Row],[Total Campaigns Accepted]]&lt;3,"Occasional Responders","Frequent Responders"))</f>
        <v>Never Responded</v>
      </c>
    </row>
    <row r="61" spans="1:37" x14ac:dyDescent="0.3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  <c r="AC61" s="4">
        <f t="shared" ca="1" si="0"/>
        <v>62</v>
      </c>
      <c r="AD61" s="3">
        <f t="shared" si="2"/>
        <v>893</v>
      </c>
      <c r="AE61">
        <f t="shared" si="1"/>
        <v>23</v>
      </c>
      <c r="AF61" t="str">
        <f>IF(Table2[[#This Row],[ Income ]]&lt;=30000, "Low Income",IF(Table2[[#This Row],[ Income ]]&lt;=60000,"Middle Income",IF(Table2[[#This Row],[ Income ]]&lt;=90000,"High Income","Premium")))</f>
        <v>High Income</v>
      </c>
      <c r="AG61" t="str">
        <f ca="1">IF(Table2[[#This Row],[Age]]&lt;30,"Young Adults", IF(Table2[[#This Row],[Age]]&lt;45,"Adults",IF(Table2[[#This Row],[Age]]&lt;60,"Middle Aged", "Senior")))</f>
        <v>Senior</v>
      </c>
      <c r="AH61" t="str">
        <f>IF(Table2[[#This Row],[Recency]]&lt;31,"Active",IF(Table2[[#This Row],[Recency]]&lt;61, "Warm","At Risk"))</f>
        <v>Active</v>
      </c>
      <c r="AI61" s="5" t="str">
        <f>IF(Table2[[#This Row],[Total Spend]]&lt;70,"Low Value", IF(Table2[[#This Row],[Total Spend]]&lt;370,"Medium Value",IF(Table2[[#This Row],[Total Spend]]&lt;1047,"High Value","VIP")))</f>
        <v>High Value</v>
      </c>
      <c r="AJ61" s="7">
        <f>SUM(Table2[[#This Row],[AcceptedCmp3]:[Response]])</f>
        <v>2</v>
      </c>
      <c r="AK61" s="5" t="str">
        <f>IF(Table2[[#This Row],[Total Campaigns Accepted]]=0,"Never Responded", IF(Table2[[#This Row],[Total Campaigns Accepted]]&lt;3,"Occasional Responders","Frequent Responders"))</f>
        <v>Occasional Responders</v>
      </c>
    </row>
    <row r="62" spans="1:37" x14ac:dyDescent="0.3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  <c r="AC62" s="4">
        <f t="shared" ca="1" si="0"/>
        <v>44</v>
      </c>
      <c r="AD62" s="3">
        <f t="shared" si="2"/>
        <v>373</v>
      </c>
      <c r="AE62">
        <f t="shared" si="1"/>
        <v>19</v>
      </c>
      <c r="AF62" t="str">
        <f>IF(Table2[[#This Row],[ Income ]]&lt;=30000, "Low Income",IF(Table2[[#This Row],[ Income ]]&lt;=60000,"Middle Income",IF(Table2[[#This Row],[ Income ]]&lt;=90000,"High Income","Premium")))</f>
        <v>Low Income</v>
      </c>
      <c r="AG62" t="str">
        <f ca="1">IF(Table2[[#This Row],[Age]]&lt;30,"Young Adults", IF(Table2[[#This Row],[Age]]&lt;45,"Adults",IF(Table2[[#This Row],[Age]]&lt;60,"Middle Aged", "Senior")))</f>
        <v>Adults</v>
      </c>
      <c r="AH62" t="str">
        <f>IF(Table2[[#This Row],[Recency]]&lt;31,"Active",IF(Table2[[#This Row],[Recency]]&lt;61, "Warm","At Risk"))</f>
        <v>Active</v>
      </c>
      <c r="AI62" s="5" t="str">
        <f>IF(Table2[[#This Row],[Total Spend]]&lt;70,"Low Value", IF(Table2[[#This Row],[Total Spend]]&lt;370,"Medium Value",IF(Table2[[#This Row],[Total Spend]]&lt;1047,"High Value","VIP")))</f>
        <v>High Value</v>
      </c>
      <c r="AJ62" s="7">
        <f>SUM(Table2[[#This Row],[AcceptedCmp3]:[Response]])</f>
        <v>0</v>
      </c>
      <c r="AK62" s="5" t="str">
        <f>IF(Table2[[#This Row],[Total Campaigns Accepted]]=0,"Never Responded", IF(Table2[[#This Row],[Total Campaigns Accepted]]&lt;3,"Occasional Responders","Frequent Responders"))</f>
        <v>Never Responded</v>
      </c>
    </row>
    <row r="63" spans="1:37" x14ac:dyDescent="0.3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  <c r="AC63" s="4">
        <f t="shared" ca="1" si="0"/>
        <v>65</v>
      </c>
      <c r="AD63" s="3">
        <f t="shared" si="2"/>
        <v>32</v>
      </c>
      <c r="AE63">
        <f t="shared" si="1"/>
        <v>10</v>
      </c>
      <c r="AF63" t="str">
        <f>IF(Table2[[#This Row],[ Income ]]&lt;=30000, "Low Income",IF(Table2[[#This Row],[ Income ]]&lt;=60000,"Middle Income",IF(Table2[[#This Row],[ Income ]]&lt;=90000,"High Income","Premium")))</f>
        <v>Middle Income</v>
      </c>
      <c r="AG63" t="str">
        <f ca="1">IF(Table2[[#This Row],[Age]]&lt;30,"Young Adults", IF(Table2[[#This Row],[Age]]&lt;45,"Adults",IF(Table2[[#This Row],[Age]]&lt;60,"Middle Aged", "Senior")))</f>
        <v>Senior</v>
      </c>
      <c r="AH63" t="str">
        <f>IF(Table2[[#This Row],[Recency]]&lt;31,"Active",IF(Table2[[#This Row],[Recency]]&lt;61, "Warm","At Risk"))</f>
        <v>Active</v>
      </c>
      <c r="AI63" s="5" t="str">
        <f>IF(Table2[[#This Row],[Total Spend]]&lt;70,"Low Value", IF(Table2[[#This Row],[Total Spend]]&lt;370,"Medium Value",IF(Table2[[#This Row],[Total Spend]]&lt;1047,"High Value","VIP")))</f>
        <v>Low Value</v>
      </c>
      <c r="AJ63" s="7">
        <f>SUM(Table2[[#This Row],[AcceptedCmp3]:[Response]])</f>
        <v>0</v>
      </c>
      <c r="AK63" s="5" t="str">
        <f>IF(Table2[[#This Row],[Total Campaigns Accepted]]=0,"Never Responded", IF(Table2[[#This Row],[Total Campaigns Accepted]]&lt;3,"Occasional Responders","Frequent Responders"))</f>
        <v>Never Responded</v>
      </c>
    </row>
    <row r="64" spans="1:37" x14ac:dyDescent="0.3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  <c r="AC64" s="4">
        <f t="shared" ca="1" si="0"/>
        <v>58</v>
      </c>
      <c r="AD64" s="3">
        <f t="shared" si="2"/>
        <v>88</v>
      </c>
      <c r="AE64">
        <f t="shared" si="1"/>
        <v>18</v>
      </c>
      <c r="AF64" t="str">
        <f>IF(Table2[[#This Row],[ Income ]]&lt;=30000, "Low Income",IF(Table2[[#This Row],[ Income ]]&lt;=60000,"Middle Income",IF(Table2[[#This Row],[ Income ]]&lt;=90000,"High Income","Premium")))</f>
        <v>Middle Income</v>
      </c>
      <c r="AG64" t="str">
        <f ca="1">IF(Table2[[#This Row],[Age]]&lt;30,"Young Adults", IF(Table2[[#This Row],[Age]]&lt;45,"Adults",IF(Table2[[#This Row],[Age]]&lt;60,"Middle Aged", "Senior")))</f>
        <v>Middle Aged</v>
      </c>
      <c r="AH64" t="str">
        <f>IF(Table2[[#This Row],[Recency]]&lt;31,"Active",IF(Table2[[#This Row],[Recency]]&lt;61, "Warm","At Risk"))</f>
        <v>Active</v>
      </c>
      <c r="AI64" s="5" t="str">
        <f>IF(Table2[[#This Row],[Total Spend]]&lt;70,"Low Value", IF(Table2[[#This Row],[Total Spend]]&lt;370,"Medium Value",IF(Table2[[#This Row],[Total Spend]]&lt;1047,"High Value","VIP")))</f>
        <v>Medium Value</v>
      </c>
      <c r="AJ64" s="7">
        <f>SUM(Table2[[#This Row],[AcceptedCmp3]:[Response]])</f>
        <v>0</v>
      </c>
      <c r="AK64" s="5" t="str">
        <f>IF(Table2[[#This Row],[Total Campaigns Accepted]]=0,"Never Responded", IF(Table2[[#This Row],[Total Campaigns Accepted]]&lt;3,"Occasional Responders","Frequent Responders"))</f>
        <v>Never Responded</v>
      </c>
    </row>
    <row r="65" spans="1:37" x14ac:dyDescent="0.3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  <c r="AC65" s="4">
        <f t="shared" ca="1" si="0"/>
        <v>49</v>
      </c>
      <c r="AD65" s="3">
        <f t="shared" si="2"/>
        <v>24</v>
      </c>
      <c r="AE65">
        <f t="shared" si="1"/>
        <v>10</v>
      </c>
      <c r="AF65" t="str">
        <f>IF(Table2[[#This Row],[ Income ]]&lt;=30000, "Low Income",IF(Table2[[#This Row],[ Income ]]&lt;=60000,"Middle Income",IF(Table2[[#This Row],[ Income ]]&lt;=90000,"High Income","Premium")))</f>
        <v>Low Income</v>
      </c>
      <c r="AG65" t="str">
        <f ca="1">IF(Table2[[#This Row],[Age]]&lt;30,"Young Adults", IF(Table2[[#This Row],[Age]]&lt;45,"Adults",IF(Table2[[#This Row],[Age]]&lt;60,"Middle Aged", "Senior")))</f>
        <v>Middle Aged</v>
      </c>
      <c r="AH65" t="str">
        <f>IF(Table2[[#This Row],[Recency]]&lt;31,"Active",IF(Table2[[#This Row],[Recency]]&lt;61, "Warm","At Risk"))</f>
        <v>Active</v>
      </c>
      <c r="AI65" s="5" t="str">
        <f>IF(Table2[[#This Row],[Total Spend]]&lt;70,"Low Value", IF(Table2[[#This Row],[Total Spend]]&lt;370,"Medium Value",IF(Table2[[#This Row],[Total Spend]]&lt;1047,"High Value","VIP")))</f>
        <v>Low Value</v>
      </c>
      <c r="AJ65" s="7">
        <f>SUM(Table2[[#This Row],[AcceptedCmp3]:[Response]])</f>
        <v>0</v>
      </c>
      <c r="AK65" s="5" t="str">
        <f>IF(Table2[[#This Row],[Total Campaigns Accepted]]=0,"Never Responded", IF(Table2[[#This Row],[Total Campaigns Accepted]]&lt;3,"Occasional Responders","Frequent Responders"))</f>
        <v>Never Responded</v>
      </c>
    </row>
    <row r="66" spans="1:37" x14ac:dyDescent="0.3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  <c r="AC66" s="4">
        <f t="shared" ref="AC66:AC129" ca="1" si="3">YEAR(TODAY()) - B66</f>
        <v>52</v>
      </c>
      <c r="AD66" s="3">
        <f t="shared" si="2"/>
        <v>400</v>
      </c>
      <c r="AE66">
        <f t="shared" ref="AE66:AE129" si="4">SUM(P66:T66)</f>
        <v>28</v>
      </c>
      <c r="AF66" t="str">
        <f>IF(Table2[[#This Row],[ Income ]]&lt;=30000, "Low Income",IF(Table2[[#This Row],[ Income ]]&lt;=60000,"Middle Income",IF(Table2[[#This Row],[ Income ]]&lt;=90000,"High Income","Premium")))</f>
        <v>Middle Income</v>
      </c>
      <c r="AG66" t="str">
        <f ca="1">IF(Table2[[#This Row],[Age]]&lt;30,"Young Adults", IF(Table2[[#This Row],[Age]]&lt;45,"Adults",IF(Table2[[#This Row],[Age]]&lt;60,"Middle Aged", "Senior")))</f>
        <v>Middle Aged</v>
      </c>
      <c r="AH66" t="str">
        <f>IF(Table2[[#This Row],[Recency]]&lt;31,"Active",IF(Table2[[#This Row],[Recency]]&lt;61, "Warm","At Risk"))</f>
        <v>Active</v>
      </c>
      <c r="AI66" s="5" t="str">
        <f>IF(Table2[[#This Row],[Total Spend]]&lt;70,"Low Value", IF(Table2[[#This Row],[Total Spend]]&lt;370,"Medium Value",IF(Table2[[#This Row],[Total Spend]]&lt;1047,"High Value","VIP")))</f>
        <v>High Value</v>
      </c>
      <c r="AJ66" s="7">
        <f>SUM(Table2[[#This Row],[AcceptedCmp3]:[Response]])</f>
        <v>1</v>
      </c>
      <c r="AK66" s="5" t="str">
        <f>IF(Table2[[#This Row],[Total Campaigns Accepted]]=0,"Never Responded", IF(Table2[[#This Row],[Total Campaigns Accepted]]&lt;3,"Occasional Responders","Frequent Responders"))</f>
        <v>Occasional Responders</v>
      </c>
    </row>
    <row r="67" spans="1:37" x14ac:dyDescent="0.3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  <c r="AC67" s="4">
        <f t="shared" ca="1" si="3"/>
        <v>40</v>
      </c>
      <c r="AD67" s="3">
        <f t="shared" ref="AD67:AD130" si="5">SUM(J67:O67)</f>
        <v>36</v>
      </c>
      <c r="AE67">
        <f t="shared" si="4"/>
        <v>11</v>
      </c>
      <c r="AF67" t="str">
        <f>IF(Table2[[#This Row],[ Income ]]&lt;=30000, "Low Income",IF(Table2[[#This Row],[ Income ]]&lt;=60000,"Middle Income",IF(Table2[[#This Row],[ Income ]]&lt;=90000,"High Income","Premium")))</f>
        <v>Middle Income</v>
      </c>
      <c r="AG67" t="str">
        <f ca="1">IF(Table2[[#This Row],[Age]]&lt;30,"Young Adults", IF(Table2[[#This Row],[Age]]&lt;45,"Adults",IF(Table2[[#This Row],[Age]]&lt;60,"Middle Aged", "Senior")))</f>
        <v>Adults</v>
      </c>
      <c r="AH67" t="str">
        <f>IF(Table2[[#This Row],[Recency]]&lt;31,"Active",IF(Table2[[#This Row],[Recency]]&lt;61, "Warm","At Risk"))</f>
        <v>Active</v>
      </c>
      <c r="AI67" s="5" t="str">
        <f>IF(Table2[[#This Row],[Total Spend]]&lt;70,"Low Value", IF(Table2[[#This Row],[Total Spend]]&lt;370,"Medium Value",IF(Table2[[#This Row],[Total Spend]]&lt;1047,"High Value","VIP")))</f>
        <v>Low Value</v>
      </c>
      <c r="AJ67" s="7">
        <f>SUM(Table2[[#This Row],[AcceptedCmp3]:[Response]])</f>
        <v>1</v>
      </c>
      <c r="AK67" s="5" t="str">
        <f>IF(Table2[[#This Row],[Total Campaigns Accepted]]=0,"Never Responded", IF(Table2[[#This Row],[Total Campaigns Accepted]]&lt;3,"Occasional Responders","Frequent Responders"))</f>
        <v>Occasional Responders</v>
      </c>
    </row>
    <row r="68" spans="1:37" x14ac:dyDescent="0.3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  <c r="AC68" s="4">
        <f t="shared" ca="1" si="3"/>
        <v>70</v>
      </c>
      <c r="AD68" s="3">
        <f t="shared" si="5"/>
        <v>789</v>
      </c>
      <c r="AE68">
        <f t="shared" si="4"/>
        <v>28</v>
      </c>
      <c r="AF68" t="str">
        <f>IF(Table2[[#This Row],[ Income ]]&lt;=30000, "Low Income",IF(Table2[[#This Row],[ Income ]]&lt;=60000,"Middle Income",IF(Table2[[#This Row],[ Income ]]&lt;=90000,"High Income","Premium")))</f>
        <v>High Income</v>
      </c>
      <c r="AG68" t="str">
        <f ca="1">IF(Table2[[#This Row],[Age]]&lt;30,"Young Adults", IF(Table2[[#This Row],[Age]]&lt;45,"Adults",IF(Table2[[#This Row],[Age]]&lt;60,"Middle Aged", "Senior")))</f>
        <v>Senior</v>
      </c>
      <c r="AH68" t="str">
        <f>IF(Table2[[#This Row],[Recency]]&lt;31,"Active",IF(Table2[[#This Row],[Recency]]&lt;61, "Warm","At Risk"))</f>
        <v>Active</v>
      </c>
      <c r="AI68" s="5" t="str">
        <f>IF(Table2[[#This Row],[Total Spend]]&lt;70,"Low Value", IF(Table2[[#This Row],[Total Spend]]&lt;370,"Medium Value",IF(Table2[[#This Row],[Total Spend]]&lt;1047,"High Value","VIP")))</f>
        <v>High Value</v>
      </c>
      <c r="AJ68" s="7">
        <f>SUM(Table2[[#This Row],[AcceptedCmp3]:[Response]])</f>
        <v>0</v>
      </c>
      <c r="AK68" s="5" t="str">
        <f>IF(Table2[[#This Row],[Total Campaigns Accepted]]=0,"Never Responded", IF(Table2[[#This Row],[Total Campaigns Accepted]]&lt;3,"Occasional Responders","Frequent Responders"))</f>
        <v>Never Responded</v>
      </c>
    </row>
    <row r="69" spans="1:37" x14ac:dyDescent="0.3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  <c r="AC69" s="4">
        <f t="shared" ca="1" si="3"/>
        <v>66</v>
      </c>
      <c r="AD69" s="3">
        <f t="shared" si="5"/>
        <v>1066</v>
      </c>
      <c r="AE69">
        <f t="shared" si="4"/>
        <v>18</v>
      </c>
      <c r="AF69" t="str">
        <f>IF(Table2[[#This Row],[ Income ]]&lt;=30000, "Low Income",IF(Table2[[#This Row],[ Income ]]&lt;=60000,"Middle Income",IF(Table2[[#This Row],[ Income ]]&lt;=90000,"High Income","Premium")))</f>
        <v>High Income</v>
      </c>
      <c r="AG69" t="str">
        <f ca="1">IF(Table2[[#This Row],[Age]]&lt;30,"Young Adults", IF(Table2[[#This Row],[Age]]&lt;45,"Adults",IF(Table2[[#This Row],[Age]]&lt;60,"Middle Aged", "Senior")))</f>
        <v>Senior</v>
      </c>
      <c r="AH69" t="str">
        <f>IF(Table2[[#This Row],[Recency]]&lt;31,"Active",IF(Table2[[#This Row],[Recency]]&lt;61, "Warm","At Risk"))</f>
        <v>Active</v>
      </c>
      <c r="AI69" s="5" t="str">
        <f>IF(Table2[[#This Row],[Total Spend]]&lt;70,"Low Value", IF(Table2[[#This Row],[Total Spend]]&lt;370,"Medium Value",IF(Table2[[#This Row],[Total Spend]]&lt;1047,"High Value","VIP")))</f>
        <v>VIP</v>
      </c>
      <c r="AJ69" s="7">
        <f>SUM(Table2[[#This Row],[AcceptedCmp3]:[Response]])</f>
        <v>0</v>
      </c>
      <c r="AK69" s="5" t="str">
        <f>IF(Table2[[#This Row],[Total Campaigns Accepted]]=0,"Never Responded", IF(Table2[[#This Row],[Total Campaigns Accepted]]&lt;3,"Occasional Responders","Frequent Responders"))</f>
        <v>Never Responded</v>
      </c>
    </row>
    <row r="70" spans="1:37" x14ac:dyDescent="0.3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  <c r="AC70" s="4">
        <f t="shared" ca="1" si="3"/>
        <v>54</v>
      </c>
      <c r="AD70" s="3">
        <f t="shared" si="5"/>
        <v>73</v>
      </c>
      <c r="AE70">
        <f t="shared" si="4"/>
        <v>17</v>
      </c>
      <c r="AF70" t="str">
        <f>IF(Table2[[#This Row],[ Income ]]&lt;=30000, "Low Income",IF(Table2[[#This Row],[ Income ]]&lt;=60000,"Middle Income",IF(Table2[[#This Row],[ Income ]]&lt;=90000,"High Income","Premium")))</f>
        <v>Middle Income</v>
      </c>
      <c r="AG70" t="str">
        <f ca="1">IF(Table2[[#This Row],[Age]]&lt;30,"Young Adults", IF(Table2[[#This Row],[Age]]&lt;45,"Adults",IF(Table2[[#This Row],[Age]]&lt;60,"Middle Aged", "Senior")))</f>
        <v>Middle Aged</v>
      </c>
      <c r="AH70" t="str">
        <f>IF(Table2[[#This Row],[Recency]]&lt;31,"Active",IF(Table2[[#This Row],[Recency]]&lt;61, "Warm","At Risk"))</f>
        <v>Active</v>
      </c>
      <c r="AI70" s="5" t="str">
        <f>IF(Table2[[#This Row],[Total Spend]]&lt;70,"Low Value", IF(Table2[[#This Row],[Total Spend]]&lt;370,"Medium Value",IF(Table2[[#This Row],[Total Spend]]&lt;1047,"High Value","VIP")))</f>
        <v>Medium Value</v>
      </c>
      <c r="AJ70" s="7">
        <f>SUM(Table2[[#This Row],[AcceptedCmp3]:[Response]])</f>
        <v>1</v>
      </c>
      <c r="AK70" s="5" t="str">
        <f>IF(Table2[[#This Row],[Total Campaigns Accepted]]=0,"Never Responded", IF(Table2[[#This Row],[Total Campaigns Accepted]]&lt;3,"Occasional Responders","Frequent Responders"))</f>
        <v>Occasional Responders</v>
      </c>
    </row>
    <row r="71" spans="1:37" x14ac:dyDescent="0.3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  <c r="AC71" s="4">
        <f t="shared" ca="1" si="3"/>
        <v>54</v>
      </c>
      <c r="AD71" s="3">
        <f t="shared" si="5"/>
        <v>73</v>
      </c>
      <c r="AE71">
        <f t="shared" si="4"/>
        <v>17</v>
      </c>
      <c r="AF71" t="str">
        <f>IF(Table2[[#This Row],[ Income ]]&lt;=30000, "Low Income",IF(Table2[[#This Row],[ Income ]]&lt;=60000,"Middle Income",IF(Table2[[#This Row],[ Income ]]&lt;=90000,"High Income","Premium")))</f>
        <v>Middle Income</v>
      </c>
      <c r="AG71" t="str">
        <f ca="1">IF(Table2[[#This Row],[Age]]&lt;30,"Young Adults", IF(Table2[[#This Row],[Age]]&lt;45,"Adults",IF(Table2[[#This Row],[Age]]&lt;60,"Middle Aged", "Senior")))</f>
        <v>Middle Aged</v>
      </c>
      <c r="AH71" t="str">
        <f>IF(Table2[[#This Row],[Recency]]&lt;31,"Active",IF(Table2[[#This Row],[Recency]]&lt;61, "Warm","At Risk"))</f>
        <v>Active</v>
      </c>
      <c r="AI71" s="5" t="str">
        <f>IF(Table2[[#This Row],[Total Spend]]&lt;70,"Low Value", IF(Table2[[#This Row],[Total Spend]]&lt;370,"Medium Value",IF(Table2[[#This Row],[Total Spend]]&lt;1047,"High Value","VIP")))</f>
        <v>Medium Value</v>
      </c>
      <c r="AJ71" s="7">
        <f>SUM(Table2[[#This Row],[AcceptedCmp3]:[Response]])</f>
        <v>0</v>
      </c>
      <c r="AK71" s="5" t="str">
        <f>IF(Table2[[#This Row],[Total Campaigns Accepted]]=0,"Never Responded", IF(Table2[[#This Row],[Total Campaigns Accepted]]&lt;3,"Occasional Responders","Frequent Responders"))</f>
        <v>Never Responded</v>
      </c>
    </row>
    <row r="72" spans="1:37" x14ac:dyDescent="0.3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  <c r="AC72" s="4">
        <f t="shared" ca="1" si="3"/>
        <v>51</v>
      </c>
      <c r="AD72" s="3">
        <f t="shared" si="5"/>
        <v>2043</v>
      </c>
      <c r="AE72">
        <f t="shared" si="4"/>
        <v>21</v>
      </c>
      <c r="AF72" t="str">
        <f>IF(Table2[[#This Row],[ Income ]]&lt;=30000, "Low Income",IF(Table2[[#This Row],[ Income ]]&lt;=60000,"Middle Income",IF(Table2[[#This Row],[ Income ]]&lt;=90000,"High Income","Premium")))</f>
        <v>High Income</v>
      </c>
      <c r="AG72" t="str">
        <f ca="1">IF(Table2[[#This Row],[Age]]&lt;30,"Young Adults", IF(Table2[[#This Row],[Age]]&lt;45,"Adults",IF(Table2[[#This Row],[Age]]&lt;60,"Middle Aged", "Senior")))</f>
        <v>Middle Aged</v>
      </c>
      <c r="AH72" t="str">
        <f>IF(Table2[[#This Row],[Recency]]&lt;31,"Active",IF(Table2[[#This Row],[Recency]]&lt;61, "Warm","At Risk"))</f>
        <v>Active</v>
      </c>
      <c r="AI72" s="5" t="str">
        <f>IF(Table2[[#This Row],[Total Spend]]&lt;70,"Low Value", IF(Table2[[#This Row],[Total Spend]]&lt;370,"Medium Value",IF(Table2[[#This Row],[Total Spend]]&lt;1047,"High Value","VIP")))</f>
        <v>VIP</v>
      </c>
      <c r="AJ72" s="7">
        <f>SUM(Table2[[#This Row],[AcceptedCmp3]:[Response]])</f>
        <v>3</v>
      </c>
      <c r="AK72" s="5" t="str">
        <f>IF(Table2[[#This Row],[Total Campaigns Accepted]]=0,"Never Responded", IF(Table2[[#This Row],[Total Campaigns Accepted]]&lt;3,"Occasional Responders","Frequent Responders"))</f>
        <v>Frequent Responders</v>
      </c>
    </row>
    <row r="73" spans="1:37" x14ac:dyDescent="0.3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  <c r="AC73" s="4">
        <f t="shared" ca="1" si="3"/>
        <v>64</v>
      </c>
      <c r="AD73" s="3">
        <f t="shared" si="5"/>
        <v>1588</v>
      </c>
      <c r="AE73">
        <f t="shared" si="4"/>
        <v>21</v>
      </c>
      <c r="AF73" t="str">
        <f>IF(Table2[[#This Row],[ Income ]]&lt;=30000, "Low Income",IF(Table2[[#This Row],[ Income ]]&lt;=60000,"Middle Income",IF(Table2[[#This Row],[ Income ]]&lt;=90000,"High Income","Premium")))</f>
        <v>High Income</v>
      </c>
      <c r="AG73" t="str">
        <f ca="1">IF(Table2[[#This Row],[Age]]&lt;30,"Young Adults", IF(Table2[[#This Row],[Age]]&lt;45,"Adults",IF(Table2[[#This Row],[Age]]&lt;60,"Middle Aged", "Senior")))</f>
        <v>Senior</v>
      </c>
      <c r="AH73" t="str">
        <f>IF(Table2[[#This Row],[Recency]]&lt;31,"Active",IF(Table2[[#This Row],[Recency]]&lt;61, "Warm","At Risk"))</f>
        <v>Active</v>
      </c>
      <c r="AI73" s="5" t="str">
        <f>IF(Table2[[#This Row],[Total Spend]]&lt;70,"Low Value", IF(Table2[[#This Row],[Total Spend]]&lt;370,"Medium Value",IF(Table2[[#This Row],[Total Spend]]&lt;1047,"High Value","VIP")))</f>
        <v>VIP</v>
      </c>
      <c r="AJ73" s="7">
        <f>SUM(Table2[[#This Row],[AcceptedCmp3]:[Response]])</f>
        <v>1</v>
      </c>
      <c r="AK73" s="5" t="str">
        <f>IF(Table2[[#This Row],[Total Campaigns Accepted]]=0,"Never Responded", IF(Table2[[#This Row],[Total Campaigns Accepted]]&lt;3,"Occasional Responders","Frequent Responders"))</f>
        <v>Occasional Responders</v>
      </c>
    </row>
    <row r="74" spans="1:37" x14ac:dyDescent="0.3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  <c r="AC74" s="4">
        <f t="shared" ca="1" si="3"/>
        <v>49</v>
      </c>
      <c r="AD74" s="3">
        <f t="shared" si="5"/>
        <v>441</v>
      </c>
      <c r="AE74">
        <f t="shared" si="4"/>
        <v>21</v>
      </c>
      <c r="AF74" t="str">
        <f>IF(Table2[[#This Row],[ Income ]]&lt;=30000, "Low Income",IF(Table2[[#This Row],[ Income ]]&lt;=60000,"Middle Income",IF(Table2[[#This Row],[ Income ]]&lt;=90000,"High Income","Premium")))</f>
        <v>Middle Income</v>
      </c>
      <c r="AG74" t="str">
        <f ca="1">IF(Table2[[#This Row],[Age]]&lt;30,"Young Adults", IF(Table2[[#This Row],[Age]]&lt;45,"Adults",IF(Table2[[#This Row],[Age]]&lt;60,"Middle Aged", "Senior")))</f>
        <v>Middle Aged</v>
      </c>
      <c r="AH74" t="str">
        <f>IF(Table2[[#This Row],[Recency]]&lt;31,"Active",IF(Table2[[#This Row],[Recency]]&lt;61, "Warm","At Risk"))</f>
        <v>Active</v>
      </c>
      <c r="AI74" s="5" t="str">
        <f>IF(Table2[[#This Row],[Total Spend]]&lt;70,"Low Value", IF(Table2[[#This Row],[Total Spend]]&lt;370,"Medium Value",IF(Table2[[#This Row],[Total Spend]]&lt;1047,"High Value","VIP")))</f>
        <v>High Value</v>
      </c>
      <c r="AJ74" s="7">
        <f>SUM(Table2[[#This Row],[AcceptedCmp3]:[Response]])</f>
        <v>0</v>
      </c>
      <c r="AK74" s="5" t="str">
        <f>IF(Table2[[#This Row],[Total Campaigns Accepted]]=0,"Never Responded", IF(Table2[[#This Row],[Total Campaigns Accepted]]&lt;3,"Occasional Responders","Frequent Responders"))</f>
        <v>Never Responded</v>
      </c>
    </row>
    <row r="75" spans="1:37" x14ac:dyDescent="0.3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  <c r="AC75" s="4">
        <f t="shared" ca="1" si="3"/>
        <v>56</v>
      </c>
      <c r="AD75" s="3">
        <f t="shared" si="5"/>
        <v>106</v>
      </c>
      <c r="AE75">
        <f t="shared" si="4"/>
        <v>16</v>
      </c>
      <c r="AF75" t="str">
        <f>IF(Table2[[#This Row],[ Income ]]&lt;=30000, "Low Income",IF(Table2[[#This Row],[ Income ]]&lt;=60000,"Middle Income",IF(Table2[[#This Row],[ Income ]]&lt;=90000,"High Income","Premium")))</f>
        <v>Low Income</v>
      </c>
      <c r="AG75" t="str">
        <f ca="1">IF(Table2[[#This Row],[Age]]&lt;30,"Young Adults", IF(Table2[[#This Row],[Age]]&lt;45,"Adults",IF(Table2[[#This Row],[Age]]&lt;60,"Middle Aged", "Senior")))</f>
        <v>Middle Aged</v>
      </c>
      <c r="AH75" t="str">
        <f>IF(Table2[[#This Row],[Recency]]&lt;31,"Active",IF(Table2[[#This Row],[Recency]]&lt;61, "Warm","At Risk"))</f>
        <v>Active</v>
      </c>
      <c r="AI75" s="5" t="str">
        <f>IF(Table2[[#This Row],[Total Spend]]&lt;70,"Low Value", IF(Table2[[#This Row],[Total Spend]]&lt;370,"Medium Value",IF(Table2[[#This Row],[Total Spend]]&lt;1047,"High Value","VIP")))</f>
        <v>Medium Value</v>
      </c>
      <c r="AJ75" s="7">
        <f>SUM(Table2[[#This Row],[AcceptedCmp3]:[Response]])</f>
        <v>1</v>
      </c>
      <c r="AK75" s="5" t="str">
        <f>IF(Table2[[#This Row],[Total Campaigns Accepted]]=0,"Never Responded", IF(Table2[[#This Row],[Total Campaigns Accepted]]&lt;3,"Occasional Responders","Frequent Responders"))</f>
        <v>Occasional Responders</v>
      </c>
    </row>
    <row r="76" spans="1:37" x14ac:dyDescent="0.3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  <c r="AC76" s="4">
        <f t="shared" ca="1" si="3"/>
        <v>55</v>
      </c>
      <c r="AD76" s="3">
        <f t="shared" si="5"/>
        <v>1410</v>
      </c>
      <c r="AE76">
        <f t="shared" si="4"/>
        <v>27</v>
      </c>
      <c r="AF76" t="str">
        <f>IF(Table2[[#This Row],[ Income ]]&lt;=30000, "Low Income",IF(Table2[[#This Row],[ Income ]]&lt;=60000,"Middle Income",IF(Table2[[#This Row],[ Income ]]&lt;=90000,"High Income","Premium")))</f>
        <v>High Income</v>
      </c>
      <c r="AG76" t="str">
        <f ca="1">IF(Table2[[#This Row],[Age]]&lt;30,"Young Adults", IF(Table2[[#This Row],[Age]]&lt;45,"Adults",IF(Table2[[#This Row],[Age]]&lt;60,"Middle Aged", "Senior")))</f>
        <v>Middle Aged</v>
      </c>
      <c r="AH76" t="str">
        <f>IF(Table2[[#This Row],[Recency]]&lt;31,"Active",IF(Table2[[#This Row],[Recency]]&lt;61, "Warm","At Risk"))</f>
        <v>Active</v>
      </c>
      <c r="AI76" s="5" t="str">
        <f>IF(Table2[[#This Row],[Total Spend]]&lt;70,"Low Value", IF(Table2[[#This Row],[Total Spend]]&lt;370,"Medium Value",IF(Table2[[#This Row],[Total Spend]]&lt;1047,"High Value","VIP")))</f>
        <v>VIP</v>
      </c>
      <c r="AJ76" s="7">
        <f>SUM(Table2[[#This Row],[AcceptedCmp3]:[Response]])</f>
        <v>0</v>
      </c>
      <c r="AK76" s="5" t="str">
        <f>IF(Table2[[#This Row],[Total Campaigns Accepted]]=0,"Never Responded", IF(Table2[[#This Row],[Total Campaigns Accepted]]&lt;3,"Occasional Responders","Frequent Responders"))</f>
        <v>Never Responded</v>
      </c>
    </row>
    <row r="77" spans="1:37" x14ac:dyDescent="0.3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  <c r="AC77" s="4">
        <f t="shared" ca="1" si="3"/>
        <v>61</v>
      </c>
      <c r="AD77" s="3">
        <f t="shared" si="5"/>
        <v>1040</v>
      </c>
      <c r="AE77">
        <f t="shared" si="4"/>
        <v>28</v>
      </c>
      <c r="AF77" t="str">
        <f>IF(Table2[[#This Row],[ Income ]]&lt;=30000, "Low Income",IF(Table2[[#This Row],[ Income ]]&lt;=60000,"Middle Income",IF(Table2[[#This Row],[ Income ]]&lt;=90000,"High Income","Premium")))</f>
        <v>High Income</v>
      </c>
      <c r="AG77" t="str">
        <f ca="1">IF(Table2[[#This Row],[Age]]&lt;30,"Young Adults", IF(Table2[[#This Row],[Age]]&lt;45,"Adults",IF(Table2[[#This Row],[Age]]&lt;60,"Middle Aged", "Senior")))</f>
        <v>Senior</v>
      </c>
      <c r="AH77" t="str">
        <f>IF(Table2[[#This Row],[Recency]]&lt;31,"Active",IF(Table2[[#This Row],[Recency]]&lt;61, "Warm","At Risk"))</f>
        <v>Active</v>
      </c>
      <c r="AI77" s="5" t="str">
        <f>IF(Table2[[#This Row],[Total Spend]]&lt;70,"Low Value", IF(Table2[[#This Row],[Total Spend]]&lt;370,"Medium Value",IF(Table2[[#This Row],[Total Spend]]&lt;1047,"High Value","VIP")))</f>
        <v>High Value</v>
      </c>
      <c r="AJ77" s="7">
        <f>SUM(Table2[[#This Row],[AcceptedCmp3]:[Response]])</f>
        <v>0</v>
      </c>
      <c r="AK77" s="5" t="str">
        <f>IF(Table2[[#This Row],[Total Campaigns Accepted]]=0,"Never Responded", IF(Table2[[#This Row],[Total Campaigns Accepted]]&lt;3,"Occasional Responders","Frequent Responders"))</f>
        <v>Never Responded</v>
      </c>
    </row>
    <row r="78" spans="1:37" x14ac:dyDescent="0.3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  <c r="AC78" s="4">
        <f t="shared" ca="1" si="3"/>
        <v>63</v>
      </c>
      <c r="AD78" s="3">
        <f t="shared" si="5"/>
        <v>117</v>
      </c>
      <c r="AE78">
        <f t="shared" si="4"/>
        <v>18</v>
      </c>
      <c r="AF78" t="str">
        <f>IF(Table2[[#This Row],[ Income ]]&lt;=30000, "Low Income",IF(Table2[[#This Row],[ Income ]]&lt;=60000,"Middle Income",IF(Table2[[#This Row],[ Income ]]&lt;=90000,"High Income","Premium")))</f>
        <v>Middle Income</v>
      </c>
      <c r="AG78" t="str">
        <f ca="1">IF(Table2[[#This Row],[Age]]&lt;30,"Young Adults", IF(Table2[[#This Row],[Age]]&lt;45,"Adults",IF(Table2[[#This Row],[Age]]&lt;60,"Middle Aged", "Senior")))</f>
        <v>Senior</v>
      </c>
      <c r="AH78" t="str">
        <f>IF(Table2[[#This Row],[Recency]]&lt;31,"Active",IF(Table2[[#This Row],[Recency]]&lt;61, "Warm","At Risk"))</f>
        <v>Active</v>
      </c>
      <c r="AI78" s="5" t="str">
        <f>IF(Table2[[#This Row],[Total Spend]]&lt;70,"Low Value", IF(Table2[[#This Row],[Total Spend]]&lt;370,"Medium Value",IF(Table2[[#This Row],[Total Spend]]&lt;1047,"High Value","VIP")))</f>
        <v>Medium Value</v>
      </c>
      <c r="AJ78" s="7">
        <f>SUM(Table2[[#This Row],[AcceptedCmp3]:[Response]])</f>
        <v>1</v>
      </c>
      <c r="AK78" s="5" t="str">
        <f>IF(Table2[[#This Row],[Total Campaigns Accepted]]=0,"Never Responded", IF(Table2[[#This Row],[Total Campaigns Accepted]]&lt;3,"Occasional Responders","Frequent Responders"))</f>
        <v>Occasional Responders</v>
      </c>
    </row>
    <row r="79" spans="1:37" x14ac:dyDescent="0.3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  <c r="AC79" s="4">
        <f t="shared" ca="1" si="3"/>
        <v>50</v>
      </c>
      <c r="AD79" s="3">
        <f t="shared" si="5"/>
        <v>2092</v>
      </c>
      <c r="AE79">
        <f t="shared" si="4"/>
        <v>31</v>
      </c>
      <c r="AF79" t="str">
        <f>IF(Table2[[#This Row],[ Income ]]&lt;=30000, "Low Income",IF(Table2[[#This Row],[ Income ]]&lt;=60000,"Middle Income",IF(Table2[[#This Row],[ Income ]]&lt;=90000,"High Income","Premium")))</f>
        <v>High Income</v>
      </c>
      <c r="AG79" t="str">
        <f ca="1">IF(Table2[[#This Row],[Age]]&lt;30,"Young Adults", IF(Table2[[#This Row],[Age]]&lt;45,"Adults",IF(Table2[[#This Row],[Age]]&lt;60,"Middle Aged", "Senior")))</f>
        <v>Middle Aged</v>
      </c>
      <c r="AH79" t="str">
        <f>IF(Table2[[#This Row],[Recency]]&lt;31,"Active",IF(Table2[[#This Row],[Recency]]&lt;61, "Warm","At Risk"))</f>
        <v>Active</v>
      </c>
      <c r="AI79" s="5" t="str">
        <f>IF(Table2[[#This Row],[Total Spend]]&lt;70,"Low Value", IF(Table2[[#This Row],[Total Spend]]&lt;370,"Medium Value",IF(Table2[[#This Row],[Total Spend]]&lt;1047,"High Value","VIP")))</f>
        <v>VIP</v>
      </c>
      <c r="AJ79" s="7">
        <f>SUM(Table2[[#This Row],[AcceptedCmp3]:[Response]])</f>
        <v>1</v>
      </c>
      <c r="AK79" s="5" t="str">
        <f>IF(Table2[[#This Row],[Total Campaigns Accepted]]=0,"Never Responded", IF(Table2[[#This Row],[Total Campaigns Accepted]]&lt;3,"Occasional Responders","Frequent Responders"))</f>
        <v>Occasional Responders</v>
      </c>
    </row>
    <row r="80" spans="1:37" x14ac:dyDescent="0.3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  <c r="AC80" s="4">
        <f t="shared" ca="1" si="3"/>
        <v>62</v>
      </c>
      <c r="AD80" s="3">
        <f t="shared" si="5"/>
        <v>1693</v>
      </c>
      <c r="AE80">
        <f t="shared" si="4"/>
        <v>32</v>
      </c>
      <c r="AF80" t="str">
        <f>IF(Table2[[#This Row],[ Income ]]&lt;=30000, "Low Income",IF(Table2[[#This Row],[ Income ]]&lt;=60000,"Middle Income",IF(Table2[[#This Row],[ Income ]]&lt;=90000,"High Income","Premium")))</f>
        <v>High Income</v>
      </c>
      <c r="AG80" t="str">
        <f ca="1">IF(Table2[[#This Row],[Age]]&lt;30,"Young Adults", IF(Table2[[#This Row],[Age]]&lt;45,"Adults",IF(Table2[[#This Row],[Age]]&lt;60,"Middle Aged", "Senior")))</f>
        <v>Senior</v>
      </c>
      <c r="AH80" t="str">
        <f>IF(Table2[[#This Row],[Recency]]&lt;31,"Active",IF(Table2[[#This Row],[Recency]]&lt;61, "Warm","At Risk"))</f>
        <v>Active</v>
      </c>
      <c r="AI80" s="5" t="str">
        <f>IF(Table2[[#This Row],[Total Spend]]&lt;70,"Low Value", IF(Table2[[#This Row],[Total Spend]]&lt;370,"Medium Value",IF(Table2[[#This Row],[Total Spend]]&lt;1047,"High Value","VIP")))</f>
        <v>VIP</v>
      </c>
      <c r="AJ80" s="7">
        <f>SUM(Table2[[#This Row],[AcceptedCmp3]:[Response]])</f>
        <v>0</v>
      </c>
      <c r="AK80" s="5" t="str">
        <f>IF(Table2[[#This Row],[Total Campaigns Accepted]]=0,"Never Responded", IF(Table2[[#This Row],[Total Campaigns Accepted]]&lt;3,"Occasional Responders","Frequent Responders"))</f>
        <v>Never Responded</v>
      </c>
    </row>
    <row r="81" spans="1:37" x14ac:dyDescent="0.3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  <c r="AC81" s="4">
        <f t="shared" ca="1" si="3"/>
        <v>79</v>
      </c>
      <c r="AD81" s="3">
        <f t="shared" si="5"/>
        <v>17</v>
      </c>
      <c r="AE81">
        <f t="shared" si="4"/>
        <v>10</v>
      </c>
      <c r="AF81" t="str">
        <f>IF(Table2[[#This Row],[ Income ]]&lt;=30000, "Low Income",IF(Table2[[#This Row],[ Income ]]&lt;=60000,"Middle Income",IF(Table2[[#This Row],[ Income ]]&lt;=90000,"High Income","Premium")))</f>
        <v>Low Income</v>
      </c>
      <c r="AG81" t="str">
        <f ca="1">IF(Table2[[#This Row],[Age]]&lt;30,"Young Adults", IF(Table2[[#This Row],[Age]]&lt;45,"Adults",IF(Table2[[#This Row],[Age]]&lt;60,"Middle Aged", "Senior")))</f>
        <v>Senior</v>
      </c>
      <c r="AH81" t="str">
        <f>IF(Table2[[#This Row],[Recency]]&lt;31,"Active",IF(Table2[[#This Row],[Recency]]&lt;61, "Warm","At Risk"))</f>
        <v>Active</v>
      </c>
      <c r="AI81" s="5" t="str">
        <f>IF(Table2[[#This Row],[Total Spend]]&lt;70,"Low Value", IF(Table2[[#This Row],[Total Spend]]&lt;370,"Medium Value",IF(Table2[[#This Row],[Total Spend]]&lt;1047,"High Value","VIP")))</f>
        <v>Low Value</v>
      </c>
      <c r="AJ81" s="7">
        <f>SUM(Table2[[#This Row],[AcceptedCmp3]:[Response]])</f>
        <v>0</v>
      </c>
      <c r="AK81" s="5" t="str">
        <f>IF(Table2[[#This Row],[Total Campaigns Accepted]]=0,"Never Responded", IF(Table2[[#This Row],[Total Campaigns Accepted]]&lt;3,"Occasional Responders","Frequent Responders"))</f>
        <v>Never Responded</v>
      </c>
    </row>
    <row r="82" spans="1:37" x14ac:dyDescent="0.3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  <c r="AC82" s="4">
        <f t="shared" ca="1" si="3"/>
        <v>57</v>
      </c>
      <c r="AD82" s="3">
        <f t="shared" si="5"/>
        <v>1091</v>
      </c>
      <c r="AE82">
        <f t="shared" si="4"/>
        <v>18</v>
      </c>
      <c r="AF82" t="str">
        <f>IF(Table2[[#This Row],[ Income ]]&lt;=30000, "Low Income",IF(Table2[[#This Row],[ Income ]]&lt;=60000,"Middle Income",IF(Table2[[#This Row],[ Income ]]&lt;=90000,"High Income","Premium")))</f>
        <v>High Income</v>
      </c>
      <c r="AG82" t="str">
        <f ca="1">IF(Table2[[#This Row],[Age]]&lt;30,"Young Adults", IF(Table2[[#This Row],[Age]]&lt;45,"Adults",IF(Table2[[#This Row],[Age]]&lt;60,"Middle Aged", "Senior")))</f>
        <v>Middle Aged</v>
      </c>
      <c r="AH82" t="str">
        <f>IF(Table2[[#This Row],[Recency]]&lt;31,"Active",IF(Table2[[#This Row],[Recency]]&lt;61, "Warm","At Risk"))</f>
        <v>Active</v>
      </c>
      <c r="AI82" s="5" t="str">
        <f>IF(Table2[[#This Row],[Total Spend]]&lt;70,"Low Value", IF(Table2[[#This Row],[Total Spend]]&lt;370,"Medium Value",IF(Table2[[#This Row],[Total Spend]]&lt;1047,"High Value","VIP")))</f>
        <v>VIP</v>
      </c>
      <c r="AJ82" s="7">
        <f>SUM(Table2[[#This Row],[AcceptedCmp3]:[Response]])</f>
        <v>0</v>
      </c>
      <c r="AK82" s="5" t="str">
        <f>IF(Table2[[#This Row],[Total Campaigns Accepted]]=0,"Never Responded", IF(Table2[[#This Row],[Total Campaigns Accepted]]&lt;3,"Occasional Responders","Frequent Responders"))</f>
        <v>Never Responded</v>
      </c>
    </row>
    <row r="83" spans="1:37" x14ac:dyDescent="0.3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  <c r="AC83" s="4">
        <f t="shared" ca="1" si="3"/>
        <v>57</v>
      </c>
      <c r="AD83" s="3">
        <f t="shared" si="5"/>
        <v>1091</v>
      </c>
      <c r="AE83">
        <f t="shared" si="4"/>
        <v>18</v>
      </c>
      <c r="AF83" t="str">
        <f>IF(Table2[[#This Row],[ Income ]]&lt;=30000, "Low Income",IF(Table2[[#This Row],[ Income ]]&lt;=60000,"Middle Income",IF(Table2[[#This Row],[ Income ]]&lt;=90000,"High Income","Premium")))</f>
        <v>High Income</v>
      </c>
      <c r="AG83" t="str">
        <f ca="1">IF(Table2[[#This Row],[Age]]&lt;30,"Young Adults", IF(Table2[[#This Row],[Age]]&lt;45,"Adults",IF(Table2[[#This Row],[Age]]&lt;60,"Middle Aged", "Senior")))</f>
        <v>Middle Aged</v>
      </c>
      <c r="AH83" t="str">
        <f>IF(Table2[[#This Row],[Recency]]&lt;31,"Active",IF(Table2[[#This Row],[Recency]]&lt;61, "Warm","At Risk"))</f>
        <v>Active</v>
      </c>
      <c r="AI83" s="5" t="str">
        <f>IF(Table2[[#This Row],[Total Spend]]&lt;70,"Low Value", IF(Table2[[#This Row],[Total Spend]]&lt;370,"Medium Value",IF(Table2[[#This Row],[Total Spend]]&lt;1047,"High Value","VIP")))</f>
        <v>VIP</v>
      </c>
      <c r="AJ83" s="7">
        <f>SUM(Table2[[#This Row],[AcceptedCmp3]:[Response]])</f>
        <v>0</v>
      </c>
      <c r="AK83" s="5" t="str">
        <f>IF(Table2[[#This Row],[Total Campaigns Accepted]]=0,"Never Responded", IF(Table2[[#This Row],[Total Campaigns Accepted]]&lt;3,"Occasional Responders","Frequent Responders"))</f>
        <v>Never Responded</v>
      </c>
    </row>
    <row r="84" spans="1:37" x14ac:dyDescent="0.3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  <c r="AC84" s="4">
        <f t="shared" ca="1" si="3"/>
        <v>69</v>
      </c>
      <c r="AD84" s="3">
        <f t="shared" si="5"/>
        <v>372</v>
      </c>
      <c r="AE84">
        <f t="shared" si="4"/>
        <v>24</v>
      </c>
      <c r="AF84" t="str">
        <f>IF(Table2[[#This Row],[ Income ]]&lt;=30000, "Low Income",IF(Table2[[#This Row],[ Income ]]&lt;=60000,"Middle Income",IF(Table2[[#This Row],[ Income ]]&lt;=90000,"High Income","Premium")))</f>
        <v>Middle Income</v>
      </c>
      <c r="AG84" t="str">
        <f ca="1">IF(Table2[[#This Row],[Age]]&lt;30,"Young Adults", IF(Table2[[#This Row],[Age]]&lt;45,"Adults",IF(Table2[[#This Row],[Age]]&lt;60,"Middle Aged", "Senior")))</f>
        <v>Senior</v>
      </c>
      <c r="AH84" t="str">
        <f>IF(Table2[[#This Row],[Recency]]&lt;31,"Active",IF(Table2[[#This Row],[Recency]]&lt;61, "Warm","At Risk"))</f>
        <v>Active</v>
      </c>
      <c r="AI84" s="5" t="str">
        <f>IF(Table2[[#This Row],[Total Spend]]&lt;70,"Low Value", IF(Table2[[#This Row],[Total Spend]]&lt;370,"Medium Value",IF(Table2[[#This Row],[Total Spend]]&lt;1047,"High Value","VIP")))</f>
        <v>High Value</v>
      </c>
      <c r="AJ84" s="7">
        <f>SUM(Table2[[#This Row],[AcceptedCmp3]:[Response]])</f>
        <v>3</v>
      </c>
      <c r="AK84" s="5" t="str">
        <f>IF(Table2[[#This Row],[Total Campaigns Accepted]]=0,"Never Responded", IF(Table2[[#This Row],[Total Campaigns Accepted]]&lt;3,"Occasional Responders","Frequent Responders"))</f>
        <v>Frequent Responders</v>
      </c>
    </row>
    <row r="85" spans="1:37" x14ac:dyDescent="0.3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  <c r="AC85" s="4">
        <f t="shared" ca="1" si="3"/>
        <v>56</v>
      </c>
      <c r="AD85" s="3">
        <f t="shared" si="5"/>
        <v>714</v>
      </c>
      <c r="AE85">
        <f t="shared" si="4"/>
        <v>25</v>
      </c>
      <c r="AF85" t="str">
        <f>IF(Table2[[#This Row],[ Income ]]&lt;=30000, "Low Income",IF(Table2[[#This Row],[ Income ]]&lt;=60000,"Middle Income",IF(Table2[[#This Row],[ Income ]]&lt;=90000,"High Income","Premium")))</f>
        <v>High Income</v>
      </c>
      <c r="AG85" t="str">
        <f ca="1">IF(Table2[[#This Row],[Age]]&lt;30,"Young Adults", IF(Table2[[#This Row],[Age]]&lt;45,"Adults",IF(Table2[[#This Row],[Age]]&lt;60,"Middle Aged", "Senior")))</f>
        <v>Middle Aged</v>
      </c>
      <c r="AH85" t="str">
        <f>IF(Table2[[#This Row],[Recency]]&lt;31,"Active",IF(Table2[[#This Row],[Recency]]&lt;61, "Warm","At Risk"))</f>
        <v>Active</v>
      </c>
      <c r="AI85" s="5" t="str">
        <f>IF(Table2[[#This Row],[Total Spend]]&lt;70,"Low Value", IF(Table2[[#This Row],[Total Spend]]&lt;370,"Medium Value",IF(Table2[[#This Row],[Total Spend]]&lt;1047,"High Value","VIP")))</f>
        <v>High Value</v>
      </c>
      <c r="AJ85" s="7">
        <f>SUM(Table2[[#This Row],[AcceptedCmp3]:[Response]])</f>
        <v>0</v>
      </c>
      <c r="AK85" s="5" t="str">
        <f>IF(Table2[[#This Row],[Total Campaigns Accepted]]=0,"Never Responded", IF(Table2[[#This Row],[Total Campaigns Accepted]]&lt;3,"Occasional Responders","Frequent Responders"))</f>
        <v>Never Responded</v>
      </c>
    </row>
    <row r="86" spans="1:37" x14ac:dyDescent="0.3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  <c r="AC86" s="4">
        <f t="shared" ca="1" si="3"/>
        <v>64</v>
      </c>
      <c r="AD86" s="3">
        <f t="shared" si="5"/>
        <v>16</v>
      </c>
      <c r="AE86">
        <f t="shared" si="4"/>
        <v>11</v>
      </c>
      <c r="AF86" t="str">
        <f>IF(Table2[[#This Row],[ Income ]]&lt;=30000, "Low Income",IF(Table2[[#This Row],[ Income ]]&lt;=60000,"Middle Income",IF(Table2[[#This Row],[ Income ]]&lt;=90000,"High Income","Premium")))</f>
        <v>Middle Income</v>
      </c>
      <c r="AG86" t="str">
        <f ca="1">IF(Table2[[#This Row],[Age]]&lt;30,"Young Adults", IF(Table2[[#This Row],[Age]]&lt;45,"Adults",IF(Table2[[#This Row],[Age]]&lt;60,"Middle Aged", "Senior")))</f>
        <v>Senior</v>
      </c>
      <c r="AH86" t="str">
        <f>IF(Table2[[#This Row],[Recency]]&lt;31,"Active",IF(Table2[[#This Row],[Recency]]&lt;61, "Warm","At Risk"))</f>
        <v>Active</v>
      </c>
      <c r="AI86" s="5" t="str">
        <f>IF(Table2[[#This Row],[Total Spend]]&lt;70,"Low Value", IF(Table2[[#This Row],[Total Spend]]&lt;370,"Medium Value",IF(Table2[[#This Row],[Total Spend]]&lt;1047,"High Value","VIP")))</f>
        <v>Low Value</v>
      </c>
      <c r="AJ86" s="7">
        <f>SUM(Table2[[#This Row],[AcceptedCmp3]:[Response]])</f>
        <v>0</v>
      </c>
      <c r="AK86" s="5" t="str">
        <f>IF(Table2[[#This Row],[Total Campaigns Accepted]]=0,"Never Responded", IF(Table2[[#This Row],[Total Campaigns Accepted]]&lt;3,"Occasional Responders","Frequent Responders"))</f>
        <v>Never Responded</v>
      </c>
    </row>
    <row r="87" spans="1:37" x14ac:dyDescent="0.3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  <c r="AC87" s="4">
        <f t="shared" ca="1" si="3"/>
        <v>46</v>
      </c>
      <c r="AD87" s="3">
        <f t="shared" si="5"/>
        <v>48</v>
      </c>
      <c r="AE87">
        <f t="shared" si="4"/>
        <v>12</v>
      </c>
      <c r="AF87" t="str">
        <f>IF(Table2[[#This Row],[ Income ]]&lt;=30000, "Low Income",IF(Table2[[#This Row],[ Income ]]&lt;=60000,"Middle Income",IF(Table2[[#This Row],[ Income ]]&lt;=90000,"High Income","Premium")))</f>
        <v>Middle Income</v>
      </c>
      <c r="AG87" t="str">
        <f ca="1">IF(Table2[[#This Row],[Age]]&lt;30,"Young Adults", IF(Table2[[#This Row],[Age]]&lt;45,"Adults",IF(Table2[[#This Row],[Age]]&lt;60,"Middle Aged", "Senior")))</f>
        <v>Middle Aged</v>
      </c>
      <c r="AH87" t="str">
        <f>IF(Table2[[#This Row],[Recency]]&lt;31,"Active",IF(Table2[[#This Row],[Recency]]&lt;61, "Warm","At Risk"))</f>
        <v>Active</v>
      </c>
      <c r="AI87" s="5" t="str">
        <f>IF(Table2[[#This Row],[Total Spend]]&lt;70,"Low Value", IF(Table2[[#This Row],[Total Spend]]&lt;370,"Medium Value",IF(Table2[[#This Row],[Total Spend]]&lt;1047,"High Value","VIP")))</f>
        <v>Low Value</v>
      </c>
      <c r="AJ87" s="7">
        <f>SUM(Table2[[#This Row],[AcceptedCmp3]:[Response]])</f>
        <v>0</v>
      </c>
      <c r="AK87" s="5" t="str">
        <f>IF(Table2[[#This Row],[Total Campaigns Accepted]]=0,"Never Responded", IF(Table2[[#This Row],[Total Campaigns Accepted]]&lt;3,"Occasional Responders","Frequent Responders"))</f>
        <v>Never Responded</v>
      </c>
    </row>
    <row r="88" spans="1:37" x14ac:dyDescent="0.3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  <c r="AC88" s="4">
        <f t="shared" ca="1" si="3"/>
        <v>39</v>
      </c>
      <c r="AD88" s="3">
        <f t="shared" si="5"/>
        <v>43</v>
      </c>
      <c r="AE88">
        <f t="shared" si="4"/>
        <v>12</v>
      </c>
      <c r="AF88" t="str">
        <f>IF(Table2[[#This Row],[ Income ]]&lt;=30000, "Low Income",IF(Table2[[#This Row],[ Income ]]&lt;=60000,"Middle Income",IF(Table2[[#This Row],[ Income ]]&lt;=90000,"High Income","Premium")))</f>
        <v>Low Income</v>
      </c>
      <c r="AG88" t="str">
        <f ca="1">IF(Table2[[#This Row],[Age]]&lt;30,"Young Adults", IF(Table2[[#This Row],[Age]]&lt;45,"Adults",IF(Table2[[#This Row],[Age]]&lt;60,"Middle Aged", "Senior")))</f>
        <v>Adults</v>
      </c>
      <c r="AH88" t="str">
        <f>IF(Table2[[#This Row],[Recency]]&lt;31,"Active",IF(Table2[[#This Row],[Recency]]&lt;61, "Warm","At Risk"))</f>
        <v>Active</v>
      </c>
      <c r="AI88" s="5" t="str">
        <f>IF(Table2[[#This Row],[Total Spend]]&lt;70,"Low Value", IF(Table2[[#This Row],[Total Spend]]&lt;370,"Medium Value",IF(Table2[[#This Row],[Total Spend]]&lt;1047,"High Value","VIP")))</f>
        <v>Low Value</v>
      </c>
      <c r="AJ88" s="7">
        <f>SUM(Table2[[#This Row],[AcceptedCmp3]:[Response]])</f>
        <v>0</v>
      </c>
      <c r="AK88" s="5" t="str">
        <f>IF(Table2[[#This Row],[Total Campaigns Accepted]]=0,"Never Responded", IF(Table2[[#This Row],[Total Campaigns Accepted]]&lt;3,"Occasional Responders","Frequent Responders"))</f>
        <v>Never Responded</v>
      </c>
    </row>
    <row r="89" spans="1:37" x14ac:dyDescent="0.3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  <c r="AC89" s="4">
        <f t="shared" ca="1" si="3"/>
        <v>53</v>
      </c>
      <c r="AD89" s="3">
        <f t="shared" si="5"/>
        <v>44</v>
      </c>
      <c r="AE89">
        <f t="shared" si="4"/>
        <v>15</v>
      </c>
      <c r="AF89" t="str">
        <f>IF(Table2[[#This Row],[ Income ]]&lt;=30000, "Low Income",IF(Table2[[#This Row],[ Income ]]&lt;=60000,"Middle Income",IF(Table2[[#This Row],[ Income ]]&lt;=90000,"High Income","Premium")))</f>
        <v>Low Income</v>
      </c>
      <c r="AG89" t="str">
        <f ca="1">IF(Table2[[#This Row],[Age]]&lt;30,"Young Adults", IF(Table2[[#This Row],[Age]]&lt;45,"Adults",IF(Table2[[#This Row],[Age]]&lt;60,"Middle Aged", "Senior")))</f>
        <v>Middle Aged</v>
      </c>
      <c r="AH89" t="str">
        <f>IF(Table2[[#This Row],[Recency]]&lt;31,"Active",IF(Table2[[#This Row],[Recency]]&lt;61, "Warm","At Risk"))</f>
        <v>Active</v>
      </c>
      <c r="AI89" s="5" t="str">
        <f>IF(Table2[[#This Row],[Total Spend]]&lt;70,"Low Value", IF(Table2[[#This Row],[Total Spend]]&lt;370,"Medium Value",IF(Table2[[#This Row],[Total Spend]]&lt;1047,"High Value","VIP")))</f>
        <v>Low Value</v>
      </c>
      <c r="AJ89" s="7">
        <f>SUM(Table2[[#This Row],[AcceptedCmp3]:[Response]])</f>
        <v>0</v>
      </c>
      <c r="AK89" s="5" t="str">
        <f>IF(Table2[[#This Row],[Total Campaigns Accepted]]=0,"Never Responded", IF(Table2[[#This Row],[Total Campaigns Accepted]]&lt;3,"Occasional Responders","Frequent Responders"))</f>
        <v>Never Responded</v>
      </c>
    </row>
    <row r="90" spans="1:37" x14ac:dyDescent="0.3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  <c r="AC90" s="4">
        <f t="shared" ca="1" si="3"/>
        <v>81</v>
      </c>
      <c r="AD90" s="3">
        <f t="shared" si="5"/>
        <v>1196</v>
      </c>
      <c r="AE90">
        <f t="shared" si="4"/>
        <v>21</v>
      </c>
      <c r="AF90" t="str">
        <f>IF(Table2[[#This Row],[ Income ]]&lt;=30000, "Low Income",IF(Table2[[#This Row],[ Income ]]&lt;=60000,"Middle Income",IF(Table2[[#This Row],[ Income ]]&lt;=90000,"High Income","Premium")))</f>
        <v>High Income</v>
      </c>
      <c r="AG90" t="str">
        <f ca="1">IF(Table2[[#This Row],[Age]]&lt;30,"Young Adults", IF(Table2[[#This Row],[Age]]&lt;45,"Adults",IF(Table2[[#This Row],[Age]]&lt;60,"Middle Aged", "Senior")))</f>
        <v>Senior</v>
      </c>
      <c r="AH90" t="str">
        <f>IF(Table2[[#This Row],[Recency]]&lt;31,"Active",IF(Table2[[#This Row],[Recency]]&lt;61, "Warm","At Risk"))</f>
        <v>Active</v>
      </c>
      <c r="AI90" s="5" t="str">
        <f>IF(Table2[[#This Row],[Total Spend]]&lt;70,"Low Value", IF(Table2[[#This Row],[Total Spend]]&lt;370,"Medium Value",IF(Table2[[#This Row],[Total Spend]]&lt;1047,"High Value","VIP")))</f>
        <v>VIP</v>
      </c>
      <c r="AJ90" s="7">
        <f>SUM(Table2[[#This Row],[AcceptedCmp3]:[Response]])</f>
        <v>2</v>
      </c>
      <c r="AK90" s="5" t="str">
        <f>IF(Table2[[#This Row],[Total Campaigns Accepted]]=0,"Never Responded", IF(Table2[[#This Row],[Total Campaigns Accepted]]&lt;3,"Occasional Responders","Frequent Responders"))</f>
        <v>Occasional Responders</v>
      </c>
    </row>
    <row r="91" spans="1:37" x14ac:dyDescent="0.3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  <c r="AC91" s="4">
        <f t="shared" ca="1" si="3"/>
        <v>42</v>
      </c>
      <c r="AD91" s="3">
        <f t="shared" si="5"/>
        <v>37</v>
      </c>
      <c r="AE91">
        <f t="shared" si="4"/>
        <v>12</v>
      </c>
      <c r="AF91" t="str">
        <f>IF(Table2[[#This Row],[ Income ]]&lt;=30000, "Low Income",IF(Table2[[#This Row],[ Income ]]&lt;=60000,"Middle Income",IF(Table2[[#This Row],[ Income ]]&lt;=90000,"High Income","Premium")))</f>
        <v>Low Income</v>
      </c>
      <c r="AG91" t="str">
        <f ca="1">IF(Table2[[#This Row],[Age]]&lt;30,"Young Adults", IF(Table2[[#This Row],[Age]]&lt;45,"Adults",IF(Table2[[#This Row],[Age]]&lt;60,"Middle Aged", "Senior")))</f>
        <v>Adults</v>
      </c>
      <c r="AH91" t="str">
        <f>IF(Table2[[#This Row],[Recency]]&lt;31,"Active",IF(Table2[[#This Row],[Recency]]&lt;61, "Warm","At Risk"))</f>
        <v>Active</v>
      </c>
      <c r="AI91" s="5" t="str">
        <f>IF(Table2[[#This Row],[Total Spend]]&lt;70,"Low Value", IF(Table2[[#This Row],[Total Spend]]&lt;370,"Medium Value",IF(Table2[[#This Row],[Total Spend]]&lt;1047,"High Value","VIP")))</f>
        <v>Low Value</v>
      </c>
      <c r="AJ91" s="7">
        <f>SUM(Table2[[#This Row],[AcceptedCmp3]:[Response]])</f>
        <v>0</v>
      </c>
      <c r="AK91" s="5" t="str">
        <f>IF(Table2[[#This Row],[Total Campaigns Accepted]]=0,"Never Responded", IF(Table2[[#This Row],[Total Campaigns Accepted]]&lt;3,"Occasional Responders","Frequent Responders"))</f>
        <v>Never Responded</v>
      </c>
    </row>
    <row r="92" spans="1:37" x14ac:dyDescent="0.3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  <c r="AC92" s="4">
        <f t="shared" ca="1" si="3"/>
        <v>49</v>
      </c>
      <c r="AD92" s="3">
        <f t="shared" si="5"/>
        <v>162</v>
      </c>
      <c r="AE92">
        <f t="shared" si="4"/>
        <v>11</v>
      </c>
      <c r="AF92" t="str">
        <f>IF(Table2[[#This Row],[ Income ]]&lt;=30000, "Low Income",IF(Table2[[#This Row],[ Income ]]&lt;=60000,"Middle Income",IF(Table2[[#This Row],[ Income ]]&lt;=90000,"High Income","Premium")))</f>
        <v>Middle Income</v>
      </c>
      <c r="AG92" t="str">
        <f ca="1">IF(Table2[[#This Row],[Age]]&lt;30,"Young Adults", IF(Table2[[#This Row],[Age]]&lt;45,"Adults",IF(Table2[[#This Row],[Age]]&lt;60,"Middle Aged", "Senior")))</f>
        <v>Middle Aged</v>
      </c>
      <c r="AH92" t="str">
        <f>IF(Table2[[#This Row],[Recency]]&lt;31,"Active",IF(Table2[[#This Row],[Recency]]&lt;61, "Warm","At Risk"))</f>
        <v>Active</v>
      </c>
      <c r="AI92" s="5" t="str">
        <f>IF(Table2[[#This Row],[Total Spend]]&lt;70,"Low Value", IF(Table2[[#This Row],[Total Spend]]&lt;370,"Medium Value",IF(Table2[[#This Row],[Total Spend]]&lt;1047,"High Value","VIP")))</f>
        <v>Medium Value</v>
      </c>
      <c r="AJ92" s="7">
        <f>SUM(Table2[[#This Row],[AcceptedCmp3]:[Response]])</f>
        <v>0</v>
      </c>
      <c r="AK92" s="5" t="str">
        <f>IF(Table2[[#This Row],[Total Campaigns Accepted]]=0,"Never Responded", IF(Table2[[#This Row],[Total Campaigns Accepted]]&lt;3,"Occasional Responders","Frequent Responders"))</f>
        <v>Never Responded</v>
      </c>
    </row>
    <row r="93" spans="1:37" x14ac:dyDescent="0.3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  <c r="AC93" s="4">
        <f t="shared" ca="1" si="3"/>
        <v>66</v>
      </c>
      <c r="AD93" s="3">
        <f t="shared" si="5"/>
        <v>1123</v>
      </c>
      <c r="AE93">
        <f t="shared" si="4"/>
        <v>30</v>
      </c>
      <c r="AF93" t="str">
        <f>IF(Table2[[#This Row],[ Income ]]&lt;=30000, "Low Income",IF(Table2[[#This Row],[ Income ]]&lt;=60000,"Middle Income",IF(Table2[[#This Row],[ Income ]]&lt;=90000,"High Income","Premium")))</f>
        <v>High Income</v>
      </c>
      <c r="AG93" t="str">
        <f ca="1">IF(Table2[[#This Row],[Age]]&lt;30,"Young Adults", IF(Table2[[#This Row],[Age]]&lt;45,"Adults",IF(Table2[[#This Row],[Age]]&lt;60,"Middle Aged", "Senior")))</f>
        <v>Senior</v>
      </c>
      <c r="AH93" t="str">
        <f>IF(Table2[[#This Row],[Recency]]&lt;31,"Active",IF(Table2[[#This Row],[Recency]]&lt;61, "Warm","At Risk"))</f>
        <v>Active</v>
      </c>
      <c r="AI93" s="5" t="str">
        <f>IF(Table2[[#This Row],[Total Spend]]&lt;70,"Low Value", IF(Table2[[#This Row],[Total Spend]]&lt;370,"Medium Value",IF(Table2[[#This Row],[Total Spend]]&lt;1047,"High Value","VIP")))</f>
        <v>VIP</v>
      </c>
      <c r="AJ93" s="7">
        <f>SUM(Table2[[#This Row],[AcceptedCmp3]:[Response]])</f>
        <v>0</v>
      </c>
      <c r="AK93" s="5" t="str">
        <f>IF(Table2[[#This Row],[Total Campaigns Accepted]]=0,"Never Responded", IF(Table2[[#This Row],[Total Campaigns Accepted]]&lt;3,"Occasional Responders","Frequent Responders"))</f>
        <v>Never Responded</v>
      </c>
    </row>
    <row r="94" spans="1:37" x14ac:dyDescent="0.3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  <c r="AC94" s="4">
        <f t="shared" ca="1" si="3"/>
        <v>56</v>
      </c>
      <c r="AD94" s="3">
        <f t="shared" si="5"/>
        <v>17</v>
      </c>
      <c r="AE94">
        <f t="shared" si="4"/>
        <v>10</v>
      </c>
      <c r="AF94" t="str">
        <f>IF(Table2[[#This Row],[ Income ]]&lt;=30000, "Low Income",IF(Table2[[#This Row],[ Income ]]&lt;=60000,"Middle Income",IF(Table2[[#This Row],[ Income ]]&lt;=90000,"High Income","Premium")))</f>
        <v>Low Income</v>
      </c>
      <c r="AG94" t="str">
        <f ca="1">IF(Table2[[#This Row],[Age]]&lt;30,"Young Adults", IF(Table2[[#This Row],[Age]]&lt;45,"Adults",IF(Table2[[#This Row],[Age]]&lt;60,"Middle Aged", "Senior")))</f>
        <v>Middle Aged</v>
      </c>
      <c r="AH94" t="str">
        <f>IF(Table2[[#This Row],[Recency]]&lt;31,"Active",IF(Table2[[#This Row],[Recency]]&lt;61, "Warm","At Risk"))</f>
        <v>Active</v>
      </c>
      <c r="AI94" s="5" t="str">
        <f>IF(Table2[[#This Row],[Total Spend]]&lt;70,"Low Value", IF(Table2[[#This Row],[Total Spend]]&lt;370,"Medium Value",IF(Table2[[#This Row],[Total Spend]]&lt;1047,"High Value","VIP")))</f>
        <v>Low Value</v>
      </c>
      <c r="AJ94" s="7">
        <f>SUM(Table2[[#This Row],[AcceptedCmp3]:[Response]])</f>
        <v>0</v>
      </c>
      <c r="AK94" s="5" t="str">
        <f>IF(Table2[[#This Row],[Total Campaigns Accepted]]=0,"Never Responded", IF(Table2[[#This Row],[Total Campaigns Accepted]]&lt;3,"Occasional Responders","Frequent Responders"))</f>
        <v>Never Responded</v>
      </c>
    </row>
    <row r="95" spans="1:37" x14ac:dyDescent="0.3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  <c r="AC95" s="4">
        <f t="shared" ca="1" si="3"/>
        <v>57</v>
      </c>
      <c r="AD95" s="3">
        <f t="shared" si="5"/>
        <v>1044</v>
      </c>
      <c r="AE95">
        <f t="shared" si="4"/>
        <v>17</v>
      </c>
      <c r="AF95" t="str">
        <f>IF(Table2[[#This Row],[ Income ]]&lt;=30000, "Low Income",IF(Table2[[#This Row],[ Income ]]&lt;=60000,"Middle Income",IF(Table2[[#This Row],[ Income ]]&lt;=90000,"High Income","Premium")))</f>
        <v>High Income</v>
      </c>
      <c r="AG95" t="str">
        <f ca="1">IF(Table2[[#This Row],[Age]]&lt;30,"Young Adults", IF(Table2[[#This Row],[Age]]&lt;45,"Adults",IF(Table2[[#This Row],[Age]]&lt;60,"Middle Aged", "Senior")))</f>
        <v>Middle Aged</v>
      </c>
      <c r="AH95" t="str">
        <f>IF(Table2[[#This Row],[Recency]]&lt;31,"Active",IF(Table2[[#This Row],[Recency]]&lt;61, "Warm","At Risk"))</f>
        <v>Active</v>
      </c>
      <c r="AI95" s="5" t="str">
        <f>IF(Table2[[#This Row],[Total Spend]]&lt;70,"Low Value", IF(Table2[[#This Row],[Total Spend]]&lt;370,"Medium Value",IF(Table2[[#This Row],[Total Spend]]&lt;1047,"High Value","VIP")))</f>
        <v>High Value</v>
      </c>
      <c r="AJ95" s="7">
        <f>SUM(Table2[[#This Row],[AcceptedCmp3]:[Response]])</f>
        <v>0</v>
      </c>
      <c r="AK95" s="5" t="str">
        <f>IF(Table2[[#This Row],[Total Campaigns Accepted]]=0,"Never Responded", IF(Table2[[#This Row],[Total Campaigns Accepted]]&lt;3,"Occasional Responders","Frequent Responders"))</f>
        <v>Never Responded</v>
      </c>
    </row>
    <row r="96" spans="1:37" x14ac:dyDescent="0.3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  <c r="AC96" s="4">
        <f t="shared" ca="1" si="3"/>
        <v>47</v>
      </c>
      <c r="AD96" s="3">
        <f t="shared" si="5"/>
        <v>758</v>
      </c>
      <c r="AE96">
        <f t="shared" si="4"/>
        <v>23</v>
      </c>
      <c r="AF96" t="str">
        <f>IF(Table2[[#This Row],[ Income ]]&lt;=30000, "Low Income",IF(Table2[[#This Row],[ Income ]]&lt;=60000,"Middle Income",IF(Table2[[#This Row],[ Income ]]&lt;=90000,"High Income","Premium")))</f>
        <v>High Income</v>
      </c>
      <c r="AG96" t="str">
        <f ca="1">IF(Table2[[#This Row],[Age]]&lt;30,"Young Adults", IF(Table2[[#This Row],[Age]]&lt;45,"Adults",IF(Table2[[#This Row],[Age]]&lt;60,"Middle Aged", "Senior")))</f>
        <v>Middle Aged</v>
      </c>
      <c r="AH96" t="str">
        <f>IF(Table2[[#This Row],[Recency]]&lt;31,"Active",IF(Table2[[#This Row],[Recency]]&lt;61, "Warm","At Risk"))</f>
        <v>Active</v>
      </c>
      <c r="AI96" s="5" t="str">
        <f>IF(Table2[[#This Row],[Total Spend]]&lt;70,"Low Value", IF(Table2[[#This Row],[Total Spend]]&lt;370,"Medium Value",IF(Table2[[#This Row],[Total Spend]]&lt;1047,"High Value","VIP")))</f>
        <v>High Value</v>
      </c>
      <c r="AJ96" s="7">
        <f>SUM(Table2[[#This Row],[AcceptedCmp3]:[Response]])</f>
        <v>0</v>
      </c>
      <c r="AK96" s="5" t="str">
        <f>IF(Table2[[#This Row],[Total Campaigns Accepted]]=0,"Never Responded", IF(Table2[[#This Row],[Total Campaigns Accepted]]&lt;3,"Occasional Responders","Frequent Responders"))</f>
        <v>Never Responded</v>
      </c>
    </row>
    <row r="97" spans="1:37" x14ac:dyDescent="0.3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  <c r="AC97" s="4">
        <f t="shared" ca="1" si="3"/>
        <v>64</v>
      </c>
      <c r="AD97" s="3">
        <f t="shared" si="5"/>
        <v>140</v>
      </c>
      <c r="AE97">
        <f t="shared" si="4"/>
        <v>12</v>
      </c>
      <c r="AF97" t="str">
        <f>IF(Table2[[#This Row],[ Income ]]&lt;=30000, "Low Income",IF(Table2[[#This Row],[ Income ]]&lt;=60000,"Middle Income",IF(Table2[[#This Row],[ Income ]]&lt;=90000,"High Income","Premium")))</f>
        <v>Middle Income</v>
      </c>
      <c r="AG97" t="str">
        <f ca="1">IF(Table2[[#This Row],[Age]]&lt;30,"Young Adults", IF(Table2[[#This Row],[Age]]&lt;45,"Adults",IF(Table2[[#This Row],[Age]]&lt;60,"Middle Aged", "Senior")))</f>
        <v>Senior</v>
      </c>
      <c r="AH97" t="str">
        <f>IF(Table2[[#This Row],[Recency]]&lt;31,"Active",IF(Table2[[#This Row],[Recency]]&lt;61, "Warm","At Risk"))</f>
        <v>Active</v>
      </c>
      <c r="AI97" s="5" t="str">
        <f>IF(Table2[[#This Row],[Total Spend]]&lt;70,"Low Value", IF(Table2[[#This Row],[Total Spend]]&lt;370,"Medium Value",IF(Table2[[#This Row],[Total Spend]]&lt;1047,"High Value","VIP")))</f>
        <v>Medium Value</v>
      </c>
      <c r="AJ97" s="7">
        <f>SUM(Table2[[#This Row],[AcceptedCmp3]:[Response]])</f>
        <v>0</v>
      </c>
      <c r="AK97" s="5" t="str">
        <f>IF(Table2[[#This Row],[Total Campaigns Accepted]]=0,"Never Responded", IF(Table2[[#This Row],[Total Campaigns Accepted]]&lt;3,"Occasional Responders","Frequent Responders"))</f>
        <v>Never Responded</v>
      </c>
    </row>
    <row r="98" spans="1:37" x14ac:dyDescent="0.3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  <c r="AC98" s="4">
        <f t="shared" ca="1" si="3"/>
        <v>64</v>
      </c>
      <c r="AD98" s="3">
        <f t="shared" si="5"/>
        <v>140</v>
      </c>
      <c r="AE98">
        <f t="shared" si="4"/>
        <v>12</v>
      </c>
      <c r="AF98" t="str">
        <f>IF(Table2[[#This Row],[ Income ]]&lt;=30000, "Low Income",IF(Table2[[#This Row],[ Income ]]&lt;=60000,"Middle Income",IF(Table2[[#This Row],[ Income ]]&lt;=90000,"High Income","Premium")))</f>
        <v>Middle Income</v>
      </c>
      <c r="AG98" t="str">
        <f ca="1">IF(Table2[[#This Row],[Age]]&lt;30,"Young Adults", IF(Table2[[#This Row],[Age]]&lt;45,"Adults",IF(Table2[[#This Row],[Age]]&lt;60,"Middle Aged", "Senior")))</f>
        <v>Senior</v>
      </c>
      <c r="AH98" t="str">
        <f>IF(Table2[[#This Row],[Recency]]&lt;31,"Active",IF(Table2[[#This Row],[Recency]]&lt;61, "Warm","At Risk"))</f>
        <v>Active</v>
      </c>
      <c r="AI98" s="5" t="str">
        <f>IF(Table2[[#This Row],[Total Spend]]&lt;70,"Low Value", IF(Table2[[#This Row],[Total Spend]]&lt;370,"Medium Value",IF(Table2[[#This Row],[Total Spend]]&lt;1047,"High Value","VIP")))</f>
        <v>Medium Value</v>
      </c>
      <c r="AJ98" s="7">
        <f>SUM(Table2[[#This Row],[AcceptedCmp3]:[Response]])</f>
        <v>0</v>
      </c>
      <c r="AK98" s="5" t="str">
        <f>IF(Table2[[#This Row],[Total Campaigns Accepted]]=0,"Never Responded", IF(Table2[[#This Row],[Total Campaigns Accepted]]&lt;3,"Occasional Responders","Frequent Responders"))</f>
        <v>Never Responded</v>
      </c>
    </row>
    <row r="99" spans="1:37" x14ac:dyDescent="0.3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  <c r="AC99" s="4">
        <f t="shared" ca="1" si="3"/>
        <v>77</v>
      </c>
      <c r="AD99" s="3">
        <f t="shared" si="5"/>
        <v>121</v>
      </c>
      <c r="AE99">
        <f t="shared" si="4"/>
        <v>16</v>
      </c>
      <c r="AF99" t="str">
        <f>IF(Table2[[#This Row],[ Income ]]&lt;=30000, "Low Income",IF(Table2[[#This Row],[ Income ]]&lt;=60000,"Middle Income",IF(Table2[[#This Row],[ Income ]]&lt;=90000,"High Income","Premium")))</f>
        <v>Middle Income</v>
      </c>
      <c r="AG99" t="str">
        <f ca="1">IF(Table2[[#This Row],[Age]]&lt;30,"Young Adults", IF(Table2[[#This Row],[Age]]&lt;45,"Adults",IF(Table2[[#This Row],[Age]]&lt;60,"Middle Aged", "Senior")))</f>
        <v>Senior</v>
      </c>
      <c r="AH99" t="str">
        <f>IF(Table2[[#This Row],[Recency]]&lt;31,"Active",IF(Table2[[#This Row],[Recency]]&lt;61, "Warm","At Risk"))</f>
        <v>Active</v>
      </c>
      <c r="AI99" s="5" t="str">
        <f>IF(Table2[[#This Row],[Total Spend]]&lt;70,"Low Value", IF(Table2[[#This Row],[Total Spend]]&lt;370,"Medium Value",IF(Table2[[#This Row],[Total Spend]]&lt;1047,"High Value","VIP")))</f>
        <v>Medium Value</v>
      </c>
      <c r="AJ99" s="7">
        <f>SUM(Table2[[#This Row],[AcceptedCmp3]:[Response]])</f>
        <v>1</v>
      </c>
      <c r="AK99" s="5" t="str">
        <f>IF(Table2[[#This Row],[Total Campaigns Accepted]]=0,"Never Responded", IF(Table2[[#This Row],[Total Campaigns Accepted]]&lt;3,"Occasional Responders","Frequent Responders"))</f>
        <v>Occasional Responders</v>
      </c>
    </row>
    <row r="100" spans="1:37" x14ac:dyDescent="0.3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  <c r="AC100" s="4">
        <f t="shared" ca="1" si="3"/>
        <v>46</v>
      </c>
      <c r="AD100" s="3">
        <f t="shared" si="5"/>
        <v>1395</v>
      </c>
      <c r="AE100">
        <f t="shared" si="4"/>
        <v>25</v>
      </c>
      <c r="AF100" t="str">
        <f>IF(Table2[[#This Row],[ Income ]]&lt;=30000, "Low Income",IF(Table2[[#This Row],[ Income ]]&lt;=60000,"Middle Income",IF(Table2[[#This Row],[ Income ]]&lt;=90000,"High Income","Premium")))</f>
        <v>High Income</v>
      </c>
      <c r="AG100" t="str">
        <f ca="1">IF(Table2[[#This Row],[Age]]&lt;30,"Young Adults", IF(Table2[[#This Row],[Age]]&lt;45,"Adults",IF(Table2[[#This Row],[Age]]&lt;60,"Middle Aged", "Senior")))</f>
        <v>Middle Aged</v>
      </c>
      <c r="AH100" t="str">
        <f>IF(Table2[[#This Row],[Recency]]&lt;31,"Active",IF(Table2[[#This Row],[Recency]]&lt;61, "Warm","At Risk"))</f>
        <v>Active</v>
      </c>
      <c r="AI100" s="5" t="str">
        <f>IF(Table2[[#This Row],[Total Spend]]&lt;70,"Low Value", IF(Table2[[#This Row],[Total Spend]]&lt;370,"Medium Value",IF(Table2[[#This Row],[Total Spend]]&lt;1047,"High Value","VIP")))</f>
        <v>VIP</v>
      </c>
      <c r="AJ100" s="7">
        <f>SUM(Table2[[#This Row],[AcceptedCmp3]:[Response]])</f>
        <v>0</v>
      </c>
      <c r="AK100" s="5" t="str">
        <f>IF(Table2[[#This Row],[Total Campaigns Accepted]]=0,"Never Responded", IF(Table2[[#This Row],[Total Campaigns Accepted]]&lt;3,"Occasional Responders","Frequent Responders"))</f>
        <v>Never Responded</v>
      </c>
    </row>
    <row r="101" spans="1:37" x14ac:dyDescent="0.3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  <c r="AC101" s="4">
        <f t="shared" ca="1" si="3"/>
        <v>70</v>
      </c>
      <c r="AD101" s="3">
        <f t="shared" si="5"/>
        <v>455</v>
      </c>
      <c r="AE101">
        <f t="shared" si="4"/>
        <v>24</v>
      </c>
      <c r="AF101" t="str">
        <f>IF(Table2[[#This Row],[ Income ]]&lt;=30000, "Low Income",IF(Table2[[#This Row],[ Income ]]&lt;=60000,"Middle Income",IF(Table2[[#This Row],[ Income ]]&lt;=90000,"High Income","Premium")))</f>
        <v>Middle Income</v>
      </c>
      <c r="AG101" t="str">
        <f ca="1">IF(Table2[[#This Row],[Age]]&lt;30,"Young Adults", IF(Table2[[#This Row],[Age]]&lt;45,"Adults",IF(Table2[[#This Row],[Age]]&lt;60,"Middle Aged", "Senior")))</f>
        <v>Senior</v>
      </c>
      <c r="AH101" t="str">
        <f>IF(Table2[[#This Row],[Recency]]&lt;31,"Active",IF(Table2[[#This Row],[Recency]]&lt;61, "Warm","At Risk"))</f>
        <v>Active</v>
      </c>
      <c r="AI101" s="5" t="str">
        <f>IF(Table2[[#This Row],[Total Spend]]&lt;70,"Low Value", IF(Table2[[#This Row],[Total Spend]]&lt;370,"Medium Value",IF(Table2[[#This Row],[Total Spend]]&lt;1047,"High Value","VIP")))</f>
        <v>High Value</v>
      </c>
      <c r="AJ101" s="7">
        <f>SUM(Table2[[#This Row],[AcceptedCmp3]:[Response]])</f>
        <v>1</v>
      </c>
      <c r="AK101" s="5" t="str">
        <f>IF(Table2[[#This Row],[Total Campaigns Accepted]]=0,"Never Responded", IF(Table2[[#This Row],[Total Campaigns Accepted]]&lt;3,"Occasional Responders","Frequent Responders"))</f>
        <v>Occasional Responders</v>
      </c>
    </row>
    <row r="102" spans="1:37" x14ac:dyDescent="0.3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  <c r="AC102" s="4">
        <f t="shared" ca="1" si="3"/>
        <v>78</v>
      </c>
      <c r="AD102" s="3">
        <f t="shared" si="5"/>
        <v>685</v>
      </c>
      <c r="AE102">
        <f t="shared" si="4"/>
        <v>31</v>
      </c>
      <c r="AF102" t="str">
        <f>IF(Table2[[#This Row],[ Income ]]&lt;=30000, "Low Income",IF(Table2[[#This Row],[ Income ]]&lt;=60000,"Middle Income",IF(Table2[[#This Row],[ Income ]]&lt;=90000,"High Income","Premium")))</f>
        <v>High Income</v>
      </c>
      <c r="AG102" t="str">
        <f ca="1">IF(Table2[[#This Row],[Age]]&lt;30,"Young Adults", IF(Table2[[#This Row],[Age]]&lt;45,"Adults",IF(Table2[[#This Row],[Age]]&lt;60,"Middle Aged", "Senior")))</f>
        <v>Senior</v>
      </c>
      <c r="AH102" t="str">
        <f>IF(Table2[[#This Row],[Recency]]&lt;31,"Active",IF(Table2[[#This Row],[Recency]]&lt;61, "Warm","At Risk"))</f>
        <v>Active</v>
      </c>
      <c r="AI102" s="5" t="str">
        <f>IF(Table2[[#This Row],[Total Spend]]&lt;70,"Low Value", IF(Table2[[#This Row],[Total Spend]]&lt;370,"Medium Value",IF(Table2[[#This Row],[Total Spend]]&lt;1047,"High Value","VIP")))</f>
        <v>High Value</v>
      </c>
      <c r="AJ102" s="7">
        <f>SUM(Table2[[#This Row],[AcceptedCmp3]:[Response]])</f>
        <v>0</v>
      </c>
      <c r="AK102" s="5" t="str">
        <f>IF(Table2[[#This Row],[Total Campaigns Accepted]]=0,"Never Responded", IF(Table2[[#This Row],[Total Campaigns Accepted]]&lt;3,"Occasional Responders","Frequent Responders"))</f>
        <v>Never Responded</v>
      </c>
    </row>
    <row r="103" spans="1:37" x14ac:dyDescent="0.3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  <c r="AC103" s="4">
        <f t="shared" ca="1" si="3"/>
        <v>44</v>
      </c>
      <c r="AD103" s="3">
        <f t="shared" si="5"/>
        <v>1173</v>
      </c>
      <c r="AE103">
        <f t="shared" si="4"/>
        <v>22</v>
      </c>
      <c r="AF103" t="str">
        <f>IF(Table2[[#This Row],[ Income ]]&lt;=30000, "Low Income",IF(Table2[[#This Row],[ Income ]]&lt;=60000,"Middle Income",IF(Table2[[#This Row],[ Income ]]&lt;=90000,"High Income","Premium")))</f>
        <v>High Income</v>
      </c>
      <c r="AG103" t="str">
        <f ca="1">IF(Table2[[#This Row],[Age]]&lt;30,"Young Adults", IF(Table2[[#This Row],[Age]]&lt;45,"Adults",IF(Table2[[#This Row],[Age]]&lt;60,"Middle Aged", "Senior")))</f>
        <v>Adults</v>
      </c>
      <c r="AH103" t="str">
        <f>IF(Table2[[#This Row],[Recency]]&lt;31,"Active",IF(Table2[[#This Row],[Recency]]&lt;61, "Warm","At Risk"))</f>
        <v>Active</v>
      </c>
      <c r="AI103" s="5" t="str">
        <f>IF(Table2[[#This Row],[Total Spend]]&lt;70,"Low Value", IF(Table2[[#This Row],[Total Spend]]&lt;370,"Medium Value",IF(Table2[[#This Row],[Total Spend]]&lt;1047,"High Value","VIP")))</f>
        <v>VIP</v>
      </c>
      <c r="AJ103" s="7">
        <f>SUM(Table2[[#This Row],[AcceptedCmp3]:[Response]])</f>
        <v>1</v>
      </c>
      <c r="AK103" s="5" t="str">
        <f>IF(Table2[[#This Row],[Total Campaigns Accepted]]=0,"Never Responded", IF(Table2[[#This Row],[Total Campaigns Accepted]]&lt;3,"Occasional Responders","Frequent Responders"))</f>
        <v>Occasional Responders</v>
      </c>
    </row>
    <row r="104" spans="1:37" x14ac:dyDescent="0.3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  <c r="AC104" s="4">
        <f t="shared" ca="1" si="3"/>
        <v>53</v>
      </c>
      <c r="AD104" s="3">
        <f t="shared" si="5"/>
        <v>424</v>
      </c>
      <c r="AE104">
        <f t="shared" si="4"/>
        <v>27</v>
      </c>
      <c r="AF104" t="str">
        <f>IF(Table2[[#This Row],[ Income ]]&lt;=30000, "Low Income",IF(Table2[[#This Row],[ Income ]]&lt;=60000,"Middle Income",IF(Table2[[#This Row],[ Income ]]&lt;=90000,"High Income","Premium")))</f>
        <v>Middle Income</v>
      </c>
      <c r="AG104" t="str">
        <f ca="1">IF(Table2[[#This Row],[Age]]&lt;30,"Young Adults", IF(Table2[[#This Row],[Age]]&lt;45,"Adults",IF(Table2[[#This Row],[Age]]&lt;60,"Middle Aged", "Senior")))</f>
        <v>Middle Aged</v>
      </c>
      <c r="AH104" t="str">
        <f>IF(Table2[[#This Row],[Recency]]&lt;31,"Active",IF(Table2[[#This Row],[Recency]]&lt;61, "Warm","At Risk"))</f>
        <v>Active</v>
      </c>
      <c r="AI104" s="5" t="str">
        <f>IF(Table2[[#This Row],[Total Spend]]&lt;70,"Low Value", IF(Table2[[#This Row],[Total Spend]]&lt;370,"Medium Value",IF(Table2[[#This Row],[Total Spend]]&lt;1047,"High Value","VIP")))</f>
        <v>High Value</v>
      </c>
      <c r="AJ104" s="7">
        <f>SUM(Table2[[#This Row],[AcceptedCmp3]:[Response]])</f>
        <v>1</v>
      </c>
      <c r="AK104" s="5" t="str">
        <f>IF(Table2[[#This Row],[Total Campaigns Accepted]]=0,"Never Responded", IF(Table2[[#This Row],[Total Campaigns Accepted]]&lt;3,"Occasional Responders","Frequent Responders"))</f>
        <v>Occasional Responders</v>
      </c>
    </row>
    <row r="105" spans="1:37" x14ac:dyDescent="0.3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  <c r="AC105" s="4">
        <f t="shared" ca="1" si="3"/>
        <v>53</v>
      </c>
      <c r="AD105" s="3">
        <f t="shared" si="5"/>
        <v>424</v>
      </c>
      <c r="AE105">
        <f t="shared" si="4"/>
        <v>27</v>
      </c>
      <c r="AF105" t="str">
        <f>IF(Table2[[#This Row],[ Income ]]&lt;=30000, "Low Income",IF(Table2[[#This Row],[ Income ]]&lt;=60000,"Middle Income",IF(Table2[[#This Row],[ Income ]]&lt;=90000,"High Income","Premium")))</f>
        <v>Middle Income</v>
      </c>
      <c r="AG105" t="str">
        <f ca="1">IF(Table2[[#This Row],[Age]]&lt;30,"Young Adults", IF(Table2[[#This Row],[Age]]&lt;45,"Adults",IF(Table2[[#This Row],[Age]]&lt;60,"Middle Aged", "Senior")))</f>
        <v>Middle Aged</v>
      </c>
      <c r="AH105" t="str">
        <f>IF(Table2[[#This Row],[Recency]]&lt;31,"Active",IF(Table2[[#This Row],[Recency]]&lt;61, "Warm","At Risk"))</f>
        <v>Active</v>
      </c>
      <c r="AI105" s="5" t="str">
        <f>IF(Table2[[#This Row],[Total Spend]]&lt;70,"Low Value", IF(Table2[[#This Row],[Total Spend]]&lt;370,"Medium Value",IF(Table2[[#This Row],[Total Spend]]&lt;1047,"High Value","VIP")))</f>
        <v>High Value</v>
      </c>
      <c r="AJ105" s="7">
        <f>SUM(Table2[[#This Row],[AcceptedCmp3]:[Response]])</f>
        <v>0</v>
      </c>
      <c r="AK105" s="5" t="str">
        <f>IF(Table2[[#This Row],[Total Campaigns Accepted]]=0,"Never Responded", IF(Table2[[#This Row],[Total Campaigns Accepted]]&lt;3,"Occasional Responders","Frequent Responders"))</f>
        <v>Never Responded</v>
      </c>
    </row>
    <row r="106" spans="1:37" x14ac:dyDescent="0.3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  <c r="AC106" s="4">
        <f t="shared" ca="1" si="3"/>
        <v>53</v>
      </c>
      <c r="AD106" s="3">
        <f t="shared" si="5"/>
        <v>424</v>
      </c>
      <c r="AE106">
        <f t="shared" si="4"/>
        <v>27</v>
      </c>
      <c r="AF106" t="str">
        <f>IF(Table2[[#This Row],[ Income ]]&lt;=30000, "Low Income",IF(Table2[[#This Row],[ Income ]]&lt;=60000,"Middle Income",IF(Table2[[#This Row],[ Income ]]&lt;=90000,"High Income","Premium")))</f>
        <v>Middle Income</v>
      </c>
      <c r="AG106" t="str">
        <f ca="1">IF(Table2[[#This Row],[Age]]&lt;30,"Young Adults", IF(Table2[[#This Row],[Age]]&lt;45,"Adults",IF(Table2[[#This Row],[Age]]&lt;60,"Middle Aged", "Senior")))</f>
        <v>Middle Aged</v>
      </c>
      <c r="AH106" t="str">
        <f>IF(Table2[[#This Row],[Recency]]&lt;31,"Active",IF(Table2[[#This Row],[Recency]]&lt;61, "Warm","At Risk"))</f>
        <v>Active</v>
      </c>
      <c r="AI106" s="5" t="str">
        <f>IF(Table2[[#This Row],[Total Spend]]&lt;70,"Low Value", IF(Table2[[#This Row],[Total Spend]]&lt;370,"Medium Value",IF(Table2[[#This Row],[Total Spend]]&lt;1047,"High Value","VIP")))</f>
        <v>High Value</v>
      </c>
      <c r="AJ106" s="7">
        <f>SUM(Table2[[#This Row],[AcceptedCmp3]:[Response]])</f>
        <v>1</v>
      </c>
      <c r="AK106" s="5" t="str">
        <f>IF(Table2[[#This Row],[Total Campaigns Accepted]]=0,"Never Responded", IF(Table2[[#This Row],[Total Campaigns Accepted]]&lt;3,"Occasional Responders","Frequent Responders"))</f>
        <v>Occasional Responders</v>
      </c>
    </row>
    <row r="107" spans="1:37" x14ac:dyDescent="0.3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  <c r="AC107" s="4">
        <f t="shared" ca="1" si="3"/>
        <v>77</v>
      </c>
      <c r="AD107" s="3">
        <f t="shared" si="5"/>
        <v>1178</v>
      </c>
      <c r="AE107">
        <f t="shared" si="4"/>
        <v>36</v>
      </c>
      <c r="AF107" t="str">
        <f>IF(Table2[[#This Row],[ Income ]]&lt;=30000, "Low Income",IF(Table2[[#This Row],[ Income ]]&lt;=60000,"Middle Income",IF(Table2[[#This Row],[ Income ]]&lt;=90000,"High Income","Premium")))</f>
        <v>High Income</v>
      </c>
      <c r="AG107" t="str">
        <f ca="1">IF(Table2[[#This Row],[Age]]&lt;30,"Young Adults", IF(Table2[[#This Row],[Age]]&lt;45,"Adults",IF(Table2[[#This Row],[Age]]&lt;60,"Middle Aged", "Senior")))</f>
        <v>Senior</v>
      </c>
      <c r="AH107" t="str">
        <f>IF(Table2[[#This Row],[Recency]]&lt;31,"Active",IF(Table2[[#This Row],[Recency]]&lt;61, "Warm","At Risk"))</f>
        <v>Active</v>
      </c>
      <c r="AI107" s="5" t="str">
        <f>IF(Table2[[#This Row],[Total Spend]]&lt;70,"Low Value", IF(Table2[[#This Row],[Total Spend]]&lt;370,"Medium Value",IF(Table2[[#This Row],[Total Spend]]&lt;1047,"High Value","VIP")))</f>
        <v>VIP</v>
      </c>
      <c r="AJ107" s="7">
        <f>SUM(Table2[[#This Row],[AcceptedCmp3]:[Response]])</f>
        <v>1</v>
      </c>
      <c r="AK107" s="5" t="str">
        <f>IF(Table2[[#This Row],[Total Campaigns Accepted]]=0,"Never Responded", IF(Table2[[#This Row],[Total Campaigns Accepted]]&lt;3,"Occasional Responders","Frequent Responders"))</f>
        <v>Occasional Responders</v>
      </c>
    </row>
    <row r="108" spans="1:37" x14ac:dyDescent="0.3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  <c r="AC108" s="4">
        <f t="shared" ca="1" si="3"/>
        <v>77</v>
      </c>
      <c r="AD108" s="3">
        <f t="shared" si="5"/>
        <v>1178</v>
      </c>
      <c r="AE108">
        <f t="shared" si="4"/>
        <v>36</v>
      </c>
      <c r="AF108" t="str">
        <f>IF(Table2[[#This Row],[ Income ]]&lt;=30000, "Low Income",IF(Table2[[#This Row],[ Income ]]&lt;=60000,"Middle Income",IF(Table2[[#This Row],[ Income ]]&lt;=90000,"High Income","Premium")))</f>
        <v>High Income</v>
      </c>
      <c r="AG108" t="str">
        <f ca="1">IF(Table2[[#This Row],[Age]]&lt;30,"Young Adults", IF(Table2[[#This Row],[Age]]&lt;45,"Adults",IF(Table2[[#This Row],[Age]]&lt;60,"Middle Aged", "Senior")))</f>
        <v>Senior</v>
      </c>
      <c r="AH108" t="str">
        <f>IF(Table2[[#This Row],[Recency]]&lt;31,"Active",IF(Table2[[#This Row],[Recency]]&lt;61, "Warm","At Risk"))</f>
        <v>Active</v>
      </c>
      <c r="AI108" s="5" t="str">
        <f>IF(Table2[[#This Row],[Total Spend]]&lt;70,"Low Value", IF(Table2[[#This Row],[Total Spend]]&lt;370,"Medium Value",IF(Table2[[#This Row],[Total Spend]]&lt;1047,"High Value","VIP")))</f>
        <v>VIP</v>
      </c>
      <c r="AJ108" s="7">
        <f>SUM(Table2[[#This Row],[AcceptedCmp3]:[Response]])</f>
        <v>2</v>
      </c>
      <c r="AK108" s="5" t="str">
        <f>IF(Table2[[#This Row],[Total Campaigns Accepted]]=0,"Never Responded", IF(Table2[[#This Row],[Total Campaigns Accepted]]&lt;3,"Occasional Responders","Frequent Responders"))</f>
        <v>Occasional Responders</v>
      </c>
    </row>
    <row r="109" spans="1:37" x14ac:dyDescent="0.3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  <c r="AC109" s="4">
        <f t="shared" ca="1" si="3"/>
        <v>61</v>
      </c>
      <c r="AD109" s="3">
        <f t="shared" si="5"/>
        <v>1282</v>
      </c>
      <c r="AE109">
        <f t="shared" si="4"/>
        <v>29</v>
      </c>
      <c r="AF109" t="str">
        <f>IF(Table2[[#This Row],[ Income ]]&lt;=30000, "Low Income",IF(Table2[[#This Row],[ Income ]]&lt;=60000,"Middle Income",IF(Table2[[#This Row],[ Income ]]&lt;=90000,"High Income","Premium")))</f>
        <v>High Income</v>
      </c>
      <c r="AG109" t="str">
        <f ca="1">IF(Table2[[#This Row],[Age]]&lt;30,"Young Adults", IF(Table2[[#This Row],[Age]]&lt;45,"Adults",IF(Table2[[#This Row],[Age]]&lt;60,"Middle Aged", "Senior")))</f>
        <v>Senior</v>
      </c>
      <c r="AH109" t="str">
        <f>IF(Table2[[#This Row],[Recency]]&lt;31,"Active",IF(Table2[[#This Row],[Recency]]&lt;61, "Warm","At Risk"))</f>
        <v>Active</v>
      </c>
      <c r="AI109" s="5" t="str">
        <f>IF(Table2[[#This Row],[Total Spend]]&lt;70,"Low Value", IF(Table2[[#This Row],[Total Spend]]&lt;370,"Medium Value",IF(Table2[[#This Row],[Total Spend]]&lt;1047,"High Value","VIP")))</f>
        <v>VIP</v>
      </c>
      <c r="AJ109" s="7">
        <f>SUM(Table2[[#This Row],[AcceptedCmp3]:[Response]])</f>
        <v>1</v>
      </c>
      <c r="AK109" s="5" t="str">
        <f>IF(Table2[[#This Row],[Total Campaigns Accepted]]=0,"Never Responded", IF(Table2[[#This Row],[Total Campaigns Accepted]]&lt;3,"Occasional Responders","Frequent Responders"))</f>
        <v>Occasional Responders</v>
      </c>
    </row>
    <row r="110" spans="1:37" x14ac:dyDescent="0.3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  <c r="AC110" s="4">
        <f t="shared" ca="1" si="3"/>
        <v>36</v>
      </c>
      <c r="AD110" s="3">
        <f t="shared" si="5"/>
        <v>1711</v>
      </c>
      <c r="AE110">
        <f t="shared" si="4"/>
        <v>21</v>
      </c>
      <c r="AF110" t="str">
        <f>IF(Table2[[#This Row],[ Income ]]&lt;=30000, "Low Income",IF(Table2[[#This Row],[ Income ]]&lt;=60000,"Middle Income",IF(Table2[[#This Row],[ Income ]]&lt;=90000,"High Income","Premium")))</f>
        <v>High Income</v>
      </c>
      <c r="AG110" t="str">
        <f ca="1">IF(Table2[[#This Row],[Age]]&lt;30,"Young Adults", IF(Table2[[#This Row],[Age]]&lt;45,"Adults",IF(Table2[[#This Row],[Age]]&lt;60,"Middle Aged", "Senior")))</f>
        <v>Adults</v>
      </c>
      <c r="AH110" t="str">
        <f>IF(Table2[[#This Row],[Recency]]&lt;31,"Active",IF(Table2[[#This Row],[Recency]]&lt;61, "Warm","At Risk"))</f>
        <v>Active</v>
      </c>
      <c r="AI110" s="5" t="str">
        <f>IF(Table2[[#This Row],[Total Spend]]&lt;70,"Low Value", IF(Table2[[#This Row],[Total Spend]]&lt;370,"Medium Value",IF(Table2[[#This Row],[Total Spend]]&lt;1047,"High Value","VIP")))</f>
        <v>VIP</v>
      </c>
      <c r="AJ110" s="7">
        <f>SUM(Table2[[#This Row],[AcceptedCmp3]:[Response]])</f>
        <v>0</v>
      </c>
      <c r="AK110" s="5" t="str">
        <f>IF(Table2[[#This Row],[Total Campaigns Accepted]]=0,"Never Responded", IF(Table2[[#This Row],[Total Campaigns Accepted]]&lt;3,"Occasional Responders","Frequent Responders"))</f>
        <v>Never Responded</v>
      </c>
    </row>
    <row r="111" spans="1:37" x14ac:dyDescent="0.3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  <c r="AC111" s="4">
        <f t="shared" ca="1" si="3"/>
        <v>46</v>
      </c>
      <c r="AD111" s="3">
        <f t="shared" si="5"/>
        <v>809</v>
      </c>
      <c r="AE111">
        <f t="shared" si="4"/>
        <v>23</v>
      </c>
      <c r="AF111" t="str">
        <f>IF(Table2[[#This Row],[ Income ]]&lt;=30000, "Low Income",IF(Table2[[#This Row],[ Income ]]&lt;=60000,"Middle Income",IF(Table2[[#This Row],[ Income ]]&lt;=90000,"High Income","Premium")))</f>
        <v>Premium</v>
      </c>
      <c r="AG111" t="str">
        <f ca="1">IF(Table2[[#This Row],[Age]]&lt;30,"Young Adults", IF(Table2[[#This Row],[Age]]&lt;45,"Adults",IF(Table2[[#This Row],[Age]]&lt;60,"Middle Aged", "Senior")))</f>
        <v>Middle Aged</v>
      </c>
      <c r="AH111" t="str">
        <f>IF(Table2[[#This Row],[Recency]]&lt;31,"Active",IF(Table2[[#This Row],[Recency]]&lt;61, "Warm","At Risk"))</f>
        <v>Active</v>
      </c>
      <c r="AI111" s="5" t="str">
        <f>IF(Table2[[#This Row],[Total Spend]]&lt;70,"Low Value", IF(Table2[[#This Row],[Total Spend]]&lt;370,"Medium Value",IF(Table2[[#This Row],[Total Spend]]&lt;1047,"High Value","VIP")))</f>
        <v>High Value</v>
      </c>
      <c r="AJ111" s="7">
        <f>SUM(Table2[[#This Row],[AcceptedCmp3]:[Response]])</f>
        <v>4</v>
      </c>
      <c r="AK111" s="5" t="str">
        <f>IF(Table2[[#This Row],[Total Campaigns Accepted]]=0,"Never Responded", IF(Table2[[#This Row],[Total Campaigns Accepted]]&lt;3,"Occasional Responders","Frequent Responders"))</f>
        <v>Frequent Responders</v>
      </c>
    </row>
    <row r="112" spans="1:37" x14ac:dyDescent="0.3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  <c r="AC112" s="4">
        <f t="shared" ca="1" si="3"/>
        <v>71</v>
      </c>
      <c r="AD112" s="3">
        <f t="shared" si="5"/>
        <v>473</v>
      </c>
      <c r="AE112">
        <f t="shared" si="4"/>
        <v>25</v>
      </c>
      <c r="AF112" t="str">
        <f>IF(Table2[[#This Row],[ Income ]]&lt;=30000, "Low Income",IF(Table2[[#This Row],[ Income ]]&lt;=60000,"Middle Income",IF(Table2[[#This Row],[ Income ]]&lt;=90000,"High Income","Premium")))</f>
        <v>Middle Income</v>
      </c>
      <c r="AG112" t="str">
        <f ca="1">IF(Table2[[#This Row],[Age]]&lt;30,"Young Adults", IF(Table2[[#This Row],[Age]]&lt;45,"Adults",IF(Table2[[#This Row],[Age]]&lt;60,"Middle Aged", "Senior")))</f>
        <v>Senior</v>
      </c>
      <c r="AH112" t="str">
        <f>IF(Table2[[#This Row],[Recency]]&lt;31,"Active",IF(Table2[[#This Row],[Recency]]&lt;61, "Warm","At Risk"))</f>
        <v>Active</v>
      </c>
      <c r="AI112" s="5" t="str">
        <f>IF(Table2[[#This Row],[Total Spend]]&lt;70,"Low Value", IF(Table2[[#This Row],[Total Spend]]&lt;370,"Medium Value",IF(Table2[[#This Row],[Total Spend]]&lt;1047,"High Value","VIP")))</f>
        <v>High Value</v>
      </c>
      <c r="AJ112" s="7">
        <f>SUM(Table2[[#This Row],[AcceptedCmp3]:[Response]])</f>
        <v>1</v>
      </c>
      <c r="AK112" s="5" t="str">
        <f>IF(Table2[[#This Row],[Total Campaigns Accepted]]=0,"Never Responded", IF(Table2[[#This Row],[Total Campaigns Accepted]]&lt;3,"Occasional Responders","Frequent Responders"))</f>
        <v>Occasional Responders</v>
      </c>
    </row>
    <row r="113" spans="1:37" x14ac:dyDescent="0.3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  <c r="AC113" s="4">
        <f t="shared" ca="1" si="3"/>
        <v>56</v>
      </c>
      <c r="AD113" s="3">
        <f t="shared" si="5"/>
        <v>148</v>
      </c>
      <c r="AE113">
        <f t="shared" si="4"/>
        <v>14</v>
      </c>
      <c r="AF113" t="str">
        <f>IF(Table2[[#This Row],[ Income ]]&lt;=30000, "Low Income",IF(Table2[[#This Row],[ Income ]]&lt;=60000,"Middle Income",IF(Table2[[#This Row],[ Income ]]&lt;=90000,"High Income","Premium")))</f>
        <v>Middle Income</v>
      </c>
      <c r="AG113" t="str">
        <f ca="1">IF(Table2[[#This Row],[Age]]&lt;30,"Young Adults", IF(Table2[[#This Row],[Age]]&lt;45,"Adults",IF(Table2[[#This Row],[Age]]&lt;60,"Middle Aged", "Senior")))</f>
        <v>Middle Aged</v>
      </c>
      <c r="AH113" t="str">
        <f>IF(Table2[[#This Row],[Recency]]&lt;31,"Active",IF(Table2[[#This Row],[Recency]]&lt;61, "Warm","At Risk"))</f>
        <v>Active</v>
      </c>
      <c r="AI113" s="5" t="str">
        <f>IF(Table2[[#This Row],[Total Spend]]&lt;70,"Low Value", IF(Table2[[#This Row],[Total Spend]]&lt;370,"Medium Value",IF(Table2[[#This Row],[Total Spend]]&lt;1047,"High Value","VIP")))</f>
        <v>Medium Value</v>
      </c>
      <c r="AJ113" s="7">
        <f>SUM(Table2[[#This Row],[AcceptedCmp3]:[Response]])</f>
        <v>0</v>
      </c>
      <c r="AK113" s="5" t="str">
        <f>IF(Table2[[#This Row],[Total Campaigns Accepted]]=0,"Never Responded", IF(Table2[[#This Row],[Total Campaigns Accepted]]&lt;3,"Occasional Responders","Frequent Responders"))</f>
        <v>Never Responded</v>
      </c>
    </row>
    <row r="114" spans="1:37" x14ac:dyDescent="0.3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  <c r="AC114" s="4">
        <f t="shared" ca="1" si="3"/>
        <v>73</v>
      </c>
      <c r="AD114" s="3">
        <f t="shared" si="5"/>
        <v>188</v>
      </c>
      <c r="AE114">
        <f t="shared" si="4"/>
        <v>17</v>
      </c>
      <c r="AF114" t="str">
        <f>IF(Table2[[#This Row],[ Income ]]&lt;=30000, "Low Income",IF(Table2[[#This Row],[ Income ]]&lt;=60000,"Middle Income",IF(Table2[[#This Row],[ Income ]]&lt;=90000,"High Income","Premium")))</f>
        <v>Middle Income</v>
      </c>
      <c r="AG114" t="str">
        <f ca="1">IF(Table2[[#This Row],[Age]]&lt;30,"Young Adults", IF(Table2[[#This Row],[Age]]&lt;45,"Adults",IF(Table2[[#This Row],[Age]]&lt;60,"Middle Aged", "Senior")))</f>
        <v>Senior</v>
      </c>
      <c r="AH114" t="str">
        <f>IF(Table2[[#This Row],[Recency]]&lt;31,"Active",IF(Table2[[#This Row],[Recency]]&lt;61, "Warm","At Risk"))</f>
        <v>Active</v>
      </c>
      <c r="AI114" s="5" t="str">
        <f>IF(Table2[[#This Row],[Total Spend]]&lt;70,"Low Value", IF(Table2[[#This Row],[Total Spend]]&lt;370,"Medium Value",IF(Table2[[#This Row],[Total Spend]]&lt;1047,"High Value","VIP")))</f>
        <v>Medium Value</v>
      </c>
      <c r="AJ114" s="7">
        <f>SUM(Table2[[#This Row],[AcceptedCmp3]:[Response]])</f>
        <v>0</v>
      </c>
      <c r="AK114" s="5" t="str">
        <f>IF(Table2[[#This Row],[Total Campaigns Accepted]]=0,"Never Responded", IF(Table2[[#This Row],[Total Campaigns Accepted]]&lt;3,"Occasional Responders","Frequent Responders"))</f>
        <v>Never Responded</v>
      </c>
    </row>
    <row r="115" spans="1:37" x14ac:dyDescent="0.3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  <c r="AC115" s="4">
        <f t="shared" ca="1" si="3"/>
        <v>44</v>
      </c>
      <c r="AD115" s="3">
        <f t="shared" si="5"/>
        <v>147</v>
      </c>
      <c r="AE115">
        <f t="shared" si="4"/>
        <v>14</v>
      </c>
      <c r="AF115" t="str">
        <f>IF(Table2[[#This Row],[ Income ]]&lt;=30000, "Low Income",IF(Table2[[#This Row],[ Income ]]&lt;=60000,"Middle Income",IF(Table2[[#This Row],[ Income ]]&lt;=90000,"High Income","Premium")))</f>
        <v>Middle Income</v>
      </c>
      <c r="AG115" t="str">
        <f ca="1">IF(Table2[[#This Row],[Age]]&lt;30,"Young Adults", IF(Table2[[#This Row],[Age]]&lt;45,"Adults",IF(Table2[[#This Row],[Age]]&lt;60,"Middle Aged", "Senior")))</f>
        <v>Adults</v>
      </c>
      <c r="AH115" t="str">
        <f>IF(Table2[[#This Row],[Recency]]&lt;31,"Active",IF(Table2[[#This Row],[Recency]]&lt;61, "Warm","At Risk"))</f>
        <v>Active</v>
      </c>
      <c r="AI115" s="5" t="str">
        <f>IF(Table2[[#This Row],[Total Spend]]&lt;70,"Low Value", IF(Table2[[#This Row],[Total Spend]]&lt;370,"Medium Value",IF(Table2[[#This Row],[Total Spend]]&lt;1047,"High Value","VIP")))</f>
        <v>Medium Value</v>
      </c>
      <c r="AJ115" s="7">
        <f>SUM(Table2[[#This Row],[AcceptedCmp3]:[Response]])</f>
        <v>1</v>
      </c>
      <c r="AK115" s="5" t="str">
        <f>IF(Table2[[#This Row],[Total Campaigns Accepted]]=0,"Never Responded", IF(Table2[[#This Row],[Total Campaigns Accepted]]&lt;3,"Occasional Responders","Frequent Responders"))</f>
        <v>Occasional Responders</v>
      </c>
    </row>
    <row r="116" spans="1:37" x14ac:dyDescent="0.3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  <c r="AC116" s="4">
        <f t="shared" ca="1" si="3"/>
        <v>51</v>
      </c>
      <c r="AD116" s="3">
        <f t="shared" si="5"/>
        <v>30</v>
      </c>
      <c r="AE116">
        <f t="shared" si="4"/>
        <v>10</v>
      </c>
      <c r="AF116" t="str">
        <f>IF(Table2[[#This Row],[ Income ]]&lt;=30000, "Low Income",IF(Table2[[#This Row],[ Income ]]&lt;=60000,"Middle Income",IF(Table2[[#This Row],[ Income ]]&lt;=90000,"High Income","Premium")))</f>
        <v>Middle Income</v>
      </c>
      <c r="AG116" t="str">
        <f ca="1">IF(Table2[[#This Row],[Age]]&lt;30,"Young Adults", IF(Table2[[#This Row],[Age]]&lt;45,"Adults",IF(Table2[[#This Row],[Age]]&lt;60,"Middle Aged", "Senior")))</f>
        <v>Middle Aged</v>
      </c>
      <c r="AH116" t="str">
        <f>IF(Table2[[#This Row],[Recency]]&lt;31,"Active",IF(Table2[[#This Row],[Recency]]&lt;61, "Warm","At Risk"))</f>
        <v>Active</v>
      </c>
      <c r="AI116" s="5" t="str">
        <f>IF(Table2[[#This Row],[Total Spend]]&lt;70,"Low Value", IF(Table2[[#This Row],[Total Spend]]&lt;370,"Medium Value",IF(Table2[[#This Row],[Total Spend]]&lt;1047,"High Value","VIP")))</f>
        <v>Low Value</v>
      </c>
      <c r="AJ116" s="7">
        <f>SUM(Table2[[#This Row],[AcceptedCmp3]:[Response]])</f>
        <v>1</v>
      </c>
      <c r="AK116" s="5" t="str">
        <f>IF(Table2[[#This Row],[Total Campaigns Accepted]]=0,"Never Responded", IF(Table2[[#This Row],[Total Campaigns Accepted]]&lt;3,"Occasional Responders","Frequent Responders"))</f>
        <v>Occasional Responders</v>
      </c>
    </row>
    <row r="117" spans="1:37" x14ac:dyDescent="0.3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  <c r="AC117" s="4">
        <f t="shared" ca="1" si="3"/>
        <v>71</v>
      </c>
      <c r="AD117" s="3">
        <f t="shared" si="5"/>
        <v>868</v>
      </c>
      <c r="AE117">
        <f t="shared" si="4"/>
        <v>28</v>
      </c>
      <c r="AF117" t="str">
        <f>IF(Table2[[#This Row],[ Income ]]&lt;=30000, "Low Income",IF(Table2[[#This Row],[ Income ]]&lt;=60000,"Middle Income",IF(Table2[[#This Row],[ Income ]]&lt;=90000,"High Income","Premium")))</f>
        <v>High Income</v>
      </c>
      <c r="AG117" t="str">
        <f ca="1">IF(Table2[[#This Row],[Age]]&lt;30,"Young Adults", IF(Table2[[#This Row],[Age]]&lt;45,"Adults",IF(Table2[[#This Row],[Age]]&lt;60,"Middle Aged", "Senior")))</f>
        <v>Senior</v>
      </c>
      <c r="AH117" t="str">
        <f>IF(Table2[[#This Row],[Recency]]&lt;31,"Active",IF(Table2[[#This Row],[Recency]]&lt;61, "Warm","At Risk"))</f>
        <v>Active</v>
      </c>
      <c r="AI117" s="5" t="str">
        <f>IF(Table2[[#This Row],[Total Spend]]&lt;70,"Low Value", IF(Table2[[#This Row],[Total Spend]]&lt;370,"Medium Value",IF(Table2[[#This Row],[Total Spend]]&lt;1047,"High Value","VIP")))</f>
        <v>High Value</v>
      </c>
      <c r="AJ117" s="7">
        <f>SUM(Table2[[#This Row],[AcceptedCmp3]:[Response]])</f>
        <v>0</v>
      </c>
      <c r="AK117" s="5" t="str">
        <f>IF(Table2[[#This Row],[Total Campaigns Accepted]]=0,"Never Responded", IF(Table2[[#This Row],[Total Campaigns Accepted]]&lt;3,"Occasional Responders","Frequent Responders"))</f>
        <v>Never Responded</v>
      </c>
    </row>
    <row r="118" spans="1:37" x14ac:dyDescent="0.3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  <c r="AC118" s="4">
        <f t="shared" ca="1" si="3"/>
        <v>50</v>
      </c>
      <c r="AD118" s="3">
        <f t="shared" si="5"/>
        <v>1053</v>
      </c>
      <c r="AE118">
        <f t="shared" si="4"/>
        <v>24</v>
      </c>
      <c r="AF118" t="str">
        <f>IF(Table2[[#This Row],[ Income ]]&lt;=30000, "Low Income",IF(Table2[[#This Row],[ Income ]]&lt;=60000,"Middle Income",IF(Table2[[#This Row],[ Income ]]&lt;=90000,"High Income","Premium")))</f>
        <v>High Income</v>
      </c>
      <c r="AG118" t="str">
        <f ca="1">IF(Table2[[#This Row],[Age]]&lt;30,"Young Adults", IF(Table2[[#This Row],[Age]]&lt;45,"Adults",IF(Table2[[#This Row],[Age]]&lt;60,"Middle Aged", "Senior")))</f>
        <v>Middle Aged</v>
      </c>
      <c r="AH118" t="str">
        <f>IF(Table2[[#This Row],[Recency]]&lt;31,"Active",IF(Table2[[#This Row],[Recency]]&lt;61, "Warm","At Risk"))</f>
        <v>Active</v>
      </c>
      <c r="AI118" s="5" t="str">
        <f>IF(Table2[[#This Row],[Total Spend]]&lt;70,"Low Value", IF(Table2[[#This Row],[Total Spend]]&lt;370,"Medium Value",IF(Table2[[#This Row],[Total Spend]]&lt;1047,"High Value","VIP")))</f>
        <v>VIP</v>
      </c>
      <c r="AJ118" s="7">
        <f>SUM(Table2[[#This Row],[AcceptedCmp3]:[Response]])</f>
        <v>1</v>
      </c>
      <c r="AK118" s="5" t="str">
        <f>IF(Table2[[#This Row],[Total Campaigns Accepted]]=0,"Never Responded", IF(Table2[[#This Row],[Total Campaigns Accepted]]&lt;3,"Occasional Responders","Frequent Responders"))</f>
        <v>Occasional Responders</v>
      </c>
    </row>
    <row r="119" spans="1:37" x14ac:dyDescent="0.3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  <c r="AC119" s="4">
        <f t="shared" ca="1" si="3"/>
        <v>50</v>
      </c>
      <c r="AD119" s="3">
        <f t="shared" si="5"/>
        <v>1053</v>
      </c>
      <c r="AE119">
        <f t="shared" si="4"/>
        <v>24</v>
      </c>
      <c r="AF119" t="str">
        <f>IF(Table2[[#This Row],[ Income ]]&lt;=30000, "Low Income",IF(Table2[[#This Row],[ Income ]]&lt;=60000,"Middle Income",IF(Table2[[#This Row],[ Income ]]&lt;=90000,"High Income","Premium")))</f>
        <v>High Income</v>
      </c>
      <c r="AG119" t="str">
        <f ca="1">IF(Table2[[#This Row],[Age]]&lt;30,"Young Adults", IF(Table2[[#This Row],[Age]]&lt;45,"Adults",IF(Table2[[#This Row],[Age]]&lt;60,"Middle Aged", "Senior")))</f>
        <v>Middle Aged</v>
      </c>
      <c r="AH119" t="str">
        <f>IF(Table2[[#This Row],[Recency]]&lt;31,"Active",IF(Table2[[#This Row],[Recency]]&lt;61, "Warm","At Risk"))</f>
        <v>Active</v>
      </c>
      <c r="AI119" s="5" t="str">
        <f>IF(Table2[[#This Row],[Total Spend]]&lt;70,"Low Value", IF(Table2[[#This Row],[Total Spend]]&lt;370,"Medium Value",IF(Table2[[#This Row],[Total Spend]]&lt;1047,"High Value","VIP")))</f>
        <v>VIP</v>
      </c>
      <c r="AJ119" s="7">
        <f>SUM(Table2[[#This Row],[AcceptedCmp3]:[Response]])</f>
        <v>0</v>
      </c>
      <c r="AK119" s="5" t="str">
        <f>IF(Table2[[#This Row],[Total Campaigns Accepted]]=0,"Never Responded", IF(Table2[[#This Row],[Total Campaigns Accepted]]&lt;3,"Occasional Responders","Frequent Responders"))</f>
        <v>Never Responded</v>
      </c>
    </row>
    <row r="120" spans="1:37" x14ac:dyDescent="0.3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  <c r="AC120" s="4">
        <f t="shared" ca="1" si="3"/>
        <v>77</v>
      </c>
      <c r="AD120" s="3">
        <f t="shared" si="5"/>
        <v>1008</v>
      </c>
      <c r="AE120">
        <f t="shared" si="4"/>
        <v>26</v>
      </c>
      <c r="AF120" t="str">
        <f>IF(Table2[[#This Row],[ Income ]]&lt;=30000, "Low Income",IF(Table2[[#This Row],[ Income ]]&lt;=60000,"Middle Income",IF(Table2[[#This Row],[ Income ]]&lt;=90000,"High Income","Premium")))</f>
        <v>High Income</v>
      </c>
      <c r="AG120" t="str">
        <f ca="1">IF(Table2[[#This Row],[Age]]&lt;30,"Young Adults", IF(Table2[[#This Row],[Age]]&lt;45,"Adults",IF(Table2[[#This Row],[Age]]&lt;60,"Middle Aged", "Senior")))</f>
        <v>Senior</v>
      </c>
      <c r="AH120" t="str">
        <f>IF(Table2[[#This Row],[Recency]]&lt;31,"Active",IF(Table2[[#This Row],[Recency]]&lt;61, "Warm","At Risk"))</f>
        <v>Active</v>
      </c>
      <c r="AI120" s="5" t="str">
        <f>IF(Table2[[#This Row],[Total Spend]]&lt;70,"Low Value", IF(Table2[[#This Row],[Total Spend]]&lt;370,"Medium Value",IF(Table2[[#This Row],[Total Spend]]&lt;1047,"High Value","VIP")))</f>
        <v>High Value</v>
      </c>
      <c r="AJ120" s="7">
        <f>SUM(Table2[[#This Row],[AcceptedCmp3]:[Response]])</f>
        <v>1</v>
      </c>
      <c r="AK120" s="5" t="str">
        <f>IF(Table2[[#This Row],[Total Campaigns Accepted]]=0,"Never Responded", IF(Table2[[#This Row],[Total Campaigns Accepted]]&lt;3,"Occasional Responders","Frequent Responders"))</f>
        <v>Occasional Responders</v>
      </c>
    </row>
    <row r="121" spans="1:37" x14ac:dyDescent="0.3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  <c r="AC121" s="4">
        <f t="shared" ca="1" si="3"/>
        <v>58</v>
      </c>
      <c r="AD121" s="3">
        <f t="shared" si="5"/>
        <v>757</v>
      </c>
      <c r="AE121">
        <f t="shared" si="4"/>
        <v>25</v>
      </c>
      <c r="AF121" t="str">
        <f>IF(Table2[[#This Row],[ Income ]]&lt;=30000, "Low Income",IF(Table2[[#This Row],[ Income ]]&lt;=60000,"Middle Income",IF(Table2[[#This Row],[ Income ]]&lt;=90000,"High Income","Premium")))</f>
        <v>High Income</v>
      </c>
      <c r="AG121" t="str">
        <f ca="1">IF(Table2[[#This Row],[Age]]&lt;30,"Young Adults", IF(Table2[[#This Row],[Age]]&lt;45,"Adults",IF(Table2[[#This Row],[Age]]&lt;60,"Middle Aged", "Senior")))</f>
        <v>Middle Aged</v>
      </c>
      <c r="AH121" t="str">
        <f>IF(Table2[[#This Row],[Recency]]&lt;31,"Active",IF(Table2[[#This Row],[Recency]]&lt;61, "Warm","At Risk"))</f>
        <v>Active</v>
      </c>
      <c r="AI121" s="5" t="str">
        <f>IF(Table2[[#This Row],[Total Spend]]&lt;70,"Low Value", IF(Table2[[#This Row],[Total Spend]]&lt;370,"Medium Value",IF(Table2[[#This Row],[Total Spend]]&lt;1047,"High Value","VIP")))</f>
        <v>High Value</v>
      </c>
      <c r="AJ121" s="7">
        <f>SUM(Table2[[#This Row],[AcceptedCmp3]:[Response]])</f>
        <v>0</v>
      </c>
      <c r="AK121" s="5" t="str">
        <f>IF(Table2[[#This Row],[Total Campaigns Accepted]]=0,"Never Responded", IF(Table2[[#This Row],[Total Campaigns Accepted]]&lt;3,"Occasional Responders","Frequent Responders"))</f>
        <v>Never Responded</v>
      </c>
    </row>
    <row r="122" spans="1:37" x14ac:dyDescent="0.3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  <c r="AC122" s="4">
        <f t="shared" ca="1" si="3"/>
        <v>68</v>
      </c>
      <c r="AD122" s="3">
        <f t="shared" si="5"/>
        <v>653</v>
      </c>
      <c r="AE122">
        <f t="shared" si="4"/>
        <v>22</v>
      </c>
      <c r="AF122" t="str">
        <f>IF(Table2[[#This Row],[ Income ]]&lt;=30000, "Low Income",IF(Table2[[#This Row],[ Income ]]&lt;=60000,"Middle Income",IF(Table2[[#This Row],[ Income ]]&lt;=90000,"High Income","Premium")))</f>
        <v>High Income</v>
      </c>
      <c r="AG122" t="str">
        <f ca="1">IF(Table2[[#This Row],[Age]]&lt;30,"Young Adults", IF(Table2[[#This Row],[Age]]&lt;45,"Adults",IF(Table2[[#This Row],[Age]]&lt;60,"Middle Aged", "Senior")))</f>
        <v>Senior</v>
      </c>
      <c r="AH122" t="str">
        <f>IF(Table2[[#This Row],[Recency]]&lt;31,"Active",IF(Table2[[#This Row],[Recency]]&lt;61, "Warm","At Risk"))</f>
        <v>Active</v>
      </c>
      <c r="AI122" s="5" t="str">
        <f>IF(Table2[[#This Row],[Total Spend]]&lt;70,"Low Value", IF(Table2[[#This Row],[Total Spend]]&lt;370,"Medium Value",IF(Table2[[#This Row],[Total Spend]]&lt;1047,"High Value","VIP")))</f>
        <v>High Value</v>
      </c>
      <c r="AJ122" s="7">
        <f>SUM(Table2[[#This Row],[AcceptedCmp3]:[Response]])</f>
        <v>0</v>
      </c>
      <c r="AK122" s="5" t="str">
        <f>IF(Table2[[#This Row],[Total Campaigns Accepted]]=0,"Never Responded", IF(Table2[[#This Row],[Total Campaigns Accepted]]&lt;3,"Occasional Responders","Frequent Responders"))</f>
        <v>Never Responded</v>
      </c>
    </row>
    <row r="123" spans="1:37" x14ac:dyDescent="0.3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  <c r="AC123" s="4">
        <f t="shared" ca="1" si="3"/>
        <v>64</v>
      </c>
      <c r="AD123" s="3">
        <f t="shared" si="5"/>
        <v>1400</v>
      </c>
      <c r="AE123">
        <f t="shared" si="4"/>
        <v>25</v>
      </c>
      <c r="AF123" t="str">
        <f>IF(Table2[[#This Row],[ Income ]]&lt;=30000, "Low Income",IF(Table2[[#This Row],[ Income ]]&lt;=60000,"Middle Income",IF(Table2[[#This Row],[ Income ]]&lt;=90000,"High Income","Premium")))</f>
        <v>High Income</v>
      </c>
      <c r="AG123" t="str">
        <f ca="1">IF(Table2[[#This Row],[Age]]&lt;30,"Young Adults", IF(Table2[[#This Row],[Age]]&lt;45,"Adults",IF(Table2[[#This Row],[Age]]&lt;60,"Middle Aged", "Senior")))</f>
        <v>Senior</v>
      </c>
      <c r="AH123" t="str">
        <f>IF(Table2[[#This Row],[Recency]]&lt;31,"Active",IF(Table2[[#This Row],[Recency]]&lt;61, "Warm","At Risk"))</f>
        <v>Active</v>
      </c>
      <c r="AI123" s="5" t="str">
        <f>IF(Table2[[#This Row],[Total Spend]]&lt;70,"Low Value", IF(Table2[[#This Row],[Total Spend]]&lt;370,"Medium Value",IF(Table2[[#This Row],[Total Spend]]&lt;1047,"High Value","VIP")))</f>
        <v>VIP</v>
      </c>
      <c r="AJ123" s="7">
        <f>SUM(Table2[[#This Row],[AcceptedCmp3]:[Response]])</f>
        <v>2</v>
      </c>
      <c r="AK123" s="5" t="str">
        <f>IF(Table2[[#This Row],[Total Campaigns Accepted]]=0,"Never Responded", IF(Table2[[#This Row],[Total Campaigns Accepted]]&lt;3,"Occasional Responders","Frequent Responders"))</f>
        <v>Occasional Responders</v>
      </c>
    </row>
    <row r="124" spans="1:37" x14ac:dyDescent="0.3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  <c r="AC124" s="4">
        <f t="shared" ca="1" si="3"/>
        <v>48</v>
      </c>
      <c r="AD124" s="3">
        <f t="shared" si="5"/>
        <v>78</v>
      </c>
      <c r="AE124">
        <f t="shared" si="4"/>
        <v>12</v>
      </c>
      <c r="AF124" t="str">
        <f>IF(Table2[[#This Row],[ Income ]]&lt;=30000, "Low Income",IF(Table2[[#This Row],[ Income ]]&lt;=60000,"Middle Income",IF(Table2[[#This Row],[ Income ]]&lt;=90000,"High Income","Premium")))</f>
        <v>Middle Income</v>
      </c>
      <c r="AG124" t="str">
        <f ca="1">IF(Table2[[#This Row],[Age]]&lt;30,"Young Adults", IF(Table2[[#This Row],[Age]]&lt;45,"Adults",IF(Table2[[#This Row],[Age]]&lt;60,"Middle Aged", "Senior")))</f>
        <v>Middle Aged</v>
      </c>
      <c r="AH124" t="str">
        <f>IF(Table2[[#This Row],[Recency]]&lt;31,"Active",IF(Table2[[#This Row],[Recency]]&lt;61, "Warm","At Risk"))</f>
        <v>Active</v>
      </c>
      <c r="AI124" s="5" t="str">
        <f>IF(Table2[[#This Row],[Total Spend]]&lt;70,"Low Value", IF(Table2[[#This Row],[Total Spend]]&lt;370,"Medium Value",IF(Table2[[#This Row],[Total Spend]]&lt;1047,"High Value","VIP")))</f>
        <v>Medium Value</v>
      </c>
      <c r="AJ124" s="7">
        <f>SUM(Table2[[#This Row],[AcceptedCmp3]:[Response]])</f>
        <v>0</v>
      </c>
      <c r="AK124" s="5" t="str">
        <f>IF(Table2[[#This Row],[Total Campaigns Accepted]]=0,"Never Responded", IF(Table2[[#This Row],[Total Campaigns Accepted]]&lt;3,"Occasional Responders","Frequent Responders"))</f>
        <v>Never Responded</v>
      </c>
    </row>
    <row r="125" spans="1:37" x14ac:dyDescent="0.3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  <c r="AC125" s="4">
        <f t="shared" ca="1" si="3"/>
        <v>48</v>
      </c>
      <c r="AD125" s="3">
        <f t="shared" si="5"/>
        <v>78</v>
      </c>
      <c r="AE125">
        <f t="shared" si="4"/>
        <v>12</v>
      </c>
      <c r="AF125" t="str">
        <f>IF(Table2[[#This Row],[ Income ]]&lt;=30000, "Low Income",IF(Table2[[#This Row],[ Income ]]&lt;=60000,"Middle Income",IF(Table2[[#This Row],[ Income ]]&lt;=90000,"High Income","Premium")))</f>
        <v>Middle Income</v>
      </c>
      <c r="AG125" t="str">
        <f ca="1">IF(Table2[[#This Row],[Age]]&lt;30,"Young Adults", IF(Table2[[#This Row],[Age]]&lt;45,"Adults",IF(Table2[[#This Row],[Age]]&lt;60,"Middle Aged", "Senior")))</f>
        <v>Middle Aged</v>
      </c>
      <c r="AH125" t="str">
        <f>IF(Table2[[#This Row],[Recency]]&lt;31,"Active",IF(Table2[[#This Row],[Recency]]&lt;61, "Warm","At Risk"))</f>
        <v>Active</v>
      </c>
      <c r="AI125" s="5" t="str">
        <f>IF(Table2[[#This Row],[Total Spend]]&lt;70,"Low Value", IF(Table2[[#This Row],[Total Spend]]&lt;370,"Medium Value",IF(Table2[[#This Row],[Total Spend]]&lt;1047,"High Value","VIP")))</f>
        <v>Medium Value</v>
      </c>
      <c r="AJ125" s="7">
        <f>SUM(Table2[[#This Row],[AcceptedCmp3]:[Response]])</f>
        <v>0</v>
      </c>
      <c r="AK125" s="5" t="str">
        <f>IF(Table2[[#This Row],[Total Campaigns Accepted]]=0,"Never Responded", IF(Table2[[#This Row],[Total Campaigns Accepted]]&lt;3,"Occasional Responders","Frequent Responders"))</f>
        <v>Never Responded</v>
      </c>
    </row>
    <row r="126" spans="1:37" x14ac:dyDescent="0.3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  <c r="AC126" s="4">
        <f t="shared" ca="1" si="3"/>
        <v>68</v>
      </c>
      <c r="AD126" s="3">
        <f t="shared" si="5"/>
        <v>467</v>
      </c>
      <c r="AE126">
        <f t="shared" si="4"/>
        <v>20</v>
      </c>
      <c r="AF126" t="str">
        <f>IF(Table2[[#This Row],[ Income ]]&lt;=30000, "Low Income",IF(Table2[[#This Row],[ Income ]]&lt;=60000,"Middle Income",IF(Table2[[#This Row],[ Income ]]&lt;=90000,"High Income","Premium")))</f>
        <v>Middle Income</v>
      </c>
      <c r="AG126" t="str">
        <f ca="1">IF(Table2[[#This Row],[Age]]&lt;30,"Young Adults", IF(Table2[[#This Row],[Age]]&lt;45,"Adults",IF(Table2[[#This Row],[Age]]&lt;60,"Middle Aged", "Senior")))</f>
        <v>Senior</v>
      </c>
      <c r="AH126" t="str">
        <f>IF(Table2[[#This Row],[Recency]]&lt;31,"Active",IF(Table2[[#This Row],[Recency]]&lt;61, "Warm","At Risk"))</f>
        <v>Active</v>
      </c>
      <c r="AI126" s="5" t="str">
        <f>IF(Table2[[#This Row],[Total Spend]]&lt;70,"Low Value", IF(Table2[[#This Row],[Total Spend]]&lt;370,"Medium Value",IF(Table2[[#This Row],[Total Spend]]&lt;1047,"High Value","VIP")))</f>
        <v>High Value</v>
      </c>
      <c r="AJ126" s="7">
        <f>SUM(Table2[[#This Row],[AcceptedCmp3]:[Response]])</f>
        <v>0</v>
      </c>
      <c r="AK126" s="5" t="str">
        <f>IF(Table2[[#This Row],[Total Campaigns Accepted]]=0,"Never Responded", IF(Table2[[#This Row],[Total Campaigns Accepted]]&lt;3,"Occasional Responders","Frequent Responders"))</f>
        <v>Never Responded</v>
      </c>
    </row>
    <row r="127" spans="1:37" x14ac:dyDescent="0.3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  <c r="AC127" s="4">
        <f t="shared" ca="1" si="3"/>
        <v>68</v>
      </c>
      <c r="AD127" s="3">
        <f t="shared" si="5"/>
        <v>306</v>
      </c>
      <c r="AE127">
        <f t="shared" si="4"/>
        <v>22</v>
      </c>
      <c r="AF127" t="str">
        <f>IF(Table2[[#This Row],[ Income ]]&lt;=30000, "Low Income",IF(Table2[[#This Row],[ Income ]]&lt;=60000,"Middle Income",IF(Table2[[#This Row],[ Income ]]&lt;=90000,"High Income","Premium")))</f>
        <v>Middle Income</v>
      </c>
      <c r="AG127" t="str">
        <f ca="1">IF(Table2[[#This Row],[Age]]&lt;30,"Young Adults", IF(Table2[[#This Row],[Age]]&lt;45,"Adults",IF(Table2[[#This Row],[Age]]&lt;60,"Middle Aged", "Senior")))</f>
        <v>Senior</v>
      </c>
      <c r="AH127" t="str">
        <f>IF(Table2[[#This Row],[Recency]]&lt;31,"Active",IF(Table2[[#This Row],[Recency]]&lt;61, "Warm","At Risk"))</f>
        <v>Active</v>
      </c>
      <c r="AI127" s="5" t="str">
        <f>IF(Table2[[#This Row],[Total Spend]]&lt;70,"Low Value", IF(Table2[[#This Row],[Total Spend]]&lt;370,"Medium Value",IF(Table2[[#This Row],[Total Spend]]&lt;1047,"High Value","VIP")))</f>
        <v>Medium Value</v>
      </c>
      <c r="AJ127" s="7">
        <f>SUM(Table2[[#This Row],[AcceptedCmp3]:[Response]])</f>
        <v>0</v>
      </c>
      <c r="AK127" s="5" t="str">
        <f>IF(Table2[[#This Row],[Total Campaigns Accepted]]=0,"Never Responded", IF(Table2[[#This Row],[Total Campaigns Accepted]]&lt;3,"Occasional Responders","Frequent Responders"))</f>
        <v>Never Responded</v>
      </c>
    </row>
    <row r="128" spans="1:37" x14ac:dyDescent="0.3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  <c r="AC128" s="4">
        <f t="shared" ca="1" si="3"/>
        <v>50</v>
      </c>
      <c r="AD128" s="3">
        <f t="shared" si="5"/>
        <v>257</v>
      </c>
      <c r="AE128">
        <f t="shared" si="4"/>
        <v>21</v>
      </c>
      <c r="AF128" t="str">
        <f>IF(Table2[[#This Row],[ Income ]]&lt;=30000, "Low Income",IF(Table2[[#This Row],[ Income ]]&lt;=60000,"Middle Income",IF(Table2[[#This Row],[ Income ]]&lt;=90000,"High Income","Premium")))</f>
        <v>Middle Income</v>
      </c>
      <c r="AG128" t="str">
        <f ca="1">IF(Table2[[#This Row],[Age]]&lt;30,"Young Adults", IF(Table2[[#This Row],[Age]]&lt;45,"Adults",IF(Table2[[#This Row],[Age]]&lt;60,"Middle Aged", "Senior")))</f>
        <v>Middle Aged</v>
      </c>
      <c r="AH128" t="str">
        <f>IF(Table2[[#This Row],[Recency]]&lt;31,"Active",IF(Table2[[#This Row],[Recency]]&lt;61, "Warm","At Risk"))</f>
        <v>Active</v>
      </c>
      <c r="AI128" s="5" t="str">
        <f>IF(Table2[[#This Row],[Total Spend]]&lt;70,"Low Value", IF(Table2[[#This Row],[Total Spend]]&lt;370,"Medium Value",IF(Table2[[#This Row],[Total Spend]]&lt;1047,"High Value","VIP")))</f>
        <v>Medium Value</v>
      </c>
      <c r="AJ128" s="7">
        <f>SUM(Table2[[#This Row],[AcceptedCmp3]:[Response]])</f>
        <v>0</v>
      </c>
      <c r="AK128" s="5" t="str">
        <f>IF(Table2[[#This Row],[Total Campaigns Accepted]]=0,"Never Responded", IF(Table2[[#This Row],[Total Campaigns Accepted]]&lt;3,"Occasional Responders","Frequent Responders"))</f>
        <v>Never Responded</v>
      </c>
    </row>
    <row r="129" spans="1:37" x14ac:dyDescent="0.3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  <c r="AC129" s="4">
        <f t="shared" ca="1" si="3"/>
        <v>55</v>
      </c>
      <c r="AD129" s="3">
        <f t="shared" si="5"/>
        <v>751</v>
      </c>
      <c r="AE129">
        <f t="shared" si="4"/>
        <v>37</v>
      </c>
      <c r="AF129" t="str">
        <f>IF(Table2[[#This Row],[ Income ]]&lt;=30000, "Low Income",IF(Table2[[#This Row],[ Income ]]&lt;=60000,"Middle Income",IF(Table2[[#This Row],[ Income ]]&lt;=90000,"High Income","Premium")))</f>
        <v>Middle Income</v>
      </c>
      <c r="AG129" t="str">
        <f ca="1">IF(Table2[[#This Row],[Age]]&lt;30,"Young Adults", IF(Table2[[#This Row],[Age]]&lt;45,"Adults",IF(Table2[[#This Row],[Age]]&lt;60,"Middle Aged", "Senior")))</f>
        <v>Middle Aged</v>
      </c>
      <c r="AH129" t="str">
        <f>IF(Table2[[#This Row],[Recency]]&lt;31,"Active",IF(Table2[[#This Row],[Recency]]&lt;61, "Warm","At Risk"))</f>
        <v>Active</v>
      </c>
      <c r="AI129" s="5" t="str">
        <f>IF(Table2[[#This Row],[Total Spend]]&lt;70,"Low Value", IF(Table2[[#This Row],[Total Spend]]&lt;370,"Medium Value",IF(Table2[[#This Row],[Total Spend]]&lt;1047,"High Value","VIP")))</f>
        <v>High Value</v>
      </c>
      <c r="AJ129" s="7">
        <f>SUM(Table2[[#This Row],[AcceptedCmp3]:[Response]])</f>
        <v>0</v>
      </c>
      <c r="AK129" s="5" t="str">
        <f>IF(Table2[[#This Row],[Total Campaigns Accepted]]=0,"Never Responded", IF(Table2[[#This Row],[Total Campaigns Accepted]]&lt;3,"Occasional Responders","Frequent Responders"))</f>
        <v>Never Responded</v>
      </c>
    </row>
    <row r="130" spans="1:37" x14ac:dyDescent="0.3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  <c r="AC130" s="4">
        <f t="shared" ref="AC130:AC193" ca="1" si="6">YEAR(TODAY()) - B130</f>
        <v>80</v>
      </c>
      <c r="AD130" s="3">
        <f t="shared" si="5"/>
        <v>1196</v>
      </c>
      <c r="AE130">
        <f t="shared" ref="AE130:AE193" si="7">SUM(P130:T130)</f>
        <v>25</v>
      </c>
      <c r="AF130" t="str">
        <f>IF(Table2[[#This Row],[ Income ]]&lt;=30000, "Low Income",IF(Table2[[#This Row],[ Income ]]&lt;=60000,"Middle Income",IF(Table2[[#This Row],[ Income ]]&lt;=90000,"High Income","Premium")))</f>
        <v>High Income</v>
      </c>
      <c r="AG130" t="str">
        <f ca="1">IF(Table2[[#This Row],[Age]]&lt;30,"Young Adults", IF(Table2[[#This Row],[Age]]&lt;45,"Adults",IF(Table2[[#This Row],[Age]]&lt;60,"Middle Aged", "Senior")))</f>
        <v>Senior</v>
      </c>
      <c r="AH130" t="str">
        <f>IF(Table2[[#This Row],[Recency]]&lt;31,"Active",IF(Table2[[#This Row],[Recency]]&lt;61, "Warm","At Risk"))</f>
        <v>Active</v>
      </c>
      <c r="AI130" s="5" t="str">
        <f>IF(Table2[[#This Row],[Total Spend]]&lt;70,"Low Value", IF(Table2[[#This Row],[Total Spend]]&lt;370,"Medium Value",IF(Table2[[#This Row],[Total Spend]]&lt;1047,"High Value","VIP")))</f>
        <v>VIP</v>
      </c>
      <c r="AJ130" s="7">
        <f>SUM(Table2[[#This Row],[AcceptedCmp3]:[Response]])</f>
        <v>0</v>
      </c>
      <c r="AK130" s="5" t="str">
        <f>IF(Table2[[#This Row],[Total Campaigns Accepted]]=0,"Never Responded", IF(Table2[[#This Row],[Total Campaigns Accepted]]&lt;3,"Occasional Responders","Frequent Responders"))</f>
        <v>Never Responded</v>
      </c>
    </row>
    <row r="131" spans="1:37" x14ac:dyDescent="0.3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  <c r="AC131" s="4">
        <f t="shared" ca="1" si="6"/>
        <v>72</v>
      </c>
      <c r="AD131" s="3">
        <f t="shared" ref="AD131:AD194" si="8">SUM(J131:O131)</f>
        <v>1338</v>
      </c>
      <c r="AE131">
        <f t="shared" si="7"/>
        <v>22</v>
      </c>
      <c r="AF131" t="str">
        <f>IF(Table2[[#This Row],[ Income ]]&lt;=30000, "Low Income",IF(Table2[[#This Row],[ Income ]]&lt;=60000,"Middle Income",IF(Table2[[#This Row],[ Income ]]&lt;=90000,"High Income","Premium")))</f>
        <v>High Income</v>
      </c>
      <c r="AG131" t="str">
        <f ca="1">IF(Table2[[#This Row],[Age]]&lt;30,"Young Adults", IF(Table2[[#This Row],[Age]]&lt;45,"Adults",IF(Table2[[#This Row],[Age]]&lt;60,"Middle Aged", "Senior")))</f>
        <v>Senior</v>
      </c>
      <c r="AH131" t="str">
        <f>IF(Table2[[#This Row],[Recency]]&lt;31,"Active",IF(Table2[[#This Row],[Recency]]&lt;61, "Warm","At Risk"))</f>
        <v>Active</v>
      </c>
      <c r="AI131" s="5" t="str">
        <f>IF(Table2[[#This Row],[Total Spend]]&lt;70,"Low Value", IF(Table2[[#This Row],[Total Spend]]&lt;370,"Medium Value",IF(Table2[[#This Row],[Total Spend]]&lt;1047,"High Value","VIP")))</f>
        <v>VIP</v>
      </c>
      <c r="AJ131" s="7">
        <f>SUM(Table2[[#This Row],[AcceptedCmp3]:[Response]])</f>
        <v>0</v>
      </c>
      <c r="AK131" s="5" t="str">
        <f>IF(Table2[[#This Row],[Total Campaigns Accepted]]=0,"Never Responded", IF(Table2[[#This Row],[Total Campaigns Accepted]]&lt;3,"Occasional Responders","Frequent Responders"))</f>
        <v>Never Responded</v>
      </c>
    </row>
    <row r="132" spans="1:37" x14ac:dyDescent="0.3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  <c r="AC132" s="4">
        <f t="shared" ca="1" si="6"/>
        <v>72</v>
      </c>
      <c r="AD132" s="3">
        <f t="shared" si="8"/>
        <v>1338</v>
      </c>
      <c r="AE132">
        <f t="shared" si="7"/>
        <v>22</v>
      </c>
      <c r="AF132" t="str">
        <f>IF(Table2[[#This Row],[ Income ]]&lt;=30000, "Low Income",IF(Table2[[#This Row],[ Income ]]&lt;=60000,"Middle Income",IF(Table2[[#This Row],[ Income ]]&lt;=90000,"High Income","Premium")))</f>
        <v>High Income</v>
      </c>
      <c r="AG132" t="str">
        <f ca="1">IF(Table2[[#This Row],[Age]]&lt;30,"Young Adults", IF(Table2[[#This Row],[Age]]&lt;45,"Adults",IF(Table2[[#This Row],[Age]]&lt;60,"Middle Aged", "Senior")))</f>
        <v>Senior</v>
      </c>
      <c r="AH132" t="str">
        <f>IF(Table2[[#This Row],[Recency]]&lt;31,"Active",IF(Table2[[#This Row],[Recency]]&lt;61, "Warm","At Risk"))</f>
        <v>Active</v>
      </c>
      <c r="AI132" s="5" t="str">
        <f>IF(Table2[[#This Row],[Total Spend]]&lt;70,"Low Value", IF(Table2[[#This Row],[Total Spend]]&lt;370,"Medium Value",IF(Table2[[#This Row],[Total Spend]]&lt;1047,"High Value","VIP")))</f>
        <v>VIP</v>
      </c>
      <c r="AJ132" s="7">
        <f>SUM(Table2[[#This Row],[AcceptedCmp3]:[Response]])</f>
        <v>0</v>
      </c>
      <c r="AK132" s="5" t="str">
        <f>IF(Table2[[#This Row],[Total Campaigns Accepted]]=0,"Never Responded", IF(Table2[[#This Row],[Total Campaigns Accepted]]&lt;3,"Occasional Responders","Frequent Responders"))</f>
        <v>Never Responded</v>
      </c>
    </row>
    <row r="133" spans="1:37" x14ac:dyDescent="0.3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  <c r="AC133" s="4">
        <f t="shared" ca="1" si="6"/>
        <v>59</v>
      </c>
      <c r="AD133" s="3">
        <f t="shared" si="8"/>
        <v>1128</v>
      </c>
      <c r="AE133">
        <f t="shared" si="7"/>
        <v>35</v>
      </c>
      <c r="AF133" t="str">
        <f>IF(Table2[[#This Row],[ Income ]]&lt;=30000, "Low Income",IF(Table2[[#This Row],[ Income ]]&lt;=60000,"Middle Income",IF(Table2[[#This Row],[ Income ]]&lt;=90000,"High Income","Premium")))</f>
        <v>Middle Income</v>
      </c>
      <c r="AG133" t="str">
        <f ca="1">IF(Table2[[#This Row],[Age]]&lt;30,"Young Adults", IF(Table2[[#This Row],[Age]]&lt;45,"Adults",IF(Table2[[#This Row],[Age]]&lt;60,"Middle Aged", "Senior")))</f>
        <v>Middle Aged</v>
      </c>
      <c r="AH133" t="str">
        <f>IF(Table2[[#This Row],[Recency]]&lt;31,"Active",IF(Table2[[#This Row],[Recency]]&lt;61, "Warm","At Risk"))</f>
        <v>Active</v>
      </c>
      <c r="AI133" s="5" t="str">
        <f>IF(Table2[[#This Row],[Total Spend]]&lt;70,"Low Value", IF(Table2[[#This Row],[Total Spend]]&lt;370,"Medium Value",IF(Table2[[#This Row],[Total Spend]]&lt;1047,"High Value","VIP")))</f>
        <v>VIP</v>
      </c>
      <c r="AJ133" s="7">
        <f>SUM(Table2[[#This Row],[AcceptedCmp3]:[Response]])</f>
        <v>0</v>
      </c>
      <c r="AK133" s="5" t="str">
        <f>IF(Table2[[#This Row],[Total Campaigns Accepted]]=0,"Never Responded", IF(Table2[[#This Row],[Total Campaigns Accepted]]&lt;3,"Occasional Responders","Frequent Responders"))</f>
        <v>Never Responded</v>
      </c>
    </row>
    <row r="134" spans="1:37" x14ac:dyDescent="0.3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  <c r="AC134" s="4">
        <f t="shared" ca="1" si="6"/>
        <v>69</v>
      </c>
      <c r="AD134" s="3">
        <f t="shared" si="8"/>
        <v>22</v>
      </c>
      <c r="AE134">
        <f t="shared" si="7"/>
        <v>9</v>
      </c>
      <c r="AF134" t="str">
        <f>IF(Table2[[#This Row],[ Income ]]&lt;=30000, "Low Income",IF(Table2[[#This Row],[ Income ]]&lt;=60000,"Middle Income",IF(Table2[[#This Row],[ Income ]]&lt;=90000,"High Income","Premium")))</f>
        <v>Low Income</v>
      </c>
      <c r="AG134" t="str">
        <f ca="1">IF(Table2[[#This Row],[Age]]&lt;30,"Young Adults", IF(Table2[[#This Row],[Age]]&lt;45,"Adults",IF(Table2[[#This Row],[Age]]&lt;60,"Middle Aged", "Senior")))</f>
        <v>Senior</v>
      </c>
      <c r="AH134" t="str">
        <f>IF(Table2[[#This Row],[Recency]]&lt;31,"Active",IF(Table2[[#This Row],[Recency]]&lt;61, "Warm","At Risk"))</f>
        <v>Active</v>
      </c>
      <c r="AI134" s="5" t="str">
        <f>IF(Table2[[#This Row],[Total Spend]]&lt;70,"Low Value", IF(Table2[[#This Row],[Total Spend]]&lt;370,"Medium Value",IF(Table2[[#This Row],[Total Spend]]&lt;1047,"High Value","VIP")))</f>
        <v>Low Value</v>
      </c>
      <c r="AJ134" s="7">
        <f>SUM(Table2[[#This Row],[AcceptedCmp3]:[Response]])</f>
        <v>0</v>
      </c>
      <c r="AK134" s="5" t="str">
        <f>IF(Table2[[#This Row],[Total Campaigns Accepted]]=0,"Never Responded", IF(Table2[[#This Row],[Total Campaigns Accepted]]&lt;3,"Occasional Responders","Frequent Responders"))</f>
        <v>Never Responded</v>
      </c>
    </row>
    <row r="135" spans="1:37" x14ac:dyDescent="0.3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  <c r="AC135" s="4">
        <f t="shared" ca="1" si="6"/>
        <v>69</v>
      </c>
      <c r="AD135" s="3">
        <f t="shared" si="8"/>
        <v>22</v>
      </c>
      <c r="AE135">
        <f t="shared" si="7"/>
        <v>9</v>
      </c>
      <c r="AF135" t="str">
        <f>IF(Table2[[#This Row],[ Income ]]&lt;=30000, "Low Income",IF(Table2[[#This Row],[ Income ]]&lt;=60000,"Middle Income",IF(Table2[[#This Row],[ Income ]]&lt;=90000,"High Income","Premium")))</f>
        <v>Low Income</v>
      </c>
      <c r="AG135" t="str">
        <f ca="1">IF(Table2[[#This Row],[Age]]&lt;30,"Young Adults", IF(Table2[[#This Row],[Age]]&lt;45,"Adults",IF(Table2[[#This Row],[Age]]&lt;60,"Middle Aged", "Senior")))</f>
        <v>Senior</v>
      </c>
      <c r="AH135" t="str">
        <f>IF(Table2[[#This Row],[Recency]]&lt;31,"Active",IF(Table2[[#This Row],[Recency]]&lt;61, "Warm","At Risk"))</f>
        <v>Active</v>
      </c>
      <c r="AI135" s="5" t="str">
        <f>IF(Table2[[#This Row],[Total Spend]]&lt;70,"Low Value", IF(Table2[[#This Row],[Total Spend]]&lt;370,"Medium Value",IF(Table2[[#This Row],[Total Spend]]&lt;1047,"High Value","VIP")))</f>
        <v>Low Value</v>
      </c>
      <c r="AJ135" s="7">
        <f>SUM(Table2[[#This Row],[AcceptedCmp3]:[Response]])</f>
        <v>0</v>
      </c>
      <c r="AK135" s="5" t="str">
        <f>IF(Table2[[#This Row],[Total Campaigns Accepted]]=0,"Never Responded", IF(Table2[[#This Row],[Total Campaigns Accepted]]&lt;3,"Occasional Responders","Frequent Responders"))</f>
        <v>Never Responded</v>
      </c>
    </row>
    <row r="136" spans="1:37" x14ac:dyDescent="0.3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  <c r="AC136" s="4">
        <f t="shared" ca="1" si="6"/>
        <v>69</v>
      </c>
      <c r="AD136" s="3">
        <f t="shared" si="8"/>
        <v>603</v>
      </c>
      <c r="AE136">
        <f t="shared" si="7"/>
        <v>38</v>
      </c>
      <c r="AF136" t="str">
        <f>IF(Table2[[#This Row],[ Income ]]&lt;=30000, "Low Income",IF(Table2[[#This Row],[ Income ]]&lt;=60000,"Middle Income",IF(Table2[[#This Row],[ Income ]]&lt;=90000,"High Income","Premium")))</f>
        <v>Low Income</v>
      </c>
      <c r="AG136" t="str">
        <f ca="1">IF(Table2[[#This Row],[Age]]&lt;30,"Young Adults", IF(Table2[[#This Row],[Age]]&lt;45,"Adults",IF(Table2[[#This Row],[Age]]&lt;60,"Middle Aged", "Senior")))</f>
        <v>Senior</v>
      </c>
      <c r="AH136" t="str">
        <f>IF(Table2[[#This Row],[Recency]]&lt;31,"Active",IF(Table2[[#This Row],[Recency]]&lt;61, "Warm","At Risk"))</f>
        <v>Active</v>
      </c>
      <c r="AI136" s="5" t="str">
        <f>IF(Table2[[#This Row],[Total Spend]]&lt;70,"Low Value", IF(Table2[[#This Row],[Total Spend]]&lt;370,"Medium Value",IF(Table2[[#This Row],[Total Spend]]&lt;1047,"High Value","VIP")))</f>
        <v>High Value</v>
      </c>
      <c r="AJ136" s="7">
        <f>SUM(Table2[[#This Row],[AcceptedCmp3]:[Response]])</f>
        <v>0</v>
      </c>
      <c r="AK136" s="5" t="str">
        <f>IF(Table2[[#This Row],[Total Campaigns Accepted]]=0,"Never Responded", IF(Table2[[#This Row],[Total Campaigns Accepted]]&lt;3,"Occasional Responders","Frequent Responders"))</f>
        <v>Never Responded</v>
      </c>
    </row>
    <row r="137" spans="1:37" x14ac:dyDescent="0.3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  <c r="AC137" s="4">
        <f t="shared" ca="1" si="6"/>
        <v>54</v>
      </c>
      <c r="AD137" s="3">
        <f t="shared" si="8"/>
        <v>1782</v>
      </c>
      <c r="AE137">
        <f t="shared" si="7"/>
        <v>20</v>
      </c>
      <c r="AF137" t="str">
        <f>IF(Table2[[#This Row],[ Income ]]&lt;=30000, "Low Income",IF(Table2[[#This Row],[ Income ]]&lt;=60000,"Middle Income",IF(Table2[[#This Row],[ Income ]]&lt;=90000,"High Income","Premium")))</f>
        <v>High Income</v>
      </c>
      <c r="AG137" t="str">
        <f ca="1">IF(Table2[[#This Row],[Age]]&lt;30,"Young Adults", IF(Table2[[#This Row],[Age]]&lt;45,"Adults",IF(Table2[[#This Row],[Age]]&lt;60,"Middle Aged", "Senior")))</f>
        <v>Middle Aged</v>
      </c>
      <c r="AH137" t="str">
        <f>IF(Table2[[#This Row],[Recency]]&lt;31,"Active",IF(Table2[[#This Row],[Recency]]&lt;61, "Warm","At Risk"))</f>
        <v>Active</v>
      </c>
      <c r="AI137" s="5" t="str">
        <f>IF(Table2[[#This Row],[Total Spend]]&lt;70,"Low Value", IF(Table2[[#This Row],[Total Spend]]&lt;370,"Medium Value",IF(Table2[[#This Row],[Total Spend]]&lt;1047,"High Value","VIP")))</f>
        <v>VIP</v>
      </c>
      <c r="AJ137" s="7">
        <f>SUM(Table2[[#This Row],[AcceptedCmp3]:[Response]])</f>
        <v>1</v>
      </c>
      <c r="AK137" s="5" t="str">
        <f>IF(Table2[[#This Row],[Total Campaigns Accepted]]=0,"Never Responded", IF(Table2[[#This Row],[Total Campaigns Accepted]]&lt;3,"Occasional Responders","Frequent Responders"))</f>
        <v>Occasional Responders</v>
      </c>
    </row>
    <row r="138" spans="1:37" x14ac:dyDescent="0.3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  <c r="AC138" s="4">
        <f t="shared" ca="1" si="6"/>
        <v>37</v>
      </c>
      <c r="AD138" s="3">
        <f t="shared" si="8"/>
        <v>72</v>
      </c>
      <c r="AE138">
        <f t="shared" si="7"/>
        <v>16</v>
      </c>
      <c r="AF138" t="str">
        <f>IF(Table2[[#This Row],[ Income ]]&lt;=30000, "Low Income",IF(Table2[[#This Row],[ Income ]]&lt;=60000,"Middle Income",IF(Table2[[#This Row],[ Income ]]&lt;=90000,"High Income","Premium")))</f>
        <v>Middle Income</v>
      </c>
      <c r="AG138" t="str">
        <f ca="1">IF(Table2[[#This Row],[Age]]&lt;30,"Young Adults", IF(Table2[[#This Row],[Age]]&lt;45,"Adults",IF(Table2[[#This Row],[Age]]&lt;60,"Middle Aged", "Senior")))</f>
        <v>Adults</v>
      </c>
      <c r="AH138" t="str">
        <f>IF(Table2[[#This Row],[Recency]]&lt;31,"Active",IF(Table2[[#This Row],[Recency]]&lt;61, "Warm","At Risk"))</f>
        <v>Active</v>
      </c>
      <c r="AI138" s="5" t="str">
        <f>IF(Table2[[#This Row],[Total Spend]]&lt;70,"Low Value", IF(Table2[[#This Row],[Total Spend]]&lt;370,"Medium Value",IF(Table2[[#This Row],[Total Spend]]&lt;1047,"High Value","VIP")))</f>
        <v>Medium Value</v>
      </c>
      <c r="AJ138" s="7">
        <f>SUM(Table2[[#This Row],[AcceptedCmp3]:[Response]])</f>
        <v>0</v>
      </c>
      <c r="AK138" s="5" t="str">
        <f>IF(Table2[[#This Row],[Total Campaigns Accepted]]=0,"Never Responded", IF(Table2[[#This Row],[Total Campaigns Accepted]]&lt;3,"Occasional Responders","Frequent Responders"))</f>
        <v>Never Responded</v>
      </c>
    </row>
    <row r="139" spans="1:37" x14ac:dyDescent="0.3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  <c r="AC139" s="4">
        <f t="shared" ca="1" si="6"/>
        <v>39</v>
      </c>
      <c r="AD139" s="3">
        <f t="shared" si="8"/>
        <v>1658</v>
      </c>
      <c r="AE139">
        <f t="shared" si="7"/>
        <v>18</v>
      </c>
      <c r="AF139" t="str">
        <f>IF(Table2[[#This Row],[ Income ]]&lt;=30000, "Low Income",IF(Table2[[#This Row],[ Income ]]&lt;=60000,"Middle Income",IF(Table2[[#This Row],[ Income ]]&lt;=90000,"High Income","Premium")))</f>
        <v>High Income</v>
      </c>
      <c r="AG139" t="str">
        <f ca="1">IF(Table2[[#This Row],[Age]]&lt;30,"Young Adults", IF(Table2[[#This Row],[Age]]&lt;45,"Adults",IF(Table2[[#This Row],[Age]]&lt;60,"Middle Aged", "Senior")))</f>
        <v>Adults</v>
      </c>
      <c r="AH139" t="str">
        <f>IF(Table2[[#This Row],[Recency]]&lt;31,"Active",IF(Table2[[#This Row],[Recency]]&lt;61, "Warm","At Risk"))</f>
        <v>Active</v>
      </c>
      <c r="AI139" s="5" t="str">
        <f>IF(Table2[[#This Row],[Total Spend]]&lt;70,"Low Value", IF(Table2[[#This Row],[Total Spend]]&lt;370,"Medium Value",IF(Table2[[#This Row],[Total Spend]]&lt;1047,"High Value","VIP")))</f>
        <v>VIP</v>
      </c>
      <c r="AJ139" s="7">
        <f>SUM(Table2[[#This Row],[AcceptedCmp3]:[Response]])</f>
        <v>3</v>
      </c>
      <c r="AK139" s="5" t="str">
        <f>IF(Table2[[#This Row],[Total Campaigns Accepted]]=0,"Never Responded", IF(Table2[[#This Row],[Total Campaigns Accepted]]&lt;3,"Occasional Responders","Frequent Responders"))</f>
        <v>Frequent Responders</v>
      </c>
    </row>
    <row r="140" spans="1:37" x14ac:dyDescent="0.3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  <c r="AC140" s="4">
        <f t="shared" ca="1" si="6"/>
        <v>39</v>
      </c>
      <c r="AD140" s="3">
        <f t="shared" si="8"/>
        <v>80</v>
      </c>
      <c r="AE140">
        <f t="shared" si="7"/>
        <v>12</v>
      </c>
      <c r="AF140" t="str">
        <f>IF(Table2[[#This Row],[ Income ]]&lt;=30000, "Low Income",IF(Table2[[#This Row],[ Income ]]&lt;=60000,"Middle Income",IF(Table2[[#This Row],[ Income ]]&lt;=90000,"High Income","Premium")))</f>
        <v>Middle Income</v>
      </c>
      <c r="AG140" t="str">
        <f ca="1">IF(Table2[[#This Row],[Age]]&lt;30,"Young Adults", IF(Table2[[#This Row],[Age]]&lt;45,"Adults",IF(Table2[[#This Row],[Age]]&lt;60,"Middle Aged", "Senior")))</f>
        <v>Adults</v>
      </c>
      <c r="AH140" t="str">
        <f>IF(Table2[[#This Row],[Recency]]&lt;31,"Active",IF(Table2[[#This Row],[Recency]]&lt;61, "Warm","At Risk"))</f>
        <v>Active</v>
      </c>
      <c r="AI140" s="5" t="str">
        <f>IF(Table2[[#This Row],[Total Spend]]&lt;70,"Low Value", IF(Table2[[#This Row],[Total Spend]]&lt;370,"Medium Value",IF(Table2[[#This Row],[Total Spend]]&lt;1047,"High Value","VIP")))</f>
        <v>Medium Value</v>
      </c>
      <c r="AJ140" s="7">
        <f>SUM(Table2[[#This Row],[AcceptedCmp3]:[Response]])</f>
        <v>0</v>
      </c>
      <c r="AK140" s="5" t="str">
        <f>IF(Table2[[#This Row],[Total Campaigns Accepted]]=0,"Never Responded", IF(Table2[[#This Row],[Total Campaigns Accepted]]&lt;3,"Occasional Responders","Frequent Responders"))</f>
        <v>Never Responded</v>
      </c>
    </row>
    <row r="141" spans="1:37" x14ac:dyDescent="0.3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  <c r="AC141" s="4">
        <f t="shared" ca="1" si="6"/>
        <v>41</v>
      </c>
      <c r="AD141" s="3">
        <f t="shared" si="8"/>
        <v>68</v>
      </c>
      <c r="AE141">
        <f t="shared" si="7"/>
        <v>13</v>
      </c>
      <c r="AF141" t="str">
        <f>IF(Table2[[#This Row],[ Income ]]&lt;=30000, "Low Income",IF(Table2[[#This Row],[ Income ]]&lt;=60000,"Middle Income",IF(Table2[[#This Row],[ Income ]]&lt;=90000,"High Income","Premium")))</f>
        <v>Low Income</v>
      </c>
      <c r="AG141" t="str">
        <f ca="1">IF(Table2[[#This Row],[Age]]&lt;30,"Young Adults", IF(Table2[[#This Row],[Age]]&lt;45,"Adults",IF(Table2[[#This Row],[Age]]&lt;60,"Middle Aged", "Senior")))</f>
        <v>Adults</v>
      </c>
      <c r="AH141" t="str">
        <f>IF(Table2[[#This Row],[Recency]]&lt;31,"Active",IF(Table2[[#This Row],[Recency]]&lt;61, "Warm","At Risk"))</f>
        <v>Active</v>
      </c>
      <c r="AI141" s="5" t="str">
        <f>IF(Table2[[#This Row],[Total Spend]]&lt;70,"Low Value", IF(Table2[[#This Row],[Total Spend]]&lt;370,"Medium Value",IF(Table2[[#This Row],[Total Spend]]&lt;1047,"High Value","VIP")))</f>
        <v>Low Value</v>
      </c>
      <c r="AJ141" s="7">
        <f>SUM(Table2[[#This Row],[AcceptedCmp3]:[Response]])</f>
        <v>2</v>
      </c>
      <c r="AK141" s="5" t="str">
        <f>IF(Table2[[#This Row],[Total Campaigns Accepted]]=0,"Never Responded", IF(Table2[[#This Row],[Total Campaigns Accepted]]&lt;3,"Occasional Responders","Frequent Responders"))</f>
        <v>Occasional Responders</v>
      </c>
    </row>
    <row r="142" spans="1:37" x14ac:dyDescent="0.3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  <c r="AC142" s="4">
        <f t="shared" ca="1" si="6"/>
        <v>57</v>
      </c>
      <c r="AD142" s="3">
        <f t="shared" si="8"/>
        <v>16</v>
      </c>
      <c r="AE142">
        <f t="shared" si="7"/>
        <v>11</v>
      </c>
      <c r="AF142" t="str">
        <f>IF(Table2[[#This Row],[ Income ]]&lt;=30000, "Low Income",IF(Table2[[#This Row],[ Income ]]&lt;=60000,"Middle Income",IF(Table2[[#This Row],[ Income ]]&lt;=90000,"High Income","Premium")))</f>
        <v>Low Income</v>
      </c>
      <c r="AG142" t="str">
        <f ca="1">IF(Table2[[#This Row],[Age]]&lt;30,"Young Adults", IF(Table2[[#This Row],[Age]]&lt;45,"Adults",IF(Table2[[#This Row],[Age]]&lt;60,"Middle Aged", "Senior")))</f>
        <v>Middle Aged</v>
      </c>
      <c r="AH142" t="str">
        <f>IF(Table2[[#This Row],[Recency]]&lt;31,"Active",IF(Table2[[#This Row],[Recency]]&lt;61, "Warm","At Risk"))</f>
        <v>Active</v>
      </c>
      <c r="AI142" s="5" t="str">
        <f>IF(Table2[[#This Row],[Total Spend]]&lt;70,"Low Value", IF(Table2[[#This Row],[Total Spend]]&lt;370,"Medium Value",IF(Table2[[#This Row],[Total Spend]]&lt;1047,"High Value","VIP")))</f>
        <v>Low Value</v>
      </c>
      <c r="AJ142" s="7">
        <f>SUM(Table2[[#This Row],[AcceptedCmp3]:[Response]])</f>
        <v>0</v>
      </c>
      <c r="AK142" s="5" t="str">
        <f>IF(Table2[[#This Row],[Total Campaigns Accepted]]=0,"Never Responded", IF(Table2[[#This Row],[Total Campaigns Accepted]]&lt;3,"Occasional Responders","Frequent Responders"))</f>
        <v>Never Responded</v>
      </c>
    </row>
    <row r="143" spans="1:37" x14ac:dyDescent="0.3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  <c r="AC143" s="4">
        <f t="shared" ca="1" si="6"/>
        <v>37</v>
      </c>
      <c r="AD143" s="3">
        <f t="shared" si="8"/>
        <v>1062</v>
      </c>
      <c r="AE143">
        <f t="shared" si="7"/>
        <v>28</v>
      </c>
      <c r="AF143" t="str">
        <f>IF(Table2[[#This Row],[ Income ]]&lt;=30000, "Low Income",IF(Table2[[#This Row],[ Income ]]&lt;=60000,"Middle Income",IF(Table2[[#This Row],[ Income ]]&lt;=90000,"High Income","Premium")))</f>
        <v>High Income</v>
      </c>
      <c r="AG143" t="str">
        <f ca="1">IF(Table2[[#This Row],[Age]]&lt;30,"Young Adults", IF(Table2[[#This Row],[Age]]&lt;45,"Adults",IF(Table2[[#This Row],[Age]]&lt;60,"Middle Aged", "Senior")))</f>
        <v>Adults</v>
      </c>
      <c r="AH143" t="str">
        <f>IF(Table2[[#This Row],[Recency]]&lt;31,"Active",IF(Table2[[#This Row],[Recency]]&lt;61, "Warm","At Risk"))</f>
        <v>Active</v>
      </c>
      <c r="AI143" s="5" t="str">
        <f>IF(Table2[[#This Row],[Total Spend]]&lt;70,"Low Value", IF(Table2[[#This Row],[Total Spend]]&lt;370,"Medium Value",IF(Table2[[#This Row],[Total Spend]]&lt;1047,"High Value","VIP")))</f>
        <v>VIP</v>
      </c>
      <c r="AJ143" s="7">
        <f>SUM(Table2[[#This Row],[AcceptedCmp3]:[Response]])</f>
        <v>1</v>
      </c>
      <c r="AK143" s="5" t="str">
        <f>IF(Table2[[#This Row],[Total Campaigns Accepted]]=0,"Never Responded", IF(Table2[[#This Row],[Total Campaigns Accepted]]&lt;3,"Occasional Responders","Frequent Responders"))</f>
        <v>Occasional Responders</v>
      </c>
    </row>
    <row r="144" spans="1:37" x14ac:dyDescent="0.3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  <c r="AC144" s="4">
        <f t="shared" ca="1" si="6"/>
        <v>52</v>
      </c>
      <c r="AD144" s="3">
        <f t="shared" si="8"/>
        <v>1112</v>
      </c>
      <c r="AE144">
        <f t="shared" si="7"/>
        <v>31</v>
      </c>
      <c r="AF144" t="str">
        <f>IF(Table2[[#This Row],[ Income ]]&lt;=30000, "Low Income",IF(Table2[[#This Row],[ Income ]]&lt;=60000,"Middle Income",IF(Table2[[#This Row],[ Income ]]&lt;=90000,"High Income","Premium")))</f>
        <v>Premium</v>
      </c>
      <c r="AG144" t="str">
        <f ca="1">IF(Table2[[#This Row],[Age]]&lt;30,"Young Adults", IF(Table2[[#This Row],[Age]]&lt;45,"Adults",IF(Table2[[#This Row],[Age]]&lt;60,"Middle Aged", "Senior")))</f>
        <v>Middle Aged</v>
      </c>
      <c r="AH144" t="str">
        <f>IF(Table2[[#This Row],[Recency]]&lt;31,"Active",IF(Table2[[#This Row],[Recency]]&lt;61, "Warm","At Risk"))</f>
        <v>Active</v>
      </c>
      <c r="AI144" s="5" t="str">
        <f>IF(Table2[[#This Row],[Total Spend]]&lt;70,"Low Value", IF(Table2[[#This Row],[Total Spend]]&lt;370,"Medium Value",IF(Table2[[#This Row],[Total Spend]]&lt;1047,"High Value","VIP")))</f>
        <v>VIP</v>
      </c>
      <c r="AJ144" s="7">
        <f>SUM(Table2[[#This Row],[AcceptedCmp3]:[Response]])</f>
        <v>5</v>
      </c>
      <c r="AK144" s="5" t="str">
        <f>IF(Table2[[#This Row],[Total Campaigns Accepted]]=0,"Never Responded", IF(Table2[[#This Row],[Total Campaigns Accepted]]&lt;3,"Occasional Responders","Frequent Responders"))</f>
        <v>Frequent Responders</v>
      </c>
    </row>
    <row r="145" spans="1:37" x14ac:dyDescent="0.3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  <c r="AC145" s="4">
        <f t="shared" ca="1" si="6"/>
        <v>55</v>
      </c>
      <c r="AD145" s="3">
        <f t="shared" si="8"/>
        <v>1001</v>
      </c>
      <c r="AE145">
        <f t="shared" si="7"/>
        <v>33</v>
      </c>
      <c r="AF145" t="str">
        <f>IF(Table2[[#This Row],[ Income ]]&lt;=30000, "Low Income",IF(Table2[[#This Row],[ Income ]]&lt;=60000,"Middle Income",IF(Table2[[#This Row],[ Income ]]&lt;=90000,"High Income","Premium")))</f>
        <v>Middle Income</v>
      </c>
      <c r="AG145" t="str">
        <f ca="1">IF(Table2[[#This Row],[Age]]&lt;30,"Young Adults", IF(Table2[[#This Row],[Age]]&lt;45,"Adults",IF(Table2[[#This Row],[Age]]&lt;60,"Middle Aged", "Senior")))</f>
        <v>Middle Aged</v>
      </c>
      <c r="AH145" t="str">
        <f>IF(Table2[[#This Row],[Recency]]&lt;31,"Active",IF(Table2[[#This Row],[Recency]]&lt;61, "Warm","At Risk"))</f>
        <v>Active</v>
      </c>
      <c r="AI145" s="5" t="str">
        <f>IF(Table2[[#This Row],[Total Spend]]&lt;70,"Low Value", IF(Table2[[#This Row],[Total Spend]]&lt;370,"Medium Value",IF(Table2[[#This Row],[Total Spend]]&lt;1047,"High Value","VIP")))</f>
        <v>High Value</v>
      </c>
      <c r="AJ145" s="7">
        <f>SUM(Table2[[#This Row],[AcceptedCmp3]:[Response]])</f>
        <v>0</v>
      </c>
      <c r="AK145" s="5" t="str">
        <f>IF(Table2[[#This Row],[Total Campaigns Accepted]]=0,"Never Responded", IF(Table2[[#This Row],[Total Campaigns Accepted]]&lt;3,"Occasional Responders","Frequent Responders"))</f>
        <v>Never Responded</v>
      </c>
    </row>
    <row r="146" spans="1:37" x14ac:dyDescent="0.3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  <c r="AC146" s="4">
        <f t="shared" ca="1" si="6"/>
        <v>48</v>
      </c>
      <c r="AD146" s="3">
        <f t="shared" si="8"/>
        <v>57</v>
      </c>
      <c r="AE146">
        <f t="shared" si="7"/>
        <v>16</v>
      </c>
      <c r="AF146" t="str">
        <f>IF(Table2[[#This Row],[ Income ]]&lt;=30000, "Low Income",IF(Table2[[#This Row],[ Income ]]&lt;=60000,"Middle Income",IF(Table2[[#This Row],[ Income ]]&lt;=90000,"High Income","Premium")))</f>
        <v>Low Income</v>
      </c>
      <c r="AG146" t="str">
        <f ca="1">IF(Table2[[#This Row],[Age]]&lt;30,"Young Adults", IF(Table2[[#This Row],[Age]]&lt;45,"Adults",IF(Table2[[#This Row],[Age]]&lt;60,"Middle Aged", "Senior")))</f>
        <v>Middle Aged</v>
      </c>
      <c r="AH146" t="str">
        <f>IF(Table2[[#This Row],[Recency]]&lt;31,"Active",IF(Table2[[#This Row],[Recency]]&lt;61, "Warm","At Risk"))</f>
        <v>Active</v>
      </c>
      <c r="AI146" s="5" t="str">
        <f>IF(Table2[[#This Row],[Total Spend]]&lt;70,"Low Value", IF(Table2[[#This Row],[Total Spend]]&lt;370,"Medium Value",IF(Table2[[#This Row],[Total Spend]]&lt;1047,"High Value","VIP")))</f>
        <v>Low Value</v>
      </c>
      <c r="AJ146" s="7">
        <f>SUM(Table2[[#This Row],[AcceptedCmp3]:[Response]])</f>
        <v>0</v>
      </c>
      <c r="AK146" s="5" t="str">
        <f>IF(Table2[[#This Row],[Total Campaigns Accepted]]=0,"Never Responded", IF(Table2[[#This Row],[Total Campaigns Accepted]]&lt;3,"Occasional Responders","Frequent Responders"))</f>
        <v>Never Responded</v>
      </c>
    </row>
    <row r="147" spans="1:37" x14ac:dyDescent="0.3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  <c r="AC147" s="4">
        <f t="shared" ca="1" si="6"/>
        <v>42</v>
      </c>
      <c r="AD147" s="3">
        <f t="shared" si="8"/>
        <v>35</v>
      </c>
      <c r="AE147">
        <f t="shared" si="7"/>
        <v>10</v>
      </c>
      <c r="AF147" t="str">
        <f>IF(Table2[[#This Row],[ Income ]]&lt;=30000, "Low Income",IF(Table2[[#This Row],[ Income ]]&lt;=60000,"Middle Income",IF(Table2[[#This Row],[ Income ]]&lt;=90000,"High Income","Premium")))</f>
        <v>Low Income</v>
      </c>
      <c r="AG147" t="str">
        <f ca="1">IF(Table2[[#This Row],[Age]]&lt;30,"Young Adults", IF(Table2[[#This Row],[Age]]&lt;45,"Adults",IF(Table2[[#This Row],[Age]]&lt;60,"Middle Aged", "Senior")))</f>
        <v>Adults</v>
      </c>
      <c r="AH147" t="str">
        <f>IF(Table2[[#This Row],[Recency]]&lt;31,"Active",IF(Table2[[#This Row],[Recency]]&lt;61, "Warm","At Risk"))</f>
        <v>Active</v>
      </c>
      <c r="AI147" s="5" t="str">
        <f>IF(Table2[[#This Row],[Total Spend]]&lt;70,"Low Value", IF(Table2[[#This Row],[Total Spend]]&lt;370,"Medium Value",IF(Table2[[#This Row],[Total Spend]]&lt;1047,"High Value","VIP")))</f>
        <v>Low Value</v>
      </c>
      <c r="AJ147" s="7">
        <f>SUM(Table2[[#This Row],[AcceptedCmp3]:[Response]])</f>
        <v>2</v>
      </c>
      <c r="AK147" s="5" t="str">
        <f>IF(Table2[[#This Row],[Total Campaigns Accepted]]=0,"Never Responded", IF(Table2[[#This Row],[Total Campaigns Accepted]]&lt;3,"Occasional Responders","Frequent Responders"))</f>
        <v>Occasional Responders</v>
      </c>
    </row>
    <row r="148" spans="1:37" x14ac:dyDescent="0.3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  <c r="AC148" s="4">
        <f t="shared" ca="1" si="6"/>
        <v>40</v>
      </c>
      <c r="AD148" s="3">
        <f t="shared" si="8"/>
        <v>57</v>
      </c>
      <c r="AE148">
        <f t="shared" si="7"/>
        <v>14</v>
      </c>
      <c r="AF148" t="str">
        <f>IF(Table2[[#This Row],[ Income ]]&lt;=30000, "Low Income",IF(Table2[[#This Row],[ Income ]]&lt;=60000,"Middle Income",IF(Table2[[#This Row],[ Income ]]&lt;=90000,"High Income","Premium")))</f>
        <v>Low Income</v>
      </c>
      <c r="AG148" t="str">
        <f ca="1">IF(Table2[[#This Row],[Age]]&lt;30,"Young Adults", IF(Table2[[#This Row],[Age]]&lt;45,"Adults",IF(Table2[[#This Row],[Age]]&lt;60,"Middle Aged", "Senior")))</f>
        <v>Adults</v>
      </c>
      <c r="AH148" t="str">
        <f>IF(Table2[[#This Row],[Recency]]&lt;31,"Active",IF(Table2[[#This Row],[Recency]]&lt;61, "Warm","At Risk"))</f>
        <v>Active</v>
      </c>
      <c r="AI148" s="5" t="str">
        <f>IF(Table2[[#This Row],[Total Spend]]&lt;70,"Low Value", IF(Table2[[#This Row],[Total Spend]]&lt;370,"Medium Value",IF(Table2[[#This Row],[Total Spend]]&lt;1047,"High Value","VIP")))</f>
        <v>Low Value</v>
      </c>
      <c r="AJ148" s="7">
        <f>SUM(Table2[[#This Row],[AcceptedCmp3]:[Response]])</f>
        <v>0</v>
      </c>
      <c r="AK148" s="5" t="str">
        <f>IF(Table2[[#This Row],[Total Campaigns Accepted]]=0,"Never Responded", IF(Table2[[#This Row],[Total Campaigns Accepted]]&lt;3,"Occasional Responders","Frequent Responders"))</f>
        <v>Never Responded</v>
      </c>
    </row>
    <row r="149" spans="1:37" x14ac:dyDescent="0.3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  <c r="AC149" s="4">
        <f t="shared" ca="1" si="6"/>
        <v>40</v>
      </c>
      <c r="AD149" s="3">
        <f t="shared" si="8"/>
        <v>57</v>
      </c>
      <c r="AE149">
        <f t="shared" si="7"/>
        <v>14</v>
      </c>
      <c r="AF149" t="str">
        <f>IF(Table2[[#This Row],[ Income ]]&lt;=30000, "Low Income",IF(Table2[[#This Row],[ Income ]]&lt;=60000,"Middle Income",IF(Table2[[#This Row],[ Income ]]&lt;=90000,"High Income","Premium")))</f>
        <v>Low Income</v>
      </c>
      <c r="AG149" t="str">
        <f ca="1">IF(Table2[[#This Row],[Age]]&lt;30,"Young Adults", IF(Table2[[#This Row],[Age]]&lt;45,"Adults",IF(Table2[[#This Row],[Age]]&lt;60,"Middle Aged", "Senior")))</f>
        <v>Adults</v>
      </c>
      <c r="AH149" t="str">
        <f>IF(Table2[[#This Row],[Recency]]&lt;31,"Active",IF(Table2[[#This Row],[Recency]]&lt;61, "Warm","At Risk"))</f>
        <v>Active</v>
      </c>
      <c r="AI149" s="5" t="str">
        <f>IF(Table2[[#This Row],[Total Spend]]&lt;70,"Low Value", IF(Table2[[#This Row],[Total Spend]]&lt;370,"Medium Value",IF(Table2[[#This Row],[Total Spend]]&lt;1047,"High Value","VIP")))</f>
        <v>Low Value</v>
      </c>
      <c r="AJ149" s="7">
        <f>SUM(Table2[[#This Row],[AcceptedCmp3]:[Response]])</f>
        <v>0</v>
      </c>
      <c r="AK149" s="5" t="str">
        <f>IF(Table2[[#This Row],[Total Campaigns Accepted]]=0,"Never Responded", IF(Table2[[#This Row],[Total Campaigns Accepted]]&lt;3,"Occasional Responders","Frequent Responders"))</f>
        <v>Never Responded</v>
      </c>
    </row>
    <row r="150" spans="1:37" x14ac:dyDescent="0.3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  <c r="AC150" s="4">
        <f t="shared" ca="1" si="6"/>
        <v>69</v>
      </c>
      <c r="AD150" s="3">
        <f t="shared" si="8"/>
        <v>32</v>
      </c>
      <c r="AE150">
        <f t="shared" si="7"/>
        <v>12</v>
      </c>
      <c r="AF150" t="str">
        <f>IF(Table2[[#This Row],[ Income ]]&lt;=30000, "Low Income",IF(Table2[[#This Row],[ Income ]]&lt;=60000,"Middle Income",IF(Table2[[#This Row],[ Income ]]&lt;=90000,"High Income","Premium")))</f>
        <v>Middle Income</v>
      </c>
      <c r="AG150" t="str">
        <f ca="1">IF(Table2[[#This Row],[Age]]&lt;30,"Young Adults", IF(Table2[[#This Row],[Age]]&lt;45,"Adults",IF(Table2[[#This Row],[Age]]&lt;60,"Middle Aged", "Senior")))</f>
        <v>Senior</v>
      </c>
      <c r="AH150" t="str">
        <f>IF(Table2[[#This Row],[Recency]]&lt;31,"Active",IF(Table2[[#This Row],[Recency]]&lt;61, "Warm","At Risk"))</f>
        <v>Active</v>
      </c>
      <c r="AI150" s="5" t="str">
        <f>IF(Table2[[#This Row],[Total Spend]]&lt;70,"Low Value", IF(Table2[[#This Row],[Total Spend]]&lt;370,"Medium Value",IF(Table2[[#This Row],[Total Spend]]&lt;1047,"High Value","VIP")))</f>
        <v>Low Value</v>
      </c>
      <c r="AJ150" s="7">
        <f>SUM(Table2[[#This Row],[AcceptedCmp3]:[Response]])</f>
        <v>0</v>
      </c>
      <c r="AK150" s="5" t="str">
        <f>IF(Table2[[#This Row],[Total Campaigns Accepted]]=0,"Never Responded", IF(Table2[[#This Row],[Total Campaigns Accepted]]&lt;3,"Occasional Responders","Frequent Responders"))</f>
        <v>Never Responded</v>
      </c>
    </row>
    <row r="151" spans="1:37" x14ac:dyDescent="0.3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  <c r="AC151" s="4">
        <f t="shared" ca="1" si="6"/>
        <v>77</v>
      </c>
      <c r="AD151" s="3">
        <f t="shared" si="8"/>
        <v>874</v>
      </c>
      <c r="AE151">
        <f t="shared" si="7"/>
        <v>34</v>
      </c>
      <c r="AF151" t="str">
        <f>IF(Table2[[#This Row],[ Income ]]&lt;=30000, "Low Income",IF(Table2[[#This Row],[ Income ]]&lt;=60000,"Middle Income",IF(Table2[[#This Row],[ Income ]]&lt;=90000,"High Income","Premium")))</f>
        <v>Middle Income</v>
      </c>
      <c r="AG151" t="str">
        <f ca="1">IF(Table2[[#This Row],[Age]]&lt;30,"Young Adults", IF(Table2[[#This Row],[Age]]&lt;45,"Adults",IF(Table2[[#This Row],[Age]]&lt;60,"Middle Aged", "Senior")))</f>
        <v>Senior</v>
      </c>
      <c r="AH151" t="str">
        <f>IF(Table2[[#This Row],[Recency]]&lt;31,"Active",IF(Table2[[#This Row],[Recency]]&lt;61, "Warm","At Risk"))</f>
        <v>Active</v>
      </c>
      <c r="AI151" s="5" t="str">
        <f>IF(Table2[[#This Row],[Total Spend]]&lt;70,"Low Value", IF(Table2[[#This Row],[Total Spend]]&lt;370,"Medium Value",IF(Table2[[#This Row],[Total Spend]]&lt;1047,"High Value","VIP")))</f>
        <v>High Value</v>
      </c>
      <c r="AJ151" s="7">
        <f>SUM(Table2[[#This Row],[AcceptedCmp3]:[Response]])</f>
        <v>2</v>
      </c>
      <c r="AK151" s="5" t="str">
        <f>IF(Table2[[#This Row],[Total Campaigns Accepted]]=0,"Never Responded", IF(Table2[[#This Row],[Total Campaigns Accepted]]&lt;3,"Occasional Responders","Frequent Responders"))</f>
        <v>Occasional Responders</v>
      </c>
    </row>
    <row r="152" spans="1:37" x14ac:dyDescent="0.3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  <c r="AC152" s="4">
        <f t="shared" ca="1" si="6"/>
        <v>77</v>
      </c>
      <c r="AD152" s="3">
        <f t="shared" si="8"/>
        <v>874</v>
      </c>
      <c r="AE152">
        <f t="shared" si="7"/>
        <v>34</v>
      </c>
      <c r="AF152" t="str">
        <f>IF(Table2[[#This Row],[ Income ]]&lt;=30000, "Low Income",IF(Table2[[#This Row],[ Income ]]&lt;=60000,"Middle Income",IF(Table2[[#This Row],[ Income ]]&lt;=90000,"High Income","Premium")))</f>
        <v>Middle Income</v>
      </c>
      <c r="AG152" t="str">
        <f ca="1">IF(Table2[[#This Row],[Age]]&lt;30,"Young Adults", IF(Table2[[#This Row],[Age]]&lt;45,"Adults",IF(Table2[[#This Row],[Age]]&lt;60,"Middle Aged", "Senior")))</f>
        <v>Senior</v>
      </c>
      <c r="AH152" t="str">
        <f>IF(Table2[[#This Row],[Recency]]&lt;31,"Active",IF(Table2[[#This Row],[Recency]]&lt;61, "Warm","At Risk"))</f>
        <v>Active</v>
      </c>
      <c r="AI152" s="5" t="str">
        <f>IF(Table2[[#This Row],[Total Spend]]&lt;70,"Low Value", IF(Table2[[#This Row],[Total Spend]]&lt;370,"Medium Value",IF(Table2[[#This Row],[Total Spend]]&lt;1047,"High Value","VIP")))</f>
        <v>High Value</v>
      </c>
      <c r="AJ152" s="7">
        <f>SUM(Table2[[#This Row],[AcceptedCmp3]:[Response]])</f>
        <v>2</v>
      </c>
      <c r="AK152" s="5" t="str">
        <f>IF(Table2[[#This Row],[Total Campaigns Accepted]]=0,"Never Responded", IF(Table2[[#This Row],[Total Campaigns Accepted]]&lt;3,"Occasional Responders","Frequent Responders"))</f>
        <v>Occasional Responders</v>
      </c>
    </row>
    <row r="153" spans="1:37" x14ac:dyDescent="0.3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  <c r="AC153" s="4">
        <f t="shared" ca="1" si="6"/>
        <v>67</v>
      </c>
      <c r="AD153" s="3">
        <f t="shared" si="8"/>
        <v>1518</v>
      </c>
      <c r="AE153">
        <f t="shared" si="7"/>
        <v>25</v>
      </c>
      <c r="AF153" t="str">
        <f>IF(Table2[[#This Row],[ Income ]]&lt;=30000, "Low Income",IF(Table2[[#This Row],[ Income ]]&lt;=60000,"Middle Income",IF(Table2[[#This Row],[ Income ]]&lt;=90000,"High Income","Premium")))</f>
        <v>High Income</v>
      </c>
      <c r="AG153" t="str">
        <f ca="1">IF(Table2[[#This Row],[Age]]&lt;30,"Young Adults", IF(Table2[[#This Row],[Age]]&lt;45,"Adults",IF(Table2[[#This Row],[Age]]&lt;60,"Middle Aged", "Senior")))</f>
        <v>Senior</v>
      </c>
      <c r="AH153" t="str">
        <f>IF(Table2[[#This Row],[Recency]]&lt;31,"Active",IF(Table2[[#This Row],[Recency]]&lt;61, "Warm","At Risk"))</f>
        <v>Active</v>
      </c>
      <c r="AI153" s="5" t="str">
        <f>IF(Table2[[#This Row],[Total Spend]]&lt;70,"Low Value", IF(Table2[[#This Row],[Total Spend]]&lt;370,"Medium Value",IF(Table2[[#This Row],[Total Spend]]&lt;1047,"High Value","VIP")))</f>
        <v>VIP</v>
      </c>
      <c r="AJ153" s="7">
        <f>SUM(Table2[[#This Row],[AcceptedCmp3]:[Response]])</f>
        <v>1</v>
      </c>
      <c r="AK153" s="5" t="str">
        <f>IF(Table2[[#This Row],[Total Campaigns Accepted]]=0,"Never Responded", IF(Table2[[#This Row],[Total Campaigns Accepted]]&lt;3,"Occasional Responders","Frequent Responders"))</f>
        <v>Occasional Responders</v>
      </c>
    </row>
    <row r="154" spans="1:37" x14ac:dyDescent="0.3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  <c r="AC154" s="4">
        <f t="shared" ca="1" si="6"/>
        <v>72</v>
      </c>
      <c r="AD154" s="3">
        <f t="shared" si="8"/>
        <v>1789</v>
      </c>
      <c r="AE154">
        <f t="shared" si="7"/>
        <v>18</v>
      </c>
      <c r="AF154" t="str">
        <f>IF(Table2[[#This Row],[ Income ]]&lt;=30000, "Low Income",IF(Table2[[#This Row],[ Income ]]&lt;=60000,"Middle Income",IF(Table2[[#This Row],[ Income ]]&lt;=90000,"High Income","Premium")))</f>
        <v>High Income</v>
      </c>
      <c r="AG154" t="str">
        <f ca="1">IF(Table2[[#This Row],[Age]]&lt;30,"Young Adults", IF(Table2[[#This Row],[Age]]&lt;45,"Adults",IF(Table2[[#This Row],[Age]]&lt;60,"Middle Aged", "Senior")))</f>
        <v>Senior</v>
      </c>
      <c r="AH154" t="str">
        <f>IF(Table2[[#This Row],[Recency]]&lt;31,"Active",IF(Table2[[#This Row],[Recency]]&lt;61, "Warm","At Risk"))</f>
        <v>Active</v>
      </c>
      <c r="AI154" s="5" t="str">
        <f>IF(Table2[[#This Row],[Total Spend]]&lt;70,"Low Value", IF(Table2[[#This Row],[Total Spend]]&lt;370,"Medium Value",IF(Table2[[#This Row],[Total Spend]]&lt;1047,"High Value","VIP")))</f>
        <v>VIP</v>
      </c>
      <c r="AJ154" s="7">
        <f>SUM(Table2[[#This Row],[AcceptedCmp3]:[Response]])</f>
        <v>5</v>
      </c>
      <c r="AK154" s="5" t="str">
        <f>IF(Table2[[#This Row],[Total Campaigns Accepted]]=0,"Never Responded", IF(Table2[[#This Row],[Total Campaigns Accepted]]&lt;3,"Occasional Responders","Frequent Responders"))</f>
        <v>Frequent Responders</v>
      </c>
    </row>
    <row r="155" spans="1:37" x14ac:dyDescent="0.3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  <c r="AC155" s="4">
        <f t="shared" ca="1" si="6"/>
        <v>61</v>
      </c>
      <c r="AD155" s="3">
        <f t="shared" si="8"/>
        <v>20</v>
      </c>
      <c r="AE155">
        <f t="shared" si="7"/>
        <v>11</v>
      </c>
      <c r="AF155" t="str">
        <f>IF(Table2[[#This Row],[ Income ]]&lt;=30000, "Low Income",IF(Table2[[#This Row],[ Income ]]&lt;=60000,"Middle Income",IF(Table2[[#This Row],[ Income ]]&lt;=90000,"High Income","Premium")))</f>
        <v>Middle Income</v>
      </c>
      <c r="AG155" t="str">
        <f ca="1">IF(Table2[[#This Row],[Age]]&lt;30,"Young Adults", IF(Table2[[#This Row],[Age]]&lt;45,"Adults",IF(Table2[[#This Row],[Age]]&lt;60,"Middle Aged", "Senior")))</f>
        <v>Senior</v>
      </c>
      <c r="AH155" t="str">
        <f>IF(Table2[[#This Row],[Recency]]&lt;31,"Active",IF(Table2[[#This Row],[Recency]]&lt;61, "Warm","At Risk"))</f>
        <v>Active</v>
      </c>
      <c r="AI155" s="5" t="str">
        <f>IF(Table2[[#This Row],[Total Spend]]&lt;70,"Low Value", IF(Table2[[#This Row],[Total Spend]]&lt;370,"Medium Value",IF(Table2[[#This Row],[Total Spend]]&lt;1047,"High Value","VIP")))</f>
        <v>Low Value</v>
      </c>
      <c r="AJ155" s="7">
        <f>SUM(Table2[[#This Row],[AcceptedCmp3]:[Response]])</f>
        <v>0</v>
      </c>
      <c r="AK155" s="5" t="str">
        <f>IF(Table2[[#This Row],[Total Campaigns Accepted]]=0,"Never Responded", IF(Table2[[#This Row],[Total Campaigns Accepted]]&lt;3,"Occasional Responders","Frequent Responders"))</f>
        <v>Never Responded</v>
      </c>
    </row>
    <row r="156" spans="1:37" x14ac:dyDescent="0.3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  <c r="AC156" s="4">
        <f t="shared" ca="1" si="6"/>
        <v>50</v>
      </c>
      <c r="AD156" s="3">
        <f t="shared" si="8"/>
        <v>1416</v>
      </c>
      <c r="AE156">
        <f t="shared" si="7"/>
        <v>24</v>
      </c>
      <c r="AF156" t="str">
        <f>IF(Table2[[#This Row],[ Income ]]&lt;=30000, "Low Income",IF(Table2[[#This Row],[ Income ]]&lt;=60000,"Middle Income",IF(Table2[[#This Row],[ Income ]]&lt;=90000,"High Income","Premium")))</f>
        <v>High Income</v>
      </c>
      <c r="AG156" t="str">
        <f ca="1">IF(Table2[[#This Row],[Age]]&lt;30,"Young Adults", IF(Table2[[#This Row],[Age]]&lt;45,"Adults",IF(Table2[[#This Row],[Age]]&lt;60,"Middle Aged", "Senior")))</f>
        <v>Middle Aged</v>
      </c>
      <c r="AH156" t="str">
        <f>IF(Table2[[#This Row],[Recency]]&lt;31,"Active",IF(Table2[[#This Row],[Recency]]&lt;61, "Warm","At Risk"))</f>
        <v>Active</v>
      </c>
      <c r="AI156" s="5" t="str">
        <f>IF(Table2[[#This Row],[Total Spend]]&lt;70,"Low Value", IF(Table2[[#This Row],[Total Spend]]&lt;370,"Medium Value",IF(Table2[[#This Row],[Total Spend]]&lt;1047,"High Value","VIP")))</f>
        <v>VIP</v>
      </c>
      <c r="AJ156" s="7">
        <f>SUM(Table2[[#This Row],[AcceptedCmp3]:[Response]])</f>
        <v>0</v>
      </c>
      <c r="AK156" s="5" t="str">
        <f>IF(Table2[[#This Row],[Total Campaigns Accepted]]=0,"Never Responded", IF(Table2[[#This Row],[Total Campaigns Accepted]]&lt;3,"Occasional Responders","Frequent Responders"))</f>
        <v>Never Responded</v>
      </c>
    </row>
    <row r="157" spans="1:37" x14ac:dyDescent="0.3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  <c r="AC157" s="4">
        <f t="shared" ca="1" si="6"/>
        <v>42</v>
      </c>
      <c r="AD157" s="3">
        <f t="shared" si="8"/>
        <v>153</v>
      </c>
      <c r="AE157">
        <f t="shared" si="7"/>
        <v>18</v>
      </c>
      <c r="AF157" t="str">
        <f>IF(Table2[[#This Row],[ Income ]]&lt;=30000, "Low Income",IF(Table2[[#This Row],[ Income ]]&lt;=60000,"Middle Income",IF(Table2[[#This Row],[ Income ]]&lt;=90000,"High Income","Premium")))</f>
        <v>Middle Income</v>
      </c>
      <c r="AG157" t="str">
        <f ca="1">IF(Table2[[#This Row],[Age]]&lt;30,"Young Adults", IF(Table2[[#This Row],[Age]]&lt;45,"Adults",IF(Table2[[#This Row],[Age]]&lt;60,"Middle Aged", "Senior")))</f>
        <v>Adults</v>
      </c>
      <c r="AH157" t="str">
        <f>IF(Table2[[#This Row],[Recency]]&lt;31,"Active",IF(Table2[[#This Row],[Recency]]&lt;61, "Warm","At Risk"))</f>
        <v>Active</v>
      </c>
      <c r="AI157" s="5" t="str">
        <f>IF(Table2[[#This Row],[Total Spend]]&lt;70,"Low Value", IF(Table2[[#This Row],[Total Spend]]&lt;370,"Medium Value",IF(Table2[[#This Row],[Total Spend]]&lt;1047,"High Value","VIP")))</f>
        <v>Medium Value</v>
      </c>
      <c r="AJ157" s="7">
        <f>SUM(Table2[[#This Row],[AcceptedCmp3]:[Response]])</f>
        <v>0</v>
      </c>
      <c r="AK157" s="5" t="str">
        <f>IF(Table2[[#This Row],[Total Campaigns Accepted]]=0,"Never Responded", IF(Table2[[#This Row],[Total Campaigns Accepted]]&lt;3,"Occasional Responders","Frequent Responders"))</f>
        <v>Never Responded</v>
      </c>
    </row>
    <row r="158" spans="1:37" x14ac:dyDescent="0.3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  <c r="AC158" s="4">
        <f t="shared" ca="1" si="6"/>
        <v>54</v>
      </c>
      <c r="AD158" s="3">
        <f t="shared" si="8"/>
        <v>92</v>
      </c>
      <c r="AE158">
        <f t="shared" si="7"/>
        <v>16</v>
      </c>
      <c r="AF158" t="str">
        <f>IF(Table2[[#This Row],[ Income ]]&lt;=30000, "Low Income",IF(Table2[[#This Row],[ Income ]]&lt;=60000,"Middle Income",IF(Table2[[#This Row],[ Income ]]&lt;=90000,"High Income","Premium")))</f>
        <v>Middle Income</v>
      </c>
      <c r="AG158" t="str">
        <f ca="1">IF(Table2[[#This Row],[Age]]&lt;30,"Young Adults", IF(Table2[[#This Row],[Age]]&lt;45,"Adults",IF(Table2[[#This Row],[Age]]&lt;60,"Middle Aged", "Senior")))</f>
        <v>Middle Aged</v>
      </c>
      <c r="AH158" t="str">
        <f>IF(Table2[[#This Row],[Recency]]&lt;31,"Active",IF(Table2[[#This Row],[Recency]]&lt;61, "Warm","At Risk"))</f>
        <v>Active</v>
      </c>
      <c r="AI158" s="5" t="str">
        <f>IF(Table2[[#This Row],[Total Spend]]&lt;70,"Low Value", IF(Table2[[#This Row],[Total Spend]]&lt;370,"Medium Value",IF(Table2[[#This Row],[Total Spend]]&lt;1047,"High Value","VIP")))</f>
        <v>Medium Value</v>
      </c>
      <c r="AJ158" s="7">
        <f>SUM(Table2[[#This Row],[AcceptedCmp3]:[Response]])</f>
        <v>0</v>
      </c>
      <c r="AK158" s="5" t="str">
        <f>IF(Table2[[#This Row],[Total Campaigns Accepted]]=0,"Never Responded", IF(Table2[[#This Row],[Total Campaigns Accepted]]&lt;3,"Occasional Responders","Frequent Responders"))</f>
        <v>Never Responded</v>
      </c>
    </row>
    <row r="159" spans="1:37" x14ac:dyDescent="0.3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  <c r="AC159" s="4">
        <f t="shared" ca="1" si="6"/>
        <v>54</v>
      </c>
      <c r="AD159" s="3">
        <f t="shared" si="8"/>
        <v>92</v>
      </c>
      <c r="AE159">
        <f t="shared" si="7"/>
        <v>16</v>
      </c>
      <c r="AF159" t="str">
        <f>IF(Table2[[#This Row],[ Income ]]&lt;=30000, "Low Income",IF(Table2[[#This Row],[ Income ]]&lt;=60000,"Middle Income",IF(Table2[[#This Row],[ Income ]]&lt;=90000,"High Income","Premium")))</f>
        <v>Middle Income</v>
      </c>
      <c r="AG159" t="str">
        <f ca="1">IF(Table2[[#This Row],[Age]]&lt;30,"Young Adults", IF(Table2[[#This Row],[Age]]&lt;45,"Adults",IF(Table2[[#This Row],[Age]]&lt;60,"Middle Aged", "Senior")))</f>
        <v>Middle Aged</v>
      </c>
      <c r="AH159" t="str">
        <f>IF(Table2[[#This Row],[Recency]]&lt;31,"Active",IF(Table2[[#This Row],[Recency]]&lt;61, "Warm","At Risk"))</f>
        <v>Active</v>
      </c>
      <c r="AI159" s="5" t="str">
        <f>IF(Table2[[#This Row],[Total Spend]]&lt;70,"Low Value", IF(Table2[[#This Row],[Total Spend]]&lt;370,"Medium Value",IF(Table2[[#This Row],[Total Spend]]&lt;1047,"High Value","VIP")))</f>
        <v>Medium Value</v>
      </c>
      <c r="AJ159" s="7">
        <f>SUM(Table2[[#This Row],[AcceptedCmp3]:[Response]])</f>
        <v>0</v>
      </c>
      <c r="AK159" s="5" t="str">
        <f>IF(Table2[[#This Row],[Total Campaigns Accepted]]=0,"Never Responded", IF(Table2[[#This Row],[Total Campaigns Accepted]]&lt;3,"Occasional Responders","Frequent Responders"))</f>
        <v>Never Responded</v>
      </c>
    </row>
    <row r="160" spans="1:37" x14ac:dyDescent="0.3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  <c r="AC160" s="4">
        <f t="shared" ca="1" si="6"/>
        <v>50</v>
      </c>
      <c r="AD160" s="3">
        <f t="shared" si="8"/>
        <v>31</v>
      </c>
      <c r="AE160">
        <f t="shared" si="7"/>
        <v>12</v>
      </c>
      <c r="AF160" t="str">
        <f>IF(Table2[[#This Row],[ Income ]]&lt;=30000, "Low Income",IF(Table2[[#This Row],[ Income ]]&lt;=60000,"Middle Income",IF(Table2[[#This Row],[ Income ]]&lt;=90000,"High Income","Premium")))</f>
        <v>Middle Income</v>
      </c>
      <c r="AG160" t="str">
        <f ca="1">IF(Table2[[#This Row],[Age]]&lt;30,"Young Adults", IF(Table2[[#This Row],[Age]]&lt;45,"Adults",IF(Table2[[#This Row],[Age]]&lt;60,"Middle Aged", "Senior")))</f>
        <v>Middle Aged</v>
      </c>
      <c r="AH160" t="str">
        <f>IF(Table2[[#This Row],[Recency]]&lt;31,"Active",IF(Table2[[#This Row],[Recency]]&lt;61, "Warm","At Risk"))</f>
        <v>Active</v>
      </c>
      <c r="AI160" s="5" t="str">
        <f>IF(Table2[[#This Row],[Total Spend]]&lt;70,"Low Value", IF(Table2[[#This Row],[Total Spend]]&lt;370,"Medium Value",IF(Table2[[#This Row],[Total Spend]]&lt;1047,"High Value","VIP")))</f>
        <v>Low Value</v>
      </c>
      <c r="AJ160" s="7">
        <f>SUM(Table2[[#This Row],[AcceptedCmp3]:[Response]])</f>
        <v>0</v>
      </c>
      <c r="AK160" s="5" t="str">
        <f>IF(Table2[[#This Row],[Total Campaigns Accepted]]=0,"Never Responded", IF(Table2[[#This Row],[Total Campaigns Accepted]]&lt;3,"Occasional Responders","Frequent Responders"))</f>
        <v>Never Responded</v>
      </c>
    </row>
    <row r="161" spans="1:37" x14ac:dyDescent="0.3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  <c r="AC161" s="4">
        <f t="shared" ca="1" si="6"/>
        <v>50</v>
      </c>
      <c r="AD161" s="3">
        <f t="shared" si="8"/>
        <v>31</v>
      </c>
      <c r="AE161">
        <f t="shared" si="7"/>
        <v>12</v>
      </c>
      <c r="AF161" t="str">
        <f>IF(Table2[[#This Row],[ Income ]]&lt;=30000, "Low Income",IF(Table2[[#This Row],[ Income ]]&lt;=60000,"Middle Income",IF(Table2[[#This Row],[ Income ]]&lt;=90000,"High Income","Premium")))</f>
        <v>Middle Income</v>
      </c>
      <c r="AG161" t="str">
        <f ca="1">IF(Table2[[#This Row],[Age]]&lt;30,"Young Adults", IF(Table2[[#This Row],[Age]]&lt;45,"Adults",IF(Table2[[#This Row],[Age]]&lt;60,"Middle Aged", "Senior")))</f>
        <v>Middle Aged</v>
      </c>
      <c r="AH161" t="str">
        <f>IF(Table2[[#This Row],[Recency]]&lt;31,"Active",IF(Table2[[#This Row],[Recency]]&lt;61, "Warm","At Risk"))</f>
        <v>Active</v>
      </c>
      <c r="AI161" s="5" t="str">
        <f>IF(Table2[[#This Row],[Total Spend]]&lt;70,"Low Value", IF(Table2[[#This Row],[Total Spend]]&lt;370,"Medium Value",IF(Table2[[#This Row],[Total Spend]]&lt;1047,"High Value","VIP")))</f>
        <v>Low Value</v>
      </c>
      <c r="AJ161" s="7">
        <f>SUM(Table2[[#This Row],[AcceptedCmp3]:[Response]])</f>
        <v>0</v>
      </c>
      <c r="AK161" s="5" t="str">
        <f>IF(Table2[[#This Row],[Total Campaigns Accepted]]=0,"Never Responded", IF(Table2[[#This Row],[Total Campaigns Accepted]]&lt;3,"Occasional Responders","Frequent Responders"))</f>
        <v>Never Responded</v>
      </c>
    </row>
    <row r="162" spans="1:37" x14ac:dyDescent="0.3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  <c r="AC162" s="4">
        <f t="shared" ca="1" si="6"/>
        <v>47</v>
      </c>
      <c r="AD162" s="3">
        <f t="shared" si="8"/>
        <v>943</v>
      </c>
      <c r="AE162">
        <f t="shared" si="7"/>
        <v>26</v>
      </c>
      <c r="AF162" t="str">
        <f>IF(Table2[[#This Row],[ Income ]]&lt;=30000, "Low Income",IF(Table2[[#This Row],[ Income ]]&lt;=60000,"Middle Income",IF(Table2[[#This Row],[ Income ]]&lt;=90000,"High Income","Premium")))</f>
        <v>High Income</v>
      </c>
      <c r="AG162" t="str">
        <f ca="1">IF(Table2[[#This Row],[Age]]&lt;30,"Young Adults", IF(Table2[[#This Row],[Age]]&lt;45,"Adults",IF(Table2[[#This Row],[Age]]&lt;60,"Middle Aged", "Senior")))</f>
        <v>Middle Aged</v>
      </c>
      <c r="AH162" t="str">
        <f>IF(Table2[[#This Row],[Recency]]&lt;31,"Active",IF(Table2[[#This Row],[Recency]]&lt;61, "Warm","At Risk"))</f>
        <v>Active</v>
      </c>
      <c r="AI162" s="5" t="str">
        <f>IF(Table2[[#This Row],[Total Spend]]&lt;70,"Low Value", IF(Table2[[#This Row],[Total Spend]]&lt;370,"Medium Value",IF(Table2[[#This Row],[Total Spend]]&lt;1047,"High Value","VIP")))</f>
        <v>High Value</v>
      </c>
      <c r="AJ162" s="7">
        <f>SUM(Table2[[#This Row],[AcceptedCmp3]:[Response]])</f>
        <v>0</v>
      </c>
      <c r="AK162" s="5" t="str">
        <f>IF(Table2[[#This Row],[Total Campaigns Accepted]]=0,"Never Responded", IF(Table2[[#This Row],[Total Campaigns Accepted]]&lt;3,"Occasional Responders","Frequent Responders"))</f>
        <v>Never Responded</v>
      </c>
    </row>
    <row r="163" spans="1:37" x14ac:dyDescent="0.3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  <c r="AC163" s="4">
        <f t="shared" ca="1" si="6"/>
        <v>61</v>
      </c>
      <c r="AD163" s="3">
        <f t="shared" si="8"/>
        <v>25</v>
      </c>
      <c r="AE163">
        <f t="shared" si="7"/>
        <v>10</v>
      </c>
      <c r="AF163" t="str">
        <f>IF(Table2[[#This Row],[ Income ]]&lt;=30000, "Low Income",IF(Table2[[#This Row],[ Income ]]&lt;=60000,"Middle Income",IF(Table2[[#This Row],[ Income ]]&lt;=90000,"High Income","Premium")))</f>
        <v>Low Income</v>
      </c>
      <c r="AG163" t="str">
        <f ca="1">IF(Table2[[#This Row],[Age]]&lt;30,"Young Adults", IF(Table2[[#This Row],[Age]]&lt;45,"Adults",IF(Table2[[#This Row],[Age]]&lt;60,"Middle Aged", "Senior")))</f>
        <v>Senior</v>
      </c>
      <c r="AH163" t="str">
        <f>IF(Table2[[#This Row],[Recency]]&lt;31,"Active",IF(Table2[[#This Row],[Recency]]&lt;61, "Warm","At Risk"))</f>
        <v>Active</v>
      </c>
      <c r="AI163" s="5" t="str">
        <f>IF(Table2[[#This Row],[Total Spend]]&lt;70,"Low Value", IF(Table2[[#This Row],[Total Spend]]&lt;370,"Medium Value",IF(Table2[[#This Row],[Total Spend]]&lt;1047,"High Value","VIP")))</f>
        <v>Low Value</v>
      </c>
      <c r="AJ163" s="7">
        <f>SUM(Table2[[#This Row],[AcceptedCmp3]:[Response]])</f>
        <v>0</v>
      </c>
      <c r="AK163" s="5" t="str">
        <f>IF(Table2[[#This Row],[Total Campaigns Accepted]]=0,"Never Responded", IF(Table2[[#This Row],[Total Campaigns Accepted]]&lt;3,"Occasional Responders","Frequent Responders"))</f>
        <v>Never Responded</v>
      </c>
    </row>
    <row r="164" spans="1:37" x14ac:dyDescent="0.3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  <c r="AC164" s="4">
        <f t="shared" ca="1" si="6"/>
        <v>61</v>
      </c>
      <c r="AD164" s="3">
        <f t="shared" si="8"/>
        <v>25</v>
      </c>
      <c r="AE164">
        <f t="shared" si="7"/>
        <v>10</v>
      </c>
      <c r="AF164" t="str">
        <f>IF(Table2[[#This Row],[ Income ]]&lt;=30000, "Low Income",IF(Table2[[#This Row],[ Income ]]&lt;=60000,"Middle Income",IF(Table2[[#This Row],[ Income ]]&lt;=90000,"High Income","Premium")))</f>
        <v>Low Income</v>
      </c>
      <c r="AG164" t="str">
        <f ca="1">IF(Table2[[#This Row],[Age]]&lt;30,"Young Adults", IF(Table2[[#This Row],[Age]]&lt;45,"Adults",IF(Table2[[#This Row],[Age]]&lt;60,"Middle Aged", "Senior")))</f>
        <v>Senior</v>
      </c>
      <c r="AH164" t="str">
        <f>IF(Table2[[#This Row],[Recency]]&lt;31,"Active",IF(Table2[[#This Row],[Recency]]&lt;61, "Warm","At Risk"))</f>
        <v>Active</v>
      </c>
      <c r="AI164" s="5" t="str">
        <f>IF(Table2[[#This Row],[Total Spend]]&lt;70,"Low Value", IF(Table2[[#This Row],[Total Spend]]&lt;370,"Medium Value",IF(Table2[[#This Row],[Total Spend]]&lt;1047,"High Value","VIP")))</f>
        <v>Low Value</v>
      </c>
      <c r="AJ164" s="7">
        <f>SUM(Table2[[#This Row],[AcceptedCmp3]:[Response]])</f>
        <v>0</v>
      </c>
      <c r="AK164" s="5" t="str">
        <f>IF(Table2[[#This Row],[Total Campaigns Accepted]]=0,"Never Responded", IF(Table2[[#This Row],[Total Campaigns Accepted]]&lt;3,"Occasional Responders","Frequent Responders"))</f>
        <v>Never Responded</v>
      </c>
    </row>
    <row r="165" spans="1:37" x14ac:dyDescent="0.3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  <c r="AC165" s="4">
        <f t="shared" ca="1" si="6"/>
        <v>79</v>
      </c>
      <c r="AD165" s="3">
        <f t="shared" si="8"/>
        <v>1376</v>
      </c>
      <c r="AE165">
        <f t="shared" si="7"/>
        <v>29</v>
      </c>
      <c r="AF165" t="str">
        <f>IF(Table2[[#This Row],[ Income ]]&lt;=30000, "Low Income",IF(Table2[[#This Row],[ Income ]]&lt;=60000,"Middle Income",IF(Table2[[#This Row],[ Income ]]&lt;=90000,"High Income","Premium")))</f>
        <v>High Income</v>
      </c>
      <c r="AG165" t="str">
        <f ca="1">IF(Table2[[#This Row],[Age]]&lt;30,"Young Adults", IF(Table2[[#This Row],[Age]]&lt;45,"Adults",IF(Table2[[#This Row],[Age]]&lt;60,"Middle Aged", "Senior")))</f>
        <v>Senior</v>
      </c>
      <c r="AH165" t="str">
        <f>IF(Table2[[#This Row],[Recency]]&lt;31,"Active",IF(Table2[[#This Row],[Recency]]&lt;61, "Warm","At Risk"))</f>
        <v>Active</v>
      </c>
      <c r="AI165" s="5" t="str">
        <f>IF(Table2[[#This Row],[Total Spend]]&lt;70,"Low Value", IF(Table2[[#This Row],[Total Spend]]&lt;370,"Medium Value",IF(Table2[[#This Row],[Total Spend]]&lt;1047,"High Value","VIP")))</f>
        <v>VIP</v>
      </c>
      <c r="AJ165" s="7">
        <f>SUM(Table2[[#This Row],[AcceptedCmp3]:[Response]])</f>
        <v>1</v>
      </c>
      <c r="AK165" s="5" t="str">
        <f>IF(Table2[[#This Row],[Total Campaigns Accepted]]=0,"Never Responded", IF(Table2[[#This Row],[Total Campaigns Accepted]]&lt;3,"Occasional Responders","Frequent Responders"))</f>
        <v>Occasional Responders</v>
      </c>
    </row>
    <row r="166" spans="1:37" x14ac:dyDescent="0.3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  <c r="AC166" s="4">
        <f t="shared" ca="1" si="6"/>
        <v>64</v>
      </c>
      <c r="AD166" s="3">
        <f t="shared" si="8"/>
        <v>393</v>
      </c>
      <c r="AE166">
        <f t="shared" si="7"/>
        <v>18</v>
      </c>
      <c r="AF166" t="str">
        <f>IF(Table2[[#This Row],[ Income ]]&lt;=30000, "Low Income",IF(Table2[[#This Row],[ Income ]]&lt;=60000,"Middle Income",IF(Table2[[#This Row],[ Income ]]&lt;=90000,"High Income","Premium")))</f>
        <v>Middle Income</v>
      </c>
      <c r="AG166" t="str">
        <f ca="1">IF(Table2[[#This Row],[Age]]&lt;30,"Young Adults", IF(Table2[[#This Row],[Age]]&lt;45,"Adults",IF(Table2[[#This Row],[Age]]&lt;60,"Middle Aged", "Senior")))</f>
        <v>Senior</v>
      </c>
      <c r="AH166" t="str">
        <f>IF(Table2[[#This Row],[Recency]]&lt;31,"Active",IF(Table2[[#This Row],[Recency]]&lt;61, "Warm","At Risk"))</f>
        <v>Active</v>
      </c>
      <c r="AI166" s="5" t="str">
        <f>IF(Table2[[#This Row],[Total Spend]]&lt;70,"Low Value", IF(Table2[[#This Row],[Total Spend]]&lt;370,"Medium Value",IF(Table2[[#This Row],[Total Spend]]&lt;1047,"High Value","VIP")))</f>
        <v>High Value</v>
      </c>
      <c r="AJ166" s="7">
        <f>SUM(Table2[[#This Row],[AcceptedCmp3]:[Response]])</f>
        <v>0</v>
      </c>
      <c r="AK166" s="5" t="str">
        <f>IF(Table2[[#This Row],[Total Campaigns Accepted]]=0,"Never Responded", IF(Table2[[#This Row],[Total Campaigns Accepted]]&lt;3,"Occasional Responders","Frequent Responders"))</f>
        <v>Never Responded</v>
      </c>
    </row>
    <row r="167" spans="1:37" x14ac:dyDescent="0.3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  <c r="AC167" s="4">
        <f t="shared" ca="1" si="6"/>
        <v>36</v>
      </c>
      <c r="AD167" s="3">
        <f t="shared" si="8"/>
        <v>263</v>
      </c>
      <c r="AE167">
        <f t="shared" si="7"/>
        <v>17</v>
      </c>
      <c r="AF167" t="str">
        <f>IF(Table2[[#This Row],[ Income ]]&lt;=30000, "Low Income",IF(Table2[[#This Row],[ Income ]]&lt;=60000,"Middle Income",IF(Table2[[#This Row],[ Income ]]&lt;=90000,"High Income","Premium")))</f>
        <v>Low Income</v>
      </c>
      <c r="AG167" t="str">
        <f ca="1">IF(Table2[[#This Row],[Age]]&lt;30,"Young Adults", IF(Table2[[#This Row],[Age]]&lt;45,"Adults",IF(Table2[[#This Row],[Age]]&lt;60,"Middle Aged", "Senior")))</f>
        <v>Adults</v>
      </c>
      <c r="AH167" t="str">
        <f>IF(Table2[[#This Row],[Recency]]&lt;31,"Active",IF(Table2[[#This Row],[Recency]]&lt;61, "Warm","At Risk"))</f>
        <v>Active</v>
      </c>
      <c r="AI167" s="5" t="str">
        <f>IF(Table2[[#This Row],[Total Spend]]&lt;70,"Low Value", IF(Table2[[#This Row],[Total Spend]]&lt;370,"Medium Value",IF(Table2[[#This Row],[Total Spend]]&lt;1047,"High Value","VIP")))</f>
        <v>Medium Value</v>
      </c>
      <c r="AJ167" s="7">
        <f>SUM(Table2[[#This Row],[AcceptedCmp3]:[Response]])</f>
        <v>0</v>
      </c>
      <c r="AK167" s="5" t="str">
        <f>IF(Table2[[#This Row],[Total Campaigns Accepted]]=0,"Never Responded", IF(Table2[[#This Row],[Total Campaigns Accepted]]&lt;3,"Occasional Responders","Frequent Responders"))</f>
        <v>Never Responded</v>
      </c>
    </row>
    <row r="168" spans="1:37" x14ac:dyDescent="0.3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  <c r="AC168" s="4">
        <f t="shared" ca="1" si="6"/>
        <v>57</v>
      </c>
      <c r="AD168" s="3">
        <f t="shared" si="8"/>
        <v>1670</v>
      </c>
      <c r="AE168">
        <f t="shared" si="7"/>
        <v>16</v>
      </c>
      <c r="AF168" t="str">
        <f>IF(Table2[[#This Row],[ Income ]]&lt;=30000, "Low Income",IF(Table2[[#This Row],[ Income ]]&lt;=60000,"Middle Income",IF(Table2[[#This Row],[ Income ]]&lt;=90000,"High Income","Premium")))</f>
        <v>High Income</v>
      </c>
      <c r="AG168" t="str">
        <f ca="1">IF(Table2[[#This Row],[Age]]&lt;30,"Young Adults", IF(Table2[[#This Row],[Age]]&lt;45,"Adults",IF(Table2[[#This Row],[Age]]&lt;60,"Middle Aged", "Senior")))</f>
        <v>Middle Aged</v>
      </c>
      <c r="AH168" t="str">
        <f>IF(Table2[[#This Row],[Recency]]&lt;31,"Active",IF(Table2[[#This Row],[Recency]]&lt;61, "Warm","At Risk"))</f>
        <v>Active</v>
      </c>
      <c r="AI168" s="5" t="str">
        <f>IF(Table2[[#This Row],[Total Spend]]&lt;70,"Low Value", IF(Table2[[#This Row],[Total Spend]]&lt;370,"Medium Value",IF(Table2[[#This Row],[Total Spend]]&lt;1047,"High Value","VIP")))</f>
        <v>VIP</v>
      </c>
      <c r="AJ168" s="7">
        <f>SUM(Table2[[#This Row],[AcceptedCmp3]:[Response]])</f>
        <v>0</v>
      </c>
      <c r="AK168" s="5" t="str">
        <f>IF(Table2[[#This Row],[Total Campaigns Accepted]]=0,"Never Responded", IF(Table2[[#This Row],[Total Campaigns Accepted]]&lt;3,"Occasional Responders","Frequent Responders"))</f>
        <v>Never Responded</v>
      </c>
    </row>
    <row r="169" spans="1:37" x14ac:dyDescent="0.3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  <c r="AC169" s="4">
        <f t="shared" ca="1" si="6"/>
        <v>50</v>
      </c>
      <c r="AD169" s="3">
        <f t="shared" si="8"/>
        <v>877</v>
      </c>
      <c r="AE169">
        <f t="shared" si="7"/>
        <v>31</v>
      </c>
      <c r="AF169" t="str">
        <f>IF(Table2[[#This Row],[ Income ]]&lt;=30000, "Low Income",IF(Table2[[#This Row],[ Income ]]&lt;=60000,"Middle Income",IF(Table2[[#This Row],[ Income ]]&lt;=90000,"High Income","Premium")))</f>
        <v>Middle Income</v>
      </c>
      <c r="AG169" t="str">
        <f ca="1">IF(Table2[[#This Row],[Age]]&lt;30,"Young Adults", IF(Table2[[#This Row],[Age]]&lt;45,"Adults",IF(Table2[[#This Row],[Age]]&lt;60,"Middle Aged", "Senior")))</f>
        <v>Middle Aged</v>
      </c>
      <c r="AH169" t="str">
        <f>IF(Table2[[#This Row],[Recency]]&lt;31,"Active",IF(Table2[[#This Row],[Recency]]&lt;61, "Warm","At Risk"))</f>
        <v>Active</v>
      </c>
      <c r="AI169" s="5" t="str">
        <f>IF(Table2[[#This Row],[Total Spend]]&lt;70,"Low Value", IF(Table2[[#This Row],[Total Spend]]&lt;370,"Medium Value",IF(Table2[[#This Row],[Total Spend]]&lt;1047,"High Value","VIP")))</f>
        <v>High Value</v>
      </c>
      <c r="AJ169" s="7">
        <f>SUM(Table2[[#This Row],[AcceptedCmp3]:[Response]])</f>
        <v>2</v>
      </c>
      <c r="AK169" s="5" t="str">
        <f>IF(Table2[[#This Row],[Total Campaigns Accepted]]=0,"Never Responded", IF(Table2[[#This Row],[Total Campaigns Accepted]]&lt;3,"Occasional Responders","Frequent Responders"))</f>
        <v>Occasional Responders</v>
      </c>
    </row>
    <row r="170" spans="1:37" x14ac:dyDescent="0.3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  <c r="AC170" s="4">
        <f t="shared" ca="1" si="6"/>
        <v>53</v>
      </c>
      <c r="AD170" s="3">
        <f t="shared" si="8"/>
        <v>502</v>
      </c>
      <c r="AE170">
        <f t="shared" si="7"/>
        <v>26</v>
      </c>
      <c r="AF170" t="str">
        <f>IF(Table2[[#This Row],[ Income ]]&lt;=30000, "Low Income",IF(Table2[[#This Row],[ Income ]]&lt;=60000,"Middle Income",IF(Table2[[#This Row],[ Income ]]&lt;=90000,"High Income","Premium")))</f>
        <v>Middle Income</v>
      </c>
      <c r="AG170" t="str">
        <f ca="1">IF(Table2[[#This Row],[Age]]&lt;30,"Young Adults", IF(Table2[[#This Row],[Age]]&lt;45,"Adults",IF(Table2[[#This Row],[Age]]&lt;60,"Middle Aged", "Senior")))</f>
        <v>Middle Aged</v>
      </c>
      <c r="AH170" t="str">
        <f>IF(Table2[[#This Row],[Recency]]&lt;31,"Active",IF(Table2[[#This Row],[Recency]]&lt;61, "Warm","At Risk"))</f>
        <v>Active</v>
      </c>
      <c r="AI170" s="5" t="str">
        <f>IF(Table2[[#This Row],[Total Spend]]&lt;70,"Low Value", IF(Table2[[#This Row],[Total Spend]]&lt;370,"Medium Value",IF(Table2[[#This Row],[Total Spend]]&lt;1047,"High Value","VIP")))</f>
        <v>High Value</v>
      </c>
      <c r="AJ170" s="7">
        <f>SUM(Table2[[#This Row],[AcceptedCmp3]:[Response]])</f>
        <v>0</v>
      </c>
      <c r="AK170" s="5" t="str">
        <f>IF(Table2[[#This Row],[Total Campaigns Accepted]]=0,"Never Responded", IF(Table2[[#This Row],[Total Campaigns Accepted]]&lt;3,"Occasional Responders","Frequent Responders"))</f>
        <v>Never Responded</v>
      </c>
    </row>
    <row r="171" spans="1:37" x14ac:dyDescent="0.3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  <c r="AC171" s="4">
        <f t="shared" ca="1" si="6"/>
        <v>65</v>
      </c>
      <c r="AD171" s="3">
        <f t="shared" si="8"/>
        <v>1072</v>
      </c>
      <c r="AE171">
        <f t="shared" si="7"/>
        <v>32</v>
      </c>
      <c r="AF171" t="str">
        <f>IF(Table2[[#This Row],[ Income ]]&lt;=30000, "Low Income",IF(Table2[[#This Row],[ Income ]]&lt;=60000,"Middle Income",IF(Table2[[#This Row],[ Income ]]&lt;=90000,"High Income","Premium")))</f>
        <v>Middle Income</v>
      </c>
      <c r="AG171" t="str">
        <f ca="1">IF(Table2[[#This Row],[Age]]&lt;30,"Young Adults", IF(Table2[[#This Row],[Age]]&lt;45,"Adults",IF(Table2[[#This Row],[Age]]&lt;60,"Middle Aged", "Senior")))</f>
        <v>Senior</v>
      </c>
      <c r="AH171" t="str">
        <f>IF(Table2[[#This Row],[Recency]]&lt;31,"Active",IF(Table2[[#This Row],[Recency]]&lt;61, "Warm","At Risk"))</f>
        <v>Active</v>
      </c>
      <c r="AI171" s="5" t="str">
        <f>IF(Table2[[#This Row],[Total Spend]]&lt;70,"Low Value", IF(Table2[[#This Row],[Total Spend]]&lt;370,"Medium Value",IF(Table2[[#This Row],[Total Spend]]&lt;1047,"High Value","VIP")))</f>
        <v>VIP</v>
      </c>
      <c r="AJ171" s="7">
        <f>SUM(Table2[[#This Row],[AcceptedCmp3]:[Response]])</f>
        <v>0</v>
      </c>
      <c r="AK171" s="5" t="str">
        <f>IF(Table2[[#This Row],[Total Campaigns Accepted]]=0,"Never Responded", IF(Table2[[#This Row],[Total Campaigns Accepted]]&lt;3,"Occasional Responders","Frequent Responders"))</f>
        <v>Never Responded</v>
      </c>
    </row>
    <row r="172" spans="1:37" x14ac:dyDescent="0.3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  <c r="AC172" s="4">
        <f t="shared" ca="1" si="6"/>
        <v>39</v>
      </c>
      <c r="AD172" s="3">
        <f t="shared" si="8"/>
        <v>1364</v>
      </c>
      <c r="AE172">
        <f t="shared" si="7"/>
        <v>35</v>
      </c>
      <c r="AF172" t="str">
        <f>IF(Table2[[#This Row],[ Income ]]&lt;=30000, "Low Income",IF(Table2[[#This Row],[ Income ]]&lt;=60000,"Middle Income",IF(Table2[[#This Row],[ Income ]]&lt;=90000,"High Income","Premium")))</f>
        <v>High Income</v>
      </c>
      <c r="AG172" t="str">
        <f ca="1">IF(Table2[[#This Row],[Age]]&lt;30,"Young Adults", IF(Table2[[#This Row],[Age]]&lt;45,"Adults",IF(Table2[[#This Row],[Age]]&lt;60,"Middle Aged", "Senior")))</f>
        <v>Adults</v>
      </c>
      <c r="AH172" t="str">
        <f>IF(Table2[[#This Row],[Recency]]&lt;31,"Active",IF(Table2[[#This Row],[Recency]]&lt;61, "Warm","At Risk"))</f>
        <v>Active</v>
      </c>
      <c r="AI172" s="5" t="str">
        <f>IF(Table2[[#This Row],[Total Spend]]&lt;70,"Low Value", IF(Table2[[#This Row],[Total Spend]]&lt;370,"Medium Value",IF(Table2[[#This Row],[Total Spend]]&lt;1047,"High Value","VIP")))</f>
        <v>VIP</v>
      </c>
      <c r="AJ172" s="7">
        <f>SUM(Table2[[#This Row],[AcceptedCmp3]:[Response]])</f>
        <v>0</v>
      </c>
      <c r="AK172" s="5" t="str">
        <f>IF(Table2[[#This Row],[Total Campaigns Accepted]]=0,"Never Responded", IF(Table2[[#This Row],[Total Campaigns Accepted]]&lt;3,"Occasional Responders","Frequent Responders"))</f>
        <v>Never Responded</v>
      </c>
    </row>
    <row r="173" spans="1:37" x14ac:dyDescent="0.3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  <c r="AC173" s="4">
        <f t="shared" ca="1" si="6"/>
        <v>66</v>
      </c>
      <c r="AD173" s="3">
        <f t="shared" si="8"/>
        <v>326</v>
      </c>
      <c r="AE173">
        <f t="shared" si="7"/>
        <v>19</v>
      </c>
      <c r="AF173" t="str">
        <f>IF(Table2[[#This Row],[ Income ]]&lt;=30000, "Low Income",IF(Table2[[#This Row],[ Income ]]&lt;=60000,"Middle Income",IF(Table2[[#This Row],[ Income ]]&lt;=90000,"High Income","Premium")))</f>
        <v>Middle Income</v>
      </c>
      <c r="AG173" t="str">
        <f ca="1">IF(Table2[[#This Row],[Age]]&lt;30,"Young Adults", IF(Table2[[#This Row],[Age]]&lt;45,"Adults",IF(Table2[[#This Row],[Age]]&lt;60,"Middle Aged", "Senior")))</f>
        <v>Senior</v>
      </c>
      <c r="AH173" t="str">
        <f>IF(Table2[[#This Row],[Recency]]&lt;31,"Active",IF(Table2[[#This Row],[Recency]]&lt;61, "Warm","At Risk"))</f>
        <v>Active</v>
      </c>
      <c r="AI173" s="5" t="str">
        <f>IF(Table2[[#This Row],[Total Spend]]&lt;70,"Low Value", IF(Table2[[#This Row],[Total Spend]]&lt;370,"Medium Value",IF(Table2[[#This Row],[Total Spend]]&lt;1047,"High Value","VIP")))</f>
        <v>Medium Value</v>
      </c>
      <c r="AJ173" s="7">
        <f>SUM(Table2[[#This Row],[AcceptedCmp3]:[Response]])</f>
        <v>0</v>
      </c>
      <c r="AK173" s="5" t="str">
        <f>IF(Table2[[#This Row],[Total Campaigns Accepted]]=0,"Never Responded", IF(Table2[[#This Row],[Total Campaigns Accepted]]&lt;3,"Occasional Responders","Frequent Responders"))</f>
        <v>Never Responded</v>
      </c>
    </row>
    <row r="174" spans="1:37" x14ac:dyDescent="0.3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  <c r="AC174" s="4">
        <f t="shared" ca="1" si="6"/>
        <v>49</v>
      </c>
      <c r="AD174" s="3">
        <f t="shared" si="8"/>
        <v>70</v>
      </c>
      <c r="AE174">
        <f t="shared" si="7"/>
        <v>9</v>
      </c>
      <c r="AF174" t="str">
        <f>IF(Table2[[#This Row],[ Income ]]&lt;=30000, "Low Income",IF(Table2[[#This Row],[ Income ]]&lt;=60000,"Middle Income",IF(Table2[[#This Row],[ Income ]]&lt;=90000,"High Income","Premium")))</f>
        <v>Middle Income</v>
      </c>
      <c r="AG174" t="str">
        <f ca="1">IF(Table2[[#This Row],[Age]]&lt;30,"Young Adults", IF(Table2[[#This Row],[Age]]&lt;45,"Adults",IF(Table2[[#This Row],[Age]]&lt;60,"Middle Aged", "Senior")))</f>
        <v>Middle Aged</v>
      </c>
      <c r="AH174" t="str">
        <f>IF(Table2[[#This Row],[Recency]]&lt;31,"Active",IF(Table2[[#This Row],[Recency]]&lt;61, "Warm","At Risk"))</f>
        <v>Active</v>
      </c>
      <c r="AI174" s="5" t="str">
        <f>IF(Table2[[#This Row],[Total Spend]]&lt;70,"Low Value", IF(Table2[[#This Row],[Total Spend]]&lt;370,"Medium Value",IF(Table2[[#This Row],[Total Spend]]&lt;1047,"High Value","VIP")))</f>
        <v>Medium Value</v>
      </c>
      <c r="AJ174" s="7">
        <f>SUM(Table2[[#This Row],[AcceptedCmp3]:[Response]])</f>
        <v>0</v>
      </c>
      <c r="AK174" s="5" t="str">
        <f>IF(Table2[[#This Row],[Total Campaigns Accepted]]=0,"Never Responded", IF(Table2[[#This Row],[Total Campaigns Accepted]]&lt;3,"Occasional Responders","Frequent Responders"))</f>
        <v>Never Responded</v>
      </c>
    </row>
    <row r="175" spans="1:37" x14ac:dyDescent="0.3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  <c r="AC175" s="4">
        <f t="shared" ca="1" si="6"/>
        <v>34</v>
      </c>
      <c r="AD175" s="3">
        <f t="shared" si="8"/>
        <v>1650</v>
      </c>
      <c r="AE175">
        <f t="shared" si="7"/>
        <v>24</v>
      </c>
      <c r="AF175" t="str">
        <f>IF(Table2[[#This Row],[ Income ]]&lt;=30000, "Low Income",IF(Table2[[#This Row],[ Income ]]&lt;=60000,"Middle Income",IF(Table2[[#This Row],[ Income ]]&lt;=90000,"High Income","Premium")))</f>
        <v>High Income</v>
      </c>
      <c r="AG175" t="str">
        <f ca="1">IF(Table2[[#This Row],[Age]]&lt;30,"Young Adults", IF(Table2[[#This Row],[Age]]&lt;45,"Adults",IF(Table2[[#This Row],[Age]]&lt;60,"Middle Aged", "Senior")))</f>
        <v>Adults</v>
      </c>
      <c r="AH175" t="str">
        <f>IF(Table2[[#This Row],[Recency]]&lt;31,"Active",IF(Table2[[#This Row],[Recency]]&lt;61, "Warm","At Risk"))</f>
        <v>Active</v>
      </c>
      <c r="AI175" s="5" t="str">
        <f>IF(Table2[[#This Row],[Total Spend]]&lt;70,"Low Value", IF(Table2[[#This Row],[Total Spend]]&lt;370,"Medium Value",IF(Table2[[#This Row],[Total Spend]]&lt;1047,"High Value","VIP")))</f>
        <v>VIP</v>
      </c>
      <c r="AJ175" s="7">
        <f>SUM(Table2[[#This Row],[AcceptedCmp3]:[Response]])</f>
        <v>3</v>
      </c>
      <c r="AK175" s="5" t="str">
        <f>IF(Table2[[#This Row],[Total Campaigns Accepted]]=0,"Never Responded", IF(Table2[[#This Row],[Total Campaigns Accepted]]&lt;3,"Occasional Responders","Frequent Responders"))</f>
        <v>Frequent Responders</v>
      </c>
    </row>
    <row r="176" spans="1:37" x14ac:dyDescent="0.3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  <c r="AC176" s="4">
        <f t="shared" ca="1" si="6"/>
        <v>47</v>
      </c>
      <c r="AD176" s="3">
        <f t="shared" si="8"/>
        <v>1738</v>
      </c>
      <c r="AE176">
        <f t="shared" si="7"/>
        <v>20</v>
      </c>
      <c r="AF176" t="str">
        <f>IF(Table2[[#This Row],[ Income ]]&lt;=30000, "Low Income",IF(Table2[[#This Row],[ Income ]]&lt;=60000,"Middle Income",IF(Table2[[#This Row],[ Income ]]&lt;=90000,"High Income","Premium")))</f>
        <v>Premium</v>
      </c>
      <c r="AG176" t="str">
        <f ca="1">IF(Table2[[#This Row],[Age]]&lt;30,"Young Adults", IF(Table2[[#This Row],[Age]]&lt;45,"Adults",IF(Table2[[#This Row],[Age]]&lt;60,"Middle Aged", "Senior")))</f>
        <v>Middle Aged</v>
      </c>
      <c r="AH176" t="str">
        <f>IF(Table2[[#This Row],[Recency]]&lt;31,"Active",IF(Table2[[#This Row],[Recency]]&lt;61, "Warm","At Risk"))</f>
        <v>Active</v>
      </c>
      <c r="AI176" s="5" t="str">
        <f>IF(Table2[[#This Row],[Total Spend]]&lt;70,"Low Value", IF(Table2[[#This Row],[Total Spend]]&lt;370,"Medium Value",IF(Table2[[#This Row],[Total Spend]]&lt;1047,"High Value","VIP")))</f>
        <v>VIP</v>
      </c>
      <c r="AJ176" s="7">
        <f>SUM(Table2[[#This Row],[AcceptedCmp3]:[Response]])</f>
        <v>1</v>
      </c>
      <c r="AK176" s="5" t="str">
        <f>IF(Table2[[#This Row],[Total Campaigns Accepted]]=0,"Never Responded", IF(Table2[[#This Row],[Total Campaigns Accepted]]&lt;3,"Occasional Responders","Frequent Responders"))</f>
        <v>Occasional Responders</v>
      </c>
    </row>
    <row r="177" spans="1:37" x14ac:dyDescent="0.3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  <c r="AC177" s="4">
        <f t="shared" ca="1" si="6"/>
        <v>48</v>
      </c>
      <c r="AD177" s="3">
        <f t="shared" si="8"/>
        <v>1281</v>
      </c>
      <c r="AE177">
        <f t="shared" si="7"/>
        <v>25</v>
      </c>
      <c r="AF177" t="str">
        <f>IF(Table2[[#This Row],[ Income ]]&lt;=30000, "Low Income",IF(Table2[[#This Row],[ Income ]]&lt;=60000,"Middle Income",IF(Table2[[#This Row],[ Income ]]&lt;=90000,"High Income","Premium")))</f>
        <v>High Income</v>
      </c>
      <c r="AG177" t="str">
        <f ca="1">IF(Table2[[#This Row],[Age]]&lt;30,"Young Adults", IF(Table2[[#This Row],[Age]]&lt;45,"Adults",IF(Table2[[#This Row],[Age]]&lt;60,"Middle Aged", "Senior")))</f>
        <v>Middle Aged</v>
      </c>
      <c r="AH177" t="str">
        <f>IF(Table2[[#This Row],[Recency]]&lt;31,"Active",IF(Table2[[#This Row],[Recency]]&lt;61, "Warm","At Risk"))</f>
        <v>Active</v>
      </c>
      <c r="AI177" s="5" t="str">
        <f>IF(Table2[[#This Row],[Total Spend]]&lt;70,"Low Value", IF(Table2[[#This Row],[Total Spend]]&lt;370,"Medium Value",IF(Table2[[#This Row],[Total Spend]]&lt;1047,"High Value","VIP")))</f>
        <v>VIP</v>
      </c>
      <c r="AJ177" s="7">
        <f>SUM(Table2[[#This Row],[AcceptedCmp3]:[Response]])</f>
        <v>0</v>
      </c>
      <c r="AK177" s="5" t="str">
        <f>IF(Table2[[#This Row],[Total Campaigns Accepted]]=0,"Never Responded", IF(Table2[[#This Row],[Total Campaigns Accepted]]&lt;3,"Occasional Responders","Frequent Responders"))</f>
        <v>Never Responded</v>
      </c>
    </row>
    <row r="178" spans="1:37" x14ac:dyDescent="0.3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  <c r="AC178" s="4">
        <f t="shared" ca="1" si="6"/>
        <v>54</v>
      </c>
      <c r="AD178" s="3">
        <f t="shared" si="8"/>
        <v>325</v>
      </c>
      <c r="AE178">
        <f t="shared" si="7"/>
        <v>22</v>
      </c>
      <c r="AF178" t="str">
        <f>IF(Table2[[#This Row],[ Income ]]&lt;=30000, "Low Income",IF(Table2[[#This Row],[ Income ]]&lt;=60000,"Middle Income",IF(Table2[[#This Row],[ Income ]]&lt;=90000,"High Income","Premium")))</f>
        <v>Middle Income</v>
      </c>
      <c r="AG178" t="str">
        <f ca="1">IF(Table2[[#This Row],[Age]]&lt;30,"Young Adults", IF(Table2[[#This Row],[Age]]&lt;45,"Adults",IF(Table2[[#This Row],[Age]]&lt;60,"Middle Aged", "Senior")))</f>
        <v>Middle Aged</v>
      </c>
      <c r="AH178" t="str">
        <f>IF(Table2[[#This Row],[Recency]]&lt;31,"Active",IF(Table2[[#This Row],[Recency]]&lt;61, "Warm","At Risk"))</f>
        <v>Active</v>
      </c>
      <c r="AI178" s="5" t="str">
        <f>IF(Table2[[#This Row],[Total Spend]]&lt;70,"Low Value", IF(Table2[[#This Row],[Total Spend]]&lt;370,"Medium Value",IF(Table2[[#This Row],[Total Spend]]&lt;1047,"High Value","VIP")))</f>
        <v>Medium Value</v>
      </c>
      <c r="AJ178" s="7">
        <f>SUM(Table2[[#This Row],[AcceptedCmp3]:[Response]])</f>
        <v>0</v>
      </c>
      <c r="AK178" s="5" t="str">
        <f>IF(Table2[[#This Row],[Total Campaigns Accepted]]=0,"Never Responded", IF(Table2[[#This Row],[Total Campaigns Accepted]]&lt;3,"Occasional Responders","Frequent Responders"))</f>
        <v>Never Responded</v>
      </c>
    </row>
    <row r="179" spans="1:37" x14ac:dyDescent="0.3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  <c r="AC179" s="4">
        <f t="shared" ca="1" si="6"/>
        <v>53</v>
      </c>
      <c r="AD179" s="3">
        <f t="shared" si="8"/>
        <v>936</v>
      </c>
      <c r="AE179">
        <f t="shared" si="7"/>
        <v>31</v>
      </c>
      <c r="AF179" t="str">
        <f>IF(Table2[[#This Row],[ Income ]]&lt;=30000, "Low Income",IF(Table2[[#This Row],[ Income ]]&lt;=60000,"Middle Income",IF(Table2[[#This Row],[ Income ]]&lt;=90000,"High Income","Premium")))</f>
        <v>Middle Income</v>
      </c>
      <c r="AG179" t="str">
        <f ca="1">IF(Table2[[#This Row],[Age]]&lt;30,"Young Adults", IF(Table2[[#This Row],[Age]]&lt;45,"Adults",IF(Table2[[#This Row],[Age]]&lt;60,"Middle Aged", "Senior")))</f>
        <v>Middle Aged</v>
      </c>
      <c r="AH179" t="str">
        <f>IF(Table2[[#This Row],[Recency]]&lt;31,"Active",IF(Table2[[#This Row],[Recency]]&lt;61, "Warm","At Risk"))</f>
        <v>Active</v>
      </c>
      <c r="AI179" s="5" t="str">
        <f>IF(Table2[[#This Row],[Total Spend]]&lt;70,"Low Value", IF(Table2[[#This Row],[Total Spend]]&lt;370,"Medium Value",IF(Table2[[#This Row],[Total Spend]]&lt;1047,"High Value","VIP")))</f>
        <v>High Value</v>
      </c>
      <c r="AJ179" s="7">
        <f>SUM(Table2[[#This Row],[AcceptedCmp3]:[Response]])</f>
        <v>1</v>
      </c>
      <c r="AK179" s="5" t="str">
        <f>IF(Table2[[#This Row],[Total Campaigns Accepted]]=0,"Never Responded", IF(Table2[[#This Row],[Total Campaigns Accepted]]&lt;3,"Occasional Responders","Frequent Responders"))</f>
        <v>Occasional Responders</v>
      </c>
    </row>
    <row r="180" spans="1:37" x14ac:dyDescent="0.3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  <c r="AC180" s="4">
        <f t="shared" ca="1" si="6"/>
        <v>50</v>
      </c>
      <c r="AD180" s="3">
        <f t="shared" si="8"/>
        <v>48</v>
      </c>
      <c r="AE180">
        <f t="shared" si="7"/>
        <v>15</v>
      </c>
      <c r="AF180" t="str">
        <f>IF(Table2[[#This Row],[ Income ]]&lt;=30000, "Low Income",IF(Table2[[#This Row],[ Income ]]&lt;=60000,"Middle Income",IF(Table2[[#This Row],[ Income ]]&lt;=90000,"High Income","Premium")))</f>
        <v>Low Income</v>
      </c>
      <c r="AG180" t="str">
        <f ca="1">IF(Table2[[#This Row],[Age]]&lt;30,"Young Adults", IF(Table2[[#This Row],[Age]]&lt;45,"Adults",IF(Table2[[#This Row],[Age]]&lt;60,"Middle Aged", "Senior")))</f>
        <v>Middle Aged</v>
      </c>
      <c r="AH180" t="str">
        <f>IF(Table2[[#This Row],[Recency]]&lt;31,"Active",IF(Table2[[#This Row],[Recency]]&lt;61, "Warm","At Risk"))</f>
        <v>Active</v>
      </c>
      <c r="AI180" s="5" t="str">
        <f>IF(Table2[[#This Row],[Total Spend]]&lt;70,"Low Value", IF(Table2[[#This Row],[Total Spend]]&lt;370,"Medium Value",IF(Table2[[#This Row],[Total Spend]]&lt;1047,"High Value","VIP")))</f>
        <v>Low Value</v>
      </c>
      <c r="AJ180" s="7">
        <f>SUM(Table2[[#This Row],[AcceptedCmp3]:[Response]])</f>
        <v>0</v>
      </c>
      <c r="AK180" s="5" t="str">
        <f>IF(Table2[[#This Row],[Total Campaigns Accepted]]=0,"Never Responded", IF(Table2[[#This Row],[Total Campaigns Accepted]]&lt;3,"Occasional Responders","Frequent Responders"))</f>
        <v>Never Responded</v>
      </c>
    </row>
    <row r="181" spans="1:37" x14ac:dyDescent="0.3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  <c r="AC181" s="4">
        <f t="shared" ca="1" si="6"/>
        <v>47</v>
      </c>
      <c r="AD181" s="3">
        <f t="shared" si="8"/>
        <v>53</v>
      </c>
      <c r="AE181">
        <f t="shared" si="7"/>
        <v>18</v>
      </c>
      <c r="AF181" t="str">
        <f>IF(Table2[[#This Row],[ Income ]]&lt;=30000, "Low Income",IF(Table2[[#This Row],[ Income ]]&lt;=60000,"Middle Income",IF(Table2[[#This Row],[ Income ]]&lt;=90000,"High Income","Premium")))</f>
        <v>Low Income</v>
      </c>
      <c r="AG181" t="str">
        <f ca="1">IF(Table2[[#This Row],[Age]]&lt;30,"Young Adults", IF(Table2[[#This Row],[Age]]&lt;45,"Adults",IF(Table2[[#This Row],[Age]]&lt;60,"Middle Aged", "Senior")))</f>
        <v>Middle Aged</v>
      </c>
      <c r="AH181" t="str">
        <f>IF(Table2[[#This Row],[Recency]]&lt;31,"Active",IF(Table2[[#This Row],[Recency]]&lt;61, "Warm","At Risk"))</f>
        <v>Active</v>
      </c>
      <c r="AI181" s="5" t="str">
        <f>IF(Table2[[#This Row],[Total Spend]]&lt;70,"Low Value", IF(Table2[[#This Row],[Total Spend]]&lt;370,"Medium Value",IF(Table2[[#This Row],[Total Spend]]&lt;1047,"High Value","VIP")))</f>
        <v>Low Value</v>
      </c>
      <c r="AJ181" s="7">
        <f>SUM(Table2[[#This Row],[AcceptedCmp3]:[Response]])</f>
        <v>0</v>
      </c>
      <c r="AK181" s="5" t="str">
        <f>IF(Table2[[#This Row],[Total Campaigns Accepted]]=0,"Never Responded", IF(Table2[[#This Row],[Total Campaigns Accepted]]&lt;3,"Occasional Responders","Frequent Responders"))</f>
        <v>Never Responded</v>
      </c>
    </row>
    <row r="182" spans="1:37" x14ac:dyDescent="0.3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  <c r="AC182" s="4">
        <f t="shared" ca="1" si="6"/>
        <v>71</v>
      </c>
      <c r="AD182" s="3">
        <f t="shared" si="8"/>
        <v>252</v>
      </c>
      <c r="AE182">
        <f t="shared" si="7"/>
        <v>24</v>
      </c>
      <c r="AF182" t="str">
        <f>IF(Table2[[#This Row],[ Income ]]&lt;=30000, "Low Income",IF(Table2[[#This Row],[ Income ]]&lt;=60000,"Middle Income",IF(Table2[[#This Row],[ Income ]]&lt;=90000,"High Income","Premium")))</f>
        <v>Middle Income</v>
      </c>
      <c r="AG182" t="str">
        <f ca="1">IF(Table2[[#This Row],[Age]]&lt;30,"Young Adults", IF(Table2[[#This Row],[Age]]&lt;45,"Adults",IF(Table2[[#This Row],[Age]]&lt;60,"Middle Aged", "Senior")))</f>
        <v>Senior</v>
      </c>
      <c r="AH182" t="str">
        <f>IF(Table2[[#This Row],[Recency]]&lt;31,"Active",IF(Table2[[#This Row],[Recency]]&lt;61, "Warm","At Risk"))</f>
        <v>Active</v>
      </c>
      <c r="AI182" s="5" t="str">
        <f>IF(Table2[[#This Row],[Total Spend]]&lt;70,"Low Value", IF(Table2[[#This Row],[Total Spend]]&lt;370,"Medium Value",IF(Table2[[#This Row],[Total Spend]]&lt;1047,"High Value","VIP")))</f>
        <v>Medium Value</v>
      </c>
      <c r="AJ182" s="7">
        <f>SUM(Table2[[#This Row],[AcceptedCmp3]:[Response]])</f>
        <v>1</v>
      </c>
      <c r="AK182" s="5" t="str">
        <f>IF(Table2[[#This Row],[Total Campaigns Accepted]]=0,"Never Responded", IF(Table2[[#This Row],[Total Campaigns Accepted]]&lt;3,"Occasional Responders","Frequent Responders"))</f>
        <v>Occasional Responders</v>
      </c>
    </row>
    <row r="183" spans="1:37" x14ac:dyDescent="0.3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  <c r="AC183" s="4">
        <f t="shared" ca="1" si="6"/>
        <v>71</v>
      </c>
      <c r="AD183" s="3">
        <f t="shared" si="8"/>
        <v>252</v>
      </c>
      <c r="AE183">
        <f t="shared" si="7"/>
        <v>24</v>
      </c>
      <c r="AF183" t="str">
        <f>IF(Table2[[#This Row],[ Income ]]&lt;=30000, "Low Income",IF(Table2[[#This Row],[ Income ]]&lt;=60000,"Middle Income",IF(Table2[[#This Row],[ Income ]]&lt;=90000,"High Income","Premium")))</f>
        <v>Middle Income</v>
      </c>
      <c r="AG183" t="str">
        <f ca="1">IF(Table2[[#This Row],[Age]]&lt;30,"Young Adults", IF(Table2[[#This Row],[Age]]&lt;45,"Adults",IF(Table2[[#This Row],[Age]]&lt;60,"Middle Aged", "Senior")))</f>
        <v>Senior</v>
      </c>
      <c r="AH183" t="str">
        <f>IF(Table2[[#This Row],[Recency]]&lt;31,"Active",IF(Table2[[#This Row],[Recency]]&lt;61, "Warm","At Risk"))</f>
        <v>Active</v>
      </c>
      <c r="AI183" s="5" t="str">
        <f>IF(Table2[[#This Row],[Total Spend]]&lt;70,"Low Value", IF(Table2[[#This Row],[Total Spend]]&lt;370,"Medium Value",IF(Table2[[#This Row],[Total Spend]]&lt;1047,"High Value","VIP")))</f>
        <v>Medium Value</v>
      </c>
      <c r="AJ183" s="7">
        <f>SUM(Table2[[#This Row],[AcceptedCmp3]:[Response]])</f>
        <v>1</v>
      </c>
      <c r="AK183" s="5" t="str">
        <f>IF(Table2[[#This Row],[Total Campaigns Accepted]]=0,"Never Responded", IF(Table2[[#This Row],[Total Campaigns Accepted]]&lt;3,"Occasional Responders","Frequent Responders"))</f>
        <v>Occasional Responders</v>
      </c>
    </row>
    <row r="184" spans="1:37" x14ac:dyDescent="0.3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  <c r="AC184" s="4">
        <f t="shared" ca="1" si="6"/>
        <v>53</v>
      </c>
      <c r="AD184" s="3">
        <f t="shared" si="8"/>
        <v>103</v>
      </c>
      <c r="AE184">
        <f t="shared" si="7"/>
        <v>19</v>
      </c>
      <c r="AF184" t="str">
        <f>IF(Table2[[#This Row],[ Income ]]&lt;=30000, "Low Income",IF(Table2[[#This Row],[ Income ]]&lt;=60000,"Middle Income",IF(Table2[[#This Row],[ Income ]]&lt;=90000,"High Income","Premium")))</f>
        <v>Low Income</v>
      </c>
      <c r="AG184" t="str">
        <f ca="1">IF(Table2[[#This Row],[Age]]&lt;30,"Young Adults", IF(Table2[[#This Row],[Age]]&lt;45,"Adults",IF(Table2[[#This Row],[Age]]&lt;60,"Middle Aged", "Senior")))</f>
        <v>Middle Aged</v>
      </c>
      <c r="AH184" t="str">
        <f>IF(Table2[[#This Row],[Recency]]&lt;31,"Active",IF(Table2[[#This Row],[Recency]]&lt;61, "Warm","At Risk"))</f>
        <v>Active</v>
      </c>
      <c r="AI184" s="5" t="str">
        <f>IF(Table2[[#This Row],[Total Spend]]&lt;70,"Low Value", IF(Table2[[#This Row],[Total Spend]]&lt;370,"Medium Value",IF(Table2[[#This Row],[Total Spend]]&lt;1047,"High Value","VIP")))</f>
        <v>Medium Value</v>
      </c>
      <c r="AJ184" s="7">
        <f>SUM(Table2[[#This Row],[AcceptedCmp3]:[Response]])</f>
        <v>1</v>
      </c>
      <c r="AK184" s="5" t="str">
        <f>IF(Table2[[#This Row],[Total Campaigns Accepted]]=0,"Never Responded", IF(Table2[[#This Row],[Total Campaigns Accepted]]&lt;3,"Occasional Responders","Frequent Responders"))</f>
        <v>Occasional Responders</v>
      </c>
    </row>
    <row r="185" spans="1:37" x14ac:dyDescent="0.3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  <c r="AC185" s="4">
        <f t="shared" ca="1" si="6"/>
        <v>51</v>
      </c>
      <c r="AD185" s="3">
        <f t="shared" si="8"/>
        <v>557</v>
      </c>
      <c r="AE185">
        <f t="shared" si="7"/>
        <v>28</v>
      </c>
      <c r="AF185" t="str">
        <f>IF(Table2[[#This Row],[ Income ]]&lt;=30000, "Low Income",IF(Table2[[#This Row],[ Income ]]&lt;=60000,"Middle Income",IF(Table2[[#This Row],[ Income ]]&lt;=90000,"High Income","Premium")))</f>
        <v>High Income</v>
      </c>
      <c r="AG185" t="str">
        <f ca="1">IF(Table2[[#This Row],[Age]]&lt;30,"Young Adults", IF(Table2[[#This Row],[Age]]&lt;45,"Adults",IF(Table2[[#This Row],[Age]]&lt;60,"Middle Aged", "Senior")))</f>
        <v>Middle Aged</v>
      </c>
      <c r="AH185" t="str">
        <f>IF(Table2[[#This Row],[Recency]]&lt;31,"Active",IF(Table2[[#This Row],[Recency]]&lt;61, "Warm","At Risk"))</f>
        <v>Active</v>
      </c>
      <c r="AI185" s="5" t="str">
        <f>IF(Table2[[#This Row],[Total Spend]]&lt;70,"Low Value", IF(Table2[[#This Row],[Total Spend]]&lt;370,"Medium Value",IF(Table2[[#This Row],[Total Spend]]&lt;1047,"High Value","VIP")))</f>
        <v>High Value</v>
      </c>
      <c r="AJ185" s="7">
        <f>SUM(Table2[[#This Row],[AcceptedCmp3]:[Response]])</f>
        <v>4</v>
      </c>
      <c r="AK185" s="5" t="str">
        <f>IF(Table2[[#This Row],[Total Campaigns Accepted]]=0,"Never Responded", IF(Table2[[#This Row],[Total Campaigns Accepted]]&lt;3,"Occasional Responders","Frequent Responders"))</f>
        <v>Frequent Responders</v>
      </c>
    </row>
    <row r="186" spans="1:37" x14ac:dyDescent="0.3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  <c r="AC186" s="4">
        <f t="shared" ca="1" si="6"/>
        <v>54</v>
      </c>
      <c r="AD186" s="3">
        <f t="shared" si="8"/>
        <v>24</v>
      </c>
      <c r="AE186">
        <f t="shared" si="7"/>
        <v>11</v>
      </c>
      <c r="AF186" t="str">
        <f>IF(Table2[[#This Row],[ Income ]]&lt;=30000, "Low Income",IF(Table2[[#This Row],[ Income ]]&lt;=60000,"Middle Income",IF(Table2[[#This Row],[ Income ]]&lt;=90000,"High Income","Premium")))</f>
        <v>Middle Income</v>
      </c>
      <c r="AG186" t="str">
        <f ca="1">IF(Table2[[#This Row],[Age]]&lt;30,"Young Adults", IF(Table2[[#This Row],[Age]]&lt;45,"Adults",IF(Table2[[#This Row],[Age]]&lt;60,"Middle Aged", "Senior")))</f>
        <v>Middle Aged</v>
      </c>
      <c r="AH186" t="str">
        <f>IF(Table2[[#This Row],[Recency]]&lt;31,"Active",IF(Table2[[#This Row],[Recency]]&lt;61, "Warm","At Risk"))</f>
        <v>Active</v>
      </c>
      <c r="AI186" s="5" t="str">
        <f>IF(Table2[[#This Row],[Total Spend]]&lt;70,"Low Value", IF(Table2[[#This Row],[Total Spend]]&lt;370,"Medium Value",IF(Table2[[#This Row],[Total Spend]]&lt;1047,"High Value","VIP")))</f>
        <v>Low Value</v>
      </c>
      <c r="AJ186" s="7">
        <f>SUM(Table2[[#This Row],[AcceptedCmp3]:[Response]])</f>
        <v>0</v>
      </c>
      <c r="AK186" s="5" t="str">
        <f>IF(Table2[[#This Row],[Total Campaigns Accepted]]=0,"Never Responded", IF(Table2[[#This Row],[Total Campaigns Accepted]]&lt;3,"Occasional Responders","Frequent Responders"))</f>
        <v>Never Responded</v>
      </c>
    </row>
    <row r="187" spans="1:37" x14ac:dyDescent="0.3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  <c r="AC187" s="4">
        <f t="shared" ca="1" si="6"/>
        <v>74</v>
      </c>
      <c r="AD187" s="3">
        <f t="shared" si="8"/>
        <v>233</v>
      </c>
      <c r="AE187">
        <f t="shared" si="7"/>
        <v>19</v>
      </c>
      <c r="AF187" t="str">
        <f>IF(Table2[[#This Row],[ Income ]]&lt;=30000, "Low Income",IF(Table2[[#This Row],[ Income ]]&lt;=60000,"Middle Income",IF(Table2[[#This Row],[ Income ]]&lt;=90000,"High Income","Premium")))</f>
        <v>Middle Income</v>
      </c>
      <c r="AG187" t="str">
        <f ca="1">IF(Table2[[#This Row],[Age]]&lt;30,"Young Adults", IF(Table2[[#This Row],[Age]]&lt;45,"Adults",IF(Table2[[#This Row],[Age]]&lt;60,"Middle Aged", "Senior")))</f>
        <v>Senior</v>
      </c>
      <c r="AH187" t="str">
        <f>IF(Table2[[#This Row],[Recency]]&lt;31,"Active",IF(Table2[[#This Row],[Recency]]&lt;61, "Warm","At Risk"))</f>
        <v>Active</v>
      </c>
      <c r="AI187" s="5" t="str">
        <f>IF(Table2[[#This Row],[Total Spend]]&lt;70,"Low Value", IF(Table2[[#This Row],[Total Spend]]&lt;370,"Medium Value",IF(Table2[[#This Row],[Total Spend]]&lt;1047,"High Value","VIP")))</f>
        <v>Medium Value</v>
      </c>
      <c r="AJ187" s="7">
        <f>SUM(Table2[[#This Row],[AcceptedCmp3]:[Response]])</f>
        <v>0</v>
      </c>
      <c r="AK187" s="5" t="str">
        <f>IF(Table2[[#This Row],[Total Campaigns Accepted]]=0,"Never Responded", IF(Table2[[#This Row],[Total Campaigns Accepted]]&lt;3,"Occasional Responders","Frequent Responders"))</f>
        <v>Never Responded</v>
      </c>
    </row>
    <row r="188" spans="1:37" x14ac:dyDescent="0.3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  <c r="AC188" s="4">
        <f t="shared" ca="1" si="6"/>
        <v>44</v>
      </c>
      <c r="AD188" s="3">
        <f t="shared" si="8"/>
        <v>54</v>
      </c>
      <c r="AE188">
        <f t="shared" si="7"/>
        <v>17</v>
      </c>
      <c r="AF188" t="str">
        <f>IF(Table2[[#This Row],[ Income ]]&lt;=30000, "Low Income",IF(Table2[[#This Row],[ Income ]]&lt;=60000,"Middle Income",IF(Table2[[#This Row],[ Income ]]&lt;=90000,"High Income","Premium")))</f>
        <v>Low Income</v>
      </c>
      <c r="AG188" t="str">
        <f ca="1">IF(Table2[[#This Row],[Age]]&lt;30,"Young Adults", IF(Table2[[#This Row],[Age]]&lt;45,"Adults",IF(Table2[[#This Row],[Age]]&lt;60,"Middle Aged", "Senior")))</f>
        <v>Adults</v>
      </c>
      <c r="AH188" t="str">
        <f>IF(Table2[[#This Row],[Recency]]&lt;31,"Active",IF(Table2[[#This Row],[Recency]]&lt;61, "Warm","At Risk"))</f>
        <v>Active</v>
      </c>
      <c r="AI188" s="5" t="str">
        <f>IF(Table2[[#This Row],[Total Spend]]&lt;70,"Low Value", IF(Table2[[#This Row],[Total Spend]]&lt;370,"Medium Value",IF(Table2[[#This Row],[Total Spend]]&lt;1047,"High Value","VIP")))</f>
        <v>Low Value</v>
      </c>
      <c r="AJ188" s="7">
        <f>SUM(Table2[[#This Row],[AcceptedCmp3]:[Response]])</f>
        <v>1</v>
      </c>
      <c r="AK188" s="5" t="str">
        <f>IF(Table2[[#This Row],[Total Campaigns Accepted]]=0,"Never Responded", IF(Table2[[#This Row],[Total Campaigns Accepted]]&lt;3,"Occasional Responders","Frequent Responders"))</f>
        <v>Occasional Responders</v>
      </c>
    </row>
    <row r="189" spans="1:37" x14ac:dyDescent="0.3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  <c r="AC189" s="4">
        <f t="shared" ca="1" si="6"/>
        <v>70</v>
      </c>
      <c r="AD189" s="3">
        <f t="shared" si="8"/>
        <v>843</v>
      </c>
      <c r="AE189">
        <f t="shared" si="7"/>
        <v>26</v>
      </c>
      <c r="AF189" t="str">
        <f>IF(Table2[[#This Row],[ Income ]]&lt;=30000, "Low Income",IF(Table2[[#This Row],[ Income ]]&lt;=60000,"Middle Income",IF(Table2[[#This Row],[ Income ]]&lt;=90000,"High Income","Premium")))</f>
        <v>High Income</v>
      </c>
      <c r="AG189" t="str">
        <f ca="1">IF(Table2[[#This Row],[Age]]&lt;30,"Young Adults", IF(Table2[[#This Row],[Age]]&lt;45,"Adults",IF(Table2[[#This Row],[Age]]&lt;60,"Middle Aged", "Senior")))</f>
        <v>Senior</v>
      </c>
      <c r="AH189" t="str">
        <f>IF(Table2[[#This Row],[Recency]]&lt;31,"Active",IF(Table2[[#This Row],[Recency]]&lt;61, "Warm","At Risk"))</f>
        <v>Active</v>
      </c>
      <c r="AI189" s="5" t="str">
        <f>IF(Table2[[#This Row],[Total Spend]]&lt;70,"Low Value", IF(Table2[[#This Row],[Total Spend]]&lt;370,"Medium Value",IF(Table2[[#This Row],[Total Spend]]&lt;1047,"High Value","VIP")))</f>
        <v>High Value</v>
      </c>
      <c r="AJ189" s="7">
        <f>SUM(Table2[[#This Row],[AcceptedCmp3]:[Response]])</f>
        <v>0</v>
      </c>
      <c r="AK189" s="5" t="str">
        <f>IF(Table2[[#This Row],[Total Campaigns Accepted]]=0,"Never Responded", IF(Table2[[#This Row],[Total Campaigns Accepted]]&lt;3,"Occasional Responders","Frequent Responders"))</f>
        <v>Never Responded</v>
      </c>
    </row>
    <row r="190" spans="1:37" x14ac:dyDescent="0.3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  <c r="AC190" s="4">
        <f t="shared" ca="1" si="6"/>
        <v>63</v>
      </c>
      <c r="AD190" s="3">
        <f t="shared" si="8"/>
        <v>1958</v>
      </c>
      <c r="AE190">
        <f t="shared" si="7"/>
        <v>22</v>
      </c>
      <c r="AF190" t="str">
        <f>IF(Table2[[#This Row],[ Income ]]&lt;=30000, "Low Income",IF(Table2[[#This Row],[ Income ]]&lt;=60000,"Middle Income",IF(Table2[[#This Row],[ Income ]]&lt;=90000,"High Income","Premium")))</f>
        <v>High Income</v>
      </c>
      <c r="AG190" t="str">
        <f ca="1">IF(Table2[[#This Row],[Age]]&lt;30,"Young Adults", IF(Table2[[#This Row],[Age]]&lt;45,"Adults",IF(Table2[[#This Row],[Age]]&lt;60,"Middle Aged", "Senior")))</f>
        <v>Senior</v>
      </c>
      <c r="AH190" t="str">
        <f>IF(Table2[[#This Row],[Recency]]&lt;31,"Active",IF(Table2[[#This Row],[Recency]]&lt;61, "Warm","At Risk"))</f>
        <v>Active</v>
      </c>
      <c r="AI190" s="5" t="str">
        <f>IF(Table2[[#This Row],[Total Spend]]&lt;70,"Low Value", IF(Table2[[#This Row],[Total Spend]]&lt;370,"Medium Value",IF(Table2[[#This Row],[Total Spend]]&lt;1047,"High Value","VIP")))</f>
        <v>VIP</v>
      </c>
      <c r="AJ190" s="7">
        <f>SUM(Table2[[#This Row],[AcceptedCmp3]:[Response]])</f>
        <v>2</v>
      </c>
      <c r="AK190" s="5" t="str">
        <f>IF(Table2[[#This Row],[Total Campaigns Accepted]]=0,"Never Responded", IF(Table2[[#This Row],[Total Campaigns Accepted]]&lt;3,"Occasional Responders","Frequent Responders"))</f>
        <v>Occasional Responders</v>
      </c>
    </row>
    <row r="191" spans="1:37" x14ac:dyDescent="0.3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  <c r="AC191" s="4">
        <f t="shared" ca="1" si="6"/>
        <v>73</v>
      </c>
      <c r="AD191" s="3">
        <f t="shared" si="8"/>
        <v>20</v>
      </c>
      <c r="AE191">
        <f t="shared" si="7"/>
        <v>12</v>
      </c>
      <c r="AF191" t="str">
        <f>IF(Table2[[#This Row],[ Income ]]&lt;=30000, "Low Income",IF(Table2[[#This Row],[ Income ]]&lt;=60000,"Middle Income",IF(Table2[[#This Row],[ Income ]]&lt;=90000,"High Income","Premium")))</f>
        <v>Middle Income</v>
      </c>
      <c r="AG191" t="str">
        <f ca="1">IF(Table2[[#This Row],[Age]]&lt;30,"Young Adults", IF(Table2[[#This Row],[Age]]&lt;45,"Adults",IF(Table2[[#This Row],[Age]]&lt;60,"Middle Aged", "Senior")))</f>
        <v>Senior</v>
      </c>
      <c r="AH191" t="str">
        <f>IF(Table2[[#This Row],[Recency]]&lt;31,"Active",IF(Table2[[#This Row],[Recency]]&lt;61, "Warm","At Risk"))</f>
        <v>Active</v>
      </c>
      <c r="AI191" s="5" t="str">
        <f>IF(Table2[[#This Row],[Total Spend]]&lt;70,"Low Value", IF(Table2[[#This Row],[Total Spend]]&lt;370,"Medium Value",IF(Table2[[#This Row],[Total Spend]]&lt;1047,"High Value","VIP")))</f>
        <v>Low Value</v>
      </c>
      <c r="AJ191" s="7">
        <f>SUM(Table2[[#This Row],[AcceptedCmp3]:[Response]])</f>
        <v>0</v>
      </c>
      <c r="AK191" s="5" t="str">
        <f>IF(Table2[[#This Row],[Total Campaigns Accepted]]=0,"Never Responded", IF(Table2[[#This Row],[Total Campaigns Accepted]]&lt;3,"Occasional Responders","Frequent Responders"))</f>
        <v>Never Responded</v>
      </c>
    </row>
    <row r="192" spans="1:37" x14ac:dyDescent="0.3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  <c r="AC192" s="4">
        <f t="shared" ca="1" si="6"/>
        <v>36</v>
      </c>
      <c r="AD192" s="3">
        <f t="shared" si="8"/>
        <v>1627</v>
      </c>
      <c r="AE192">
        <f t="shared" si="7"/>
        <v>24</v>
      </c>
      <c r="AF192" t="str">
        <f>IF(Table2[[#This Row],[ Income ]]&lt;=30000, "Low Income",IF(Table2[[#This Row],[ Income ]]&lt;=60000,"Middle Income",IF(Table2[[#This Row],[ Income ]]&lt;=90000,"High Income","Premium")))</f>
        <v>High Income</v>
      </c>
      <c r="AG192" t="str">
        <f ca="1">IF(Table2[[#This Row],[Age]]&lt;30,"Young Adults", IF(Table2[[#This Row],[Age]]&lt;45,"Adults",IF(Table2[[#This Row],[Age]]&lt;60,"Middle Aged", "Senior")))</f>
        <v>Adults</v>
      </c>
      <c r="AH192" t="str">
        <f>IF(Table2[[#This Row],[Recency]]&lt;31,"Active",IF(Table2[[#This Row],[Recency]]&lt;61, "Warm","At Risk"))</f>
        <v>Active</v>
      </c>
      <c r="AI192" s="5" t="str">
        <f>IF(Table2[[#This Row],[Total Spend]]&lt;70,"Low Value", IF(Table2[[#This Row],[Total Spend]]&lt;370,"Medium Value",IF(Table2[[#This Row],[Total Spend]]&lt;1047,"High Value","VIP")))</f>
        <v>VIP</v>
      </c>
      <c r="AJ192" s="7">
        <f>SUM(Table2[[#This Row],[AcceptedCmp3]:[Response]])</f>
        <v>2</v>
      </c>
      <c r="AK192" s="5" t="str">
        <f>IF(Table2[[#This Row],[Total Campaigns Accepted]]=0,"Never Responded", IF(Table2[[#This Row],[Total Campaigns Accepted]]&lt;3,"Occasional Responders","Frequent Responders"))</f>
        <v>Occasional Responders</v>
      </c>
    </row>
    <row r="193" spans="1:37" x14ac:dyDescent="0.3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  <c r="AC193" s="4">
        <f t="shared" ca="1" si="6"/>
        <v>82</v>
      </c>
      <c r="AD193" s="3">
        <f t="shared" si="8"/>
        <v>1167</v>
      </c>
      <c r="AE193">
        <f t="shared" si="7"/>
        <v>30</v>
      </c>
      <c r="AF193" t="str">
        <f>IF(Table2[[#This Row],[ Income ]]&lt;=30000, "Low Income",IF(Table2[[#This Row],[ Income ]]&lt;=60000,"Middle Income",IF(Table2[[#This Row],[ Income ]]&lt;=90000,"High Income","Premium")))</f>
        <v>High Income</v>
      </c>
      <c r="AG193" t="str">
        <f ca="1">IF(Table2[[#This Row],[Age]]&lt;30,"Young Adults", IF(Table2[[#This Row],[Age]]&lt;45,"Adults",IF(Table2[[#This Row],[Age]]&lt;60,"Middle Aged", "Senior")))</f>
        <v>Senior</v>
      </c>
      <c r="AH193" t="str">
        <f>IF(Table2[[#This Row],[Recency]]&lt;31,"Active",IF(Table2[[#This Row],[Recency]]&lt;61, "Warm","At Risk"))</f>
        <v>Active</v>
      </c>
      <c r="AI193" s="5" t="str">
        <f>IF(Table2[[#This Row],[Total Spend]]&lt;70,"Low Value", IF(Table2[[#This Row],[Total Spend]]&lt;370,"Medium Value",IF(Table2[[#This Row],[Total Spend]]&lt;1047,"High Value","VIP")))</f>
        <v>VIP</v>
      </c>
      <c r="AJ193" s="7">
        <f>SUM(Table2[[#This Row],[AcceptedCmp3]:[Response]])</f>
        <v>0</v>
      </c>
      <c r="AK193" s="5" t="str">
        <f>IF(Table2[[#This Row],[Total Campaigns Accepted]]=0,"Never Responded", IF(Table2[[#This Row],[Total Campaigns Accepted]]&lt;3,"Occasional Responders","Frequent Responders"))</f>
        <v>Never Responded</v>
      </c>
    </row>
    <row r="194" spans="1:37" x14ac:dyDescent="0.3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  <c r="AC194" s="4">
        <f t="shared" ref="AC194:AC257" ca="1" si="9">YEAR(TODAY()) - B194</f>
        <v>45</v>
      </c>
      <c r="AD194" s="3">
        <f t="shared" si="8"/>
        <v>66</v>
      </c>
      <c r="AE194">
        <f t="shared" ref="AE194:AE257" si="10">SUM(P194:T194)</f>
        <v>15</v>
      </c>
      <c r="AF194" t="str">
        <f>IF(Table2[[#This Row],[ Income ]]&lt;=30000, "Low Income",IF(Table2[[#This Row],[ Income ]]&lt;=60000,"Middle Income",IF(Table2[[#This Row],[ Income ]]&lt;=90000,"High Income","Premium")))</f>
        <v>Middle Income</v>
      </c>
      <c r="AG194" t="str">
        <f ca="1">IF(Table2[[#This Row],[Age]]&lt;30,"Young Adults", IF(Table2[[#This Row],[Age]]&lt;45,"Adults",IF(Table2[[#This Row],[Age]]&lt;60,"Middle Aged", "Senior")))</f>
        <v>Middle Aged</v>
      </c>
      <c r="AH194" t="str">
        <f>IF(Table2[[#This Row],[Recency]]&lt;31,"Active",IF(Table2[[#This Row],[Recency]]&lt;61, "Warm","At Risk"))</f>
        <v>Active</v>
      </c>
      <c r="AI194" s="5" t="str">
        <f>IF(Table2[[#This Row],[Total Spend]]&lt;70,"Low Value", IF(Table2[[#This Row],[Total Spend]]&lt;370,"Medium Value",IF(Table2[[#This Row],[Total Spend]]&lt;1047,"High Value","VIP")))</f>
        <v>Low Value</v>
      </c>
      <c r="AJ194" s="7">
        <f>SUM(Table2[[#This Row],[AcceptedCmp3]:[Response]])</f>
        <v>0</v>
      </c>
      <c r="AK194" s="5" t="str">
        <f>IF(Table2[[#This Row],[Total Campaigns Accepted]]=0,"Never Responded", IF(Table2[[#This Row],[Total Campaigns Accepted]]&lt;3,"Occasional Responders","Frequent Responders"))</f>
        <v>Never Responded</v>
      </c>
    </row>
    <row r="195" spans="1:37" x14ac:dyDescent="0.3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  <c r="AC195" s="4">
        <f t="shared" ca="1" si="9"/>
        <v>51</v>
      </c>
      <c r="AD195" s="3">
        <f t="shared" ref="AD195:AD258" si="11">SUM(J195:O195)</f>
        <v>811</v>
      </c>
      <c r="AE195">
        <f t="shared" si="10"/>
        <v>29</v>
      </c>
      <c r="AF195" t="str">
        <f>IF(Table2[[#This Row],[ Income ]]&lt;=30000, "Low Income",IF(Table2[[#This Row],[ Income ]]&lt;=60000,"Middle Income",IF(Table2[[#This Row],[ Income ]]&lt;=90000,"High Income","Premium")))</f>
        <v>High Income</v>
      </c>
      <c r="AG195" t="str">
        <f ca="1">IF(Table2[[#This Row],[Age]]&lt;30,"Young Adults", IF(Table2[[#This Row],[Age]]&lt;45,"Adults",IF(Table2[[#This Row],[Age]]&lt;60,"Middle Aged", "Senior")))</f>
        <v>Middle Aged</v>
      </c>
      <c r="AH195" t="str">
        <f>IF(Table2[[#This Row],[Recency]]&lt;31,"Active",IF(Table2[[#This Row],[Recency]]&lt;61, "Warm","At Risk"))</f>
        <v>Active</v>
      </c>
      <c r="AI195" s="5" t="str">
        <f>IF(Table2[[#This Row],[Total Spend]]&lt;70,"Low Value", IF(Table2[[#This Row],[Total Spend]]&lt;370,"Medium Value",IF(Table2[[#This Row],[Total Spend]]&lt;1047,"High Value","VIP")))</f>
        <v>High Value</v>
      </c>
      <c r="AJ195" s="7">
        <f>SUM(Table2[[#This Row],[AcceptedCmp3]:[Response]])</f>
        <v>0</v>
      </c>
      <c r="AK195" s="5" t="str">
        <f>IF(Table2[[#This Row],[Total Campaigns Accepted]]=0,"Never Responded", IF(Table2[[#This Row],[Total Campaigns Accepted]]&lt;3,"Occasional Responders","Frequent Responders"))</f>
        <v>Never Responded</v>
      </c>
    </row>
    <row r="196" spans="1:37" x14ac:dyDescent="0.3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  <c r="AC196" s="4">
        <f t="shared" ca="1" si="9"/>
        <v>70</v>
      </c>
      <c r="AD196" s="3">
        <f t="shared" si="11"/>
        <v>797</v>
      </c>
      <c r="AE196">
        <f t="shared" si="10"/>
        <v>25</v>
      </c>
      <c r="AF196" t="str">
        <f>IF(Table2[[#This Row],[ Income ]]&lt;=30000, "Low Income",IF(Table2[[#This Row],[ Income ]]&lt;=60000,"Middle Income",IF(Table2[[#This Row],[ Income ]]&lt;=90000,"High Income","Premium")))</f>
        <v>High Income</v>
      </c>
      <c r="AG196" t="str">
        <f ca="1">IF(Table2[[#This Row],[Age]]&lt;30,"Young Adults", IF(Table2[[#This Row],[Age]]&lt;45,"Adults",IF(Table2[[#This Row],[Age]]&lt;60,"Middle Aged", "Senior")))</f>
        <v>Senior</v>
      </c>
      <c r="AH196" t="str">
        <f>IF(Table2[[#This Row],[Recency]]&lt;31,"Active",IF(Table2[[#This Row],[Recency]]&lt;61, "Warm","At Risk"))</f>
        <v>Active</v>
      </c>
      <c r="AI196" s="5" t="str">
        <f>IF(Table2[[#This Row],[Total Spend]]&lt;70,"Low Value", IF(Table2[[#This Row],[Total Spend]]&lt;370,"Medium Value",IF(Table2[[#This Row],[Total Spend]]&lt;1047,"High Value","VIP")))</f>
        <v>High Value</v>
      </c>
      <c r="AJ196" s="7">
        <f>SUM(Table2[[#This Row],[AcceptedCmp3]:[Response]])</f>
        <v>1</v>
      </c>
      <c r="AK196" s="5" t="str">
        <f>IF(Table2[[#This Row],[Total Campaigns Accepted]]=0,"Never Responded", IF(Table2[[#This Row],[Total Campaigns Accepted]]&lt;3,"Occasional Responders","Frequent Responders"))</f>
        <v>Occasional Responders</v>
      </c>
    </row>
    <row r="197" spans="1:37" x14ac:dyDescent="0.3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  <c r="AC197" s="4">
        <f t="shared" ca="1" si="9"/>
        <v>61</v>
      </c>
      <c r="AD197" s="3">
        <f t="shared" si="11"/>
        <v>530</v>
      </c>
      <c r="AE197">
        <f t="shared" si="10"/>
        <v>20</v>
      </c>
      <c r="AF197" t="str">
        <f>IF(Table2[[#This Row],[ Income ]]&lt;=30000, "Low Income",IF(Table2[[#This Row],[ Income ]]&lt;=60000,"Middle Income",IF(Table2[[#This Row],[ Income ]]&lt;=90000,"High Income","Premium")))</f>
        <v>High Income</v>
      </c>
      <c r="AG197" t="str">
        <f ca="1">IF(Table2[[#This Row],[Age]]&lt;30,"Young Adults", IF(Table2[[#This Row],[Age]]&lt;45,"Adults",IF(Table2[[#This Row],[Age]]&lt;60,"Middle Aged", "Senior")))</f>
        <v>Senior</v>
      </c>
      <c r="AH197" t="str">
        <f>IF(Table2[[#This Row],[Recency]]&lt;31,"Active",IF(Table2[[#This Row],[Recency]]&lt;61, "Warm","At Risk"))</f>
        <v>Active</v>
      </c>
      <c r="AI197" s="5" t="str">
        <f>IF(Table2[[#This Row],[Total Spend]]&lt;70,"Low Value", IF(Table2[[#This Row],[Total Spend]]&lt;370,"Medium Value",IF(Table2[[#This Row],[Total Spend]]&lt;1047,"High Value","VIP")))</f>
        <v>High Value</v>
      </c>
      <c r="AJ197" s="7">
        <f>SUM(Table2[[#This Row],[AcceptedCmp3]:[Response]])</f>
        <v>0</v>
      </c>
      <c r="AK197" s="5" t="str">
        <f>IF(Table2[[#This Row],[Total Campaigns Accepted]]=0,"Never Responded", IF(Table2[[#This Row],[Total Campaigns Accepted]]&lt;3,"Occasional Responders","Frequent Responders"))</f>
        <v>Never Responded</v>
      </c>
    </row>
    <row r="198" spans="1:37" x14ac:dyDescent="0.3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  <c r="AC198" s="4">
        <f t="shared" ca="1" si="9"/>
        <v>64</v>
      </c>
      <c r="AD198" s="3">
        <f t="shared" si="11"/>
        <v>1766</v>
      </c>
      <c r="AE198">
        <f t="shared" si="10"/>
        <v>21</v>
      </c>
      <c r="AF198" t="str">
        <f>IF(Table2[[#This Row],[ Income ]]&lt;=30000, "Low Income",IF(Table2[[#This Row],[ Income ]]&lt;=60000,"Middle Income",IF(Table2[[#This Row],[ Income ]]&lt;=90000,"High Income","Premium")))</f>
        <v>High Income</v>
      </c>
      <c r="AG198" t="str">
        <f ca="1">IF(Table2[[#This Row],[Age]]&lt;30,"Young Adults", IF(Table2[[#This Row],[Age]]&lt;45,"Adults",IF(Table2[[#This Row],[Age]]&lt;60,"Middle Aged", "Senior")))</f>
        <v>Senior</v>
      </c>
      <c r="AH198" t="str">
        <f>IF(Table2[[#This Row],[Recency]]&lt;31,"Active",IF(Table2[[#This Row],[Recency]]&lt;61, "Warm","At Risk"))</f>
        <v>Active</v>
      </c>
      <c r="AI198" s="5" t="str">
        <f>IF(Table2[[#This Row],[Total Spend]]&lt;70,"Low Value", IF(Table2[[#This Row],[Total Spend]]&lt;370,"Medium Value",IF(Table2[[#This Row],[Total Spend]]&lt;1047,"High Value","VIP")))</f>
        <v>VIP</v>
      </c>
      <c r="AJ198" s="7">
        <f>SUM(Table2[[#This Row],[AcceptedCmp3]:[Response]])</f>
        <v>4</v>
      </c>
      <c r="AK198" s="5" t="str">
        <f>IF(Table2[[#This Row],[Total Campaigns Accepted]]=0,"Never Responded", IF(Table2[[#This Row],[Total Campaigns Accepted]]&lt;3,"Occasional Responders","Frequent Responders"))</f>
        <v>Frequent Responders</v>
      </c>
    </row>
    <row r="199" spans="1:37" x14ac:dyDescent="0.3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  <c r="AC199" s="4">
        <f t="shared" ca="1" si="9"/>
        <v>75</v>
      </c>
      <c r="AD199" s="3">
        <f t="shared" si="11"/>
        <v>606</v>
      </c>
      <c r="AE199">
        <f t="shared" si="10"/>
        <v>24</v>
      </c>
      <c r="AF199" t="str">
        <f>IF(Table2[[#This Row],[ Income ]]&lt;=30000, "Low Income",IF(Table2[[#This Row],[ Income ]]&lt;=60000,"Middle Income",IF(Table2[[#This Row],[ Income ]]&lt;=90000,"High Income","Premium")))</f>
        <v>High Income</v>
      </c>
      <c r="AG199" t="str">
        <f ca="1">IF(Table2[[#This Row],[Age]]&lt;30,"Young Adults", IF(Table2[[#This Row],[Age]]&lt;45,"Adults",IF(Table2[[#This Row],[Age]]&lt;60,"Middle Aged", "Senior")))</f>
        <v>Senior</v>
      </c>
      <c r="AH199" t="str">
        <f>IF(Table2[[#This Row],[Recency]]&lt;31,"Active",IF(Table2[[#This Row],[Recency]]&lt;61, "Warm","At Risk"))</f>
        <v>Active</v>
      </c>
      <c r="AI199" s="5" t="str">
        <f>IF(Table2[[#This Row],[Total Spend]]&lt;70,"Low Value", IF(Table2[[#This Row],[Total Spend]]&lt;370,"Medium Value",IF(Table2[[#This Row],[Total Spend]]&lt;1047,"High Value","VIP")))</f>
        <v>High Value</v>
      </c>
      <c r="AJ199" s="7">
        <f>SUM(Table2[[#This Row],[AcceptedCmp3]:[Response]])</f>
        <v>0</v>
      </c>
      <c r="AK199" s="5" t="str">
        <f>IF(Table2[[#This Row],[Total Campaigns Accepted]]=0,"Never Responded", IF(Table2[[#This Row],[Total Campaigns Accepted]]&lt;3,"Occasional Responders","Frequent Responders"))</f>
        <v>Never Responded</v>
      </c>
    </row>
    <row r="200" spans="1:37" x14ac:dyDescent="0.3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  <c r="AC200" s="4">
        <f t="shared" ca="1" si="9"/>
        <v>45</v>
      </c>
      <c r="AD200" s="3">
        <f t="shared" si="11"/>
        <v>470</v>
      </c>
      <c r="AE200">
        <f t="shared" si="10"/>
        <v>20</v>
      </c>
      <c r="AF200" t="str">
        <f>IF(Table2[[#This Row],[ Income ]]&lt;=30000, "Low Income",IF(Table2[[#This Row],[ Income ]]&lt;=60000,"Middle Income",IF(Table2[[#This Row],[ Income ]]&lt;=90000,"High Income","Premium")))</f>
        <v>Middle Income</v>
      </c>
      <c r="AG200" t="str">
        <f ca="1">IF(Table2[[#This Row],[Age]]&lt;30,"Young Adults", IF(Table2[[#This Row],[Age]]&lt;45,"Adults",IF(Table2[[#This Row],[Age]]&lt;60,"Middle Aged", "Senior")))</f>
        <v>Middle Aged</v>
      </c>
      <c r="AH200" t="str">
        <f>IF(Table2[[#This Row],[Recency]]&lt;31,"Active",IF(Table2[[#This Row],[Recency]]&lt;61, "Warm","At Risk"))</f>
        <v>Active</v>
      </c>
      <c r="AI200" s="5" t="str">
        <f>IF(Table2[[#This Row],[Total Spend]]&lt;70,"Low Value", IF(Table2[[#This Row],[Total Spend]]&lt;370,"Medium Value",IF(Table2[[#This Row],[Total Spend]]&lt;1047,"High Value","VIP")))</f>
        <v>High Value</v>
      </c>
      <c r="AJ200" s="7">
        <f>SUM(Table2[[#This Row],[AcceptedCmp3]:[Response]])</f>
        <v>0</v>
      </c>
      <c r="AK200" s="5" t="str">
        <f>IF(Table2[[#This Row],[Total Campaigns Accepted]]=0,"Never Responded", IF(Table2[[#This Row],[Total Campaigns Accepted]]&lt;3,"Occasional Responders","Frequent Responders"))</f>
        <v>Never Responded</v>
      </c>
    </row>
    <row r="201" spans="1:37" x14ac:dyDescent="0.3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  <c r="AC201" s="4">
        <f t="shared" ca="1" si="9"/>
        <v>73</v>
      </c>
      <c r="AD201" s="3">
        <f t="shared" si="11"/>
        <v>1099</v>
      </c>
      <c r="AE201">
        <f t="shared" si="10"/>
        <v>35</v>
      </c>
      <c r="AF201" t="str">
        <f>IF(Table2[[#This Row],[ Income ]]&lt;=30000, "Low Income",IF(Table2[[#This Row],[ Income ]]&lt;=60000,"Middle Income",IF(Table2[[#This Row],[ Income ]]&lt;=90000,"High Income","Premium")))</f>
        <v>High Income</v>
      </c>
      <c r="AG201" t="str">
        <f ca="1">IF(Table2[[#This Row],[Age]]&lt;30,"Young Adults", IF(Table2[[#This Row],[Age]]&lt;45,"Adults",IF(Table2[[#This Row],[Age]]&lt;60,"Middle Aged", "Senior")))</f>
        <v>Senior</v>
      </c>
      <c r="AH201" t="str">
        <f>IF(Table2[[#This Row],[Recency]]&lt;31,"Active",IF(Table2[[#This Row],[Recency]]&lt;61, "Warm","At Risk"))</f>
        <v>Active</v>
      </c>
      <c r="AI201" s="5" t="str">
        <f>IF(Table2[[#This Row],[Total Spend]]&lt;70,"Low Value", IF(Table2[[#This Row],[Total Spend]]&lt;370,"Medium Value",IF(Table2[[#This Row],[Total Spend]]&lt;1047,"High Value","VIP")))</f>
        <v>VIP</v>
      </c>
      <c r="AJ201" s="7">
        <f>SUM(Table2[[#This Row],[AcceptedCmp3]:[Response]])</f>
        <v>0</v>
      </c>
      <c r="AK201" s="5" t="str">
        <f>IF(Table2[[#This Row],[Total Campaigns Accepted]]=0,"Never Responded", IF(Table2[[#This Row],[Total Campaigns Accepted]]&lt;3,"Occasional Responders","Frequent Responders"))</f>
        <v>Never Responded</v>
      </c>
    </row>
    <row r="202" spans="1:37" x14ac:dyDescent="0.3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  <c r="AC202" s="4">
        <f t="shared" ca="1" si="9"/>
        <v>75</v>
      </c>
      <c r="AD202" s="3">
        <f t="shared" si="11"/>
        <v>1039</v>
      </c>
      <c r="AE202">
        <f t="shared" si="10"/>
        <v>30</v>
      </c>
      <c r="AF202" t="str">
        <f>IF(Table2[[#This Row],[ Income ]]&lt;=30000, "Low Income",IF(Table2[[#This Row],[ Income ]]&lt;=60000,"Middle Income",IF(Table2[[#This Row],[ Income ]]&lt;=90000,"High Income","Premium")))</f>
        <v>High Income</v>
      </c>
      <c r="AG202" t="str">
        <f ca="1">IF(Table2[[#This Row],[Age]]&lt;30,"Young Adults", IF(Table2[[#This Row],[Age]]&lt;45,"Adults",IF(Table2[[#This Row],[Age]]&lt;60,"Middle Aged", "Senior")))</f>
        <v>Senior</v>
      </c>
      <c r="AH202" t="str">
        <f>IF(Table2[[#This Row],[Recency]]&lt;31,"Active",IF(Table2[[#This Row],[Recency]]&lt;61, "Warm","At Risk"))</f>
        <v>Active</v>
      </c>
      <c r="AI202" s="5" t="str">
        <f>IF(Table2[[#This Row],[Total Spend]]&lt;70,"Low Value", IF(Table2[[#This Row],[Total Spend]]&lt;370,"Medium Value",IF(Table2[[#This Row],[Total Spend]]&lt;1047,"High Value","VIP")))</f>
        <v>High Value</v>
      </c>
      <c r="AJ202" s="7">
        <f>SUM(Table2[[#This Row],[AcceptedCmp3]:[Response]])</f>
        <v>0</v>
      </c>
      <c r="AK202" s="5" t="str">
        <f>IF(Table2[[#This Row],[Total Campaigns Accepted]]=0,"Never Responded", IF(Table2[[#This Row],[Total Campaigns Accepted]]&lt;3,"Occasional Responders","Frequent Responders"))</f>
        <v>Never Responded</v>
      </c>
    </row>
    <row r="203" spans="1:37" x14ac:dyDescent="0.3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  <c r="AC203" s="4">
        <f t="shared" ca="1" si="9"/>
        <v>74</v>
      </c>
      <c r="AD203" s="3">
        <f t="shared" si="11"/>
        <v>407</v>
      </c>
      <c r="AE203">
        <f t="shared" si="10"/>
        <v>21</v>
      </c>
      <c r="AF203" t="str">
        <f>IF(Table2[[#This Row],[ Income ]]&lt;=30000, "Low Income",IF(Table2[[#This Row],[ Income ]]&lt;=60000,"Middle Income",IF(Table2[[#This Row],[ Income ]]&lt;=90000,"High Income","Premium")))</f>
        <v>Middle Income</v>
      </c>
      <c r="AG203" t="str">
        <f ca="1">IF(Table2[[#This Row],[Age]]&lt;30,"Young Adults", IF(Table2[[#This Row],[Age]]&lt;45,"Adults",IF(Table2[[#This Row],[Age]]&lt;60,"Middle Aged", "Senior")))</f>
        <v>Senior</v>
      </c>
      <c r="AH203" t="str">
        <f>IF(Table2[[#This Row],[Recency]]&lt;31,"Active",IF(Table2[[#This Row],[Recency]]&lt;61, "Warm","At Risk"))</f>
        <v>Active</v>
      </c>
      <c r="AI203" s="5" t="str">
        <f>IF(Table2[[#This Row],[Total Spend]]&lt;70,"Low Value", IF(Table2[[#This Row],[Total Spend]]&lt;370,"Medium Value",IF(Table2[[#This Row],[Total Spend]]&lt;1047,"High Value","VIP")))</f>
        <v>High Value</v>
      </c>
      <c r="AJ203" s="7">
        <f>SUM(Table2[[#This Row],[AcceptedCmp3]:[Response]])</f>
        <v>0</v>
      </c>
      <c r="AK203" s="5" t="str">
        <f>IF(Table2[[#This Row],[Total Campaigns Accepted]]=0,"Never Responded", IF(Table2[[#This Row],[Total Campaigns Accepted]]&lt;3,"Occasional Responders","Frequent Responders"))</f>
        <v>Never Responded</v>
      </c>
    </row>
    <row r="204" spans="1:37" x14ac:dyDescent="0.3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  <c r="AC204" s="4">
        <f t="shared" ca="1" si="9"/>
        <v>66</v>
      </c>
      <c r="AD204" s="3">
        <f t="shared" si="11"/>
        <v>1016</v>
      </c>
      <c r="AE204">
        <f t="shared" si="10"/>
        <v>33</v>
      </c>
      <c r="AF204" t="str">
        <f>IF(Table2[[#This Row],[ Income ]]&lt;=30000, "Low Income",IF(Table2[[#This Row],[ Income ]]&lt;=60000,"Middle Income",IF(Table2[[#This Row],[ Income ]]&lt;=90000,"High Income","Premium")))</f>
        <v>High Income</v>
      </c>
      <c r="AG204" t="str">
        <f ca="1">IF(Table2[[#This Row],[Age]]&lt;30,"Young Adults", IF(Table2[[#This Row],[Age]]&lt;45,"Adults",IF(Table2[[#This Row],[Age]]&lt;60,"Middle Aged", "Senior")))</f>
        <v>Senior</v>
      </c>
      <c r="AH204" t="str">
        <f>IF(Table2[[#This Row],[Recency]]&lt;31,"Active",IF(Table2[[#This Row],[Recency]]&lt;61, "Warm","At Risk"))</f>
        <v>Active</v>
      </c>
      <c r="AI204" s="5" t="str">
        <f>IF(Table2[[#This Row],[Total Spend]]&lt;70,"Low Value", IF(Table2[[#This Row],[Total Spend]]&lt;370,"Medium Value",IF(Table2[[#This Row],[Total Spend]]&lt;1047,"High Value","VIP")))</f>
        <v>High Value</v>
      </c>
      <c r="AJ204" s="7">
        <f>SUM(Table2[[#This Row],[AcceptedCmp3]:[Response]])</f>
        <v>1</v>
      </c>
      <c r="AK204" s="5" t="str">
        <f>IF(Table2[[#This Row],[Total Campaigns Accepted]]=0,"Never Responded", IF(Table2[[#This Row],[Total Campaigns Accepted]]&lt;3,"Occasional Responders","Frequent Responders"))</f>
        <v>Occasional Responders</v>
      </c>
    </row>
    <row r="205" spans="1:37" x14ac:dyDescent="0.3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  <c r="AC205" s="4">
        <f t="shared" ca="1" si="9"/>
        <v>55</v>
      </c>
      <c r="AD205" s="3">
        <f t="shared" si="11"/>
        <v>318</v>
      </c>
      <c r="AE205">
        <f t="shared" si="10"/>
        <v>25</v>
      </c>
      <c r="AF205" t="str">
        <f>IF(Table2[[#This Row],[ Income ]]&lt;=30000, "Low Income",IF(Table2[[#This Row],[ Income ]]&lt;=60000,"Middle Income",IF(Table2[[#This Row],[ Income ]]&lt;=90000,"High Income","Premium")))</f>
        <v>Middle Income</v>
      </c>
      <c r="AG205" t="str">
        <f ca="1">IF(Table2[[#This Row],[Age]]&lt;30,"Young Adults", IF(Table2[[#This Row],[Age]]&lt;45,"Adults",IF(Table2[[#This Row],[Age]]&lt;60,"Middle Aged", "Senior")))</f>
        <v>Middle Aged</v>
      </c>
      <c r="AH205" t="str">
        <f>IF(Table2[[#This Row],[Recency]]&lt;31,"Active",IF(Table2[[#This Row],[Recency]]&lt;61, "Warm","At Risk"))</f>
        <v>Active</v>
      </c>
      <c r="AI205" s="5" t="str">
        <f>IF(Table2[[#This Row],[Total Spend]]&lt;70,"Low Value", IF(Table2[[#This Row],[Total Spend]]&lt;370,"Medium Value",IF(Table2[[#This Row],[Total Spend]]&lt;1047,"High Value","VIP")))</f>
        <v>Medium Value</v>
      </c>
      <c r="AJ205" s="7">
        <f>SUM(Table2[[#This Row],[AcceptedCmp3]:[Response]])</f>
        <v>1</v>
      </c>
      <c r="AK205" s="5" t="str">
        <f>IF(Table2[[#This Row],[Total Campaigns Accepted]]=0,"Never Responded", IF(Table2[[#This Row],[Total Campaigns Accepted]]&lt;3,"Occasional Responders","Frequent Responders"))</f>
        <v>Occasional Responders</v>
      </c>
    </row>
    <row r="206" spans="1:37" x14ac:dyDescent="0.3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  <c r="AC206" s="4">
        <f t="shared" ca="1" si="9"/>
        <v>55</v>
      </c>
      <c r="AD206" s="3">
        <f t="shared" si="11"/>
        <v>318</v>
      </c>
      <c r="AE206">
        <f t="shared" si="10"/>
        <v>25</v>
      </c>
      <c r="AF206" t="str">
        <f>IF(Table2[[#This Row],[ Income ]]&lt;=30000, "Low Income",IF(Table2[[#This Row],[ Income ]]&lt;=60000,"Middle Income",IF(Table2[[#This Row],[ Income ]]&lt;=90000,"High Income","Premium")))</f>
        <v>Middle Income</v>
      </c>
      <c r="AG206" t="str">
        <f ca="1">IF(Table2[[#This Row],[Age]]&lt;30,"Young Adults", IF(Table2[[#This Row],[Age]]&lt;45,"Adults",IF(Table2[[#This Row],[Age]]&lt;60,"Middle Aged", "Senior")))</f>
        <v>Middle Aged</v>
      </c>
      <c r="AH206" t="str">
        <f>IF(Table2[[#This Row],[Recency]]&lt;31,"Active",IF(Table2[[#This Row],[Recency]]&lt;61, "Warm","At Risk"))</f>
        <v>Active</v>
      </c>
      <c r="AI206" s="5" t="str">
        <f>IF(Table2[[#This Row],[Total Spend]]&lt;70,"Low Value", IF(Table2[[#This Row],[Total Spend]]&lt;370,"Medium Value",IF(Table2[[#This Row],[Total Spend]]&lt;1047,"High Value","VIP")))</f>
        <v>Medium Value</v>
      </c>
      <c r="AJ206" s="7">
        <f>SUM(Table2[[#This Row],[AcceptedCmp3]:[Response]])</f>
        <v>1</v>
      </c>
      <c r="AK206" s="5" t="str">
        <f>IF(Table2[[#This Row],[Total Campaigns Accepted]]=0,"Never Responded", IF(Table2[[#This Row],[Total Campaigns Accepted]]&lt;3,"Occasional Responders","Frequent Responders"))</f>
        <v>Occasional Responders</v>
      </c>
    </row>
    <row r="207" spans="1:37" x14ac:dyDescent="0.3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  <c r="AC207" s="4">
        <f t="shared" ca="1" si="9"/>
        <v>57</v>
      </c>
      <c r="AD207" s="3">
        <f t="shared" si="11"/>
        <v>316</v>
      </c>
      <c r="AE207">
        <f t="shared" si="10"/>
        <v>26</v>
      </c>
      <c r="AF207" t="str">
        <f>IF(Table2[[#This Row],[ Income ]]&lt;=30000, "Low Income",IF(Table2[[#This Row],[ Income ]]&lt;=60000,"Middle Income",IF(Table2[[#This Row],[ Income ]]&lt;=90000,"High Income","Premium")))</f>
        <v>Middle Income</v>
      </c>
      <c r="AG207" t="str">
        <f ca="1">IF(Table2[[#This Row],[Age]]&lt;30,"Young Adults", IF(Table2[[#This Row],[Age]]&lt;45,"Adults",IF(Table2[[#This Row],[Age]]&lt;60,"Middle Aged", "Senior")))</f>
        <v>Middle Aged</v>
      </c>
      <c r="AH207" t="str">
        <f>IF(Table2[[#This Row],[Recency]]&lt;31,"Active",IF(Table2[[#This Row],[Recency]]&lt;61, "Warm","At Risk"))</f>
        <v>Active</v>
      </c>
      <c r="AI207" s="5" t="str">
        <f>IF(Table2[[#This Row],[Total Spend]]&lt;70,"Low Value", IF(Table2[[#This Row],[Total Spend]]&lt;370,"Medium Value",IF(Table2[[#This Row],[Total Spend]]&lt;1047,"High Value","VIP")))</f>
        <v>Medium Value</v>
      </c>
      <c r="AJ207" s="7">
        <f>SUM(Table2[[#This Row],[AcceptedCmp3]:[Response]])</f>
        <v>1</v>
      </c>
      <c r="AK207" s="5" t="str">
        <f>IF(Table2[[#This Row],[Total Campaigns Accepted]]=0,"Never Responded", IF(Table2[[#This Row],[Total Campaigns Accepted]]&lt;3,"Occasional Responders","Frequent Responders"))</f>
        <v>Occasional Responders</v>
      </c>
    </row>
    <row r="208" spans="1:37" x14ac:dyDescent="0.3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  <c r="AC208" s="4">
        <f t="shared" ca="1" si="9"/>
        <v>38</v>
      </c>
      <c r="AD208" s="3">
        <f t="shared" si="11"/>
        <v>92</v>
      </c>
      <c r="AE208">
        <f t="shared" si="10"/>
        <v>18</v>
      </c>
      <c r="AF208" t="str">
        <f>IF(Table2[[#This Row],[ Income ]]&lt;=30000, "Low Income",IF(Table2[[#This Row],[ Income ]]&lt;=60000,"Middle Income",IF(Table2[[#This Row],[ Income ]]&lt;=90000,"High Income","Premium")))</f>
        <v>Low Income</v>
      </c>
      <c r="AG208" t="str">
        <f ca="1">IF(Table2[[#This Row],[Age]]&lt;30,"Young Adults", IF(Table2[[#This Row],[Age]]&lt;45,"Adults",IF(Table2[[#This Row],[Age]]&lt;60,"Middle Aged", "Senior")))</f>
        <v>Adults</v>
      </c>
      <c r="AH208" t="str">
        <f>IF(Table2[[#This Row],[Recency]]&lt;31,"Active",IF(Table2[[#This Row],[Recency]]&lt;61, "Warm","At Risk"))</f>
        <v>Active</v>
      </c>
      <c r="AI208" s="5" t="str">
        <f>IF(Table2[[#This Row],[Total Spend]]&lt;70,"Low Value", IF(Table2[[#This Row],[Total Spend]]&lt;370,"Medium Value",IF(Table2[[#This Row],[Total Spend]]&lt;1047,"High Value","VIP")))</f>
        <v>Medium Value</v>
      </c>
      <c r="AJ208" s="7">
        <f>SUM(Table2[[#This Row],[AcceptedCmp3]:[Response]])</f>
        <v>0</v>
      </c>
      <c r="AK208" s="5" t="str">
        <f>IF(Table2[[#This Row],[Total Campaigns Accepted]]=0,"Never Responded", IF(Table2[[#This Row],[Total Campaigns Accepted]]&lt;3,"Occasional Responders","Frequent Responders"))</f>
        <v>Never Responded</v>
      </c>
    </row>
    <row r="209" spans="1:37" x14ac:dyDescent="0.3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  <c r="AC209" s="4">
        <f t="shared" ca="1" si="9"/>
        <v>74</v>
      </c>
      <c r="AD209" s="3">
        <f t="shared" si="11"/>
        <v>302</v>
      </c>
      <c r="AE209">
        <f t="shared" si="10"/>
        <v>23</v>
      </c>
      <c r="AF209" t="str">
        <f>IF(Table2[[#This Row],[ Income ]]&lt;=30000, "Low Income",IF(Table2[[#This Row],[ Income ]]&lt;=60000,"Middle Income",IF(Table2[[#This Row],[ Income ]]&lt;=90000,"High Income","Premium")))</f>
        <v>Middle Income</v>
      </c>
      <c r="AG209" t="str">
        <f ca="1">IF(Table2[[#This Row],[Age]]&lt;30,"Young Adults", IF(Table2[[#This Row],[Age]]&lt;45,"Adults",IF(Table2[[#This Row],[Age]]&lt;60,"Middle Aged", "Senior")))</f>
        <v>Senior</v>
      </c>
      <c r="AH209" t="str">
        <f>IF(Table2[[#This Row],[Recency]]&lt;31,"Active",IF(Table2[[#This Row],[Recency]]&lt;61, "Warm","At Risk"))</f>
        <v>Active</v>
      </c>
      <c r="AI209" s="5" t="str">
        <f>IF(Table2[[#This Row],[Total Spend]]&lt;70,"Low Value", IF(Table2[[#This Row],[Total Spend]]&lt;370,"Medium Value",IF(Table2[[#This Row],[Total Spend]]&lt;1047,"High Value","VIP")))</f>
        <v>Medium Value</v>
      </c>
      <c r="AJ209" s="7">
        <f>SUM(Table2[[#This Row],[AcceptedCmp3]:[Response]])</f>
        <v>1</v>
      </c>
      <c r="AK209" s="5" t="str">
        <f>IF(Table2[[#This Row],[Total Campaigns Accepted]]=0,"Never Responded", IF(Table2[[#This Row],[Total Campaigns Accepted]]&lt;3,"Occasional Responders","Frequent Responders"))</f>
        <v>Occasional Responders</v>
      </c>
    </row>
    <row r="210" spans="1:37" x14ac:dyDescent="0.3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  <c r="AC210" s="4">
        <f t="shared" ca="1" si="9"/>
        <v>49</v>
      </c>
      <c r="AD210" s="3">
        <f t="shared" si="11"/>
        <v>1869</v>
      </c>
      <c r="AE210">
        <f t="shared" si="10"/>
        <v>19</v>
      </c>
      <c r="AF210" t="str">
        <f>IF(Table2[[#This Row],[ Income ]]&lt;=30000, "Low Income",IF(Table2[[#This Row],[ Income ]]&lt;=60000,"Middle Income",IF(Table2[[#This Row],[ Income ]]&lt;=90000,"High Income","Premium")))</f>
        <v>High Income</v>
      </c>
      <c r="AG210" t="str">
        <f ca="1">IF(Table2[[#This Row],[Age]]&lt;30,"Young Adults", IF(Table2[[#This Row],[Age]]&lt;45,"Adults",IF(Table2[[#This Row],[Age]]&lt;60,"Middle Aged", "Senior")))</f>
        <v>Middle Aged</v>
      </c>
      <c r="AH210" t="str">
        <f>IF(Table2[[#This Row],[Recency]]&lt;31,"Active",IF(Table2[[#This Row],[Recency]]&lt;61, "Warm","At Risk"))</f>
        <v>Active</v>
      </c>
      <c r="AI210" s="5" t="str">
        <f>IF(Table2[[#This Row],[Total Spend]]&lt;70,"Low Value", IF(Table2[[#This Row],[Total Spend]]&lt;370,"Medium Value",IF(Table2[[#This Row],[Total Spend]]&lt;1047,"High Value","VIP")))</f>
        <v>VIP</v>
      </c>
      <c r="AJ210" s="7">
        <f>SUM(Table2[[#This Row],[AcceptedCmp3]:[Response]])</f>
        <v>0</v>
      </c>
      <c r="AK210" s="5" t="str">
        <f>IF(Table2[[#This Row],[Total Campaigns Accepted]]=0,"Never Responded", IF(Table2[[#This Row],[Total Campaigns Accepted]]&lt;3,"Occasional Responders","Frequent Responders"))</f>
        <v>Never Responded</v>
      </c>
    </row>
    <row r="211" spans="1:37" x14ac:dyDescent="0.3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  <c r="AC211" s="4">
        <f t="shared" ca="1" si="9"/>
        <v>81</v>
      </c>
      <c r="AD211" s="3">
        <f t="shared" si="11"/>
        <v>145</v>
      </c>
      <c r="AE211">
        <f t="shared" si="10"/>
        <v>16</v>
      </c>
      <c r="AF211" t="str">
        <f>IF(Table2[[#This Row],[ Income ]]&lt;=30000, "Low Income",IF(Table2[[#This Row],[ Income ]]&lt;=60000,"Middle Income",IF(Table2[[#This Row],[ Income ]]&lt;=90000,"High Income","Premium")))</f>
        <v>Middle Income</v>
      </c>
      <c r="AG211" t="str">
        <f ca="1">IF(Table2[[#This Row],[Age]]&lt;30,"Young Adults", IF(Table2[[#This Row],[Age]]&lt;45,"Adults",IF(Table2[[#This Row],[Age]]&lt;60,"Middle Aged", "Senior")))</f>
        <v>Senior</v>
      </c>
      <c r="AH211" t="str">
        <f>IF(Table2[[#This Row],[Recency]]&lt;31,"Active",IF(Table2[[#This Row],[Recency]]&lt;61, "Warm","At Risk"))</f>
        <v>Active</v>
      </c>
      <c r="AI211" s="5" t="str">
        <f>IF(Table2[[#This Row],[Total Spend]]&lt;70,"Low Value", IF(Table2[[#This Row],[Total Spend]]&lt;370,"Medium Value",IF(Table2[[#This Row],[Total Spend]]&lt;1047,"High Value","VIP")))</f>
        <v>Medium Value</v>
      </c>
      <c r="AJ211" s="7">
        <f>SUM(Table2[[#This Row],[AcceptedCmp3]:[Response]])</f>
        <v>1</v>
      </c>
      <c r="AK211" s="5" t="str">
        <f>IF(Table2[[#This Row],[Total Campaigns Accepted]]=0,"Never Responded", IF(Table2[[#This Row],[Total Campaigns Accepted]]&lt;3,"Occasional Responders","Frequent Responders"))</f>
        <v>Occasional Responders</v>
      </c>
    </row>
    <row r="212" spans="1:37" x14ac:dyDescent="0.3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  <c r="AC212" s="4">
        <f t="shared" ca="1" si="9"/>
        <v>81</v>
      </c>
      <c r="AD212" s="3">
        <f t="shared" si="11"/>
        <v>277</v>
      </c>
      <c r="AE212">
        <f t="shared" si="10"/>
        <v>28</v>
      </c>
      <c r="AF212" t="str">
        <f>IF(Table2[[#This Row],[ Income ]]&lt;=30000, "Low Income",IF(Table2[[#This Row],[ Income ]]&lt;=60000,"Middle Income",IF(Table2[[#This Row],[ Income ]]&lt;=90000,"High Income","Premium")))</f>
        <v>Premium</v>
      </c>
      <c r="AG212" t="str">
        <f ca="1">IF(Table2[[#This Row],[Age]]&lt;30,"Young Adults", IF(Table2[[#This Row],[Age]]&lt;45,"Adults",IF(Table2[[#This Row],[Age]]&lt;60,"Middle Aged", "Senior")))</f>
        <v>Senior</v>
      </c>
      <c r="AH212" t="str">
        <f>IF(Table2[[#This Row],[Recency]]&lt;31,"Active",IF(Table2[[#This Row],[Recency]]&lt;61, "Warm","At Risk"))</f>
        <v>Active</v>
      </c>
      <c r="AI212" s="5" t="str">
        <f>IF(Table2[[#This Row],[Total Spend]]&lt;70,"Low Value", IF(Table2[[#This Row],[Total Spend]]&lt;370,"Medium Value",IF(Table2[[#This Row],[Total Spend]]&lt;1047,"High Value","VIP")))</f>
        <v>Medium Value</v>
      </c>
      <c r="AJ212" s="7">
        <f>SUM(Table2[[#This Row],[AcceptedCmp3]:[Response]])</f>
        <v>0</v>
      </c>
      <c r="AK212" s="5" t="str">
        <f>IF(Table2[[#This Row],[Total Campaigns Accepted]]=0,"Never Responded", IF(Table2[[#This Row],[Total Campaigns Accepted]]&lt;3,"Occasional Responders","Frequent Responders"))</f>
        <v>Never Responded</v>
      </c>
    </row>
    <row r="213" spans="1:37" x14ac:dyDescent="0.3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  <c r="AC213" s="4">
        <f t="shared" ca="1" si="9"/>
        <v>39</v>
      </c>
      <c r="AD213" s="3">
        <f t="shared" si="11"/>
        <v>311</v>
      </c>
      <c r="AE213">
        <f t="shared" si="10"/>
        <v>17</v>
      </c>
      <c r="AF213" t="str">
        <f>IF(Table2[[#This Row],[ Income ]]&lt;=30000, "Low Income",IF(Table2[[#This Row],[ Income ]]&lt;=60000,"Middle Income",IF(Table2[[#This Row],[ Income ]]&lt;=90000,"High Income","Premium")))</f>
        <v>Middle Income</v>
      </c>
      <c r="AG213" t="str">
        <f ca="1">IF(Table2[[#This Row],[Age]]&lt;30,"Young Adults", IF(Table2[[#This Row],[Age]]&lt;45,"Adults",IF(Table2[[#This Row],[Age]]&lt;60,"Middle Aged", "Senior")))</f>
        <v>Adults</v>
      </c>
      <c r="AH213" t="str">
        <f>IF(Table2[[#This Row],[Recency]]&lt;31,"Active",IF(Table2[[#This Row],[Recency]]&lt;61, "Warm","At Risk"))</f>
        <v>Active</v>
      </c>
      <c r="AI213" s="5" t="str">
        <f>IF(Table2[[#This Row],[Total Spend]]&lt;70,"Low Value", IF(Table2[[#This Row],[Total Spend]]&lt;370,"Medium Value",IF(Table2[[#This Row],[Total Spend]]&lt;1047,"High Value","VIP")))</f>
        <v>Medium Value</v>
      </c>
      <c r="AJ213" s="7">
        <f>SUM(Table2[[#This Row],[AcceptedCmp3]:[Response]])</f>
        <v>0</v>
      </c>
      <c r="AK213" s="5" t="str">
        <f>IF(Table2[[#This Row],[Total Campaigns Accepted]]=0,"Never Responded", IF(Table2[[#This Row],[Total Campaigns Accepted]]&lt;3,"Occasional Responders","Frequent Responders"))</f>
        <v>Never Responded</v>
      </c>
    </row>
    <row r="214" spans="1:37" x14ac:dyDescent="0.3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  <c r="AC214" s="4">
        <f t="shared" ca="1" si="9"/>
        <v>54</v>
      </c>
      <c r="AD214" s="3">
        <f t="shared" si="11"/>
        <v>50</v>
      </c>
      <c r="AE214">
        <f t="shared" si="10"/>
        <v>14</v>
      </c>
      <c r="AF214" t="str">
        <f>IF(Table2[[#This Row],[ Income ]]&lt;=30000, "Low Income",IF(Table2[[#This Row],[ Income ]]&lt;=60000,"Middle Income",IF(Table2[[#This Row],[ Income ]]&lt;=90000,"High Income","Premium")))</f>
        <v>Low Income</v>
      </c>
      <c r="AG214" t="str">
        <f ca="1">IF(Table2[[#This Row],[Age]]&lt;30,"Young Adults", IF(Table2[[#This Row],[Age]]&lt;45,"Adults",IF(Table2[[#This Row],[Age]]&lt;60,"Middle Aged", "Senior")))</f>
        <v>Middle Aged</v>
      </c>
      <c r="AH214" t="str">
        <f>IF(Table2[[#This Row],[Recency]]&lt;31,"Active",IF(Table2[[#This Row],[Recency]]&lt;61, "Warm","At Risk"))</f>
        <v>Active</v>
      </c>
      <c r="AI214" s="5" t="str">
        <f>IF(Table2[[#This Row],[Total Spend]]&lt;70,"Low Value", IF(Table2[[#This Row],[Total Spend]]&lt;370,"Medium Value",IF(Table2[[#This Row],[Total Spend]]&lt;1047,"High Value","VIP")))</f>
        <v>Low Value</v>
      </c>
      <c r="AJ214" s="7">
        <f>SUM(Table2[[#This Row],[AcceptedCmp3]:[Response]])</f>
        <v>0</v>
      </c>
      <c r="AK214" s="5" t="str">
        <f>IF(Table2[[#This Row],[Total Campaigns Accepted]]=0,"Never Responded", IF(Table2[[#This Row],[Total Campaigns Accepted]]&lt;3,"Occasional Responders","Frequent Responders"))</f>
        <v>Never Responded</v>
      </c>
    </row>
    <row r="215" spans="1:37" x14ac:dyDescent="0.3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  <c r="AC215" s="4">
        <f t="shared" ca="1" si="9"/>
        <v>55</v>
      </c>
      <c r="AD215" s="3">
        <f t="shared" si="11"/>
        <v>72</v>
      </c>
      <c r="AE215">
        <f t="shared" si="10"/>
        <v>12</v>
      </c>
      <c r="AF215" t="str">
        <f>IF(Table2[[#This Row],[ Income ]]&lt;=30000, "Low Income",IF(Table2[[#This Row],[ Income ]]&lt;=60000,"Middle Income",IF(Table2[[#This Row],[ Income ]]&lt;=90000,"High Income","Premium")))</f>
        <v>Middle Income</v>
      </c>
      <c r="AG215" t="str">
        <f ca="1">IF(Table2[[#This Row],[Age]]&lt;30,"Young Adults", IF(Table2[[#This Row],[Age]]&lt;45,"Adults",IF(Table2[[#This Row],[Age]]&lt;60,"Middle Aged", "Senior")))</f>
        <v>Middle Aged</v>
      </c>
      <c r="AH215" t="str">
        <f>IF(Table2[[#This Row],[Recency]]&lt;31,"Active",IF(Table2[[#This Row],[Recency]]&lt;61, "Warm","At Risk"))</f>
        <v>Active</v>
      </c>
      <c r="AI215" s="5" t="str">
        <f>IF(Table2[[#This Row],[Total Spend]]&lt;70,"Low Value", IF(Table2[[#This Row],[Total Spend]]&lt;370,"Medium Value",IF(Table2[[#This Row],[Total Spend]]&lt;1047,"High Value","VIP")))</f>
        <v>Medium Value</v>
      </c>
      <c r="AJ215" s="7">
        <f>SUM(Table2[[#This Row],[AcceptedCmp3]:[Response]])</f>
        <v>2</v>
      </c>
      <c r="AK215" s="5" t="str">
        <f>IF(Table2[[#This Row],[Total Campaigns Accepted]]=0,"Never Responded", IF(Table2[[#This Row],[Total Campaigns Accepted]]&lt;3,"Occasional Responders","Frequent Responders"))</f>
        <v>Occasional Responders</v>
      </c>
    </row>
    <row r="216" spans="1:37" x14ac:dyDescent="0.3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  <c r="AC216" s="4">
        <f t="shared" ca="1" si="9"/>
        <v>68</v>
      </c>
      <c r="AD216" s="3">
        <f t="shared" si="11"/>
        <v>21</v>
      </c>
      <c r="AE216">
        <f t="shared" si="10"/>
        <v>11</v>
      </c>
      <c r="AF216" t="str">
        <f>IF(Table2[[#This Row],[ Income ]]&lt;=30000, "Low Income",IF(Table2[[#This Row],[ Income ]]&lt;=60000,"Middle Income",IF(Table2[[#This Row],[ Income ]]&lt;=90000,"High Income","Premium")))</f>
        <v>Middle Income</v>
      </c>
      <c r="AG216" t="str">
        <f ca="1">IF(Table2[[#This Row],[Age]]&lt;30,"Young Adults", IF(Table2[[#This Row],[Age]]&lt;45,"Adults",IF(Table2[[#This Row],[Age]]&lt;60,"Middle Aged", "Senior")))</f>
        <v>Senior</v>
      </c>
      <c r="AH216" t="str">
        <f>IF(Table2[[#This Row],[Recency]]&lt;31,"Active",IF(Table2[[#This Row],[Recency]]&lt;61, "Warm","At Risk"))</f>
        <v>Active</v>
      </c>
      <c r="AI216" s="5" t="str">
        <f>IF(Table2[[#This Row],[Total Spend]]&lt;70,"Low Value", IF(Table2[[#This Row],[Total Spend]]&lt;370,"Medium Value",IF(Table2[[#This Row],[Total Spend]]&lt;1047,"High Value","VIP")))</f>
        <v>Low Value</v>
      </c>
      <c r="AJ216" s="7">
        <f>SUM(Table2[[#This Row],[AcceptedCmp3]:[Response]])</f>
        <v>0</v>
      </c>
      <c r="AK216" s="5" t="str">
        <f>IF(Table2[[#This Row],[Total Campaigns Accepted]]=0,"Never Responded", IF(Table2[[#This Row],[Total Campaigns Accepted]]&lt;3,"Occasional Responders","Frequent Responders"))</f>
        <v>Never Responded</v>
      </c>
    </row>
    <row r="217" spans="1:37" x14ac:dyDescent="0.3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  <c r="AC217" s="4">
        <f t="shared" ca="1" si="9"/>
        <v>49</v>
      </c>
      <c r="AD217" s="3">
        <f t="shared" si="11"/>
        <v>49</v>
      </c>
      <c r="AE217">
        <f t="shared" si="10"/>
        <v>9</v>
      </c>
      <c r="AF217" t="str">
        <f>IF(Table2[[#This Row],[ Income ]]&lt;=30000, "Low Income",IF(Table2[[#This Row],[ Income ]]&lt;=60000,"Middle Income",IF(Table2[[#This Row],[ Income ]]&lt;=90000,"High Income","Premium")))</f>
        <v>Middle Income</v>
      </c>
      <c r="AG217" t="str">
        <f ca="1">IF(Table2[[#This Row],[Age]]&lt;30,"Young Adults", IF(Table2[[#This Row],[Age]]&lt;45,"Adults",IF(Table2[[#This Row],[Age]]&lt;60,"Middle Aged", "Senior")))</f>
        <v>Middle Aged</v>
      </c>
      <c r="AH217" t="str">
        <f>IF(Table2[[#This Row],[Recency]]&lt;31,"Active",IF(Table2[[#This Row],[Recency]]&lt;61, "Warm","At Risk"))</f>
        <v>Active</v>
      </c>
      <c r="AI217" s="5" t="str">
        <f>IF(Table2[[#This Row],[Total Spend]]&lt;70,"Low Value", IF(Table2[[#This Row],[Total Spend]]&lt;370,"Medium Value",IF(Table2[[#This Row],[Total Spend]]&lt;1047,"High Value","VIP")))</f>
        <v>Low Value</v>
      </c>
      <c r="AJ217" s="7">
        <f>SUM(Table2[[#This Row],[AcceptedCmp3]:[Response]])</f>
        <v>0</v>
      </c>
      <c r="AK217" s="5" t="str">
        <f>IF(Table2[[#This Row],[Total Campaigns Accepted]]=0,"Never Responded", IF(Table2[[#This Row],[Total Campaigns Accepted]]&lt;3,"Occasional Responders","Frequent Responders"))</f>
        <v>Never Responded</v>
      </c>
    </row>
    <row r="218" spans="1:37" x14ac:dyDescent="0.3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  <c r="AC218" s="4">
        <f t="shared" ca="1" si="9"/>
        <v>76</v>
      </c>
      <c r="AD218" s="3">
        <f t="shared" si="11"/>
        <v>556</v>
      </c>
      <c r="AE218">
        <f t="shared" si="10"/>
        <v>26</v>
      </c>
      <c r="AF218" t="str">
        <f>IF(Table2[[#This Row],[ Income ]]&lt;=30000, "Low Income",IF(Table2[[#This Row],[ Income ]]&lt;=60000,"Middle Income",IF(Table2[[#This Row],[ Income ]]&lt;=90000,"High Income","Premium")))</f>
        <v>High Income</v>
      </c>
      <c r="AG218" t="str">
        <f ca="1">IF(Table2[[#This Row],[Age]]&lt;30,"Young Adults", IF(Table2[[#This Row],[Age]]&lt;45,"Adults",IF(Table2[[#This Row],[Age]]&lt;60,"Middle Aged", "Senior")))</f>
        <v>Senior</v>
      </c>
      <c r="AH218" t="str">
        <f>IF(Table2[[#This Row],[Recency]]&lt;31,"Active",IF(Table2[[#This Row],[Recency]]&lt;61, "Warm","At Risk"))</f>
        <v>Active</v>
      </c>
      <c r="AI218" s="5" t="str">
        <f>IF(Table2[[#This Row],[Total Spend]]&lt;70,"Low Value", IF(Table2[[#This Row],[Total Spend]]&lt;370,"Medium Value",IF(Table2[[#This Row],[Total Spend]]&lt;1047,"High Value","VIP")))</f>
        <v>High Value</v>
      </c>
      <c r="AJ218" s="7">
        <f>SUM(Table2[[#This Row],[AcceptedCmp3]:[Response]])</f>
        <v>1</v>
      </c>
      <c r="AK218" s="5" t="str">
        <f>IF(Table2[[#This Row],[Total Campaigns Accepted]]=0,"Never Responded", IF(Table2[[#This Row],[Total Campaigns Accepted]]&lt;3,"Occasional Responders","Frequent Responders"))</f>
        <v>Occasional Responders</v>
      </c>
    </row>
    <row r="219" spans="1:37" x14ac:dyDescent="0.3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  <c r="AC219" s="4">
        <f t="shared" ca="1" si="9"/>
        <v>51</v>
      </c>
      <c r="AD219" s="3">
        <f t="shared" si="11"/>
        <v>28</v>
      </c>
      <c r="AE219">
        <f t="shared" si="10"/>
        <v>8</v>
      </c>
      <c r="AF219" t="str">
        <f>IF(Table2[[#This Row],[ Income ]]&lt;=30000, "Low Income",IF(Table2[[#This Row],[ Income ]]&lt;=60000,"Middle Income",IF(Table2[[#This Row],[ Income ]]&lt;=90000,"High Income","Premium")))</f>
        <v>Middle Income</v>
      </c>
      <c r="AG219" t="str">
        <f ca="1">IF(Table2[[#This Row],[Age]]&lt;30,"Young Adults", IF(Table2[[#This Row],[Age]]&lt;45,"Adults",IF(Table2[[#This Row],[Age]]&lt;60,"Middle Aged", "Senior")))</f>
        <v>Middle Aged</v>
      </c>
      <c r="AH219" t="str">
        <f>IF(Table2[[#This Row],[Recency]]&lt;31,"Active",IF(Table2[[#This Row],[Recency]]&lt;61, "Warm","At Risk"))</f>
        <v>Active</v>
      </c>
      <c r="AI219" s="5" t="str">
        <f>IF(Table2[[#This Row],[Total Spend]]&lt;70,"Low Value", IF(Table2[[#This Row],[Total Spend]]&lt;370,"Medium Value",IF(Table2[[#This Row],[Total Spend]]&lt;1047,"High Value","VIP")))</f>
        <v>Low Value</v>
      </c>
      <c r="AJ219" s="7">
        <f>SUM(Table2[[#This Row],[AcceptedCmp3]:[Response]])</f>
        <v>0</v>
      </c>
      <c r="AK219" s="5" t="str">
        <f>IF(Table2[[#This Row],[Total Campaigns Accepted]]=0,"Never Responded", IF(Table2[[#This Row],[Total Campaigns Accepted]]&lt;3,"Occasional Responders","Frequent Responders"))</f>
        <v>Never Responded</v>
      </c>
    </row>
    <row r="220" spans="1:37" x14ac:dyDescent="0.3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  <c r="AC220" s="4">
        <f t="shared" ca="1" si="9"/>
        <v>58</v>
      </c>
      <c r="AD220" s="3">
        <f t="shared" si="11"/>
        <v>396</v>
      </c>
      <c r="AE220">
        <f t="shared" si="10"/>
        <v>20</v>
      </c>
      <c r="AF220" t="str">
        <f>IF(Table2[[#This Row],[ Income ]]&lt;=30000, "Low Income",IF(Table2[[#This Row],[ Income ]]&lt;=60000,"Middle Income",IF(Table2[[#This Row],[ Income ]]&lt;=90000,"High Income","Premium")))</f>
        <v>Middle Income</v>
      </c>
      <c r="AG220" t="str">
        <f ca="1">IF(Table2[[#This Row],[Age]]&lt;30,"Young Adults", IF(Table2[[#This Row],[Age]]&lt;45,"Adults",IF(Table2[[#This Row],[Age]]&lt;60,"Middle Aged", "Senior")))</f>
        <v>Middle Aged</v>
      </c>
      <c r="AH220" t="str">
        <f>IF(Table2[[#This Row],[Recency]]&lt;31,"Active",IF(Table2[[#This Row],[Recency]]&lt;61, "Warm","At Risk"))</f>
        <v>Active</v>
      </c>
      <c r="AI220" s="5" t="str">
        <f>IF(Table2[[#This Row],[Total Spend]]&lt;70,"Low Value", IF(Table2[[#This Row],[Total Spend]]&lt;370,"Medium Value",IF(Table2[[#This Row],[Total Spend]]&lt;1047,"High Value","VIP")))</f>
        <v>High Value</v>
      </c>
      <c r="AJ220" s="7">
        <f>SUM(Table2[[#This Row],[AcceptedCmp3]:[Response]])</f>
        <v>0</v>
      </c>
      <c r="AK220" s="5" t="str">
        <f>IF(Table2[[#This Row],[Total Campaigns Accepted]]=0,"Never Responded", IF(Table2[[#This Row],[Total Campaigns Accepted]]&lt;3,"Occasional Responders","Frequent Responders"))</f>
        <v>Never Responded</v>
      </c>
    </row>
    <row r="221" spans="1:37" x14ac:dyDescent="0.3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  <c r="AC221" s="4">
        <f t="shared" ca="1" si="9"/>
        <v>78</v>
      </c>
      <c r="AD221" s="3">
        <f t="shared" si="11"/>
        <v>1899</v>
      </c>
      <c r="AE221">
        <f t="shared" si="10"/>
        <v>21</v>
      </c>
      <c r="AF221" t="str">
        <f>IF(Table2[[#This Row],[ Income ]]&lt;=30000, "Low Income",IF(Table2[[#This Row],[ Income ]]&lt;=60000,"Middle Income",IF(Table2[[#This Row],[ Income ]]&lt;=90000,"High Income","Premium")))</f>
        <v>Premium</v>
      </c>
      <c r="AG221" t="str">
        <f ca="1">IF(Table2[[#This Row],[Age]]&lt;30,"Young Adults", IF(Table2[[#This Row],[Age]]&lt;45,"Adults",IF(Table2[[#This Row],[Age]]&lt;60,"Middle Aged", "Senior")))</f>
        <v>Senior</v>
      </c>
      <c r="AH221" t="str">
        <f>IF(Table2[[#This Row],[Recency]]&lt;31,"Active",IF(Table2[[#This Row],[Recency]]&lt;61, "Warm","At Risk"))</f>
        <v>Active</v>
      </c>
      <c r="AI221" s="5" t="str">
        <f>IF(Table2[[#This Row],[Total Spend]]&lt;70,"Low Value", IF(Table2[[#This Row],[Total Spend]]&lt;370,"Medium Value",IF(Table2[[#This Row],[Total Spend]]&lt;1047,"High Value","VIP")))</f>
        <v>VIP</v>
      </c>
      <c r="AJ221" s="7">
        <f>SUM(Table2[[#This Row],[AcceptedCmp3]:[Response]])</f>
        <v>2</v>
      </c>
      <c r="AK221" s="5" t="str">
        <f>IF(Table2[[#This Row],[Total Campaigns Accepted]]=0,"Never Responded", IF(Table2[[#This Row],[Total Campaigns Accepted]]&lt;3,"Occasional Responders","Frequent Responders"))</f>
        <v>Occasional Responders</v>
      </c>
    </row>
    <row r="222" spans="1:37" x14ac:dyDescent="0.3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  <c r="AC222" s="4">
        <f t="shared" ca="1" si="9"/>
        <v>56</v>
      </c>
      <c r="AD222" s="3">
        <f t="shared" si="11"/>
        <v>235</v>
      </c>
      <c r="AE222">
        <f t="shared" si="10"/>
        <v>15</v>
      </c>
      <c r="AF222" t="str">
        <f>IF(Table2[[#This Row],[ Income ]]&lt;=30000, "Low Income",IF(Table2[[#This Row],[ Income ]]&lt;=60000,"Middle Income",IF(Table2[[#This Row],[ Income ]]&lt;=90000,"High Income","Premium")))</f>
        <v>Middle Income</v>
      </c>
      <c r="AG222" t="str">
        <f ca="1">IF(Table2[[#This Row],[Age]]&lt;30,"Young Adults", IF(Table2[[#This Row],[Age]]&lt;45,"Adults",IF(Table2[[#This Row],[Age]]&lt;60,"Middle Aged", "Senior")))</f>
        <v>Middle Aged</v>
      </c>
      <c r="AH222" t="str">
        <f>IF(Table2[[#This Row],[Recency]]&lt;31,"Active",IF(Table2[[#This Row],[Recency]]&lt;61, "Warm","At Risk"))</f>
        <v>Active</v>
      </c>
      <c r="AI222" s="5" t="str">
        <f>IF(Table2[[#This Row],[Total Spend]]&lt;70,"Low Value", IF(Table2[[#This Row],[Total Spend]]&lt;370,"Medium Value",IF(Table2[[#This Row],[Total Spend]]&lt;1047,"High Value","VIP")))</f>
        <v>Medium Value</v>
      </c>
      <c r="AJ222" s="7">
        <f>SUM(Table2[[#This Row],[AcceptedCmp3]:[Response]])</f>
        <v>0</v>
      </c>
      <c r="AK222" s="5" t="str">
        <f>IF(Table2[[#This Row],[Total Campaigns Accepted]]=0,"Never Responded", IF(Table2[[#This Row],[Total Campaigns Accepted]]&lt;3,"Occasional Responders","Frequent Responders"))</f>
        <v>Never Responded</v>
      </c>
    </row>
    <row r="223" spans="1:37" x14ac:dyDescent="0.3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  <c r="AC223" s="4">
        <f t="shared" ca="1" si="9"/>
        <v>63</v>
      </c>
      <c r="AD223" s="3">
        <f t="shared" si="11"/>
        <v>331</v>
      </c>
      <c r="AE223">
        <f t="shared" si="10"/>
        <v>18</v>
      </c>
      <c r="AF223" t="str">
        <f>IF(Table2[[#This Row],[ Income ]]&lt;=30000, "Low Income",IF(Table2[[#This Row],[ Income ]]&lt;=60000,"Middle Income",IF(Table2[[#This Row],[ Income ]]&lt;=90000,"High Income","Premium")))</f>
        <v>Middle Income</v>
      </c>
      <c r="AG223" t="str">
        <f ca="1">IF(Table2[[#This Row],[Age]]&lt;30,"Young Adults", IF(Table2[[#This Row],[Age]]&lt;45,"Adults",IF(Table2[[#This Row],[Age]]&lt;60,"Middle Aged", "Senior")))</f>
        <v>Senior</v>
      </c>
      <c r="AH223" t="str">
        <f>IF(Table2[[#This Row],[Recency]]&lt;31,"Active",IF(Table2[[#This Row],[Recency]]&lt;61, "Warm","At Risk"))</f>
        <v>Active</v>
      </c>
      <c r="AI223" s="5" t="str">
        <f>IF(Table2[[#This Row],[Total Spend]]&lt;70,"Low Value", IF(Table2[[#This Row],[Total Spend]]&lt;370,"Medium Value",IF(Table2[[#This Row],[Total Spend]]&lt;1047,"High Value","VIP")))</f>
        <v>Medium Value</v>
      </c>
      <c r="AJ223" s="7">
        <f>SUM(Table2[[#This Row],[AcceptedCmp3]:[Response]])</f>
        <v>0</v>
      </c>
      <c r="AK223" s="5" t="str">
        <f>IF(Table2[[#This Row],[Total Campaigns Accepted]]=0,"Never Responded", IF(Table2[[#This Row],[Total Campaigns Accepted]]&lt;3,"Occasional Responders","Frequent Responders"))</f>
        <v>Never Responded</v>
      </c>
    </row>
    <row r="224" spans="1:37" x14ac:dyDescent="0.3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  <c r="AC224" s="4">
        <f t="shared" ca="1" si="9"/>
        <v>44</v>
      </c>
      <c r="AD224" s="3">
        <f t="shared" si="11"/>
        <v>1919</v>
      </c>
      <c r="AE224">
        <f t="shared" si="10"/>
        <v>23</v>
      </c>
      <c r="AF224" t="str">
        <f>IF(Table2[[#This Row],[ Income ]]&lt;=30000, "Low Income",IF(Table2[[#This Row],[ Income ]]&lt;=60000,"Middle Income",IF(Table2[[#This Row],[ Income ]]&lt;=90000,"High Income","Premium")))</f>
        <v>High Income</v>
      </c>
      <c r="AG224" t="str">
        <f ca="1">IF(Table2[[#This Row],[Age]]&lt;30,"Young Adults", IF(Table2[[#This Row],[Age]]&lt;45,"Adults",IF(Table2[[#This Row],[Age]]&lt;60,"Middle Aged", "Senior")))</f>
        <v>Adults</v>
      </c>
      <c r="AH224" t="str">
        <f>IF(Table2[[#This Row],[Recency]]&lt;31,"Active",IF(Table2[[#This Row],[Recency]]&lt;61, "Warm","At Risk"))</f>
        <v>Active</v>
      </c>
      <c r="AI224" s="5" t="str">
        <f>IF(Table2[[#This Row],[Total Spend]]&lt;70,"Low Value", IF(Table2[[#This Row],[Total Spend]]&lt;370,"Medium Value",IF(Table2[[#This Row],[Total Spend]]&lt;1047,"High Value","VIP")))</f>
        <v>VIP</v>
      </c>
      <c r="AJ224" s="7">
        <f>SUM(Table2[[#This Row],[AcceptedCmp3]:[Response]])</f>
        <v>3</v>
      </c>
      <c r="AK224" s="5" t="str">
        <f>IF(Table2[[#This Row],[Total Campaigns Accepted]]=0,"Never Responded", IF(Table2[[#This Row],[Total Campaigns Accepted]]&lt;3,"Occasional Responders","Frequent Responders"))</f>
        <v>Frequent Responders</v>
      </c>
    </row>
    <row r="225" spans="1:37" x14ac:dyDescent="0.3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  <c r="AC225" s="4">
        <f t="shared" ca="1" si="9"/>
        <v>44</v>
      </c>
      <c r="AD225" s="3">
        <f t="shared" si="11"/>
        <v>1919</v>
      </c>
      <c r="AE225">
        <f t="shared" si="10"/>
        <v>23</v>
      </c>
      <c r="AF225" t="str">
        <f>IF(Table2[[#This Row],[ Income ]]&lt;=30000, "Low Income",IF(Table2[[#This Row],[ Income ]]&lt;=60000,"Middle Income",IF(Table2[[#This Row],[ Income ]]&lt;=90000,"High Income","Premium")))</f>
        <v>High Income</v>
      </c>
      <c r="AG225" t="str">
        <f ca="1">IF(Table2[[#This Row],[Age]]&lt;30,"Young Adults", IF(Table2[[#This Row],[Age]]&lt;45,"Adults",IF(Table2[[#This Row],[Age]]&lt;60,"Middle Aged", "Senior")))</f>
        <v>Adults</v>
      </c>
      <c r="AH225" t="str">
        <f>IF(Table2[[#This Row],[Recency]]&lt;31,"Active",IF(Table2[[#This Row],[Recency]]&lt;61, "Warm","At Risk"))</f>
        <v>Active</v>
      </c>
      <c r="AI225" s="5" t="str">
        <f>IF(Table2[[#This Row],[Total Spend]]&lt;70,"Low Value", IF(Table2[[#This Row],[Total Spend]]&lt;370,"Medium Value",IF(Table2[[#This Row],[Total Spend]]&lt;1047,"High Value","VIP")))</f>
        <v>VIP</v>
      </c>
      <c r="AJ225" s="7">
        <f>SUM(Table2[[#This Row],[AcceptedCmp3]:[Response]])</f>
        <v>3</v>
      </c>
      <c r="AK225" s="5" t="str">
        <f>IF(Table2[[#This Row],[Total Campaigns Accepted]]=0,"Never Responded", IF(Table2[[#This Row],[Total Campaigns Accepted]]&lt;3,"Occasional Responders","Frequent Responders"))</f>
        <v>Frequent Responders</v>
      </c>
    </row>
    <row r="226" spans="1:37" x14ac:dyDescent="0.3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  <c r="AC226" s="4">
        <f t="shared" ca="1" si="9"/>
        <v>55</v>
      </c>
      <c r="AD226" s="3">
        <f t="shared" si="11"/>
        <v>167</v>
      </c>
      <c r="AE226">
        <f t="shared" si="10"/>
        <v>19</v>
      </c>
      <c r="AF226" t="str">
        <f>IF(Table2[[#This Row],[ Income ]]&lt;=30000, "Low Income",IF(Table2[[#This Row],[ Income ]]&lt;=60000,"Middle Income",IF(Table2[[#This Row],[ Income ]]&lt;=90000,"High Income","Premium")))</f>
        <v>Middle Income</v>
      </c>
      <c r="AG226" t="str">
        <f ca="1">IF(Table2[[#This Row],[Age]]&lt;30,"Young Adults", IF(Table2[[#This Row],[Age]]&lt;45,"Adults",IF(Table2[[#This Row],[Age]]&lt;60,"Middle Aged", "Senior")))</f>
        <v>Middle Aged</v>
      </c>
      <c r="AH226" t="str">
        <f>IF(Table2[[#This Row],[Recency]]&lt;31,"Active",IF(Table2[[#This Row],[Recency]]&lt;61, "Warm","At Risk"))</f>
        <v>Active</v>
      </c>
      <c r="AI226" s="5" t="str">
        <f>IF(Table2[[#This Row],[Total Spend]]&lt;70,"Low Value", IF(Table2[[#This Row],[Total Spend]]&lt;370,"Medium Value",IF(Table2[[#This Row],[Total Spend]]&lt;1047,"High Value","VIP")))</f>
        <v>Medium Value</v>
      </c>
      <c r="AJ226" s="7">
        <f>SUM(Table2[[#This Row],[AcceptedCmp3]:[Response]])</f>
        <v>1</v>
      </c>
      <c r="AK226" s="5" t="str">
        <f>IF(Table2[[#This Row],[Total Campaigns Accepted]]=0,"Never Responded", IF(Table2[[#This Row],[Total Campaigns Accepted]]&lt;3,"Occasional Responders","Frequent Responders"))</f>
        <v>Occasional Responders</v>
      </c>
    </row>
    <row r="227" spans="1:37" x14ac:dyDescent="0.3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  <c r="AC227" s="4">
        <f t="shared" ca="1" si="9"/>
        <v>51</v>
      </c>
      <c r="AD227" s="3">
        <f t="shared" si="11"/>
        <v>1293</v>
      </c>
      <c r="AE227">
        <f t="shared" si="10"/>
        <v>22</v>
      </c>
      <c r="AF227" t="str">
        <f>IF(Table2[[#This Row],[ Income ]]&lt;=30000, "Low Income",IF(Table2[[#This Row],[ Income ]]&lt;=60000,"Middle Income",IF(Table2[[#This Row],[ Income ]]&lt;=90000,"High Income","Premium")))</f>
        <v>High Income</v>
      </c>
      <c r="AG227" t="str">
        <f ca="1">IF(Table2[[#This Row],[Age]]&lt;30,"Young Adults", IF(Table2[[#This Row],[Age]]&lt;45,"Adults",IF(Table2[[#This Row],[Age]]&lt;60,"Middle Aged", "Senior")))</f>
        <v>Middle Aged</v>
      </c>
      <c r="AH227" t="str">
        <f>IF(Table2[[#This Row],[Recency]]&lt;31,"Active",IF(Table2[[#This Row],[Recency]]&lt;61, "Warm","At Risk"))</f>
        <v>Active</v>
      </c>
      <c r="AI227" s="5" t="str">
        <f>IF(Table2[[#This Row],[Total Spend]]&lt;70,"Low Value", IF(Table2[[#This Row],[Total Spend]]&lt;370,"Medium Value",IF(Table2[[#This Row],[Total Spend]]&lt;1047,"High Value","VIP")))</f>
        <v>VIP</v>
      </c>
      <c r="AJ227" s="7">
        <f>SUM(Table2[[#This Row],[AcceptedCmp3]:[Response]])</f>
        <v>0</v>
      </c>
      <c r="AK227" s="5" t="str">
        <f>IF(Table2[[#This Row],[Total Campaigns Accepted]]=0,"Never Responded", IF(Table2[[#This Row],[Total Campaigns Accepted]]&lt;3,"Occasional Responders","Frequent Responders"))</f>
        <v>Never Responded</v>
      </c>
    </row>
    <row r="228" spans="1:37" x14ac:dyDescent="0.3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  <c r="AC228" s="4">
        <f t="shared" ca="1" si="9"/>
        <v>61</v>
      </c>
      <c r="AD228" s="3">
        <f t="shared" si="11"/>
        <v>654</v>
      </c>
      <c r="AE228">
        <f t="shared" si="10"/>
        <v>33</v>
      </c>
      <c r="AF228" t="str">
        <f>IF(Table2[[#This Row],[ Income ]]&lt;=30000, "Low Income",IF(Table2[[#This Row],[ Income ]]&lt;=60000,"Middle Income",IF(Table2[[#This Row],[ Income ]]&lt;=90000,"High Income","Premium")))</f>
        <v>Middle Income</v>
      </c>
      <c r="AG228" t="str">
        <f ca="1">IF(Table2[[#This Row],[Age]]&lt;30,"Young Adults", IF(Table2[[#This Row],[Age]]&lt;45,"Adults",IF(Table2[[#This Row],[Age]]&lt;60,"Middle Aged", "Senior")))</f>
        <v>Senior</v>
      </c>
      <c r="AH228" t="str">
        <f>IF(Table2[[#This Row],[Recency]]&lt;31,"Active",IF(Table2[[#This Row],[Recency]]&lt;61, "Warm","At Risk"))</f>
        <v>Active</v>
      </c>
      <c r="AI228" s="5" t="str">
        <f>IF(Table2[[#This Row],[Total Spend]]&lt;70,"Low Value", IF(Table2[[#This Row],[Total Spend]]&lt;370,"Medium Value",IF(Table2[[#This Row],[Total Spend]]&lt;1047,"High Value","VIP")))</f>
        <v>High Value</v>
      </c>
      <c r="AJ228" s="7">
        <f>SUM(Table2[[#This Row],[AcceptedCmp3]:[Response]])</f>
        <v>1</v>
      </c>
      <c r="AK228" s="5" t="str">
        <f>IF(Table2[[#This Row],[Total Campaigns Accepted]]=0,"Never Responded", IF(Table2[[#This Row],[Total Campaigns Accepted]]&lt;3,"Occasional Responders","Frequent Responders"))</f>
        <v>Occasional Responders</v>
      </c>
    </row>
    <row r="229" spans="1:37" x14ac:dyDescent="0.3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  <c r="AC229" s="4">
        <f t="shared" ca="1" si="9"/>
        <v>82</v>
      </c>
      <c r="AD229" s="3">
        <f t="shared" si="11"/>
        <v>746</v>
      </c>
      <c r="AE229">
        <f t="shared" si="10"/>
        <v>23</v>
      </c>
      <c r="AF229" t="str">
        <f>IF(Table2[[#This Row],[ Income ]]&lt;=30000, "Low Income",IF(Table2[[#This Row],[ Income ]]&lt;=60000,"Middle Income",IF(Table2[[#This Row],[ Income ]]&lt;=90000,"High Income","Premium")))</f>
        <v>High Income</v>
      </c>
      <c r="AG229" t="str">
        <f ca="1">IF(Table2[[#This Row],[Age]]&lt;30,"Young Adults", IF(Table2[[#This Row],[Age]]&lt;45,"Adults",IF(Table2[[#This Row],[Age]]&lt;60,"Middle Aged", "Senior")))</f>
        <v>Senior</v>
      </c>
      <c r="AH229" t="str">
        <f>IF(Table2[[#This Row],[Recency]]&lt;31,"Active",IF(Table2[[#This Row],[Recency]]&lt;61, "Warm","At Risk"))</f>
        <v>Active</v>
      </c>
      <c r="AI229" s="5" t="str">
        <f>IF(Table2[[#This Row],[Total Spend]]&lt;70,"Low Value", IF(Table2[[#This Row],[Total Spend]]&lt;370,"Medium Value",IF(Table2[[#This Row],[Total Spend]]&lt;1047,"High Value","VIP")))</f>
        <v>High Value</v>
      </c>
      <c r="AJ229" s="7">
        <f>SUM(Table2[[#This Row],[AcceptedCmp3]:[Response]])</f>
        <v>0</v>
      </c>
      <c r="AK229" s="5" t="str">
        <f>IF(Table2[[#This Row],[Total Campaigns Accepted]]=0,"Never Responded", IF(Table2[[#This Row],[Total Campaigns Accepted]]&lt;3,"Occasional Responders","Frequent Responders"))</f>
        <v>Never Responded</v>
      </c>
    </row>
    <row r="230" spans="1:37" x14ac:dyDescent="0.3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  <c r="AC230" s="4">
        <f t="shared" ca="1" si="9"/>
        <v>65</v>
      </c>
      <c r="AD230" s="3">
        <f t="shared" si="11"/>
        <v>138</v>
      </c>
      <c r="AE230">
        <f t="shared" si="10"/>
        <v>19</v>
      </c>
      <c r="AF230" t="str">
        <f>IF(Table2[[#This Row],[ Income ]]&lt;=30000, "Low Income",IF(Table2[[#This Row],[ Income ]]&lt;=60000,"Middle Income",IF(Table2[[#This Row],[ Income ]]&lt;=90000,"High Income","Premium")))</f>
        <v>Middle Income</v>
      </c>
      <c r="AG230" t="str">
        <f ca="1">IF(Table2[[#This Row],[Age]]&lt;30,"Young Adults", IF(Table2[[#This Row],[Age]]&lt;45,"Adults",IF(Table2[[#This Row],[Age]]&lt;60,"Middle Aged", "Senior")))</f>
        <v>Senior</v>
      </c>
      <c r="AH230" t="str">
        <f>IF(Table2[[#This Row],[Recency]]&lt;31,"Active",IF(Table2[[#This Row],[Recency]]&lt;61, "Warm","At Risk"))</f>
        <v>Active</v>
      </c>
      <c r="AI230" s="5" t="str">
        <f>IF(Table2[[#This Row],[Total Spend]]&lt;70,"Low Value", IF(Table2[[#This Row],[Total Spend]]&lt;370,"Medium Value",IF(Table2[[#This Row],[Total Spend]]&lt;1047,"High Value","VIP")))</f>
        <v>Medium Value</v>
      </c>
      <c r="AJ230" s="7">
        <f>SUM(Table2[[#This Row],[AcceptedCmp3]:[Response]])</f>
        <v>0</v>
      </c>
      <c r="AK230" s="5" t="str">
        <f>IF(Table2[[#This Row],[Total Campaigns Accepted]]=0,"Never Responded", IF(Table2[[#This Row],[Total Campaigns Accepted]]&lt;3,"Occasional Responders","Frequent Responders"))</f>
        <v>Never Responded</v>
      </c>
    </row>
    <row r="231" spans="1:37" x14ac:dyDescent="0.3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  <c r="AC231" s="4">
        <f t="shared" ca="1" si="9"/>
        <v>74</v>
      </c>
      <c r="AD231" s="3">
        <f t="shared" si="11"/>
        <v>275</v>
      </c>
      <c r="AE231">
        <f t="shared" si="10"/>
        <v>25</v>
      </c>
      <c r="AF231" t="str">
        <f>IF(Table2[[#This Row],[ Income ]]&lt;=30000, "Low Income",IF(Table2[[#This Row],[ Income ]]&lt;=60000,"Middle Income",IF(Table2[[#This Row],[ Income ]]&lt;=90000,"High Income","Premium")))</f>
        <v>Middle Income</v>
      </c>
      <c r="AG231" t="str">
        <f ca="1">IF(Table2[[#This Row],[Age]]&lt;30,"Young Adults", IF(Table2[[#This Row],[Age]]&lt;45,"Adults",IF(Table2[[#This Row],[Age]]&lt;60,"Middle Aged", "Senior")))</f>
        <v>Senior</v>
      </c>
      <c r="AH231" t="str">
        <f>IF(Table2[[#This Row],[Recency]]&lt;31,"Active",IF(Table2[[#This Row],[Recency]]&lt;61, "Warm","At Risk"))</f>
        <v>Active</v>
      </c>
      <c r="AI231" s="5" t="str">
        <f>IF(Table2[[#This Row],[Total Spend]]&lt;70,"Low Value", IF(Table2[[#This Row],[Total Spend]]&lt;370,"Medium Value",IF(Table2[[#This Row],[Total Spend]]&lt;1047,"High Value","VIP")))</f>
        <v>Medium Value</v>
      </c>
      <c r="AJ231" s="7">
        <f>SUM(Table2[[#This Row],[AcceptedCmp3]:[Response]])</f>
        <v>1</v>
      </c>
      <c r="AK231" s="5" t="str">
        <f>IF(Table2[[#This Row],[Total Campaigns Accepted]]=0,"Never Responded", IF(Table2[[#This Row],[Total Campaigns Accepted]]&lt;3,"Occasional Responders","Frequent Responders"))</f>
        <v>Occasional Responders</v>
      </c>
    </row>
    <row r="232" spans="1:37" x14ac:dyDescent="0.3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  <c r="AC232" s="4">
        <f t="shared" ca="1" si="9"/>
        <v>61</v>
      </c>
      <c r="AD232" s="3">
        <f t="shared" si="11"/>
        <v>692</v>
      </c>
      <c r="AE232">
        <f t="shared" si="10"/>
        <v>29</v>
      </c>
      <c r="AF232" t="str">
        <f>IF(Table2[[#This Row],[ Income ]]&lt;=30000, "Low Income",IF(Table2[[#This Row],[ Income ]]&lt;=60000,"Middle Income",IF(Table2[[#This Row],[ Income ]]&lt;=90000,"High Income","Premium")))</f>
        <v>Middle Income</v>
      </c>
      <c r="AG232" t="str">
        <f ca="1">IF(Table2[[#This Row],[Age]]&lt;30,"Young Adults", IF(Table2[[#This Row],[Age]]&lt;45,"Adults",IF(Table2[[#This Row],[Age]]&lt;60,"Middle Aged", "Senior")))</f>
        <v>Senior</v>
      </c>
      <c r="AH232" t="str">
        <f>IF(Table2[[#This Row],[Recency]]&lt;31,"Active",IF(Table2[[#This Row],[Recency]]&lt;61, "Warm","At Risk"))</f>
        <v>Active</v>
      </c>
      <c r="AI232" s="5" t="str">
        <f>IF(Table2[[#This Row],[Total Spend]]&lt;70,"Low Value", IF(Table2[[#This Row],[Total Spend]]&lt;370,"Medium Value",IF(Table2[[#This Row],[Total Spend]]&lt;1047,"High Value","VIP")))</f>
        <v>High Value</v>
      </c>
      <c r="AJ232" s="7">
        <f>SUM(Table2[[#This Row],[AcceptedCmp3]:[Response]])</f>
        <v>2</v>
      </c>
      <c r="AK232" s="5" t="str">
        <f>IF(Table2[[#This Row],[Total Campaigns Accepted]]=0,"Never Responded", IF(Table2[[#This Row],[Total Campaigns Accepted]]&lt;3,"Occasional Responders","Frequent Responders"))</f>
        <v>Occasional Responders</v>
      </c>
    </row>
    <row r="233" spans="1:37" x14ac:dyDescent="0.3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  <c r="AC233" s="4">
        <f t="shared" ca="1" si="9"/>
        <v>68</v>
      </c>
      <c r="AD233" s="3">
        <f t="shared" si="11"/>
        <v>1115</v>
      </c>
      <c r="AE233">
        <f t="shared" si="10"/>
        <v>25</v>
      </c>
      <c r="AF233" t="str">
        <f>IF(Table2[[#This Row],[ Income ]]&lt;=30000, "Low Income",IF(Table2[[#This Row],[ Income ]]&lt;=60000,"Middle Income",IF(Table2[[#This Row],[ Income ]]&lt;=90000,"High Income","Premium")))</f>
        <v>High Income</v>
      </c>
      <c r="AG233" t="str">
        <f ca="1">IF(Table2[[#This Row],[Age]]&lt;30,"Young Adults", IF(Table2[[#This Row],[Age]]&lt;45,"Adults",IF(Table2[[#This Row],[Age]]&lt;60,"Middle Aged", "Senior")))</f>
        <v>Senior</v>
      </c>
      <c r="AH233" t="str">
        <f>IF(Table2[[#This Row],[Recency]]&lt;31,"Active",IF(Table2[[#This Row],[Recency]]&lt;61, "Warm","At Risk"))</f>
        <v>Active</v>
      </c>
      <c r="AI233" s="5" t="str">
        <f>IF(Table2[[#This Row],[Total Spend]]&lt;70,"Low Value", IF(Table2[[#This Row],[Total Spend]]&lt;370,"Medium Value",IF(Table2[[#This Row],[Total Spend]]&lt;1047,"High Value","VIP")))</f>
        <v>VIP</v>
      </c>
      <c r="AJ233" s="7">
        <f>SUM(Table2[[#This Row],[AcceptedCmp3]:[Response]])</f>
        <v>0</v>
      </c>
      <c r="AK233" s="5" t="str">
        <f>IF(Table2[[#This Row],[Total Campaigns Accepted]]=0,"Never Responded", IF(Table2[[#This Row],[Total Campaigns Accepted]]&lt;3,"Occasional Responders","Frequent Responders"))</f>
        <v>Never Responded</v>
      </c>
    </row>
    <row r="234" spans="1:37" x14ac:dyDescent="0.3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  <c r="AC234" s="4">
        <f t="shared" ca="1" si="9"/>
        <v>71</v>
      </c>
      <c r="AD234" s="3">
        <f t="shared" si="11"/>
        <v>365</v>
      </c>
      <c r="AE234">
        <f t="shared" si="10"/>
        <v>23</v>
      </c>
      <c r="AF234" t="str">
        <f>IF(Table2[[#This Row],[ Income ]]&lt;=30000, "Low Income",IF(Table2[[#This Row],[ Income ]]&lt;=60000,"Middle Income",IF(Table2[[#This Row],[ Income ]]&lt;=90000,"High Income","Premium")))</f>
        <v>Middle Income</v>
      </c>
      <c r="AG234" t="str">
        <f ca="1">IF(Table2[[#This Row],[Age]]&lt;30,"Young Adults", IF(Table2[[#This Row],[Age]]&lt;45,"Adults",IF(Table2[[#This Row],[Age]]&lt;60,"Middle Aged", "Senior")))</f>
        <v>Senior</v>
      </c>
      <c r="AH234" t="str">
        <f>IF(Table2[[#This Row],[Recency]]&lt;31,"Active",IF(Table2[[#This Row],[Recency]]&lt;61, "Warm","At Risk"))</f>
        <v>Active</v>
      </c>
      <c r="AI234" s="5" t="str">
        <f>IF(Table2[[#This Row],[Total Spend]]&lt;70,"Low Value", IF(Table2[[#This Row],[Total Spend]]&lt;370,"Medium Value",IF(Table2[[#This Row],[Total Spend]]&lt;1047,"High Value","VIP")))</f>
        <v>Medium Value</v>
      </c>
      <c r="AJ234" s="7">
        <f>SUM(Table2[[#This Row],[AcceptedCmp3]:[Response]])</f>
        <v>0</v>
      </c>
      <c r="AK234" s="5" t="str">
        <f>IF(Table2[[#This Row],[Total Campaigns Accepted]]=0,"Never Responded", IF(Table2[[#This Row],[Total Campaigns Accepted]]&lt;3,"Occasional Responders","Frequent Responders"))</f>
        <v>Never Responded</v>
      </c>
    </row>
    <row r="235" spans="1:37" x14ac:dyDescent="0.3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  <c r="AC235" s="4">
        <f t="shared" ca="1" si="9"/>
        <v>65</v>
      </c>
      <c r="AD235" s="3">
        <f t="shared" si="11"/>
        <v>9</v>
      </c>
      <c r="AE235">
        <f t="shared" si="10"/>
        <v>11</v>
      </c>
      <c r="AF235" t="str">
        <f>IF(Table2[[#This Row],[ Income ]]&lt;=30000, "Low Income",IF(Table2[[#This Row],[ Income ]]&lt;=60000,"Middle Income",IF(Table2[[#This Row],[ Income ]]&lt;=90000,"High Income","Premium")))</f>
        <v>Middle Income</v>
      </c>
      <c r="AG235" t="str">
        <f ca="1">IF(Table2[[#This Row],[Age]]&lt;30,"Young Adults", IF(Table2[[#This Row],[Age]]&lt;45,"Adults",IF(Table2[[#This Row],[Age]]&lt;60,"Middle Aged", "Senior")))</f>
        <v>Senior</v>
      </c>
      <c r="AH235" t="str">
        <f>IF(Table2[[#This Row],[Recency]]&lt;31,"Active",IF(Table2[[#This Row],[Recency]]&lt;61, "Warm","At Risk"))</f>
        <v>Active</v>
      </c>
      <c r="AI235" s="5" t="str">
        <f>IF(Table2[[#This Row],[Total Spend]]&lt;70,"Low Value", IF(Table2[[#This Row],[Total Spend]]&lt;370,"Medium Value",IF(Table2[[#This Row],[Total Spend]]&lt;1047,"High Value","VIP")))</f>
        <v>Low Value</v>
      </c>
      <c r="AJ235" s="7">
        <f>SUM(Table2[[#This Row],[AcceptedCmp3]:[Response]])</f>
        <v>0</v>
      </c>
      <c r="AK235" s="5" t="str">
        <f>IF(Table2[[#This Row],[Total Campaigns Accepted]]=0,"Never Responded", IF(Table2[[#This Row],[Total Campaigns Accepted]]&lt;3,"Occasional Responders","Frequent Responders"))</f>
        <v>Never Responded</v>
      </c>
    </row>
    <row r="236" spans="1:37" x14ac:dyDescent="0.3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  <c r="AC236" s="4">
        <f t="shared" ca="1" si="9"/>
        <v>47</v>
      </c>
      <c r="AD236" s="3">
        <f t="shared" si="11"/>
        <v>69</v>
      </c>
      <c r="AE236">
        <f t="shared" si="10"/>
        <v>15</v>
      </c>
      <c r="AF236" t="str">
        <f>IF(Table2[[#This Row],[ Income ]]&lt;=30000, "Low Income",IF(Table2[[#This Row],[ Income ]]&lt;=60000,"Middle Income",IF(Table2[[#This Row],[ Income ]]&lt;=90000,"High Income","Premium")))</f>
        <v>Low Income</v>
      </c>
      <c r="AG236" t="str">
        <f ca="1">IF(Table2[[#This Row],[Age]]&lt;30,"Young Adults", IF(Table2[[#This Row],[Age]]&lt;45,"Adults",IF(Table2[[#This Row],[Age]]&lt;60,"Middle Aged", "Senior")))</f>
        <v>Middle Aged</v>
      </c>
      <c r="AH236" t="str">
        <f>IF(Table2[[#This Row],[Recency]]&lt;31,"Active",IF(Table2[[#This Row],[Recency]]&lt;61, "Warm","At Risk"))</f>
        <v>Active</v>
      </c>
      <c r="AI236" s="5" t="str">
        <f>IF(Table2[[#This Row],[Total Spend]]&lt;70,"Low Value", IF(Table2[[#This Row],[Total Spend]]&lt;370,"Medium Value",IF(Table2[[#This Row],[Total Spend]]&lt;1047,"High Value","VIP")))</f>
        <v>Low Value</v>
      </c>
      <c r="AJ236" s="7">
        <f>SUM(Table2[[#This Row],[AcceptedCmp3]:[Response]])</f>
        <v>1</v>
      </c>
      <c r="AK236" s="5" t="str">
        <f>IF(Table2[[#This Row],[Total Campaigns Accepted]]=0,"Never Responded", IF(Table2[[#This Row],[Total Campaigns Accepted]]&lt;3,"Occasional Responders","Frequent Responders"))</f>
        <v>Occasional Responders</v>
      </c>
    </row>
    <row r="237" spans="1:37" x14ac:dyDescent="0.3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  <c r="AC237" s="4">
        <f t="shared" ca="1" si="9"/>
        <v>55</v>
      </c>
      <c r="AD237" s="3">
        <f t="shared" si="11"/>
        <v>63</v>
      </c>
      <c r="AE237">
        <f t="shared" si="10"/>
        <v>15</v>
      </c>
      <c r="AF237" t="str">
        <f>IF(Table2[[#This Row],[ Income ]]&lt;=30000, "Low Income",IF(Table2[[#This Row],[ Income ]]&lt;=60000,"Middle Income",IF(Table2[[#This Row],[ Income ]]&lt;=90000,"High Income","Premium")))</f>
        <v>Low Income</v>
      </c>
      <c r="AG237" t="str">
        <f ca="1">IF(Table2[[#This Row],[Age]]&lt;30,"Young Adults", IF(Table2[[#This Row],[Age]]&lt;45,"Adults",IF(Table2[[#This Row],[Age]]&lt;60,"Middle Aged", "Senior")))</f>
        <v>Middle Aged</v>
      </c>
      <c r="AH237" t="str">
        <f>IF(Table2[[#This Row],[Recency]]&lt;31,"Active",IF(Table2[[#This Row],[Recency]]&lt;61, "Warm","At Risk"))</f>
        <v>Active</v>
      </c>
      <c r="AI237" s="5" t="str">
        <f>IF(Table2[[#This Row],[Total Spend]]&lt;70,"Low Value", IF(Table2[[#This Row],[Total Spend]]&lt;370,"Medium Value",IF(Table2[[#This Row],[Total Spend]]&lt;1047,"High Value","VIP")))</f>
        <v>Low Value</v>
      </c>
      <c r="AJ237" s="7">
        <f>SUM(Table2[[#This Row],[AcceptedCmp3]:[Response]])</f>
        <v>0</v>
      </c>
      <c r="AK237" s="5" t="str">
        <f>IF(Table2[[#This Row],[Total Campaigns Accepted]]=0,"Never Responded", IF(Table2[[#This Row],[Total Campaigns Accepted]]&lt;3,"Occasional Responders","Frequent Responders"))</f>
        <v>Never Responded</v>
      </c>
    </row>
    <row r="238" spans="1:37" x14ac:dyDescent="0.3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  <c r="AC238" s="4">
        <f t="shared" ca="1" si="9"/>
        <v>58</v>
      </c>
      <c r="AD238" s="3">
        <f t="shared" si="11"/>
        <v>182</v>
      </c>
      <c r="AE238">
        <f t="shared" si="10"/>
        <v>18</v>
      </c>
      <c r="AF238" t="str">
        <f>IF(Table2[[#This Row],[ Income ]]&lt;=30000, "Low Income",IF(Table2[[#This Row],[ Income ]]&lt;=60000,"Middle Income",IF(Table2[[#This Row],[ Income ]]&lt;=90000,"High Income","Premium")))</f>
        <v>Middle Income</v>
      </c>
      <c r="AG238" t="str">
        <f ca="1">IF(Table2[[#This Row],[Age]]&lt;30,"Young Adults", IF(Table2[[#This Row],[Age]]&lt;45,"Adults",IF(Table2[[#This Row],[Age]]&lt;60,"Middle Aged", "Senior")))</f>
        <v>Middle Aged</v>
      </c>
      <c r="AH238" t="str">
        <f>IF(Table2[[#This Row],[Recency]]&lt;31,"Active",IF(Table2[[#This Row],[Recency]]&lt;61, "Warm","At Risk"))</f>
        <v>Active</v>
      </c>
      <c r="AI238" s="5" t="str">
        <f>IF(Table2[[#This Row],[Total Spend]]&lt;70,"Low Value", IF(Table2[[#This Row],[Total Spend]]&lt;370,"Medium Value",IF(Table2[[#This Row],[Total Spend]]&lt;1047,"High Value","VIP")))</f>
        <v>Medium Value</v>
      </c>
      <c r="AJ238" s="7">
        <f>SUM(Table2[[#This Row],[AcceptedCmp3]:[Response]])</f>
        <v>0</v>
      </c>
      <c r="AK238" s="5" t="str">
        <f>IF(Table2[[#This Row],[Total Campaigns Accepted]]=0,"Never Responded", IF(Table2[[#This Row],[Total Campaigns Accepted]]&lt;3,"Occasional Responders","Frequent Responders"))</f>
        <v>Never Responded</v>
      </c>
    </row>
    <row r="239" spans="1:37" x14ac:dyDescent="0.3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  <c r="AC239" s="4">
        <f t="shared" ca="1" si="9"/>
        <v>53</v>
      </c>
      <c r="AD239" s="3">
        <f t="shared" si="11"/>
        <v>76</v>
      </c>
      <c r="AE239">
        <f t="shared" si="10"/>
        <v>13</v>
      </c>
      <c r="AF239" t="str">
        <f>IF(Table2[[#This Row],[ Income ]]&lt;=30000, "Low Income",IF(Table2[[#This Row],[ Income ]]&lt;=60000,"Middle Income",IF(Table2[[#This Row],[ Income ]]&lt;=90000,"High Income","Premium")))</f>
        <v>Middle Income</v>
      </c>
      <c r="AG239" t="str">
        <f ca="1">IF(Table2[[#This Row],[Age]]&lt;30,"Young Adults", IF(Table2[[#This Row],[Age]]&lt;45,"Adults",IF(Table2[[#This Row],[Age]]&lt;60,"Middle Aged", "Senior")))</f>
        <v>Middle Aged</v>
      </c>
      <c r="AH239" t="str">
        <f>IF(Table2[[#This Row],[Recency]]&lt;31,"Active",IF(Table2[[#This Row],[Recency]]&lt;61, "Warm","At Risk"))</f>
        <v>Active</v>
      </c>
      <c r="AI239" s="5" t="str">
        <f>IF(Table2[[#This Row],[Total Spend]]&lt;70,"Low Value", IF(Table2[[#This Row],[Total Spend]]&lt;370,"Medium Value",IF(Table2[[#This Row],[Total Spend]]&lt;1047,"High Value","VIP")))</f>
        <v>Medium Value</v>
      </c>
      <c r="AJ239" s="7">
        <f>SUM(Table2[[#This Row],[AcceptedCmp3]:[Response]])</f>
        <v>0</v>
      </c>
      <c r="AK239" s="5" t="str">
        <f>IF(Table2[[#This Row],[Total Campaigns Accepted]]=0,"Never Responded", IF(Table2[[#This Row],[Total Campaigns Accepted]]&lt;3,"Occasional Responders","Frequent Responders"))</f>
        <v>Never Responded</v>
      </c>
    </row>
    <row r="240" spans="1:37" x14ac:dyDescent="0.3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  <c r="AC240" s="4">
        <f t="shared" ca="1" si="9"/>
        <v>57</v>
      </c>
      <c r="AD240" s="3">
        <f t="shared" si="11"/>
        <v>725</v>
      </c>
      <c r="AE240">
        <f t="shared" si="10"/>
        <v>23</v>
      </c>
      <c r="AF240" t="str">
        <f>IF(Table2[[#This Row],[ Income ]]&lt;=30000, "Low Income",IF(Table2[[#This Row],[ Income ]]&lt;=60000,"Middle Income",IF(Table2[[#This Row],[ Income ]]&lt;=90000,"High Income","Premium")))</f>
        <v>High Income</v>
      </c>
      <c r="AG240" t="str">
        <f ca="1">IF(Table2[[#This Row],[Age]]&lt;30,"Young Adults", IF(Table2[[#This Row],[Age]]&lt;45,"Adults",IF(Table2[[#This Row],[Age]]&lt;60,"Middle Aged", "Senior")))</f>
        <v>Middle Aged</v>
      </c>
      <c r="AH240" t="str">
        <f>IF(Table2[[#This Row],[Recency]]&lt;31,"Active",IF(Table2[[#This Row],[Recency]]&lt;61, "Warm","At Risk"))</f>
        <v>Active</v>
      </c>
      <c r="AI240" s="5" t="str">
        <f>IF(Table2[[#This Row],[Total Spend]]&lt;70,"Low Value", IF(Table2[[#This Row],[Total Spend]]&lt;370,"Medium Value",IF(Table2[[#This Row],[Total Spend]]&lt;1047,"High Value","VIP")))</f>
        <v>High Value</v>
      </c>
      <c r="AJ240" s="7">
        <f>SUM(Table2[[#This Row],[AcceptedCmp3]:[Response]])</f>
        <v>0</v>
      </c>
      <c r="AK240" s="5" t="str">
        <f>IF(Table2[[#This Row],[Total Campaigns Accepted]]=0,"Never Responded", IF(Table2[[#This Row],[Total Campaigns Accepted]]&lt;3,"Occasional Responders","Frequent Responders"))</f>
        <v>Never Responded</v>
      </c>
    </row>
    <row r="241" spans="1:37" x14ac:dyDescent="0.3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  <c r="AC241" s="4">
        <f t="shared" ca="1" si="9"/>
        <v>34</v>
      </c>
      <c r="AD241" s="3">
        <f t="shared" si="11"/>
        <v>62</v>
      </c>
      <c r="AE241">
        <f t="shared" si="10"/>
        <v>15</v>
      </c>
      <c r="AF241" t="str">
        <f>IF(Table2[[#This Row],[ Income ]]&lt;=30000, "Low Income",IF(Table2[[#This Row],[ Income ]]&lt;=60000,"Middle Income",IF(Table2[[#This Row],[ Income ]]&lt;=90000,"High Income","Premium")))</f>
        <v>Low Income</v>
      </c>
      <c r="AG241" t="str">
        <f ca="1">IF(Table2[[#This Row],[Age]]&lt;30,"Young Adults", IF(Table2[[#This Row],[Age]]&lt;45,"Adults",IF(Table2[[#This Row],[Age]]&lt;60,"Middle Aged", "Senior")))</f>
        <v>Adults</v>
      </c>
      <c r="AH241" t="str">
        <f>IF(Table2[[#This Row],[Recency]]&lt;31,"Active",IF(Table2[[#This Row],[Recency]]&lt;61, "Warm","At Risk"))</f>
        <v>Active</v>
      </c>
      <c r="AI241" s="5" t="str">
        <f>IF(Table2[[#This Row],[Total Spend]]&lt;70,"Low Value", IF(Table2[[#This Row],[Total Spend]]&lt;370,"Medium Value",IF(Table2[[#This Row],[Total Spend]]&lt;1047,"High Value","VIP")))</f>
        <v>Low Value</v>
      </c>
      <c r="AJ241" s="7">
        <f>SUM(Table2[[#This Row],[AcceptedCmp3]:[Response]])</f>
        <v>1</v>
      </c>
      <c r="AK241" s="5" t="str">
        <f>IF(Table2[[#This Row],[Total Campaigns Accepted]]=0,"Never Responded", IF(Table2[[#This Row],[Total Campaigns Accepted]]&lt;3,"Occasional Responders","Frequent Responders"))</f>
        <v>Occasional Responders</v>
      </c>
    </row>
    <row r="242" spans="1:37" x14ac:dyDescent="0.3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  <c r="AC242" s="4">
        <f t="shared" ca="1" si="9"/>
        <v>65</v>
      </c>
      <c r="AD242" s="3">
        <f t="shared" si="11"/>
        <v>1449</v>
      </c>
      <c r="AE242">
        <f t="shared" si="10"/>
        <v>20</v>
      </c>
      <c r="AF242" t="str">
        <f>IF(Table2[[#This Row],[ Income ]]&lt;=30000, "Low Income",IF(Table2[[#This Row],[ Income ]]&lt;=60000,"Middle Income",IF(Table2[[#This Row],[ Income ]]&lt;=90000,"High Income","Premium")))</f>
        <v>High Income</v>
      </c>
      <c r="AG242" t="str">
        <f ca="1">IF(Table2[[#This Row],[Age]]&lt;30,"Young Adults", IF(Table2[[#This Row],[Age]]&lt;45,"Adults",IF(Table2[[#This Row],[Age]]&lt;60,"Middle Aged", "Senior")))</f>
        <v>Senior</v>
      </c>
      <c r="AH242" t="str">
        <f>IF(Table2[[#This Row],[Recency]]&lt;31,"Active",IF(Table2[[#This Row],[Recency]]&lt;61, "Warm","At Risk"))</f>
        <v>Active</v>
      </c>
      <c r="AI242" s="5" t="str">
        <f>IF(Table2[[#This Row],[Total Spend]]&lt;70,"Low Value", IF(Table2[[#This Row],[Total Spend]]&lt;370,"Medium Value",IF(Table2[[#This Row],[Total Spend]]&lt;1047,"High Value","VIP")))</f>
        <v>VIP</v>
      </c>
      <c r="AJ242" s="7">
        <f>SUM(Table2[[#This Row],[AcceptedCmp3]:[Response]])</f>
        <v>2</v>
      </c>
      <c r="AK242" s="5" t="str">
        <f>IF(Table2[[#This Row],[Total Campaigns Accepted]]=0,"Never Responded", IF(Table2[[#This Row],[Total Campaigns Accepted]]&lt;3,"Occasional Responders","Frequent Responders"))</f>
        <v>Occasional Responders</v>
      </c>
    </row>
    <row r="243" spans="1:37" x14ac:dyDescent="0.3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  <c r="AC243" s="4">
        <f t="shared" ca="1" si="9"/>
        <v>43</v>
      </c>
      <c r="AD243" s="3">
        <f t="shared" si="11"/>
        <v>63</v>
      </c>
      <c r="AE243">
        <f t="shared" si="10"/>
        <v>13</v>
      </c>
      <c r="AF243" t="str">
        <f>IF(Table2[[#This Row],[ Income ]]&lt;=30000, "Low Income",IF(Table2[[#This Row],[ Income ]]&lt;=60000,"Middle Income",IF(Table2[[#This Row],[ Income ]]&lt;=90000,"High Income","Premium")))</f>
        <v>Middle Income</v>
      </c>
      <c r="AG243" t="str">
        <f ca="1">IF(Table2[[#This Row],[Age]]&lt;30,"Young Adults", IF(Table2[[#This Row],[Age]]&lt;45,"Adults",IF(Table2[[#This Row],[Age]]&lt;60,"Middle Aged", "Senior")))</f>
        <v>Adults</v>
      </c>
      <c r="AH243" t="str">
        <f>IF(Table2[[#This Row],[Recency]]&lt;31,"Active",IF(Table2[[#This Row],[Recency]]&lt;61, "Warm","At Risk"))</f>
        <v>Active</v>
      </c>
      <c r="AI243" s="5" t="str">
        <f>IF(Table2[[#This Row],[Total Spend]]&lt;70,"Low Value", IF(Table2[[#This Row],[Total Spend]]&lt;370,"Medium Value",IF(Table2[[#This Row],[Total Spend]]&lt;1047,"High Value","VIP")))</f>
        <v>Low Value</v>
      </c>
      <c r="AJ243" s="7">
        <f>SUM(Table2[[#This Row],[AcceptedCmp3]:[Response]])</f>
        <v>2</v>
      </c>
      <c r="AK243" s="5" t="str">
        <f>IF(Table2[[#This Row],[Total Campaigns Accepted]]=0,"Never Responded", IF(Table2[[#This Row],[Total Campaigns Accepted]]&lt;3,"Occasional Responders","Frequent Responders"))</f>
        <v>Occasional Responders</v>
      </c>
    </row>
    <row r="244" spans="1:37" x14ac:dyDescent="0.3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  <c r="AC244" s="4">
        <f t="shared" ca="1" si="9"/>
        <v>46</v>
      </c>
      <c r="AD244" s="3">
        <f t="shared" si="11"/>
        <v>50</v>
      </c>
      <c r="AE244">
        <f t="shared" si="10"/>
        <v>14</v>
      </c>
      <c r="AF244" t="str">
        <f>IF(Table2[[#This Row],[ Income ]]&lt;=30000, "Low Income",IF(Table2[[#This Row],[ Income ]]&lt;=60000,"Middle Income",IF(Table2[[#This Row],[ Income ]]&lt;=90000,"High Income","Premium")))</f>
        <v>Low Income</v>
      </c>
      <c r="AG244" t="str">
        <f ca="1">IF(Table2[[#This Row],[Age]]&lt;30,"Young Adults", IF(Table2[[#This Row],[Age]]&lt;45,"Adults",IF(Table2[[#This Row],[Age]]&lt;60,"Middle Aged", "Senior")))</f>
        <v>Middle Aged</v>
      </c>
      <c r="AH244" t="str">
        <f>IF(Table2[[#This Row],[Recency]]&lt;31,"Active",IF(Table2[[#This Row],[Recency]]&lt;61, "Warm","At Risk"))</f>
        <v>Active</v>
      </c>
      <c r="AI244" s="5" t="str">
        <f>IF(Table2[[#This Row],[Total Spend]]&lt;70,"Low Value", IF(Table2[[#This Row],[Total Spend]]&lt;370,"Medium Value",IF(Table2[[#This Row],[Total Spend]]&lt;1047,"High Value","VIP")))</f>
        <v>Low Value</v>
      </c>
      <c r="AJ244" s="7">
        <f>SUM(Table2[[#This Row],[AcceptedCmp3]:[Response]])</f>
        <v>0</v>
      </c>
      <c r="AK244" s="5" t="str">
        <f>IF(Table2[[#This Row],[Total Campaigns Accepted]]=0,"Never Responded", IF(Table2[[#This Row],[Total Campaigns Accepted]]&lt;3,"Occasional Responders","Frequent Responders"))</f>
        <v>Never Responded</v>
      </c>
    </row>
    <row r="245" spans="1:37" x14ac:dyDescent="0.3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  <c r="AC245" s="4">
        <f t="shared" ca="1" si="9"/>
        <v>74</v>
      </c>
      <c r="AD245" s="3">
        <f t="shared" si="11"/>
        <v>463</v>
      </c>
      <c r="AE245">
        <f t="shared" si="10"/>
        <v>24</v>
      </c>
      <c r="AF245" t="str">
        <f>IF(Table2[[#This Row],[ Income ]]&lt;=30000, "Low Income",IF(Table2[[#This Row],[ Income ]]&lt;=60000,"Middle Income",IF(Table2[[#This Row],[ Income ]]&lt;=90000,"High Income","Premium")))</f>
        <v>High Income</v>
      </c>
      <c r="AG245" t="str">
        <f ca="1">IF(Table2[[#This Row],[Age]]&lt;30,"Young Adults", IF(Table2[[#This Row],[Age]]&lt;45,"Adults",IF(Table2[[#This Row],[Age]]&lt;60,"Middle Aged", "Senior")))</f>
        <v>Senior</v>
      </c>
      <c r="AH245" t="str">
        <f>IF(Table2[[#This Row],[Recency]]&lt;31,"Active",IF(Table2[[#This Row],[Recency]]&lt;61, "Warm","At Risk"))</f>
        <v>Active</v>
      </c>
      <c r="AI245" s="5" t="str">
        <f>IF(Table2[[#This Row],[Total Spend]]&lt;70,"Low Value", IF(Table2[[#This Row],[Total Spend]]&lt;370,"Medium Value",IF(Table2[[#This Row],[Total Spend]]&lt;1047,"High Value","VIP")))</f>
        <v>High Value</v>
      </c>
      <c r="AJ245" s="7">
        <f>SUM(Table2[[#This Row],[AcceptedCmp3]:[Response]])</f>
        <v>0</v>
      </c>
      <c r="AK245" s="5" t="str">
        <f>IF(Table2[[#This Row],[Total Campaigns Accepted]]=0,"Never Responded", IF(Table2[[#This Row],[Total Campaigns Accepted]]&lt;3,"Occasional Responders","Frequent Responders"))</f>
        <v>Never Responded</v>
      </c>
    </row>
    <row r="246" spans="1:37" x14ac:dyDescent="0.3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  <c r="AC246" s="4">
        <f t="shared" ca="1" si="9"/>
        <v>50</v>
      </c>
      <c r="AD246" s="3">
        <f t="shared" si="11"/>
        <v>22</v>
      </c>
      <c r="AE246">
        <f t="shared" si="10"/>
        <v>13</v>
      </c>
      <c r="AF246" t="str">
        <f>IF(Table2[[#This Row],[ Income ]]&lt;=30000, "Low Income",IF(Table2[[#This Row],[ Income ]]&lt;=60000,"Middle Income",IF(Table2[[#This Row],[ Income ]]&lt;=90000,"High Income","Premium")))</f>
        <v>Low Income</v>
      </c>
      <c r="AG246" t="str">
        <f ca="1">IF(Table2[[#This Row],[Age]]&lt;30,"Young Adults", IF(Table2[[#This Row],[Age]]&lt;45,"Adults",IF(Table2[[#This Row],[Age]]&lt;60,"Middle Aged", "Senior")))</f>
        <v>Middle Aged</v>
      </c>
      <c r="AH246" t="str">
        <f>IF(Table2[[#This Row],[Recency]]&lt;31,"Active",IF(Table2[[#This Row],[Recency]]&lt;61, "Warm","At Risk"))</f>
        <v>Active</v>
      </c>
      <c r="AI246" s="5" t="str">
        <f>IF(Table2[[#This Row],[Total Spend]]&lt;70,"Low Value", IF(Table2[[#This Row],[Total Spend]]&lt;370,"Medium Value",IF(Table2[[#This Row],[Total Spend]]&lt;1047,"High Value","VIP")))</f>
        <v>Low Value</v>
      </c>
      <c r="AJ246" s="7">
        <f>SUM(Table2[[#This Row],[AcceptedCmp3]:[Response]])</f>
        <v>0</v>
      </c>
      <c r="AK246" s="5" t="str">
        <f>IF(Table2[[#This Row],[Total Campaigns Accepted]]=0,"Never Responded", IF(Table2[[#This Row],[Total Campaigns Accepted]]&lt;3,"Occasional Responders","Frequent Responders"))</f>
        <v>Never Responded</v>
      </c>
    </row>
    <row r="247" spans="1:37" x14ac:dyDescent="0.3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  <c r="AC247" s="4">
        <f t="shared" ca="1" si="9"/>
        <v>50</v>
      </c>
      <c r="AD247" s="3">
        <f t="shared" si="11"/>
        <v>22</v>
      </c>
      <c r="AE247">
        <f t="shared" si="10"/>
        <v>13</v>
      </c>
      <c r="AF247" t="str">
        <f>IF(Table2[[#This Row],[ Income ]]&lt;=30000, "Low Income",IF(Table2[[#This Row],[ Income ]]&lt;=60000,"Middle Income",IF(Table2[[#This Row],[ Income ]]&lt;=90000,"High Income","Premium")))</f>
        <v>Low Income</v>
      </c>
      <c r="AG247" t="str">
        <f ca="1">IF(Table2[[#This Row],[Age]]&lt;30,"Young Adults", IF(Table2[[#This Row],[Age]]&lt;45,"Adults",IF(Table2[[#This Row],[Age]]&lt;60,"Middle Aged", "Senior")))</f>
        <v>Middle Aged</v>
      </c>
      <c r="AH247" t="str">
        <f>IF(Table2[[#This Row],[Recency]]&lt;31,"Active",IF(Table2[[#This Row],[Recency]]&lt;61, "Warm","At Risk"))</f>
        <v>Active</v>
      </c>
      <c r="AI247" s="5" t="str">
        <f>IF(Table2[[#This Row],[Total Spend]]&lt;70,"Low Value", IF(Table2[[#This Row],[Total Spend]]&lt;370,"Medium Value",IF(Table2[[#This Row],[Total Spend]]&lt;1047,"High Value","VIP")))</f>
        <v>Low Value</v>
      </c>
      <c r="AJ247" s="7">
        <f>SUM(Table2[[#This Row],[AcceptedCmp3]:[Response]])</f>
        <v>0</v>
      </c>
      <c r="AK247" s="5" t="str">
        <f>IF(Table2[[#This Row],[Total Campaigns Accepted]]=0,"Never Responded", IF(Table2[[#This Row],[Total Campaigns Accepted]]&lt;3,"Occasional Responders","Frequent Responders"))</f>
        <v>Never Responded</v>
      </c>
    </row>
    <row r="248" spans="1:37" x14ac:dyDescent="0.3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  <c r="AC248" s="4">
        <f t="shared" ca="1" si="9"/>
        <v>78</v>
      </c>
      <c r="AD248" s="3">
        <f t="shared" si="11"/>
        <v>183</v>
      </c>
      <c r="AE248">
        <f t="shared" si="10"/>
        <v>16</v>
      </c>
      <c r="AF248" t="str">
        <f>IF(Table2[[#This Row],[ Income ]]&lt;=30000, "Low Income",IF(Table2[[#This Row],[ Income ]]&lt;=60000,"Middle Income",IF(Table2[[#This Row],[ Income ]]&lt;=90000,"High Income","Premium")))</f>
        <v>Middle Income</v>
      </c>
      <c r="AG248" t="str">
        <f ca="1">IF(Table2[[#This Row],[Age]]&lt;30,"Young Adults", IF(Table2[[#This Row],[Age]]&lt;45,"Adults",IF(Table2[[#This Row],[Age]]&lt;60,"Middle Aged", "Senior")))</f>
        <v>Senior</v>
      </c>
      <c r="AH248" t="str">
        <f>IF(Table2[[#This Row],[Recency]]&lt;31,"Active",IF(Table2[[#This Row],[Recency]]&lt;61, "Warm","At Risk"))</f>
        <v>Active</v>
      </c>
      <c r="AI248" s="5" t="str">
        <f>IF(Table2[[#This Row],[Total Spend]]&lt;70,"Low Value", IF(Table2[[#This Row],[Total Spend]]&lt;370,"Medium Value",IF(Table2[[#This Row],[Total Spend]]&lt;1047,"High Value","VIP")))</f>
        <v>Medium Value</v>
      </c>
      <c r="AJ248" s="7">
        <f>SUM(Table2[[#This Row],[AcceptedCmp3]:[Response]])</f>
        <v>0</v>
      </c>
      <c r="AK248" s="5" t="str">
        <f>IF(Table2[[#This Row],[Total Campaigns Accepted]]=0,"Never Responded", IF(Table2[[#This Row],[Total Campaigns Accepted]]&lt;3,"Occasional Responders","Frequent Responders"))</f>
        <v>Never Responded</v>
      </c>
    </row>
    <row r="249" spans="1:37" x14ac:dyDescent="0.3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  <c r="AC249" s="4">
        <f t="shared" ca="1" si="9"/>
        <v>69</v>
      </c>
      <c r="AD249" s="3">
        <f t="shared" si="11"/>
        <v>414</v>
      </c>
      <c r="AE249">
        <f t="shared" si="10"/>
        <v>26</v>
      </c>
      <c r="AF249" t="str">
        <f>IF(Table2[[#This Row],[ Income ]]&lt;=30000, "Low Income",IF(Table2[[#This Row],[ Income ]]&lt;=60000,"Middle Income",IF(Table2[[#This Row],[ Income ]]&lt;=90000,"High Income","Premium")))</f>
        <v>Middle Income</v>
      </c>
      <c r="AG249" t="str">
        <f ca="1">IF(Table2[[#This Row],[Age]]&lt;30,"Young Adults", IF(Table2[[#This Row],[Age]]&lt;45,"Adults",IF(Table2[[#This Row],[Age]]&lt;60,"Middle Aged", "Senior")))</f>
        <v>Senior</v>
      </c>
      <c r="AH249" t="str">
        <f>IF(Table2[[#This Row],[Recency]]&lt;31,"Active",IF(Table2[[#This Row],[Recency]]&lt;61, "Warm","At Risk"))</f>
        <v>Active</v>
      </c>
      <c r="AI249" s="5" t="str">
        <f>IF(Table2[[#This Row],[Total Spend]]&lt;70,"Low Value", IF(Table2[[#This Row],[Total Spend]]&lt;370,"Medium Value",IF(Table2[[#This Row],[Total Spend]]&lt;1047,"High Value","VIP")))</f>
        <v>High Value</v>
      </c>
      <c r="AJ249" s="7">
        <f>SUM(Table2[[#This Row],[AcceptedCmp3]:[Response]])</f>
        <v>0</v>
      </c>
      <c r="AK249" s="5" t="str">
        <f>IF(Table2[[#This Row],[Total Campaigns Accepted]]=0,"Never Responded", IF(Table2[[#This Row],[Total Campaigns Accepted]]&lt;3,"Occasional Responders","Frequent Responders"))</f>
        <v>Never Responded</v>
      </c>
    </row>
    <row r="250" spans="1:37" x14ac:dyDescent="0.3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  <c r="AC250" s="4">
        <f t="shared" ca="1" si="9"/>
        <v>50</v>
      </c>
      <c r="AD250" s="3">
        <f t="shared" si="11"/>
        <v>1034</v>
      </c>
      <c r="AE250">
        <f t="shared" si="10"/>
        <v>31</v>
      </c>
      <c r="AF250" t="str">
        <f>IF(Table2[[#This Row],[ Income ]]&lt;=30000, "Low Income",IF(Table2[[#This Row],[ Income ]]&lt;=60000,"Middle Income",IF(Table2[[#This Row],[ Income ]]&lt;=90000,"High Income","Premium")))</f>
        <v>High Income</v>
      </c>
      <c r="AG250" t="str">
        <f ca="1">IF(Table2[[#This Row],[Age]]&lt;30,"Young Adults", IF(Table2[[#This Row],[Age]]&lt;45,"Adults",IF(Table2[[#This Row],[Age]]&lt;60,"Middle Aged", "Senior")))</f>
        <v>Middle Aged</v>
      </c>
      <c r="AH250" t="str">
        <f>IF(Table2[[#This Row],[Recency]]&lt;31,"Active",IF(Table2[[#This Row],[Recency]]&lt;61, "Warm","At Risk"))</f>
        <v>Active</v>
      </c>
      <c r="AI250" s="5" t="str">
        <f>IF(Table2[[#This Row],[Total Spend]]&lt;70,"Low Value", IF(Table2[[#This Row],[Total Spend]]&lt;370,"Medium Value",IF(Table2[[#This Row],[Total Spend]]&lt;1047,"High Value","VIP")))</f>
        <v>High Value</v>
      </c>
      <c r="AJ250" s="7">
        <f>SUM(Table2[[#This Row],[AcceptedCmp3]:[Response]])</f>
        <v>0</v>
      </c>
      <c r="AK250" s="5" t="str">
        <f>IF(Table2[[#This Row],[Total Campaigns Accepted]]=0,"Never Responded", IF(Table2[[#This Row],[Total Campaigns Accepted]]&lt;3,"Occasional Responders","Frequent Responders"))</f>
        <v>Never Responded</v>
      </c>
    </row>
    <row r="251" spans="1:37" x14ac:dyDescent="0.3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  <c r="AC251" s="4">
        <f t="shared" ca="1" si="9"/>
        <v>50</v>
      </c>
      <c r="AD251" s="3">
        <f t="shared" si="11"/>
        <v>1034</v>
      </c>
      <c r="AE251">
        <f t="shared" si="10"/>
        <v>31</v>
      </c>
      <c r="AF251" t="str">
        <f>IF(Table2[[#This Row],[ Income ]]&lt;=30000, "Low Income",IF(Table2[[#This Row],[ Income ]]&lt;=60000,"Middle Income",IF(Table2[[#This Row],[ Income ]]&lt;=90000,"High Income","Premium")))</f>
        <v>High Income</v>
      </c>
      <c r="AG251" t="str">
        <f ca="1">IF(Table2[[#This Row],[Age]]&lt;30,"Young Adults", IF(Table2[[#This Row],[Age]]&lt;45,"Adults",IF(Table2[[#This Row],[Age]]&lt;60,"Middle Aged", "Senior")))</f>
        <v>Middle Aged</v>
      </c>
      <c r="AH251" t="str">
        <f>IF(Table2[[#This Row],[Recency]]&lt;31,"Active",IF(Table2[[#This Row],[Recency]]&lt;61, "Warm","At Risk"))</f>
        <v>Active</v>
      </c>
      <c r="AI251" s="5" t="str">
        <f>IF(Table2[[#This Row],[Total Spend]]&lt;70,"Low Value", IF(Table2[[#This Row],[Total Spend]]&lt;370,"Medium Value",IF(Table2[[#This Row],[Total Spend]]&lt;1047,"High Value","VIP")))</f>
        <v>High Value</v>
      </c>
      <c r="AJ251" s="7">
        <f>SUM(Table2[[#This Row],[AcceptedCmp3]:[Response]])</f>
        <v>0</v>
      </c>
      <c r="AK251" s="5" t="str">
        <f>IF(Table2[[#This Row],[Total Campaigns Accepted]]=0,"Never Responded", IF(Table2[[#This Row],[Total Campaigns Accepted]]&lt;3,"Occasional Responders","Frequent Responders"))</f>
        <v>Never Responded</v>
      </c>
    </row>
    <row r="252" spans="1:37" x14ac:dyDescent="0.3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  <c r="AC252" s="4">
        <f t="shared" ca="1" si="9"/>
        <v>40</v>
      </c>
      <c r="AD252" s="3">
        <f t="shared" si="11"/>
        <v>47</v>
      </c>
      <c r="AE252">
        <f t="shared" si="10"/>
        <v>12</v>
      </c>
      <c r="AF252" t="str">
        <f>IF(Table2[[#This Row],[ Income ]]&lt;=30000, "Low Income",IF(Table2[[#This Row],[ Income ]]&lt;=60000,"Middle Income",IF(Table2[[#This Row],[ Income ]]&lt;=90000,"High Income","Premium")))</f>
        <v>Low Income</v>
      </c>
      <c r="AG252" t="str">
        <f ca="1">IF(Table2[[#This Row],[Age]]&lt;30,"Young Adults", IF(Table2[[#This Row],[Age]]&lt;45,"Adults",IF(Table2[[#This Row],[Age]]&lt;60,"Middle Aged", "Senior")))</f>
        <v>Adults</v>
      </c>
      <c r="AH252" t="str">
        <f>IF(Table2[[#This Row],[Recency]]&lt;31,"Active",IF(Table2[[#This Row],[Recency]]&lt;61, "Warm","At Risk"))</f>
        <v>Active</v>
      </c>
      <c r="AI252" s="5" t="str">
        <f>IF(Table2[[#This Row],[Total Spend]]&lt;70,"Low Value", IF(Table2[[#This Row],[Total Spend]]&lt;370,"Medium Value",IF(Table2[[#This Row],[Total Spend]]&lt;1047,"High Value","VIP")))</f>
        <v>Low Value</v>
      </c>
      <c r="AJ252" s="7">
        <f>SUM(Table2[[#This Row],[AcceptedCmp3]:[Response]])</f>
        <v>0</v>
      </c>
      <c r="AK252" s="5" t="str">
        <f>IF(Table2[[#This Row],[Total Campaigns Accepted]]=0,"Never Responded", IF(Table2[[#This Row],[Total Campaigns Accepted]]&lt;3,"Occasional Responders","Frequent Responders"))</f>
        <v>Never Responded</v>
      </c>
    </row>
    <row r="253" spans="1:37" x14ac:dyDescent="0.3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  <c r="AC253" s="4">
        <f t="shared" ca="1" si="9"/>
        <v>72</v>
      </c>
      <c r="AD253" s="3">
        <f t="shared" si="11"/>
        <v>500</v>
      </c>
      <c r="AE253">
        <f t="shared" si="10"/>
        <v>26</v>
      </c>
      <c r="AF253" t="str">
        <f>IF(Table2[[#This Row],[ Income ]]&lt;=30000, "Low Income",IF(Table2[[#This Row],[ Income ]]&lt;=60000,"Middle Income",IF(Table2[[#This Row],[ Income ]]&lt;=90000,"High Income","Premium")))</f>
        <v>Middle Income</v>
      </c>
      <c r="AG253" t="str">
        <f ca="1">IF(Table2[[#This Row],[Age]]&lt;30,"Young Adults", IF(Table2[[#This Row],[Age]]&lt;45,"Adults",IF(Table2[[#This Row],[Age]]&lt;60,"Middle Aged", "Senior")))</f>
        <v>Senior</v>
      </c>
      <c r="AH253" t="str">
        <f>IF(Table2[[#This Row],[Recency]]&lt;31,"Active",IF(Table2[[#This Row],[Recency]]&lt;61, "Warm","At Risk"))</f>
        <v>Active</v>
      </c>
      <c r="AI253" s="5" t="str">
        <f>IF(Table2[[#This Row],[Total Spend]]&lt;70,"Low Value", IF(Table2[[#This Row],[Total Spend]]&lt;370,"Medium Value",IF(Table2[[#This Row],[Total Spend]]&lt;1047,"High Value","VIP")))</f>
        <v>High Value</v>
      </c>
      <c r="AJ253" s="7">
        <f>SUM(Table2[[#This Row],[AcceptedCmp3]:[Response]])</f>
        <v>2</v>
      </c>
      <c r="AK253" s="5" t="str">
        <f>IF(Table2[[#This Row],[Total Campaigns Accepted]]=0,"Never Responded", IF(Table2[[#This Row],[Total Campaigns Accepted]]&lt;3,"Occasional Responders","Frequent Responders"))</f>
        <v>Occasional Responders</v>
      </c>
    </row>
    <row r="254" spans="1:37" x14ac:dyDescent="0.3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  <c r="AC254" s="4">
        <f t="shared" ca="1" si="9"/>
        <v>57</v>
      </c>
      <c r="AD254" s="3">
        <f t="shared" si="11"/>
        <v>282</v>
      </c>
      <c r="AE254">
        <f t="shared" si="10"/>
        <v>21</v>
      </c>
      <c r="AF254" t="str">
        <f>IF(Table2[[#This Row],[ Income ]]&lt;=30000, "Low Income",IF(Table2[[#This Row],[ Income ]]&lt;=60000,"Middle Income",IF(Table2[[#This Row],[ Income ]]&lt;=90000,"High Income","Premium")))</f>
        <v>Middle Income</v>
      </c>
      <c r="AG254" t="str">
        <f ca="1">IF(Table2[[#This Row],[Age]]&lt;30,"Young Adults", IF(Table2[[#This Row],[Age]]&lt;45,"Adults",IF(Table2[[#This Row],[Age]]&lt;60,"Middle Aged", "Senior")))</f>
        <v>Middle Aged</v>
      </c>
      <c r="AH254" t="str">
        <f>IF(Table2[[#This Row],[Recency]]&lt;31,"Active",IF(Table2[[#This Row],[Recency]]&lt;61, "Warm","At Risk"))</f>
        <v>Active</v>
      </c>
      <c r="AI254" s="5" t="str">
        <f>IF(Table2[[#This Row],[Total Spend]]&lt;70,"Low Value", IF(Table2[[#This Row],[Total Spend]]&lt;370,"Medium Value",IF(Table2[[#This Row],[Total Spend]]&lt;1047,"High Value","VIP")))</f>
        <v>Medium Value</v>
      </c>
      <c r="AJ254" s="7">
        <f>SUM(Table2[[#This Row],[AcceptedCmp3]:[Response]])</f>
        <v>0</v>
      </c>
      <c r="AK254" s="5" t="str">
        <f>IF(Table2[[#This Row],[Total Campaigns Accepted]]=0,"Never Responded", IF(Table2[[#This Row],[Total Campaigns Accepted]]&lt;3,"Occasional Responders","Frequent Responders"))</f>
        <v>Never Responded</v>
      </c>
    </row>
    <row r="255" spans="1:37" x14ac:dyDescent="0.3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  <c r="AC255" s="4">
        <f t="shared" ca="1" si="9"/>
        <v>77</v>
      </c>
      <c r="AD255" s="3">
        <f t="shared" si="11"/>
        <v>1381</v>
      </c>
      <c r="AE255">
        <f t="shared" si="10"/>
        <v>25</v>
      </c>
      <c r="AF255" t="str">
        <f>IF(Table2[[#This Row],[ Income ]]&lt;=30000, "Low Income",IF(Table2[[#This Row],[ Income ]]&lt;=60000,"Middle Income",IF(Table2[[#This Row],[ Income ]]&lt;=90000,"High Income","Premium")))</f>
        <v>High Income</v>
      </c>
      <c r="AG255" t="str">
        <f ca="1">IF(Table2[[#This Row],[Age]]&lt;30,"Young Adults", IF(Table2[[#This Row],[Age]]&lt;45,"Adults",IF(Table2[[#This Row],[Age]]&lt;60,"Middle Aged", "Senior")))</f>
        <v>Senior</v>
      </c>
      <c r="AH255" t="str">
        <f>IF(Table2[[#This Row],[Recency]]&lt;31,"Active",IF(Table2[[#This Row],[Recency]]&lt;61, "Warm","At Risk"))</f>
        <v>Active</v>
      </c>
      <c r="AI255" s="5" t="str">
        <f>IF(Table2[[#This Row],[Total Spend]]&lt;70,"Low Value", IF(Table2[[#This Row],[Total Spend]]&lt;370,"Medium Value",IF(Table2[[#This Row],[Total Spend]]&lt;1047,"High Value","VIP")))</f>
        <v>VIP</v>
      </c>
      <c r="AJ255" s="7">
        <f>SUM(Table2[[#This Row],[AcceptedCmp3]:[Response]])</f>
        <v>3</v>
      </c>
      <c r="AK255" s="5" t="str">
        <f>IF(Table2[[#This Row],[Total Campaigns Accepted]]=0,"Never Responded", IF(Table2[[#This Row],[Total Campaigns Accepted]]&lt;3,"Occasional Responders","Frequent Responders"))</f>
        <v>Frequent Responders</v>
      </c>
    </row>
    <row r="256" spans="1:37" x14ac:dyDescent="0.3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  <c r="AC256" s="4">
        <f t="shared" ca="1" si="9"/>
        <v>55</v>
      </c>
      <c r="AD256" s="3">
        <f t="shared" si="11"/>
        <v>59</v>
      </c>
      <c r="AE256">
        <f t="shared" si="10"/>
        <v>12</v>
      </c>
      <c r="AF256" t="str">
        <f>IF(Table2[[#This Row],[ Income ]]&lt;=30000, "Low Income",IF(Table2[[#This Row],[ Income ]]&lt;=60000,"Middle Income",IF(Table2[[#This Row],[ Income ]]&lt;=90000,"High Income","Premium")))</f>
        <v>Middle Income</v>
      </c>
      <c r="AG256" t="str">
        <f ca="1">IF(Table2[[#This Row],[Age]]&lt;30,"Young Adults", IF(Table2[[#This Row],[Age]]&lt;45,"Adults",IF(Table2[[#This Row],[Age]]&lt;60,"Middle Aged", "Senior")))</f>
        <v>Middle Aged</v>
      </c>
      <c r="AH256" t="str">
        <f>IF(Table2[[#This Row],[Recency]]&lt;31,"Active",IF(Table2[[#This Row],[Recency]]&lt;61, "Warm","At Risk"))</f>
        <v>Active</v>
      </c>
      <c r="AI256" s="5" t="str">
        <f>IF(Table2[[#This Row],[Total Spend]]&lt;70,"Low Value", IF(Table2[[#This Row],[Total Spend]]&lt;370,"Medium Value",IF(Table2[[#This Row],[Total Spend]]&lt;1047,"High Value","VIP")))</f>
        <v>Low Value</v>
      </c>
      <c r="AJ256" s="7">
        <f>SUM(Table2[[#This Row],[AcceptedCmp3]:[Response]])</f>
        <v>2</v>
      </c>
      <c r="AK256" s="5" t="str">
        <f>IF(Table2[[#This Row],[Total Campaigns Accepted]]=0,"Never Responded", IF(Table2[[#This Row],[Total Campaigns Accepted]]&lt;3,"Occasional Responders","Frequent Responders"))</f>
        <v>Occasional Responders</v>
      </c>
    </row>
    <row r="257" spans="1:37" x14ac:dyDescent="0.3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  <c r="AC257" s="4">
        <f t="shared" ca="1" si="9"/>
        <v>55</v>
      </c>
      <c r="AD257" s="3">
        <f t="shared" si="11"/>
        <v>59</v>
      </c>
      <c r="AE257">
        <f t="shared" si="10"/>
        <v>12</v>
      </c>
      <c r="AF257" t="str">
        <f>IF(Table2[[#This Row],[ Income ]]&lt;=30000, "Low Income",IF(Table2[[#This Row],[ Income ]]&lt;=60000,"Middle Income",IF(Table2[[#This Row],[ Income ]]&lt;=90000,"High Income","Premium")))</f>
        <v>Middle Income</v>
      </c>
      <c r="AG257" t="str">
        <f ca="1">IF(Table2[[#This Row],[Age]]&lt;30,"Young Adults", IF(Table2[[#This Row],[Age]]&lt;45,"Adults",IF(Table2[[#This Row],[Age]]&lt;60,"Middle Aged", "Senior")))</f>
        <v>Middle Aged</v>
      </c>
      <c r="AH257" t="str">
        <f>IF(Table2[[#This Row],[Recency]]&lt;31,"Active",IF(Table2[[#This Row],[Recency]]&lt;61, "Warm","At Risk"))</f>
        <v>Active</v>
      </c>
      <c r="AI257" s="5" t="str">
        <f>IF(Table2[[#This Row],[Total Spend]]&lt;70,"Low Value", IF(Table2[[#This Row],[Total Spend]]&lt;370,"Medium Value",IF(Table2[[#This Row],[Total Spend]]&lt;1047,"High Value","VIP")))</f>
        <v>Low Value</v>
      </c>
      <c r="AJ257" s="7">
        <f>SUM(Table2[[#This Row],[AcceptedCmp3]:[Response]])</f>
        <v>2</v>
      </c>
      <c r="AK257" s="5" t="str">
        <f>IF(Table2[[#This Row],[Total Campaigns Accepted]]=0,"Never Responded", IF(Table2[[#This Row],[Total Campaigns Accepted]]&lt;3,"Occasional Responders","Frequent Responders"))</f>
        <v>Occasional Responders</v>
      </c>
    </row>
    <row r="258" spans="1:37" x14ac:dyDescent="0.3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  <c r="AC258" s="4">
        <f t="shared" ref="AC258:AC321" ca="1" si="12">YEAR(TODAY()) - B258</f>
        <v>58</v>
      </c>
      <c r="AD258" s="3">
        <f t="shared" si="11"/>
        <v>1442</v>
      </c>
      <c r="AE258">
        <f t="shared" ref="AE258:AE321" si="13">SUM(P258:T258)</f>
        <v>26</v>
      </c>
      <c r="AF258" t="str">
        <f>IF(Table2[[#This Row],[ Income ]]&lt;=30000, "Low Income",IF(Table2[[#This Row],[ Income ]]&lt;=60000,"Middle Income",IF(Table2[[#This Row],[ Income ]]&lt;=90000,"High Income","Premium")))</f>
        <v>High Income</v>
      </c>
      <c r="AG258" t="str">
        <f ca="1">IF(Table2[[#This Row],[Age]]&lt;30,"Young Adults", IF(Table2[[#This Row],[Age]]&lt;45,"Adults",IF(Table2[[#This Row],[Age]]&lt;60,"Middle Aged", "Senior")))</f>
        <v>Middle Aged</v>
      </c>
      <c r="AH258" t="str">
        <f>IF(Table2[[#This Row],[Recency]]&lt;31,"Active",IF(Table2[[#This Row],[Recency]]&lt;61, "Warm","At Risk"))</f>
        <v>Active</v>
      </c>
      <c r="AI258" s="5" t="str">
        <f>IF(Table2[[#This Row],[Total Spend]]&lt;70,"Low Value", IF(Table2[[#This Row],[Total Spend]]&lt;370,"Medium Value",IF(Table2[[#This Row],[Total Spend]]&lt;1047,"High Value","VIP")))</f>
        <v>VIP</v>
      </c>
      <c r="AJ258" s="7">
        <f>SUM(Table2[[#This Row],[AcceptedCmp3]:[Response]])</f>
        <v>4</v>
      </c>
      <c r="AK258" s="5" t="str">
        <f>IF(Table2[[#This Row],[Total Campaigns Accepted]]=0,"Never Responded", IF(Table2[[#This Row],[Total Campaigns Accepted]]&lt;3,"Occasional Responders","Frequent Responders"))</f>
        <v>Frequent Responders</v>
      </c>
    </row>
    <row r="259" spans="1:37" x14ac:dyDescent="0.3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  <c r="AC259" s="4">
        <f t="shared" ca="1" si="12"/>
        <v>44</v>
      </c>
      <c r="AD259" s="3">
        <f t="shared" ref="AD259:AD322" si="14">SUM(J259:O259)</f>
        <v>1555</v>
      </c>
      <c r="AE259">
        <f t="shared" si="13"/>
        <v>24</v>
      </c>
      <c r="AF259" t="str">
        <f>IF(Table2[[#This Row],[ Income ]]&lt;=30000, "Low Income",IF(Table2[[#This Row],[ Income ]]&lt;=60000,"Middle Income",IF(Table2[[#This Row],[ Income ]]&lt;=90000,"High Income","Premium")))</f>
        <v>High Income</v>
      </c>
      <c r="AG259" t="str">
        <f ca="1">IF(Table2[[#This Row],[Age]]&lt;30,"Young Adults", IF(Table2[[#This Row],[Age]]&lt;45,"Adults",IF(Table2[[#This Row],[Age]]&lt;60,"Middle Aged", "Senior")))</f>
        <v>Adults</v>
      </c>
      <c r="AH259" t="str">
        <f>IF(Table2[[#This Row],[Recency]]&lt;31,"Active",IF(Table2[[#This Row],[Recency]]&lt;61, "Warm","At Risk"))</f>
        <v>Active</v>
      </c>
      <c r="AI259" s="5" t="str">
        <f>IF(Table2[[#This Row],[Total Spend]]&lt;70,"Low Value", IF(Table2[[#This Row],[Total Spend]]&lt;370,"Medium Value",IF(Table2[[#This Row],[Total Spend]]&lt;1047,"High Value","VIP")))</f>
        <v>VIP</v>
      </c>
      <c r="AJ259" s="7">
        <f>SUM(Table2[[#This Row],[AcceptedCmp3]:[Response]])</f>
        <v>2</v>
      </c>
      <c r="AK259" s="5" t="str">
        <f>IF(Table2[[#This Row],[Total Campaigns Accepted]]=0,"Never Responded", IF(Table2[[#This Row],[Total Campaigns Accepted]]&lt;3,"Occasional Responders","Frequent Responders"))</f>
        <v>Occasional Responders</v>
      </c>
    </row>
    <row r="260" spans="1:37" x14ac:dyDescent="0.3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  <c r="AC260" s="4">
        <f t="shared" ca="1" si="12"/>
        <v>44</v>
      </c>
      <c r="AD260" s="3">
        <f t="shared" si="14"/>
        <v>1555</v>
      </c>
      <c r="AE260">
        <f t="shared" si="13"/>
        <v>24</v>
      </c>
      <c r="AF260" t="str">
        <f>IF(Table2[[#This Row],[ Income ]]&lt;=30000, "Low Income",IF(Table2[[#This Row],[ Income ]]&lt;=60000,"Middle Income",IF(Table2[[#This Row],[ Income ]]&lt;=90000,"High Income","Premium")))</f>
        <v>High Income</v>
      </c>
      <c r="AG260" t="str">
        <f ca="1">IF(Table2[[#This Row],[Age]]&lt;30,"Young Adults", IF(Table2[[#This Row],[Age]]&lt;45,"Adults",IF(Table2[[#This Row],[Age]]&lt;60,"Middle Aged", "Senior")))</f>
        <v>Adults</v>
      </c>
      <c r="AH260" t="str">
        <f>IF(Table2[[#This Row],[Recency]]&lt;31,"Active",IF(Table2[[#This Row],[Recency]]&lt;61, "Warm","At Risk"))</f>
        <v>Active</v>
      </c>
      <c r="AI260" s="5" t="str">
        <f>IF(Table2[[#This Row],[Total Spend]]&lt;70,"Low Value", IF(Table2[[#This Row],[Total Spend]]&lt;370,"Medium Value",IF(Table2[[#This Row],[Total Spend]]&lt;1047,"High Value","VIP")))</f>
        <v>VIP</v>
      </c>
      <c r="AJ260" s="7">
        <f>SUM(Table2[[#This Row],[AcceptedCmp3]:[Response]])</f>
        <v>2</v>
      </c>
      <c r="AK260" s="5" t="str">
        <f>IF(Table2[[#This Row],[Total Campaigns Accepted]]=0,"Never Responded", IF(Table2[[#This Row],[Total Campaigns Accepted]]&lt;3,"Occasional Responders","Frequent Responders"))</f>
        <v>Occasional Responders</v>
      </c>
    </row>
    <row r="261" spans="1:37" x14ac:dyDescent="0.3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  <c r="AC261" s="4">
        <f t="shared" ca="1" si="12"/>
        <v>32</v>
      </c>
      <c r="AD261" s="3">
        <f t="shared" si="14"/>
        <v>1378</v>
      </c>
      <c r="AE261">
        <f t="shared" si="13"/>
        <v>26</v>
      </c>
      <c r="AF261" t="str">
        <f>IF(Table2[[#This Row],[ Income ]]&lt;=30000, "Low Income",IF(Table2[[#This Row],[ Income ]]&lt;=60000,"Middle Income",IF(Table2[[#This Row],[ Income ]]&lt;=90000,"High Income","Premium")))</f>
        <v>High Income</v>
      </c>
      <c r="AG261" t="str">
        <f ca="1">IF(Table2[[#This Row],[Age]]&lt;30,"Young Adults", IF(Table2[[#This Row],[Age]]&lt;45,"Adults",IF(Table2[[#This Row],[Age]]&lt;60,"Middle Aged", "Senior")))</f>
        <v>Adults</v>
      </c>
      <c r="AH261" t="str">
        <f>IF(Table2[[#This Row],[Recency]]&lt;31,"Active",IF(Table2[[#This Row],[Recency]]&lt;61, "Warm","At Risk"))</f>
        <v>Active</v>
      </c>
      <c r="AI261" s="5" t="str">
        <f>IF(Table2[[#This Row],[Total Spend]]&lt;70,"Low Value", IF(Table2[[#This Row],[Total Spend]]&lt;370,"Medium Value",IF(Table2[[#This Row],[Total Spend]]&lt;1047,"High Value","VIP")))</f>
        <v>VIP</v>
      </c>
      <c r="AJ261" s="7">
        <f>SUM(Table2[[#This Row],[AcceptedCmp3]:[Response]])</f>
        <v>4</v>
      </c>
      <c r="AK261" s="5" t="str">
        <f>IF(Table2[[#This Row],[Total Campaigns Accepted]]=0,"Never Responded", IF(Table2[[#This Row],[Total Campaigns Accepted]]&lt;3,"Occasional Responders","Frequent Responders"))</f>
        <v>Frequent Responders</v>
      </c>
    </row>
    <row r="262" spans="1:37" x14ac:dyDescent="0.3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  <c r="AC262" s="4">
        <f t="shared" ca="1" si="12"/>
        <v>56</v>
      </c>
      <c r="AD262" s="3">
        <f t="shared" si="14"/>
        <v>602</v>
      </c>
      <c r="AE262">
        <f t="shared" si="13"/>
        <v>23</v>
      </c>
      <c r="AF262" t="str">
        <f>IF(Table2[[#This Row],[ Income ]]&lt;=30000, "Low Income",IF(Table2[[#This Row],[ Income ]]&lt;=60000,"Middle Income",IF(Table2[[#This Row],[ Income ]]&lt;=90000,"High Income","Premium")))</f>
        <v>High Income</v>
      </c>
      <c r="AG262" t="str">
        <f ca="1">IF(Table2[[#This Row],[Age]]&lt;30,"Young Adults", IF(Table2[[#This Row],[Age]]&lt;45,"Adults",IF(Table2[[#This Row],[Age]]&lt;60,"Middle Aged", "Senior")))</f>
        <v>Middle Aged</v>
      </c>
      <c r="AH262" t="str">
        <f>IF(Table2[[#This Row],[Recency]]&lt;31,"Active",IF(Table2[[#This Row],[Recency]]&lt;61, "Warm","At Risk"))</f>
        <v>Active</v>
      </c>
      <c r="AI262" s="5" t="str">
        <f>IF(Table2[[#This Row],[Total Spend]]&lt;70,"Low Value", IF(Table2[[#This Row],[Total Spend]]&lt;370,"Medium Value",IF(Table2[[#This Row],[Total Spend]]&lt;1047,"High Value","VIP")))</f>
        <v>High Value</v>
      </c>
      <c r="AJ262" s="7">
        <f>SUM(Table2[[#This Row],[AcceptedCmp3]:[Response]])</f>
        <v>1</v>
      </c>
      <c r="AK262" s="5" t="str">
        <f>IF(Table2[[#This Row],[Total Campaigns Accepted]]=0,"Never Responded", IF(Table2[[#This Row],[Total Campaigns Accepted]]&lt;3,"Occasional Responders","Frequent Responders"))</f>
        <v>Occasional Responders</v>
      </c>
    </row>
    <row r="263" spans="1:37" x14ac:dyDescent="0.3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  <c r="AC263" s="4">
        <f t="shared" ca="1" si="12"/>
        <v>40</v>
      </c>
      <c r="AD263" s="3">
        <f t="shared" si="14"/>
        <v>139</v>
      </c>
      <c r="AE263">
        <f t="shared" si="13"/>
        <v>14</v>
      </c>
      <c r="AF263" t="str">
        <f>IF(Table2[[#This Row],[ Income ]]&lt;=30000, "Low Income",IF(Table2[[#This Row],[ Income ]]&lt;=60000,"Middle Income",IF(Table2[[#This Row],[ Income ]]&lt;=90000,"High Income","Premium")))</f>
        <v>Middle Income</v>
      </c>
      <c r="AG263" t="str">
        <f ca="1">IF(Table2[[#This Row],[Age]]&lt;30,"Young Adults", IF(Table2[[#This Row],[Age]]&lt;45,"Adults",IF(Table2[[#This Row],[Age]]&lt;60,"Middle Aged", "Senior")))</f>
        <v>Adults</v>
      </c>
      <c r="AH263" t="str">
        <f>IF(Table2[[#This Row],[Recency]]&lt;31,"Active",IF(Table2[[#This Row],[Recency]]&lt;61, "Warm","At Risk"))</f>
        <v>Active</v>
      </c>
      <c r="AI263" s="5" t="str">
        <f>IF(Table2[[#This Row],[Total Spend]]&lt;70,"Low Value", IF(Table2[[#This Row],[Total Spend]]&lt;370,"Medium Value",IF(Table2[[#This Row],[Total Spend]]&lt;1047,"High Value","VIP")))</f>
        <v>Medium Value</v>
      </c>
      <c r="AJ263" s="7">
        <f>SUM(Table2[[#This Row],[AcceptedCmp3]:[Response]])</f>
        <v>0</v>
      </c>
      <c r="AK263" s="5" t="str">
        <f>IF(Table2[[#This Row],[Total Campaigns Accepted]]=0,"Never Responded", IF(Table2[[#This Row],[Total Campaigns Accepted]]&lt;3,"Occasional Responders","Frequent Responders"))</f>
        <v>Never Responded</v>
      </c>
    </row>
    <row r="264" spans="1:37" x14ac:dyDescent="0.3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  <c r="AC264" s="4">
        <f t="shared" ca="1" si="12"/>
        <v>43</v>
      </c>
      <c r="AD264" s="3">
        <f t="shared" si="14"/>
        <v>19</v>
      </c>
      <c r="AE264">
        <f t="shared" si="13"/>
        <v>11</v>
      </c>
      <c r="AF264" t="str">
        <f>IF(Table2[[#This Row],[ Income ]]&lt;=30000, "Low Income",IF(Table2[[#This Row],[ Income ]]&lt;=60000,"Middle Income",IF(Table2[[#This Row],[ Income ]]&lt;=90000,"High Income","Premium")))</f>
        <v>Low Income</v>
      </c>
      <c r="AG264" t="str">
        <f ca="1">IF(Table2[[#This Row],[Age]]&lt;30,"Young Adults", IF(Table2[[#This Row],[Age]]&lt;45,"Adults",IF(Table2[[#This Row],[Age]]&lt;60,"Middle Aged", "Senior")))</f>
        <v>Adults</v>
      </c>
      <c r="AH264" t="str">
        <f>IF(Table2[[#This Row],[Recency]]&lt;31,"Active",IF(Table2[[#This Row],[Recency]]&lt;61, "Warm","At Risk"))</f>
        <v>Active</v>
      </c>
      <c r="AI264" s="5" t="str">
        <f>IF(Table2[[#This Row],[Total Spend]]&lt;70,"Low Value", IF(Table2[[#This Row],[Total Spend]]&lt;370,"Medium Value",IF(Table2[[#This Row],[Total Spend]]&lt;1047,"High Value","VIP")))</f>
        <v>Low Value</v>
      </c>
      <c r="AJ264" s="7">
        <f>SUM(Table2[[#This Row],[AcceptedCmp3]:[Response]])</f>
        <v>0</v>
      </c>
      <c r="AK264" s="5" t="str">
        <f>IF(Table2[[#This Row],[Total Campaigns Accepted]]=0,"Never Responded", IF(Table2[[#This Row],[Total Campaigns Accepted]]&lt;3,"Occasional Responders","Frequent Responders"))</f>
        <v>Never Responded</v>
      </c>
    </row>
    <row r="265" spans="1:37" x14ac:dyDescent="0.3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  <c r="AC265" s="4">
        <f t="shared" ca="1" si="12"/>
        <v>71</v>
      </c>
      <c r="AD265" s="3">
        <f t="shared" si="14"/>
        <v>446</v>
      </c>
      <c r="AE265">
        <f t="shared" si="13"/>
        <v>31</v>
      </c>
      <c r="AF265" t="str">
        <f>IF(Table2[[#This Row],[ Income ]]&lt;=30000, "Low Income",IF(Table2[[#This Row],[ Income ]]&lt;=60000,"Middle Income",IF(Table2[[#This Row],[ Income ]]&lt;=90000,"High Income","Premium")))</f>
        <v>Middle Income</v>
      </c>
      <c r="AG265" t="str">
        <f ca="1">IF(Table2[[#This Row],[Age]]&lt;30,"Young Adults", IF(Table2[[#This Row],[Age]]&lt;45,"Adults",IF(Table2[[#This Row],[Age]]&lt;60,"Middle Aged", "Senior")))</f>
        <v>Senior</v>
      </c>
      <c r="AH265" t="str">
        <f>IF(Table2[[#This Row],[Recency]]&lt;31,"Active",IF(Table2[[#This Row],[Recency]]&lt;61, "Warm","At Risk"))</f>
        <v>Active</v>
      </c>
      <c r="AI265" s="5" t="str">
        <f>IF(Table2[[#This Row],[Total Spend]]&lt;70,"Low Value", IF(Table2[[#This Row],[Total Spend]]&lt;370,"Medium Value",IF(Table2[[#This Row],[Total Spend]]&lt;1047,"High Value","VIP")))</f>
        <v>High Value</v>
      </c>
      <c r="AJ265" s="7">
        <f>SUM(Table2[[#This Row],[AcceptedCmp3]:[Response]])</f>
        <v>2</v>
      </c>
      <c r="AK265" s="5" t="str">
        <f>IF(Table2[[#This Row],[Total Campaigns Accepted]]=0,"Never Responded", IF(Table2[[#This Row],[Total Campaigns Accepted]]&lt;3,"Occasional Responders","Frequent Responders"))</f>
        <v>Occasional Responders</v>
      </c>
    </row>
    <row r="266" spans="1:37" x14ac:dyDescent="0.3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  <c r="AC266" s="4">
        <f t="shared" ca="1" si="12"/>
        <v>58</v>
      </c>
      <c r="AD266" s="3">
        <f t="shared" si="14"/>
        <v>492</v>
      </c>
      <c r="AE266">
        <f t="shared" si="13"/>
        <v>24</v>
      </c>
      <c r="AF266" t="str">
        <f>IF(Table2[[#This Row],[ Income ]]&lt;=30000, "Low Income",IF(Table2[[#This Row],[ Income ]]&lt;=60000,"Middle Income",IF(Table2[[#This Row],[ Income ]]&lt;=90000,"High Income","Premium")))</f>
        <v>Middle Income</v>
      </c>
      <c r="AG266" t="str">
        <f ca="1">IF(Table2[[#This Row],[Age]]&lt;30,"Young Adults", IF(Table2[[#This Row],[Age]]&lt;45,"Adults",IF(Table2[[#This Row],[Age]]&lt;60,"Middle Aged", "Senior")))</f>
        <v>Middle Aged</v>
      </c>
      <c r="AH266" t="str">
        <f>IF(Table2[[#This Row],[Recency]]&lt;31,"Active",IF(Table2[[#This Row],[Recency]]&lt;61, "Warm","At Risk"))</f>
        <v>Active</v>
      </c>
      <c r="AI266" s="5" t="str">
        <f>IF(Table2[[#This Row],[Total Spend]]&lt;70,"Low Value", IF(Table2[[#This Row],[Total Spend]]&lt;370,"Medium Value",IF(Table2[[#This Row],[Total Spend]]&lt;1047,"High Value","VIP")))</f>
        <v>High Value</v>
      </c>
      <c r="AJ266" s="7">
        <f>SUM(Table2[[#This Row],[AcceptedCmp3]:[Response]])</f>
        <v>2</v>
      </c>
      <c r="AK266" s="5" t="str">
        <f>IF(Table2[[#This Row],[Total Campaigns Accepted]]=0,"Never Responded", IF(Table2[[#This Row],[Total Campaigns Accepted]]&lt;3,"Occasional Responders","Frequent Responders"))</f>
        <v>Occasional Responders</v>
      </c>
    </row>
    <row r="267" spans="1:37" x14ac:dyDescent="0.3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  <c r="AC267" s="4">
        <f t="shared" ca="1" si="12"/>
        <v>56</v>
      </c>
      <c r="AD267" s="3">
        <f t="shared" si="14"/>
        <v>67</v>
      </c>
      <c r="AE267">
        <f t="shared" si="13"/>
        <v>14</v>
      </c>
      <c r="AF267" t="str">
        <f>IF(Table2[[#This Row],[ Income ]]&lt;=30000, "Low Income",IF(Table2[[#This Row],[ Income ]]&lt;=60000,"Middle Income",IF(Table2[[#This Row],[ Income ]]&lt;=90000,"High Income","Premium")))</f>
        <v>Low Income</v>
      </c>
      <c r="AG267" t="str">
        <f ca="1">IF(Table2[[#This Row],[Age]]&lt;30,"Young Adults", IF(Table2[[#This Row],[Age]]&lt;45,"Adults",IF(Table2[[#This Row],[Age]]&lt;60,"Middle Aged", "Senior")))</f>
        <v>Middle Aged</v>
      </c>
      <c r="AH267" t="str">
        <f>IF(Table2[[#This Row],[Recency]]&lt;31,"Active",IF(Table2[[#This Row],[Recency]]&lt;61, "Warm","At Risk"))</f>
        <v>Active</v>
      </c>
      <c r="AI267" s="5" t="str">
        <f>IF(Table2[[#This Row],[Total Spend]]&lt;70,"Low Value", IF(Table2[[#This Row],[Total Spend]]&lt;370,"Medium Value",IF(Table2[[#This Row],[Total Spend]]&lt;1047,"High Value","VIP")))</f>
        <v>Low Value</v>
      </c>
      <c r="AJ267" s="7">
        <f>SUM(Table2[[#This Row],[AcceptedCmp3]:[Response]])</f>
        <v>0</v>
      </c>
      <c r="AK267" s="5" t="str">
        <f>IF(Table2[[#This Row],[Total Campaigns Accepted]]=0,"Never Responded", IF(Table2[[#This Row],[Total Campaigns Accepted]]&lt;3,"Occasional Responders","Frequent Responders"))</f>
        <v>Never Responded</v>
      </c>
    </row>
    <row r="268" spans="1:37" x14ac:dyDescent="0.3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  <c r="AC268" s="4">
        <f t="shared" ca="1" si="12"/>
        <v>77</v>
      </c>
      <c r="AD268" s="3">
        <f t="shared" si="14"/>
        <v>22</v>
      </c>
      <c r="AE268">
        <f t="shared" si="13"/>
        <v>10</v>
      </c>
      <c r="AF268" t="str">
        <f>IF(Table2[[#This Row],[ Income ]]&lt;=30000, "Low Income",IF(Table2[[#This Row],[ Income ]]&lt;=60000,"Middle Income",IF(Table2[[#This Row],[ Income ]]&lt;=90000,"High Income","Premium")))</f>
        <v>Middle Income</v>
      </c>
      <c r="AG268" t="str">
        <f ca="1">IF(Table2[[#This Row],[Age]]&lt;30,"Young Adults", IF(Table2[[#This Row],[Age]]&lt;45,"Adults",IF(Table2[[#This Row],[Age]]&lt;60,"Middle Aged", "Senior")))</f>
        <v>Senior</v>
      </c>
      <c r="AH268" t="str">
        <f>IF(Table2[[#This Row],[Recency]]&lt;31,"Active",IF(Table2[[#This Row],[Recency]]&lt;61, "Warm","At Risk"))</f>
        <v>Active</v>
      </c>
      <c r="AI268" s="5" t="str">
        <f>IF(Table2[[#This Row],[Total Spend]]&lt;70,"Low Value", IF(Table2[[#This Row],[Total Spend]]&lt;370,"Medium Value",IF(Table2[[#This Row],[Total Spend]]&lt;1047,"High Value","VIP")))</f>
        <v>Low Value</v>
      </c>
      <c r="AJ268" s="7">
        <f>SUM(Table2[[#This Row],[AcceptedCmp3]:[Response]])</f>
        <v>0</v>
      </c>
      <c r="AK268" s="5" t="str">
        <f>IF(Table2[[#This Row],[Total Campaigns Accepted]]=0,"Never Responded", IF(Table2[[#This Row],[Total Campaigns Accepted]]&lt;3,"Occasional Responders","Frequent Responders"))</f>
        <v>Never Responded</v>
      </c>
    </row>
    <row r="269" spans="1:37" x14ac:dyDescent="0.3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  <c r="AC269" s="4">
        <f t="shared" ca="1" si="12"/>
        <v>76</v>
      </c>
      <c r="AD269" s="3">
        <f t="shared" si="14"/>
        <v>76</v>
      </c>
      <c r="AE269">
        <f t="shared" si="13"/>
        <v>14</v>
      </c>
      <c r="AF269" t="str">
        <f>IF(Table2[[#This Row],[ Income ]]&lt;=30000, "Low Income",IF(Table2[[#This Row],[ Income ]]&lt;=60000,"Middle Income",IF(Table2[[#This Row],[ Income ]]&lt;=90000,"High Income","Premium")))</f>
        <v>Middle Income</v>
      </c>
      <c r="AG269" t="str">
        <f ca="1">IF(Table2[[#This Row],[Age]]&lt;30,"Young Adults", IF(Table2[[#This Row],[Age]]&lt;45,"Adults",IF(Table2[[#This Row],[Age]]&lt;60,"Middle Aged", "Senior")))</f>
        <v>Senior</v>
      </c>
      <c r="AH269" t="str">
        <f>IF(Table2[[#This Row],[Recency]]&lt;31,"Active",IF(Table2[[#This Row],[Recency]]&lt;61, "Warm","At Risk"))</f>
        <v>Active</v>
      </c>
      <c r="AI269" s="5" t="str">
        <f>IF(Table2[[#This Row],[Total Spend]]&lt;70,"Low Value", IF(Table2[[#This Row],[Total Spend]]&lt;370,"Medium Value",IF(Table2[[#This Row],[Total Spend]]&lt;1047,"High Value","VIP")))</f>
        <v>Medium Value</v>
      </c>
      <c r="AJ269" s="7">
        <f>SUM(Table2[[#This Row],[AcceptedCmp3]:[Response]])</f>
        <v>0</v>
      </c>
      <c r="AK269" s="5" t="str">
        <f>IF(Table2[[#This Row],[Total Campaigns Accepted]]=0,"Never Responded", IF(Table2[[#This Row],[Total Campaigns Accepted]]&lt;3,"Occasional Responders","Frequent Responders"))</f>
        <v>Never Responded</v>
      </c>
    </row>
    <row r="270" spans="1:37" x14ac:dyDescent="0.3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  <c r="AC270" s="4">
        <f t="shared" ca="1" si="12"/>
        <v>76</v>
      </c>
      <c r="AD270" s="3">
        <f t="shared" si="14"/>
        <v>76</v>
      </c>
      <c r="AE270">
        <f t="shared" si="13"/>
        <v>14</v>
      </c>
      <c r="AF270" t="str">
        <f>IF(Table2[[#This Row],[ Income ]]&lt;=30000, "Low Income",IF(Table2[[#This Row],[ Income ]]&lt;=60000,"Middle Income",IF(Table2[[#This Row],[ Income ]]&lt;=90000,"High Income","Premium")))</f>
        <v>Middle Income</v>
      </c>
      <c r="AG270" t="str">
        <f ca="1">IF(Table2[[#This Row],[Age]]&lt;30,"Young Adults", IF(Table2[[#This Row],[Age]]&lt;45,"Adults",IF(Table2[[#This Row],[Age]]&lt;60,"Middle Aged", "Senior")))</f>
        <v>Senior</v>
      </c>
      <c r="AH270" t="str">
        <f>IF(Table2[[#This Row],[Recency]]&lt;31,"Active",IF(Table2[[#This Row],[Recency]]&lt;61, "Warm","At Risk"))</f>
        <v>Active</v>
      </c>
      <c r="AI270" s="5" t="str">
        <f>IF(Table2[[#This Row],[Total Spend]]&lt;70,"Low Value", IF(Table2[[#This Row],[Total Spend]]&lt;370,"Medium Value",IF(Table2[[#This Row],[Total Spend]]&lt;1047,"High Value","VIP")))</f>
        <v>Medium Value</v>
      </c>
      <c r="AJ270" s="7">
        <f>SUM(Table2[[#This Row],[AcceptedCmp3]:[Response]])</f>
        <v>0</v>
      </c>
      <c r="AK270" s="5" t="str">
        <f>IF(Table2[[#This Row],[Total Campaigns Accepted]]=0,"Never Responded", IF(Table2[[#This Row],[Total Campaigns Accepted]]&lt;3,"Occasional Responders","Frequent Responders"))</f>
        <v>Never Responded</v>
      </c>
    </row>
    <row r="271" spans="1:37" x14ac:dyDescent="0.3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  <c r="AC271" s="4">
        <f t="shared" ca="1" si="12"/>
        <v>50</v>
      </c>
      <c r="AD271" s="3">
        <f t="shared" si="14"/>
        <v>515</v>
      </c>
      <c r="AE271">
        <f t="shared" si="13"/>
        <v>33</v>
      </c>
      <c r="AF271" t="str">
        <f>IF(Table2[[#This Row],[ Income ]]&lt;=30000, "Low Income",IF(Table2[[#This Row],[ Income ]]&lt;=60000,"Middle Income",IF(Table2[[#This Row],[ Income ]]&lt;=90000,"High Income","Premium")))</f>
        <v>Middle Income</v>
      </c>
      <c r="AG271" t="str">
        <f ca="1">IF(Table2[[#This Row],[Age]]&lt;30,"Young Adults", IF(Table2[[#This Row],[Age]]&lt;45,"Adults",IF(Table2[[#This Row],[Age]]&lt;60,"Middle Aged", "Senior")))</f>
        <v>Middle Aged</v>
      </c>
      <c r="AH271" t="str">
        <f>IF(Table2[[#This Row],[Recency]]&lt;31,"Active",IF(Table2[[#This Row],[Recency]]&lt;61, "Warm","At Risk"))</f>
        <v>Active</v>
      </c>
      <c r="AI271" s="5" t="str">
        <f>IF(Table2[[#This Row],[Total Spend]]&lt;70,"Low Value", IF(Table2[[#This Row],[Total Spend]]&lt;370,"Medium Value",IF(Table2[[#This Row],[Total Spend]]&lt;1047,"High Value","VIP")))</f>
        <v>High Value</v>
      </c>
      <c r="AJ271" s="7">
        <f>SUM(Table2[[#This Row],[AcceptedCmp3]:[Response]])</f>
        <v>1</v>
      </c>
      <c r="AK271" s="5" t="str">
        <f>IF(Table2[[#This Row],[Total Campaigns Accepted]]=0,"Never Responded", IF(Table2[[#This Row],[Total Campaigns Accepted]]&lt;3,"Occasional Responders","Frequent Responders"))</f>
        <v>Occasional Responders</v>
      </c>
    </row>
    <row r="272" spans="1:37" x14ac:dyDescent="0.3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  <c r="AC272" s="4">
        <f t="shared" ca="1" si="12"/>
        <v>54</v>
      </c>
      <c r="AD272" s="3">
        <f t="shared" si="14"/>
        <v>178</v>
      </c>
      <c r="AE272">
        <f t="shared" si="13"/>
        <v>17</v>
      </c>
      <c r="AF272" t="str">
        <f>IF(Table2[[#This Row],[ Income ]]&lt;=30000, "Low Income",IF(Table2[[#This Row],[ Income ]]&lt;=60000,"Middle Income",IF(Table2[[#This Row],[ Income ]]&lt;=90000,"High Income","Premium")))</f>
        <v>Middle Income</v>
      </c>
      <c r="AG272" t="str">
        <f ca="1">IF(Table2[[#This Row],[Age]]&lt;30,"Young Adults", IF(Table2[[#This Row],[Age]]&lt;45,"Adults",IF(Table2[[#This Row],[Age]]&lt;60,"Middle Aged", "Senior")))</f>
        <v>Middle Aged</v>
      </c>
      <c r="AH272" t="str">
        <f>IF(Table2[[#This Row],[Recency]]&lt;31,"Active",IF(Table2[[#This Row],[Recency]]&lt;61, "Warm","At Risk"))</f>
        <v>Active</v>
      </c>
      <c r="AI272" s="5" t="str">
        <f>IF(Table2[[#This Row],[Total Spend]]&lt;70,"Low Value", IF(Table2[[#This Row],[Total Spend]]&lt;370,"Medium Value",IF(Table2[[#This Row],[Total Spend]]&lt;1047,"High Value","VIP")))</f>
        <v>Medium Value</v>
      </c>
      <c r="AJ272" s="7">
        <f>SUM(Table2[[#This Row],[AcceptedCmp3]:[Response]])</f>
        <v>1</v>
      </c>
      <c r="AK272" s="5" t="str">
        <f>IF(Table2[[#This Row],[Total Campaigns Accepted]]=0,"Never Responded", IF(Table2[[#This Row],[Total Campaigns Accepted]]&lt;3,"Occasional Responders","Frequent Responders"))</f>
        <v>Occasional Responders</v>
      </c>
    </row>
    <row r="273" spans="1:37" x14ac:dyDescent="0.3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  <c r="AC273" s="4">
        <f t="shared" ca="1" si="12"/>
        <v>42</v>
      </c>
      <c r="AD273" s="3">
        <f t="shared" si="14"/>
        <v>52</v>
      </c>
      <c r="AE273">
        <f t="shared" si="13"/>
        <v>12</v>
      </c>
      <c r="AF273" t="str">
        <f>IF(Table2[[#This Row],[ Income ]]&lt;=30000, "Low Income",IF(Table2[[#This Row],[ Income ]]&lt;=60000,"Middle Income",IF(Table2[[#This Row],[ Income ]]&lt;=90000,"High Income","Premium")))</f>
        <v>Middle Income</v>
      </c>
      <c r="AG273" t="str">
        <f ca="1">IF(Table2[[#This Row],[Age]]&lt;30,"Young Adults", IF(Table2[[#This Row],[Age]]&lt;45,"Adults",IF(Table2[[#This Row],[Age]]&lt;60,"Middle Aged", "Senior")))</f>
        <v>Adults</v>
      </c>
      <c r="AH273" t="str">
        <f>IF(Table2[[#This Row],[Recency]]&lt;31,"Active",IF(Table2[[#This Row],[Recency]]&lt;61, "Warm","At Risk"))</f>
        <v>Active</v>
      </c>
      <c r="AI273" s="5" t="str">
        <f>IF(Table2[[#This Row],[Total Spend]]&lt;70,"Low Value", IF(Table2[[#This Row],[Total Spend]]&lt;370,"Medium Value",IF(Table2[[#This Row],[Total Spend]]&lt;1047,"High Value","VIP")))</f>
        <v>Low Value</v>
      </c>
      <c r="AJ273" s="7">
        <f>SUM(Table2[[#This Row],[AcceptedCmp3]:[Response]])</f>
        <v>1</v>
      </c>
      <c r="AK273" s="5" t="str">
        <f>IF(Table2[[#This Row],[Total Campaigns Accepted]]=0,"Never Responded", IF(Table2[[#This Row],[Total Campaigns Accepted]]&lt;3,"Occasional Responders","Frequent Responders"))</f>
        <v>Occasional Responders</v>
      </c>
    </row>
    <row r="274" spans="1:37" x14ac:dyDescent="0.3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  <c r="AC274" s="4">
        <f t="shared" ca="1" si="12"/>
        <v>71</v>
      </c>
      <c r="AD274" s="3">
        <f t="shared" si="14"/>
        <v>734</v>
      </c>
      <c r="AE274">
        <f t="shared" si="13"/>
        <v>34</v>
      </c>
      <c r="AF274" t="str">
        <f>IF(Table2[[#This Row],[ Income ]]&lt;=30000, "Low Income",IF(Table2[[#This Row],[ Income ]]&lt;=60000,"Middle Income",IF(Table2[[#This Row],[ Income ]]&lt;=90000,"High Income","Premium")))</f>
        <v>Middle Income</v>
      </c>
      <c r="AG274" t="str">
        <f ca="1">IF(Table2[[#This Row],[Age]]&lt;30,"Young Adults", IF(Table2[[#This Row],[Age]]&lt;45,"Adults",IF(Table2[[#This Row],[Age]]&lt;60,"Middle Aged", "Senior")))</f>
        <v>Senior</v>
      </c>
      <c r="AH274" t="str">
        <f>IF(Table2[[#This Row],[Recency]]&lt;31,"Active",IF(Table2[[#This Row],[Recency]]&lt;61, "Warm","At Risk"))</f>
        <v>Active</v>
      </c>
      <c r="AI274" s="5" t="str">
        <f>IF(Table2[[#This Row],[Total Spend]]&lt;70,"Low Value", IF(Table2[[#This Row],[Total Spend]]&lt;370,"Medium Value",IF(Table2[[#This Row],[Total Spend]]&lt;1047,"High Value","VIP")))</f>
        <v>High Value</v>
      </c>
      <c r="AJ274" s="7">
        <f>SUM(Table2[[#This Row],[AcceptedCmp3]:[Response]])</f>
        <v>0</v>
      </c>
      <c r="AK274" s="5" t="str">
        <f>IF(Table2[[#This Row],[Total Campaigns Accepted]]=0,"Never Responded", IF(Table2[[#This Row],[Total Campaigns Accepted]]&lt;3,"Occasional Responders","Frequent Responders"))</f>
        <v>Never Responded</v>
      </c>
    </row>
    <row r="275" spans="1:37" x14ac:dyDescent="0.3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  <c r="AC275" s="4">
        <f t="shared" ca="1" si="12"/>
        <v>46</v>
      </c>
      <c r="AD275" s="3">
        <f t="shared" si="14"/>
        <v>221</v>
      </c>
      <c r="AE275">
        <f t="shared" si="13"/>
        <v>24</v>
      </c>
      <c r="AF275" t="str">
        <f>IF(Table2[[#This Row],[ Income ]]&lt;=30000, "Low Income",IF(Table2[[#This Row],[ Income ]]&lt;=60000,"Middle Income",IF(Table2[[#This Row],[ Income ]]&lt;=90000,"High Income","Premium")))</f>
        <v>Middle Income</v>
      </c>
      <c r="AG275" t="str">
        <f ca="1">IF(Table2[[#This Row],[Age]]&lt;30,"Young Adults", IF(Table2[[#This Row],[Age]]&lt;45,"Adults",IF(Table2[[#This Row],[Age]]&lt;60,"Middle Aged", "Senior")))</f>
        <v>Middle Aged</v>
      </c>
      <c r="AH275" t="str">
        <f>IF(Table2[[#This Row],[Recency]]&lt;31,"Active",IF(Table2[[#This Row],[Recency]]&lt;61, "Warm","At Risk"))</f>
        <v>Active</v>
      </c>
      <c r="AI275" s="5" t="str">
        <f>IF(Table2[[#This Row],[Total Spend]]&lt;70,"Low Value", IF(Table2[[#This Row],[Total Spend]]&lt;370,"Medium Value",IF(Table2[[#This Row],[Total Spend]]&lt;1047,"High Value","VIP")))</f>
        <v>Medium Value</v>
      </c>
      <c r="AJ275" s="7">
        <f>SUM(Table2[[#This Row],[AcceptedCmp3]:[Response]])</f>
        <v>0</v>
      </c>
      <c r="AK275" s="5" t="str">
        <f>IF(Table2[[#This Row],[Total Campaigns Accepted]]=0,"Never Responded", IF(Table2[[#This Row],[Total Campaigns Accepted]]&lt;3,"Occasional Responders","Frequent Responders"))</f>
        <v>Never Responded</v>
      </c>
    </row>
    <row r="276" spans="1:37" x14ac:dyDescent="0.3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  <c r="AC276" s="4">
        <f t="shared" ca="1" si="12"/>
        <v>59</v>
      </c>
      <c r="AD276" s="3">
        <f t="shared" si="14"/>
        <v>702</v>
      </c>
      <c r="AE276">
        <f t="shared" si="13"/>
        <v>25</v>
      </c>
      <c r="AF276" t="str">
        <f>IF(Table2[[#This Row],[ Income ]]&lt;=30000, "Low Income",IF(Table2[[#This Row],[ Income ]]&lt;=60000,"Middle Income",IF(Table2[[#This Row],[ Income ]]&lt;=90000,"High Income","Premium")))</f>
        <v>Middle Income</v>
      </c>
      <c r="AG276" t="str">
        <f ca="1">IF(Table2[[#This Row],[Age]]&lt;30,"Young Adults", IF(Table2[[#This Row],[Age]]&lt;45,"Adults",IF(Table2[[#This Row],[Age]]&lt;60,"Middle Aged", "Senior")))</f>
        <v>Middle Aged</v>
      </c>
      <c r="AH276" t="str">
        <f>IF(Table2[[#This Row],[Recency]]&lt;31,"Active",IF(Table2[[#This Row],[Recency]]&lt;61, "Warm","At Risk"))</f>
        <v>Active</v>
      </c>
      <c r="AI276" s="5" t="str">
        <f>IF(Table2[[#This Row],[Total Spend]]&lt;70,"Low Value", IF(Table2[[#This Row],[Total Spend]]&lt;370,"Medium Value",IF(Table2[[#This Row],[Total Spend]]&lt;1047,"High Value","VIP")))</f>
        <v>High Value</v>
      </c>
      <c r="AJ276" s="7">
        <f>SUM(Table2[[#This Row],[AcceptedCmp3]:[Response]])</f>
        <v>0</v>
      </c>
      <c r="AK276" s="5" t="str">
        <f>IF(Table2[[#This Row],[Total Campaigns Accepted]]=0,"Never Responded", IF(Table2[[#This Row],[Total Campaigns Accepted]]&lt;3,"Occasional Responders","Frequent Responders"))</f>
        <v>Never Responded</v>
      </c>
    </row>
    <row r="277" spans="1:37" x14ac:dyDescent="0.3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  <c r="AC277" s="4">
        <f t="shared" ca="1" si="12"/>
        <v>57</v>
      </c>
      <c r="AD277" s="3">
        <f t="shared" si="14"/>
        <v>1161</v>
      </c>
      <c r="AE277">
        <f t="shared" si="13"/>
        <v>27</v>
      </c>
      <c r="AF277" t="str">
        <f>IF(Table2[[#This Row],[ Income ]]&lt;=30000, "Low Income",IF(Table2[[#This Row],[ Income ]]&lt;=60000,"Middle Income",IF(Table2[[#This Row],[ Income ]]&lt;=90000,"High Income","Premium")))</f>
        <v>High Income</v>
      </c>
      <c r="AG277" t="str">
        <f ca="1">IF(Table2[[#This Row],[Age]]&lt;30,"Young Adults", IF(Table2[[#This Row],[Age]]&lt;45,"Adults",IF(Table2[[#This Row],[Age]]&lt;60,"Middle Aged", "Senior")))</f>
        <v>Middle Aged</v>
      </c>
      <c r="AH277" t="str">
        <f>IF(Table2[[#This Row],[Recency]]&lt;31,"Active",IF(Table2[[#This Row],[Recency]]&lt;61, "Warm","At Risk"))</f>
        <v>Active</v>
      </c>
      <c r="AI277" s="5" t="str">
        <f>IF(Table2[[#This Row],[Total Spend]]&lt;70,"Low Value", IF(Table2[[#This Row],[Total Spend]]&lt;370,"Medium Value",IF(Table2[[#This Row],[Total Spend]]&lt;1047,"High Value","VIP")))</f>
        <v>VIP</v>
      </c>
      <c r="AJ277" s="7">
        <f>SUM(Table2[[#This Row],[AcceptedCmp3]:[Response]])</f>
        <v>1</v>
      </c>
      <c r="AK277" s="5" t="str">
        <f>IF(Table2[[#This Row],[Total Campaigns Accepted]]=0,"Never Responded", IF(Table2[[#This Row],[Total Campaigns Accepted]]&lt;3,"Occasional Responders","Frequent Responders"))</f>
        <v>Occasional Responders</v>
      </c>
    </row>
    <row r="278" spans="1:37" x14ac:dyDescent="0.3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  <c r="AC278" s="4">
        <f t="shared" ca="1" si="12"/>
        <v>70</v>
      </c>
      <c r="AD278" s="3">
        <f t="shared" si="14"/>
        <v>241</v>
      </c>
      <c r="AE278">
        <f t="shared" si="13"/>
        <v>19</v>
      </c>
      <c r="AF278" t="str">
        <f>IF(Table2[[#This Row],[ Income ]]&lt;=30000, "Low Income",IF(Table2[[#This Row],[ Income ]]&lt;=60000,"Middle Income",IF(Table2[[#This Row],[ Income ]]&lt;=90000,"High Income","Premium")))</f>
        <v>Middle Income</v>
      </c>
      <c r="AG278" t="str">
        <f ca="1">IF(Table2[[#This Row],[Age]]&lt;30,"Young Adults", IF(Table2[[#This Row],[Age]]&lt;45,"Adults",IF(Table2[[#This Row],[Age]]&lt;60,"Middle Aged", "Senior")))</f>
        <v>Senior</v>
      </c>
      <c r="AH278" t="str">
        <f>IF(Table2[[#This Row],[Recency]]&lt;31,"Active",IF(Table2[[#This Row],[Recency]]&lt;61, "Warm","At Risk"))</f>
        <v>Active</v>
      </c>
      <c r="AI278" s="5" t="str">
        <f>IF(Table2[[#This Row],[Total Spend]]&lt;70,"Low Value", IF(Table2[[#This Row],[Total Spend]]&lt;370,"Medium Value",IF(Table2[[#This Row],[Total Spend]]&lt;1047,"High Value","VIP")))</f>
        <v>Medium Value</v>
      </c>
      <c r="AJ278" s="7">
        <f>SUM(Table2[[#This Row],[AcceptedCmp3]:[Response]])</f>
        <v>0</v>
      </c>
      <c r="AK278" s="5" t="str">
        <f>IF(Table2[[#This Row],[Total Campaigns Accepted]]=0,"Never Responded", IF(Table2[[#This Row],[Total Campaigns Accepted]]&lt;3,"Occasional Responders","Frequent Responders"))</f>
        <v>Never Responded</v>
      </c>
    </row>
    <row r="279" spans="1:37" x14ac:dyDescent="0.3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  <c r="AC279" s="4">
        <f t="shared" ca="1" si="12"/>
        <v>63</v>
      </c>
      <c r="AD279" s="3">
        <f t="shared" si="14"/>
        <v>601</v>
      </c>
      <c r="AE279">
        <f t="shared" si="13"/>
        <v>23</v>
      </c>
      <c r="AF279" t="str">
        <f>IF(Table2[[#This Row],[ Income ]]&lt;=30000, "Low Income",IF(Table2[[#This Row],[ Income ]]&lt;=60000,"Middle Income",IF(Table2[[#This Row],[ Income ]]&lt;=90000,"High Income","Premium")))</f>
        <v>Middle Income</v>
      </c>
      <c r="AG279" t="str">
        <f ca="1">IF(Table2[[#This Row],[Age]]&lt;30,"Young Adults", IF(Table2[[#This Row],[Age]]&lt;45,"Adults",IF(Table2[[#This Row],[Age]]&lt;60,"Middle Aged", "Senior")))</f>
        <v>Senior</v>
      </c>
      <c r="AH279" t="str">
        <f>IF(Table2[[#This Row],[Recency]]&lt;31,"Active",IF(Table2[[#This Row],[Recency]]&lt;61, "Warm","At Risk"))</f>
        <v>Active</v>
      </c>
      <c r="AI279" s="5" t="str">
        <f>IF(Table2[[#This Row],[Total Spend]]&lt;70,"Low Value", IF(Table2[[#This Row],[Total Spend]]&lt;370,"Medium Value",IF(Table2[[#This Row],[Total Spend]]&lt;1047,"High Value","VIP")))</f>
        <v>High Value</v>
      </c>
      <c r="AJ279" s="7">
        <f>SUM(Table2[[#This Row],[AcceptedCmp3]:[Response]])</f>
        <v>0</v>
      </c>
      <c r="AK279" s="5" t="str">
        <f>IF(Table2[[#This Row],[Total Campaigns Accepted]]=0,"Never Responded", IF(Table2[[#This Row],[Total Campaigns Accepted]]&lt;3,"Occasional Responders","Frequent Responders"))</f>
        <v>Never Responded</v>
      </c>
    </row>
    <row r="280" spans="1:37" x14ac:dyDescent="0.3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  <c r="AC280" s="4">
        <f t="shared" ca="1" si="12"/>
        <v>67</v>
      </c>
      <c r="AD280" s="3">
        <f t="shared" si="14"/>
        <v>215</v>
      </c>
      <c r="AE280">
        <f t="shared" si="13"/>
        <v>19</v>
      </c>
      <c r="AF280" t="str">
        <f>IF(Table2[[#This Row],[ Income ]]&lt;=30000, "Low Income",IF(Table2[[#This Row],[ Income ]]&lt;=60000,"Middle Income",IF(Table2[[#This Row],[ Income ]]&lt;=90000,"High Income","Premium")))</f>
        <v>Middle Income</v>
      </c>
      <c r="AG280" t="str">
        <f ca="1">IF(Table2[[#This Row],[Age]]&lt;30,"Young Adults", IF(Table2[[#This Row],[Age]]&lt;45,"Adults",IF(Table2[[#This Row],[Age]]&lt;60,"Middle Aged", "Senior")))</f>
        <v>Senior</v>
      </c>
      <c r="AH280" t="str">
        <f>IF(Table2[[#This Row],[Recency]]&lt;31,"Active",IF(Table2[[#This Row],[Recency]]&lt;61, "Warm","At Risk"))</f>
        <v>Active</v>
      </c>
      <c r="AI280" s="5" t="str">
        <f>IF(Table2[[#This Row],[Total Spend]]&lt;70,"Low Value", IF(Table2[[#This Row],[Total Spend]]&lt;370,"Medium Value",IF(Table2[[#This Row],[Total Spend]]&lt;1047,"High Value","VIP")))</f>
        <v>Medium Value</v>
      </c>
      <c r="AJ280" s="7">
        <f>SUM(Table2[[#This Row],[AcceptedCmp3]:[Response]])</f>
        <v>0</v>
      </c>
      <c r="AK280" s="5" t="str">
        <f>IF(Table2[[#This Row],[Total Campaigns Accepted]]=0,"Never Responded", IF(Table2[[#This Row],[Total Campaigns Accepted]]&lt;3,"Occasional Responders","Frequent Responders"))</f>
        <v>Never Responded</v>
      </c>
    </row>
    <row r="281" spans="1:37" x14ac:dyDescent="0.3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  <c r="AC281" s="4">
        <f t="shared" ca="1" si="12"/>
        <v>51</v>
      </c>
      <c r="AD281" s="3">
        <f t="shared" si="14"/>
        <v>112</v>
      </c>
      <c r="AE281">
        <f t="shared" si="13"/>
        <v>14</v>
      </c>
      <c r="AF281" t="str">
        <f>IF(Table2[[#This Row],[ Income ]]&lt;=30000, "Low Income",IF(Table2[[#This Row],[ Income ]]&lt;=60000,"Middle Income",IF(Table2[[#This Row],[ Income ]]&lt;=90000,"High Income","Premium")))</f>
        <v>Middle Income</v>
      </c>
      <c r="AG281" t="str">
        <f ca="1">IF(Table2[[#This Row],[Age]]&lt;30,"Young Adults", IF(Table2[[#This Row],[Age]]&lt;45,"Adults",IF(Table2[[#This Row],[Age]]&lt;60,"Middle Aged", "Senior")))</f>
        <v>Middle Aged</v>
      </c>
      <c r="AH281" t="str">
        <f>IF(Table2[[#This Row],[Recency]]&lt;31,"Active",IF(Table2[[#This Row],[Recency]]&lt;61, "Warm","At Risk"))</f>
        <v>Active</v>
      </c>
      <c r="AI281" s="5" t="str">
        <f>IF(Table2[[#This Row],[Total Spend]]&lt;70,"Low Value", IF(Table2[[#This Row],[Total Spend]]&lt;370,"Medium Value",IF(Table2[[#This Row],[Total Spend]]&lt;1047,"High Value","VIP")))</f>
        <v>Medium Value</v>
      </c>
      <c r="AJ281" s="7">
        <f>SUM(Table2[[#This Row],[AcceptedCmp3]:[Response]])</f>
        <v>0</v>
      </c>
      <c r="AK281" s="5" t="str">
        <f>IF(Table2[[#This Row],[Total Campaigns Accepted]]=0,"Never Responded", IF(Table2[[#This Row],[Total Campaigns Accepted]]&lt;3,"Occasional Responders","Frequent Responders"))</f>
        <v>Never Responded</v>
      </c>
    </row>
    <row r="282" spans="1:37" x14ac:dyDescent="0.3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  <c r="AC282" s="4">
        <f t="shared" ca="1" si="12"/>
        <v>51</v>
      </c>
      <c r="AD282" s="3">
        <f t="shared" si="14"/>
        <v>112</v>
      </c>
      <c r="AE282">
        <f t="shared" si="13"/>
        <v>14</v>
      </c>
      <c r="AF282" t="str">
        <f>IF(Table2[[#This Row],[ Income ]]&lt;=30000, "Low Income",IF(Table2[[#This Row],[ Income ]]&lt;=60000,"Middle Income",IF(Table2[[#This Row],[ Income ]]&lt;=90000,"High Income","Premium")))</f>
        <v>Middle Income</v>
      </c>
      <c r="AG282" t="str">
        <f ca="1">IF(Table2[[#This Row],[Age]]&lt;30,"Young Adults", IF(Table2[[#This Row],[Age]]&lt;45,"Adults",IF(Table2[[#This Row],[Age]]&lt;60,"Middle Aged", "Senior")))</f>
        <v>Middle Aged</v>
      </c>
      <c r="AH282" t="str">
        <f>IF(Table2[[#This Row],[Recency]]&lt;31,"Active",IF(Table2[[#This Row],[Recency]]&lt;61, "Warm","At Risk"))</f>
        <v>Active</v>
      </c>
      <c r="AI282" s="5" t="str">
        <f>IF(Table2[[#This Row],[Total Spend]]&lt;70,"Low Value", IF(Table2[[#This Row],[Total Spend]]&lt;370,"Medium Value",IF(Table2[[#This Row],[Total Spend]]&lt;1047,"High Value","VIP")))</f>
        <v>Medium Value</v>
      </c>
      <c r="AJ282" s="7">
        <f>SUM(Table2[[#This Row],[AcceptedCmp3]:[Response]])</f>
        <v>0</v>
      </c>
      <c r="AK282" s="5" t="str">
        <f>IF(Table2[[#This Row],[Total Campaigns Accepted]]=0,"Never Responded", IF(Table2[[#This Row],[Total Campaigns Accepted]]&lt;3,"Occasional Responders","Frequent Responders"))</f>
        <v>Never Responded</v>
      </c>
    </row>
    <row r="283" spans="1:37" x14ac:dyDescent="0.3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  <c r="AC283" s="4">
        <f t="shared" ca="1" si="12"/>
        <v>76</v>
      </c>
      <c r="AD283" s="3">
        <f t="shared" si="14"/>
        <v>269</v>
      </c>
      <c r="AE283">
        <f t="shared" si="13"/>
        <v>23</v>
      </c>
      <c r="AF283" t="str">
        <f>IF(Table2[[#This Row],[ Income ]]&lt;=30000, "Low Income",IF(Table2[[#This Row],[ Income ]]&lt;=60000,"Middle Income",IF(Table2[[#This Row],[ Income ]]&lt;=90000,"High Income","Premium")))</f>
        <v>Middle Income</v>
      </c>
      <c r="AG283" t="str">
        <f ca="1">IF(Table2[[#This Row],[Age]]&lt;30,"Young Adults", IF(Table2[[#This Row],[Age]]&lt;45,"Adults",IF(Table2[[#This Row],[Age]]&lt;60,"Middle Aged", "Senior")))</f>
        <v>Senior</v>
      </c>
      <c r="AH283" t="str">
        <f>IF(Table2[[#This Row],[Recency]]&lt;31,"Active",IF(Table2[[#This Row],[Recency]]&lt;61, "Warm","At Risk"))</f>
        <v>Active</v>
      </c>
      <c r="AI283" s="5" t="str">
        <f>IF(Table2[[#This Row],[Total Spend]]&lt;70,"Low Value", IF(Table2[[#This Row],[Total Spend]]&lt;370,"Medium Value",IF(Table2[[#This Row],[Total Spend]]&lt;1047,"High Value","VIP")))</f>
        <v>Medium Value</v>
      </c>
      <c r="AJ283" s="7">
        <f>SUM(Table2[[#This Row],[AcceptedCmp3]:[Response]])</f>
        <v>0</v>
      </c>
      <c r="AK283" s="5" t="str">
        <f>IF(Table2[[#This Row],[Total Campaigns Accepted]]=0,"Never Responded", IF(Table2[[#This Row],[Total Campaigns Accepted]]&lt;3,"Occasional Responders","Frequent Responders"))</f>
        <v>Never Responded</v>
      </c>
    </row>
    <row r="284" spans="1:37" x14ac:dyDescent="0.3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  <c r="AC284" s="4">
        <f t="shared" ca="1" si="12"/>
        <v>57</v>
      </c>
      <c r="AD284" s="3">
        <f t="shared" si="14"/>
        <v>417</v>
      </c>
      <c r="AE284">
        <f t="shared" si="13"/>
        <v>21</v>
      </c>
      <c r="AF284" t="str">
        <f>IF(Table2[[#This Row],[ Income ]]&lt;=30000, "Low Income",IF(Table2[[#This Row],[ Income ]]&lt;=60000,"Middle Income",IF(Table2[[#This Row],[ Income ]]&lt;=90000,"High Income","Premium")))</f>
        <v>Middle Income</v>
      </c>
      <c r="AG284" t="str">
        <f ca="1">IF(Table2[[#This Row],[Age]]&lt;30,"Young Adults", IF(Table2[[#This Row],[Age]]&lt;45,"Adults",IF(Table2[[#This Row],[Age]]&lt;60,"Middle Aged", "Senior")))</f>
        <v>Middle Aged</v>
      </c>
      <c r="AH284" t="str">
        <f>IF(Table2[[#This Row],[Recency]]&lt;31,"Active",IF(Table2[[#This Row],[Recency]]&lt;61, "Warm","At Risk"))</f>
        <v>Active</v>
      </c>
      <c r="AI284" s="5" t="str">
        <f>IF(Table2[[#This Row],[Total Spend]]&lt;70,"Low Value", IF(Table2[[#This Row],[Total Spend]]&lt;370,"Medium Value",IF(Table2[[#This Row],[Total Spend]]&lt;1047,"High Value","VIP")))</f>
        <v>High Value</v>
      </c>
      <c r="AJ284" s="7">
        <f>SUM(Table2[[#This Row],[AcceptedCmp3]:[Response]])</f>
        <v>0</v>
      </c>
      <c r="AK284" s="5" t="str">
        <f>IF(Table2[[#This Row],[Total Campaigns Accepted]]=0,"Never Responded", IF(Table2[[#This Row],[Total Campaigns Accepted]]&lt;3,"Occasional Responders","Frequent Responders"))</f>
        <v>Never Responded</v>
      </c>
    </row>
    <row r="285" spans="1:37" x14ac:dyDescent="0.3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  <c r="AC285" s="4">
        <f t="shared" ca="1" si="12"/>
        <v>68</v>
      </c>
      <c r="AD285" s="3">
        <f t="shared" si="14"/>
        <v>2092</v>
      </c>
      <c r="AE285">
        <f t="shared" si="13"/>
        <v>27</v>
      </c>
      <c r="AF285" t="str">
        <f>IF(Table2[[#This Row],[ Income ]]&lt;=30000, "Low Income",IF(Table2[[#This Row],[ Income ]]&lt;=60000,"Middle Income",IF(Table2[[#This Row],[ Income ]]&lt;=90000,"High Income","Premium")))</f>
        <v>High Income</v>
      </c>
      <c r="AG285" t="str">
        <f ca="1">IF(Table2[[#This Row],[Age]]&lt;30,"Young Adults", IF(Table2[[#This Row],[Age]]&lt;45,"Adults",IF(Table2[[#This Row],[Age]]&lt;60,"Middle Aged", "Senior")))</f>
        <v>Senior</v>
      </c>
      <c r="AH285" t="str">
        <f>IF(Table2[[#This Row],[Recency]]&lt;31,"Active",IF(Table2[[#This Row],[Recency]]&lt;61, "Warm","At Risk"))</f>
        <v>Active</v>
      </c>
      <c r="AI285" s="5" t="str">
        <f>IF(Table2[[#This Row],[Total Spend]]&lt;70,"Low Value", IF(Table2[[#This Row],[Total Spend]]&lt;370,"Medium Value",IF(Table2[[#This Row],[Total Spend]]&lt;1047,"High Value","VIP")))</f>
        <v>VIP</v>
      </c>
      <c r="AJ285" s="7">
        <f>SUM(Table2[[#This Row],[AcceptedCmp3]:[Response]])</f>
        <v>0</v>
      </c>
      <c r="AK285" s="5" t="str">
        <f>IF(Table2[[#This Row],[Total Campaigns Accepted]]=0,"Never Responded", IF(Table2[[#This Row],[Total Campaigns Accepted]]&lt;3,"Occasional Responders","Frequent Responders"))</f>
        <v>Never Responded</v>
      </c>
    </row>
    <row r="286" spans="1:37" x14ac:dyDescent="0.3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  <c r="AC286" s="4">
        <f t="shared" ca="1" si="12"/>
        <v>60</v>
      </c>
      <c r="AD286" s="3">
        <f t="shared" si="14"/>
        <v>180</v>
      </c>
      <c r="AE286">
        <f t="shared" si="13"/>
        <v>20</v>
      </c>
      <c r="AF286" t="str">
        <f>IF(Table2[[#This Row],[ Income ]]&lt;=30000, "Low Income",IF(Table2[[#This Row],[ Income ]]&lt;=60000,"Middle Income",IF(Table2[[#This Row],[ Income ]]&lt;=90000,"High Income","Premium")))</f>
        <v>Low Income</v>
      </c>
      <c r="AG286" t="str">
        <f ca="1">IF(Table2[[#This Row],[Age]]&lt;30,"Young Adults", IF(Table2[[#This Row],[Age]]&lt;45,"Adults",IF(Table2[[#This Row],[Age]]&lt;60,"Middle Aged", "Senior")))</f>
        <v>Senior</v>
      </c>
      <c r="AH286" t="str">
        <f>IF(Table2[[#This Row],[Recency]]&lt;31,"Active",IF(Table2[[#This Row],[Recency]]&lt;61, "Warm","At Risk"))</f>
        <v>Active</v>
      </c>
      <c r="AI286" s="5" t="str">
        <f>IF(Table2[[#This Row],[Total Spend]]&lt;70,"Low Value", IF(Table2[[#This Row],[Total Spend]]&lt;370,"Medium Value",IF(Table2[[#This Row],[Total Spend]]&lt;1047,"High Value","VIP")))</f>
        <v>Medium Value</v>
      </c>
      <c r="AJ286" s="7">
        <f>SUM(Table2[[#This Row],[AcceptedCmp3]:[Response]])</f>
        <v>1</v>
      </c>
      <c r="AK286" s="5" t="str">
        <f>IF(Table2[[#This Row],[Total Campaigns Accepted]]=0,"Never Responded", IF(Table2[[#This Row],[Total Campaigns Accepted]]&lt;3,"Occasional Responders","Frequent Responders"))</f>
        <v>Occasional Responders</v>
      </c>
    </row>
    <row r="287" spans="1:37" x14ac:dyDescent="0.3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  <c r="AC287" s="4">
        <f t="shared" ca="1" si="12"/>
        <v>72</v>
      </c>
      <c r="AD287" s="3">
        <f t="shared" si="14"/>
        <v>792</v>
      </c>
      <c r="AE287">
        <f t="shared" si="13"/>
        <v>22</v>
      </c>
      <c r="AF287" t="str">
        <f>IF(Table2[[#This Row],[ Income ]]&lt;=30000, "Low Income",IF(Table2[[#This Row],[ Income ]]&lt;=60000,"Middle Income",IF(Table2[[#This Row],[ Income ]]&lt;=90000,"High Income","Premium")))</f>
        <v>High Income</v>
      </c>
      <c r="AG287" t="str">
        <f ca="1">IF(Table2[[#This Row],[Age]]&lt;30,"Young Adults", IF(Table2[[#This Row],[Age]]&lt;45,"Adults",IF(Table2[[#This Row],[Age]]&lt;60,"Middle Aged", "Senior")))</f>
        <v>Senior</v>
      </c>
      <c r="AH287" t="str">
        <f>IF(Table2[[#This Row],[Recency]]&lt;31,"Active",IF(Table2[[#This Row],[Recency]]&lt;61, "Warm","At Risk"))</f>
        <v>Active</v>
      </c>
      <c r="AI287" s="5" t="str">
        <f>IF(Table2[[#This Row],[Total Spend]]&lt;70,"Low Value", IF(Table2[[#This Row],[Total Spend]]&lt;370,"Medium Value",IF(Table2[[#This Row],[Total Spend]]&lt;1047,"High Value","VIP")))</f>
        <v>High Value</v>
      </c>
      <c r="AJ287" s="7">
        <f>SUM(Table2[[#This Row],[AcceptedCmp3]:[Response]])</f>
        <v>0</v>
      </c>
      <c r="AK287" s="5" t="str">
        <f>IF(Table2[[#This Row],[Total Campaigns Accepted]]=0,"Never Responded", IF(Table2[[#This Row],[Total Campaigns Accepted]]&lt;3,"Occasional Responders","Frequent Responders"))</f>
        <v>Never Responded</v>
      </c>
    </row>
    <row r="288" spans="1:37" x14ac:dyDescent="0.3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  <c r="AC288" s="4">
        <f t="shared" ca="1" si="12"/>
        <v>38</v>
      </c>
      <c r="AD288" s="3">
        <f t="shared" si="14"/>
        <v>89</v>
      </c>
      <c r="AE288">
        <f t="shared" si="13"/>
        <v>17</v>
      </c>
      <c r="AF288" t="str">
        <f>IF(Table2[[#This Row],[ Income ]]&lt;=30000, "Low Income",IF(Table2[[#This Row],[ Income ]]&lt;=60000,"Middle Income",IF(Table2[[#This Row],[ Income ]]&lt;=90000,"High Income","Premium")))</f>
        <v>Middle Income</v>
      </c>
      <c r="AG288" t="str">
        <f ca="1">IF(Table2[[#This Row],[Age]]&lt;30,"Young Adults", IF(Table2[[#This Row],[Age]]&lt;45,"Adults",IF(Table2[[#This Row],[Age]]&lt;60,"Middle Aged", "Senior")))</f>
        <v>Adults</v>
      </c>
      <c r="AH288" t="str">
        <f>IF(Table2[[#This Row],[Recency]]&lt;31,"Active",IF(Table2[[#This Row],[Recency]]&lt;61, "Warm","At Risk"))</f>
        <v>Active</v>
      </c>
      <c r="AI288" s="5" t="str">
        <f>IF(Table2[[#This Row],[Total Spend]]&lt;70,"Low Value", IF(Table2[[#This Row],[Total Spend]]&lt;370,"Medium Value",IF(Table2[[#This Row],[Total Spend]]&lt;1047,"High Value","VIP")))</f>
        <v>Medium Value</v>
      </c>
      <c r="AJ288" s="7">
        <f>SUM(Table2[[#This Row],[AcceptedCmp3]:[Response]])</f>
        <v>0</v>
      </c>
      <c r="AK288" s="5" t="str">
        <f>IF(Table2[[#This Row],[Total Campaigns Accepted]]=0,"Never Responded", IF(Table2[[#This Row],[Total Campaigns Accepted]]&lt;3,"Occasional Responders","Frequent Responders"))</f>
        <v>Never Responded</v>
      </c>
    </row>
    <row r="289" spans="1:37" x14ac:dyDescent="0.3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  <c r="AC289" s="4">
        <f t="shared" ca="1" si="12"/>
        <v>38</v>
      </c>
      <c r="AD289" s="3">
        <f t="shared" si="14"/>
        <v>89</v>
      </c>
      <c r="AE289">
        <f t="shared" si="13"/>
        <v>17</v>
      </c>
      <c r="AF289" t="str">
        <f>IF(Table2[[#This Row],[ Income ]]&lt;=30000, "Low Income",IF(Table2[[#This Row],[ Income ]]&lt;=60000,"Middle Income",IF(Table2[[#This Row],[ Income ]]&lt;=90000,"High Income","Premium")))</f>
        <v>Middle Income</v>
      </c>
      <c r="AG289" t="str">
        <f ca="1">IF(Table2[[#This Row],[Age]]&lt;30,"Young Adults", IF(Table2[[#This Row],[Age]]&lt;45,"Adults",IF(Table2[[#This Row],[Age]]&lt;60,"Middle Aged", "Senior")))</f>
        <v>Adults</v>
      </c>
      <c r="AH289" t="str">
        <f>IF(Table2[[#This Row],[Recency]]&lt;31,"Active",IF(Table2[[#This Row],[Recency]]&lt;61, "Warm","At Risk"))</f>
        <v>Active</v>
      </c>
      <c r="AI289" s="5" t="str">
        <f>IF(Table2[[#This Row],[Total Spend]]&lt;70,"Low Value", IF(Table2[[#This Row],[Total Spend]]&lt;370,"Medium Value",IF(Table2[[#This Row],[Total Spend]]&lt;1047,"High Value","VIP")))</f>
        <v>Medium Value</v>
      </c>
      <c r="AJ289" s="7">
        <f>SUM(Table2[[#This Row],[AcceptedCmp3]:[Response]])</f>
        <v>0</v>
      </c>
      <c r="AK289" s="5" t="str">
        <f>IF(Table2[[#This Row],[Total Campaigns Accepted]]=0,"Never Responded", IF(Table2[[#This Row],[Total Campaigns Accepted]]&lt;3,"Occasional Responders","Frequent Responders"))</f>
        <v>Never Responded</v>
      </c>
    </row>
    <row r="290" spans="1:37" x14ac:dyDescent="0.3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  <c r="AC290" s="4">
        <f t="shared" ca="1" si="12"/>
        <v>56</v>
      </c>
      <c r="AD290" s="3">
        <f t="shared" si="14"/>
        <v>495</v>
      </c>
      <c r="AE290">
        <f t="shared" si="13"/>
        <v>21</v>
      </c>
      <c r="AF290" t="str">
        <f>IF(Table2[[#This Row],[ Income ]]&lt;=30000, "Low Income",IF(Table2[[#This Row],[ Income ]]&lt;=60000,"Middle Income",IF(Table2[[#This Row],[ Income ]]&lt;=90000,"High Income","Premium")))</f>
        <v>High Income</v>
      </c>
      <c r="AG290" t="str">
        <f ca="1">IF(Table2[[#This Row],[Age]]&lt;30,"Young Adults", IF(Table2[[#This Row],[Age]]&lt;45,"Adults",IF(Table2[[#This Row],[Age]]&lt;60,"Middle Aged", "Senior")))</f>
        <v>Middle Aged</v>
      </c>
      <c r="AH290" t="str">
        <f>IF(Table2[[#This Row],[Recency]]&lt;31,"Active",IF(Table2[[#This Row],[Recency]]&lt;61, "Warm","At Risk"))</f>
        <v>Active</v>
      </c>
      <c r="AI290" s="5" t="str">
        <f>IF(Table2[[#This Row],[Total Spend]]&lt;70,"Low Value", IF(Table2[[#This Row],[Total Spend]]&lt;370,"Medium Value",IF(Table2[[#This Row],[Total Spend]]&lt;1047,"High Value","VIP")))</f>
        <v>High Value</v>
      </c>
      <c r="AJ290" s="7">
        <f>SUM(Table2[[#This Row],[AcceptedCmp3]:[Response]])</f>
        <v>0</v>
      </c>
      <c r="AK290" s="5" t="str">
        <f>IF(Table2[[#This Row],[Total Campaigns Accepted]]=0,"Never Responded", IF(Table2[[#This Row],[Total Campaigns Accepted]]&lt;3,"Occasional Responders","Frequent Responders"))</f>
        <v>Never Responded</v>
      </c>
    </row>
    <row r="291" spans="1:37" x14ac:dyDescent="0.3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  <c r="AC291" s="4">
        <f t="shared" ca="1" si="12"/>
        <v>70</v>
      </c>
      <c r="AD291" s="3">
        <f t="shared" si="14"/>
        <v>1226</v>
      </c>
      <c r="AE291">
        <f t="shared" si="13"/>
        <v>29</v>
      </c>
      <c r="AF291" t="str">
        <f>IF(Table2[[#This Row],[ Income ]]&lt;=30000, "Low Income",IF(Table2[[#This Row],[ Income ]]&lt;=60000,"Middle Income",IF(Table2[[#This Row],[ Income ]]&lt;=90000,"High Income","Premium")))</f>
        <v>High Income</v>
      </c>
      <c r="AG291" t="str">
        <f ca="1">IF(Table2[[#This Row],[Age]]&lt;30,"Young Adults", IF(Table2[[#This Row],[Age]]&lt;45,"Adults",IF(Table2[[#This Row],[Age]]&lt;60,"Middle Aged", "Senior")))</f>
        <v>Senior</v>
      </c>
      <c r="AH291" t="str">
        <f>IF(Table2[[#This Row],[Recency]]&lt;31,"Active",IF(Table2[[#This Row],[Recency]]&lt;61, "Warm","At Risk"))</f>
        <v>Active</v>
      </c>
      <c r="AI291" s="5" t="str">
        <f>IF(Table2[[#This Row],[Total Spend]]&lt;70,"Low Value", IF(Table2[[#This Row],[Total Spend]]&lt;370,"Medium Value",IF(Table2[[#This Row],[Total Spend]]&lt;1047,"High Value","VIP")))</f>
        <v>VIP</v>
      </c>
      <c r="AJ291" s="7">
        <f>SUM(Table2[[#This Row],[AcceptedCmp3]:[Response]])</f>
        <v>0</v>
      </c>
      <c r="AK291" s="5" t="str">
        <f>IF(Table2[[#This Row],[Total Campaigns Accepted]]=0,"Never Responded", IF(Table2[[#This Row],[Total Campaigns Accepted]]&lt;3,"Occasional Responders","Frequent Responders"))</f>
        <v>Never Responded</v>
      </c>
    </row>
    <row r="292" spans="1:37" x14ac:dyDescent="0.3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  <c r="AC292" s="4">
        <f t="shared" ca="1" si="12"/>
        <v>60</v>
      </c>
      <c r="AD292" s="3">
        <f t="shared" si="14"/>
        <v>733</v>
      </c>
      <c r="AE292">
        <f t="shared" si="13"/>
        <v>28</v>
      </c>
      <c r="AF292" t="str">
        <f>IF(Table2[[#This Row],[ Income ]]&lt;=30000, "Low Income",IF(Table2[[#This Row],[ Income ]]&lt;=60000,"Middle Income",IF(Table2[[#This Row],[ Income ]]&lt;=90000,"High Income","Premium")))</f>
        <v>High Income</v>
      </c>
      <c r="AG292" t="str">
        <f ca="1">IF(Table2[[#This Row],[Age]]&lt;30,"Young Adults", IF(Table2[[#This Row],[Age]]&lt;45,"Adults",IF(Table2[[#This Row],[Age]]&lt;60,"Middle Aged", "Senior")))</f>
        <v>Senior</v>
      </c>
      <c r="AH292" t="str">
        <f>IF(Table2[[#This Row],[Recency]]&lt;31,"Active",IF(Table2[[#This Row],[Recency]]&lt;61, "Warm","At Risk"))</f>
        <v>Active</v>
      </c>
      <c r="AI292" s="5" t="str">
        <f>IF(Table2[[#This Row],[Total Spend]]&lt;70,"Low Value", IF(Table2[[#This Row],[Total Spend]]&lt;370,"Medium Value",IF(Table2[[#This Row],[Total Spend]]&lt;1047,"High Value","VIP")))</f>
        <v>High Value</v>
      </c>
      <c r="AJ292" s="7">
        <f>SUM(Table2[[#This Row],[AcceptedCmp3]:[Response]])</f>
        <v>0</v>
      </c>
      <c r="AK292" s="5" t="str">
        <f>IF(Table2[[#This Row],[Total Campaigns Accepted]]=0,"Never Responded", IF(Table2[[#This Row],[Total Campaigns Accepted]]&lt;3,"Occasional Responders","Frequent Responders"))</f>
        <v>Never Responded</v>
      </c>
    </row>
    <row r="293" spans="1:37" x14ac:dyDescent="0.3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  <c r="AC293" s="4">
        <f t="shared" ca="1" si="12"/>
        <v>69</v>
      </c>
      <c r="AD293" s="3">
        <f t="shared" si="14"/>
        <v>1334</v>
      </c>
      <c r="AE293">
        <f t="shared" si="13"/>
        <v>23</v>
      </c>
      <c r="AF293" t="str">
        <f>IF(Table2[[#This Row],[ Income ]]&lt;=30000, "Low Income",IF(Table2[[#This Row],[ Income ]]&lt;=60000,"Middle Income",IF(Table2[[#This Row],[ Income ]]&lt;=90000,"High Income","Premium")))</f>
        <v>High Income</v>
      </c>
      <c r="AG293" t="str">
        <f ca="1">IF(Table2[[#This Row],[Age]]&lt;30,"Young Adults", IF(Table2[[#This Row],[Age]]&lt;45,"Adults",IF(Table2[[#This Row],[Age]]&lt;60,"Middle Aged", "Senior")))</f>
        <v>Senior</v>
      </c>
      <c r="AH293" t="str">
        <f>IF(Table2[[#This Row],[Recency]]&lt;31,"Active",IF(Table2[[#This Row],[Recency]]&lt;61, "Warm","At Risk"))</f>
        <v>Active</v>
      </c>
      <c r="AI293" s="5" t="str">
        <f>IF(Table2[[#This Row],[Total Spend]]&lt;70,"Low Value", IF(Table2[[#This Row],[Total Spend]]&lt;370,"Medium Value",IF(Table2[[#This Row],[Total Spend]]&lt;1047,"High Value","VIP")))</f>
        <v>VIP</v>
      </c>
      <c r="AJ293" s="7">
        <f>SUM(Table2[[#This Row],[AcceptedCmp3]:[Response]])</f>
        <v>2</v>
      </c>
      <c r="AK293" s="5" t="str">
        <f>IF(Table2[[#This Row],[Total Campaigns Accepted]]=0,"Never Responded", IF(Table2[[#This Row],[Total Campaigns Accepted]]&lt;3,"Occasional Responders","Frequent Responders"))</f>
        <v>Occasional Responders</v>
      </c>
    </row>
    <row r="294" spans="1:37" x14ac:dyDescent="0.3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  <c r="AC294" s="4">
        <f t="shared" ca="1" si="12"/>
        <v>54</v>
      </c>
      <c r="AD294" s="3">
        <f t="shared" si="14"/>
        <v>1065</v>
      </c>
      <c r="AE294">
        <f t="shared" si="13"/>
        <v>35</v>
      </c>
      <c r="AF294" t="str">
        <f>IF(Table2[[#This Row],[ Income ]]&lt;=30000, "Low Income",IF(Table2[[#This Row],[ Income ]]&lt;=60000,"Middle Income",IF(Table2[[#This Row],[ Income ]]&lt;=90000,"High Income","Premium")))</f>
        <v>High Income</v>
      </c>
      <c r="AG294" t="str">
        <f ca="1">IF(Table2[[#This Row],[Age]]&lt;30,"Young Adults", IF(Table2[[#This Row],[Age]]&lt;45,"Adults",IF(Table2[[#This Row],[Age]]&lt;60,"Middle Aged", "Senior")))</f>
        <v>Middle Aged</v>
      </c>
      <c r="AH294" t="str">
        <f>IF(Table2[[#This Row],[Recency]]&lt;31,"Active",IF(Table2[[#This Row],[Recency]]&lt;61, "Warm","At Risk"))</f>
        <v>Active</v>
      </c>
      <c r="AI294" s="5" t="str">
        <f>IF(Table2[[#This Row],[Total Spend]]&lt;70,"Low Value", IF(Table2[[#This Row],[Total Spend]]&lt;370,"Medium Value",IF(Table2[[#This Row],[Total Spend]]&lt;1047,"High Value","VIP")))</f>
        <v>VIP</v>
      </c>
      <c r="AJ294" s="7">
        <f>SUM(Table2[[#This Row],[AcceptedCmp3]:[Response]])</f>
        <v>1</v>
      </c>
      <c r="AK294" s="5" t="str">
        <f>IF(Table2[[#This Row],[Total Campaigns Accepted]]=0,"Never Responded", IF(Table2[[#This Row],[Total Campaigns Accepted]]&lt;3,"Occasional Responders","Frequent Responders"))</f>
        <v>Occasional Responders</v>
      </c>
    </row>
    <row r="295" spans="1:37" x14ac:dyDescent="0.3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  <c r="AC295" s="4">
        <f t="shared" ca="1" si="12"/>
        <v>33</v>
      </c>
      <c r="AD295" s="3">
        <f t="shared" si="14"/>
        <v>1258</v>
      </c>
      <c r="AE295">
        <f t="shared" si="13"/>
        <v>19</v>
      </c>
      <c r="AF295" t="str">
        <f>IF(Table2[[#This Row],[ Income ]]&lt;=30000, "Low Income",IF(Table2[[#This Row],[ Income ]]&lt;=60000,"Middle Income",IF(Table2[[#This Row],[ Income ]]&lt;=90000,"High Income","Premium")))</f>
        <v>High Income</v>
      </c>
      <c r="AG295" t="str">
        <f ca="1">IF(Table2[[#This Row],[Age]]&lt;30,"Young Adults", IF(Table2[[#This Row],[Age]]&lt;45,"Adults",IF(Table2[[#This Row],[Age]]&lt;60,"Middle Aged", "Senior")))</f>
        <v>Adults</v>
      </c>
      <c r="AH295" t="str">
        <f>IF(Table2[[#This Row],[Recency]]&lt;31,"Active",IF(Table2[[#This Row],[Recency]]&lt;61, "Warm","At Risk"))</f>
        <v>Active</v>
      </c>
      <c r="AI295" s="5" t="str">
        <f>IF(Table2[[#This Row],[Total Spend]]&lt;70,"Low Value", IF(Table2[[#This Row],[Total Spend]]&lt;370,"Medium Value",IF(Table2[[#This Row],[Total Spend]]&lt;1047,"High Value","VIP")))</f>
        <v>VIP</v>
      </c>
      <c r="AJ295" s="7">
        <f>SUM(Table2[[#This Row],[AcceptedCmp3]:[Response]])</f>
        <v>1</v>
      </c>
      <c r="AK295" s="5" t="str">
        <f>IF(Table2[[#This Row],[Total Campaigns Accepted]]=0,"Never Responded", IF(Table2[[#This Row],[Total Campaigns Accepted]]&lt;3,"Occasional Responders","Frequent Responders"))</f>
        <v>Occasional Responders</v>
      </c>
    </row>
    <row r="296" spans="1:37" x14ac:dyDescent="0.3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  <c r="AC296" s="4">
        <f t="shared" ca="1" si="12"/>
        <v>51</v>
      </c>
      <c r="AD296" s="3">
        <f t="shared" si="14"/>
        <v>69</v>
      </c>
      <c r="AE296">
        <f t="shared" si="13"/>
        <v>16</v>
      </c>
      <c r="AF296" t="str">
        <f>IF(Table2[[#This Row],[ Income ]]&lt;=30000, "Low Income",IF(Table2[[#This Row],[ Income ]]&lt;=60000,"Middle Income",IF(Table2[[#This Row],[ Income ]]&lt;=90000,"High Income","Premium")))</f>
        <v>Low Income</v>
      </c>
      <c r="AG296" t="str">
        <f ca="1">IF(Table2[[#This Row],[Age]]&lt;30,"Young Adults", IF(Table2[[#This Row],[Age]]&lt;45,"Adults",IF(Table2[[#This Row],[Age]]&lt;60,"Middle Aged", "Senior")))</f>
        <v>Middle Aged</v>
      </c>
      <c r="AH296" t="str">
        <f>IF(Table2[[#This Row],[Recency]]&lt;31,"Active",IF(Table2[[#This Row],[Recency]]&lt;61, "Warm","At Risk"))</f>
        <v>Active</v>
      </c>
      <c r="AI296" s="5" t="str">
        <f>IF(Table2[[#This Row],[Total Spend]]&lt;70,"Low Value", IF(Table2[[#This Row],[Total Spend]]&lt;370,"Medium Value",IF(Table2[[#This Row],[Total Spend]]&lt;1047,"High Value","VIP")))</f>
        <v>Low Value</v>
      </c>
      <c r="AJ296" s="7">
        <f>SUM(Table2[[#This Row],[AcceptedCmp3]:[Response]])</f>
        <v>1</v>
      </c>
      <c r="AK296" s="5" t="str">
        <f>IF(Table2[[#This Row],[Total Campaigns Accepted]]=0,"Never Responded", IF(Table2[[#This Row],[Total Campaigns Accepted]]&lt;3,"Occasional Responders","Frequent Responders"))</f>
        <v>Occasional Responders</v>
      </c>
    </row>
    <row r="297" spans="1:37" x14ac:dyDescent="0.3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  <c r="AC297" s="4">
        <f t="shared" ca="1" si="12"/>
        <v>56</v>
      </c>
      <c r="AD297" s="3">
        <f t="shared" si="14"/>
        <v>1052</v>
      </c>
      <c r="AE297">
        <f t="shared" si="13"/>
        <v>26</v>
      </c>
      <c r="AF297" t="str">
        <f>IF(Table2[[#This Row],[ Income ]]&lt;=30000, "Low Income",IF(Table2[[#This Row],[ Income ]]&lt;=60000,"Middle Income",IF(Table2[[#This Row],[ Income ]]&lt;=90000,"High Income","Premium")))</f>
        <v>High Income</v>
      </c>
      <c r="AG297" t="str">
        <f ca="1">IF(Table2[[#This Row],[Age]]&lt;30,"Young Adults", IF(Table2[[#This Row],[Age]]&lt;45,"Adults",IF(Table2[[#This Row],[Age]]&lt;60,"Middle Aged", "Senior")))</f>
        <v>Middle Aged</v>
      </c>
      <c r="AH297" t="str">
        <f>IF(Table2[[#This Row],[Recency]]&lt;31,"Active",IF(Table2[[#This Row],[Recency]]&lt;61, "Warm","At Risk"))</f>
        <v>Active</v>
      </c>
      <c r="AI297" s="5" t="str">
        <f>IF(Table2[[#This Row],[Total Spend]]&lt;70,"Low Value", IF(Table2[[#This Row],[Total Spend]]&lt;370,"Medium Value",IF(Table2[[#This Row],[Total Spend]]&lt;1047,"High Value","VIP")))</f>
        <v>VIP</v>
      </c>
      <c r="AJ297" s="7">
        <f>SUM(Table2[[#This Row],[AcceptedCmp3]:[Response]])</f>
        <v>0</v>
      </c>
      <c r="AK297" s="5" t="str">
        <f>IF(Table2[[#This Row],[Total Campaigns Accepted]]=0,"Never Responded", IF(Table2[[#This Row],[Total Campaigns Accepted]]&lt;3,"Occasional Responders","Frequent Responders"))</f>
        <v>Never Responded</v>
      </c>
    </row>
    <row r="298" spans="1:37" x14ac:dyDescent="0.3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  <c r="AC298" s="4">
        <f t="shared" ca="1" si="12"/>
        <v>70</v>
      </c>
      <c r="AD298" s="3">
        <f t="shared" si="14"/>
        <v>17</v>
      </c>
      <c r="AE298">
        <f t="shared" si="13"/>
        <v>11</v>
      </c>
      <c r="AF298" t="str">
        <f>IF(Table2[[#This Row],[ Income ]]&lt;=30000, "Low Income",IF(Table2[[#This Row],[ Income ]]&lt;=60000,"Middle Income",IF(Table2[[#This Row],[ Income ]]&lt;=90000,"High Income","Premium")))</f>
        <v>Low Income</v>
      </c>
      <c r="AG298" t="str">
        <f ca="1">IF(Table2[[#This Row],[Age]]&lt;30,"Young Adults", IF(Table2[[#This Row],[Age]]&lt;45,"Adults",IF(Table2[[#This Row],[Age]]&lt;60,"Middle Aged", "Senior")))</f>
        <v>Senior</v>
      </c>
      <c r="AH298" t="str">
        <f>IF(Table2[[#This Row],[Recency]]&lt;31,"Active",IF(Table2[[#This Row],[Recency]]&lt;61, "Warm","At Risk"))</f>
        <v>Active</v>
      </c>
      <c r="AI298" s="5" t="str">
        <f>IF(Table2[[#This Row],[Total Spend]]&lt;70,"Low Value", IF(Table2[[#This Row],[Total Spend]]&lt;370,"Medium Value",IF(Table2[[#This Row],[Total Spend]]&lt;1047,"High Value","VIP")))</f>
        <v>Low Value</v>
      </c>
      <c r="AJ298" s="7">
        <f>SUM(Table2[[#This Row],[AcceptedCmp3]:[Response]])</f>
        <v>0</v>
      </c>
      <c r="AK298" s="5" t="str">
        <f>IF(Table2[[#This Row],[Total Campaigns Accepted]]=0,"Never Responded", IF(Table2[[#This Row],[Total Campaigns Accepted]]&lt;3,"Occasional Responders","Frequent Responders"))</f>
        <v>Never Responded</v>
      </c>
    </row>
    <row r="299" spans="1:37" x14ac:dyDescent="0.3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  <c r="AC299" s="4">
        <f t="shared" ca="1" si="12"/>
        <v>50</v>
      </c>
      <c r="AD299" s="3">
        <f t="shared" si="14"/>
        <v>18</v>
      </c>
      <c r="AE299">
        <f t="shared" si="13"/>
        <v>7</v>
      </c>
      <c r="AF299" t="str">
        <f>IF(Table2[[#This Row],[ Income ]]&lt;=30000, "Low Income",IF(Table2[[#This Row],[ Income ]]&lt;=60000,"Middle Income",IF(Table2[[#This Row],[ Income ]]&lt;=90000,"High Income","Premium")))</f>
        <v>Low Income</v>
      </c>
      <c r="AG299" t="str">
        <f ca="1">IF(Table2[[#This Row],[Age]]&lt;30,"Young Adults", IF(Table2[[#This Row],[Age]]&lt;45,"Adults",IF(Table2[[#This Row],[Age]]&lt;60,"Middle Aged", "Senior")))</f>
        <v>Middle Aged</v>
      </c>
      <c r="AH299" t="str">
        <f>IF(Table2[[#This Row],[Recency]]&lt;31,"Active",IF(Table2[[#This Row],[Recency]]&lt;61, "Warm","At Risk"))</f>
        <v>Active</v>
      </c>
      <c r="AI299" s="5" t="str">
        <f>IF(Table2[[#This Row],[Total Spend]]&lt;70,"Low Value", IF(Table2[[#This Row],[Total Spend]]&lt;370,"Medium Value",IF(Table2[[#This Row],[Total Spend]]&lt;1047,"High Value","VIP")))</f>
        <v>Low Value</v>
      </c>
      <c r="AJ299" s="7">
        <f>SUM(Table2[[#This Row],[AcceptedCmp3]:[Response]])</f>
        <v>0</v>
      </c>
      <c r="AK299" s="5" t="str">
        <f>IF(Table2[[#This Row],[Total Campaigns Accepted]]=0,"Never Responded", IF(Table2[[#This Row],[Total Campaigns Accepted]]&lt;3,"Occasional Responders","Frequent Responders"))</f>
        <v>Never Responded</v>
      </c>
    </row>
    <row r="300" spans="1:37" x14ac:dyDescent="0.3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  <c r="AC300" s="4">
        <f t="shared" ca="1" si="12"/>
        <v>50</v>
      </c>
      <c r="AD300" s="3">
        <f t="shared" si="14"/>
        <v>800</v>
      </c>
      <c r="AE300">
        <f t="shared" si="13"/>
        <v>30</v>
      </c>
      <c r="AF300" t="str">
        <f>IF(Table2[[#This Row],[ Income ]]&lt;=30000, "Low Income",IF(Table2[[#This Row],[ Income ]]&lt;=60000,"Middle Income",IF(Table2[[#This Row],[ Income ]]&lt;=90000,"High Income","Premium")))</f>
        <v>High Income</v>
      </c>
      <c r="AG300" t="str">
        <f ca="1">IF(Table2[[#This Row],[Age]]&lt;30,"Young Adults", IF(Table2[[#This Row],[Age]]&lt;45,"Adults",IF(Table2[[#This Row],[Age]]&lt;60,"Middle Aged", "Senior")))</f>
        <v>Middle Aged</v>
      </c>
      <c r="AH300" t="str">
        <f>IF(Table2[[#This Row],[Recency]]&lt;31,"Active",IF(Table2[[#This Row],[Recency]]&lt;61, "Warm","At Risk"))</f>
        <v>Active</v>
      </c>
      <c r="AI300" s="5" t="str">
        <f>IF(Table2[[#This Row],[Total Spend]]&lt;70,"Low Value", IF(Table2[[#This Row],[Total Spend]]&lt;370,"Medium Value",IF(Table2[[#This Row],[Total Spend]]&lt;1047,"High Value","VIP")))</f>
        <v>High Value</v>
      </c>
      <c r="AJ300" s="7">
        <f>SUM(Table2[[#This Row],[AcceptedCmp3]:[Response]])</f>
        <v>1</v>
      </c>
      <c r="AK300" s="5" t="str">
        <f>IF(Table2[[#This Row],[Total Campaigns Accepted]]=0,"Never Responded", IF(Table2[[#This Row],[Total Campaigns Accepted]]&lt;3,"Occasional Responders","Frequent Responders"))</f>
        <v>Occasional Responders</v>
      </c>
    </row>
    <row r="301" spans="1:37" x14ac:dyDescent="0.3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  <c r="AC301" s="4">
        <f t="shared" ca="1" si="12"/>
        <v>50</v>
      </c>
      <c r="AD301" s="3">
        <f t="shared" si="14"/>
        <v>32</v>
      </c>
      <c r="AE301">
        <f t="shared" si="13"/>
        <v>14</v>
      </c>
      <c r="AF301" t="str">
        <f>IF(Table2[[#This Row],[ Income ]]&lt;=30000, "Low Income",IF(Table2[[#This Row],[ Income ]]&lt;=60000,"Middle Income",IF(Table2[[#This Row],[ Income ]]&lt;=90000,"High Income","Premium")))</f>
        <v>Low Income</v>
      </c>
      <c r="AG301" t="str">
        <f ca="1">IF(Table2[[#This Row],[Age]]&lt;30,"Young Adults", IF(Table2[[#This Row],[Age]]&lt;45,"Adults",IF(Table2[[#This Row],[Age]]&lt;60,"Middle Aged", "Senior")))</f>
        <v>Middle Aged</v>
      </c>
      <c r="AH301" t="str">
        <f>IF(Table2[[#This Row],[Recency]]&lt;31,"Active",IF(Table2[[#This Row],[Recency]]&lt;61, "Warm","At Risk"))</f>
        <v>Active</v>
      </c>
      <c r="AI301" s="5" t="str">
        <f>IF(Table2[[#This Row],[Total Spend]]&lt;70,"Low Value", IF(Table2[[#This Row],[Total Spend]]&lt;370,"Medium Value",IF(Table2[[#This Row],[Total Spend]]&lt;1047,"High Value","VIP")))</f>
        <v>Low Value</v>
      </c>
      <c r="AJ301" s="7">
        <f>SUM(Table2[[#This Row],[AcceptedCmp3]:[Response]])</f>
        <v>0</v>
      </c>
      <c r="AK301" s="5" t="str">
        <f>IF(Table2[[#This Row],[Total Campaigns Accepted]]=0,"Never Responded", IF(Table2[[#This Row],[Total Campaigns Accepted]]&lt;3,"Occasional Responders","Frequent Responders"))</f>
        <v>Never Responded</v>
      </c>
    </row>
    <row r="302" spans="1:37" x14ac:dyDescent="0.3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  <c r="AC302" s="4">
        <f t="shared" ca="1" si="12"/>
        <v>44</v>
      </c>
      <c r="AD302" s="3">
        <f t="shared" si="14"/>
        <v>1438</v>
      </c>
      <c r="AE302">
        <f t="shared" si="13"/>
        <v>22</v>
      </c>
      <c r="AF302" t="str">
        <f>IF(Table2[[#This Row],[ Income ]]&lt;=30000, "Low Income",IF(Table2[[#This Row],[ Income ]]&lt;=60000,"Middle Income",IF(Table2[[#This Row],[ Income ]]&lt;=90000,"High Income","Premium")))</f>
        <v>High Income</v>
      </c>
      <c r="AG302" t="str">
        <f ca="1">IF(Table2[[#This Row],[Age]]&lt;30,"Young Adults", IF(Table2[[#This Row],[Age]]&lt;45,"Adults",IF(Table2[[#This Row],[Age]]&lt;60,"Middle Aged", "Senior")))</f>
        <v>Adults</v>
      </c>
      <c r="AH302" t="str">
        <f>IF(Table2[[#This Row],[Recency]]&lt;31,"Active",IF(Table2[[#This Row],[Recency]]&lt;61, "Warm","At Risk"))</f>
        <v>Active</v>
      </c>
      <c r="AI302" s="5" t="str">
        <f>IF(Table2[[#This Row],[Total Spend]]&lt;70,"Low Value", IF(Table2[[#This Row],[Total Spend]]&lt;370,"Medium Value",IF(Table2[[#This Row],[Total Spend]]&lt;1047,"High Value","VIP")))</f>
        <v>VIP</v>
      </c>
      <c r="AJ302" s="7">
        <f>SUM(Table2[[#This Row],[AcceptedCmp3]:[Response]])</f>
        <v>3</v>
      </c>
      <c r="AK302" s="5" t="str">
        <f>IF(Table2[[#This Row],[Total Campaigns Accepted]]=0,"Never Responded", IF(Table2[[#This Row],[Total Campaigns Accepted]]&lt;3,"Occasional Responders","Frequent Responders"))</f>
        <v>Frequent Responders</v>
      </c>
    </row>
    <row r="303" spans="1:37" x14ac:dyDescent="0.3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  <c r="AC303" s="4">
        <f t="shared" ca="1" si="12"/>
        <v>44</v>
      </c>
      <c r="AD303" s="3">
        <f t="shared" si="14"/>
        <v>1438</v>
      </c>
      <c r="AE303">
        <f t="shared" si="13"/>
        <v>22</v>
      </c>
      <c r="AF303" t="str">
        <f>IF(Table2[[#This Row],[ Income ]]&lt;=30000, "Low Income",IF(Table2[[#This Row],[ Income ]]&lt;=60000,"Middle Income",IF(Table2[[#This Row],[ Income ]]&lt;=90000,"High Income","Premium")))</f>
        <v>High Income</v>
      </c>
      <c r="AG303" t="str">
        <f ca="1">IF(Table2[[#This Row],[Age]]&lt;30,"Young Adults", IF(Table2[[#This Row],[Age]]&lt;45,"Adults",IF(Table2[[#This Row],[Age]]&lt;60,"Middle Aged", "Senior")))</f>
        <v>Adults</v>
      </c>
      <c r="AH303" t="str">
        <f>IF(Table2[[#This Row],[Recency]]&lt;31,"Active",IF(Table2[[#This Row],[Recency]]&lt;61, "Warm","At Risk"))</f>
        <v>Active</v>
      </c>
      <c r="AI303" s="5" t="str">
        <f>IF(Table2[[#This Row],[Total Spend]]&lt;70,"Low Value", IF(Table2[[#This Row],[Total Spend]]&lt;370,"Medium Value",IF(Table2[[#This Row],[Total Spend]]&lt;1047,"High Value","VIP")))</f>
        <v>VIP</v>
      </c>
      <c r="AJ303" s="7">
        <f>SUM(Table2[[#This Row],[AcceptedCmp3]:[Response]])</f>
        <v>3</v>
      </c>
      <c r="AK303" s="5" t="str">
        <f>IF(Table2[[#This Row],[Total Campaigns Accepted]]=0,"Never Responded", IF(Table2[[#This Row],[Total Campaigns Accepted]]&lt;3,"Occasional Responders","Frequent Responders"))</f>
        <v>Frequent Responders</v>
      </c>
    </row>
    <row r="304" spans="1:37" x14ac:dyDescent="0.3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  <c r="AC304" s="4">
        <f t="shared" ca="1" si="12"/>
        <v>55</v>
      </c>
      <c r="AD304" s="3">
        <f t="shared" si="14"/>
        <v>795</v>
      </c>
      <c r="AE304">
        <f t="shared" si="13"/>
        <v>30</v>
      </c>
      <c r="AF304" t="str">
        <f>IF(Table2[[#This Row],[ Income ]]&lt;=30000, "Low Income",IF(Table2[[#This Row],[ Income ]]&lt;=60000,"Middle Income",IF(Table2[[#This Row],[ Income ]]&lt;=90000,"High Income","Premium")))</f>
        <v>High Income</v>
      </c>
      <c r="AG304" t="str">
        <f ca="1">IF(Table2[[#This Row],[Age]]&lt;30,"Young Adults", IF(Table2[[#This Row],[Age]]&lt;45,"Adults",IF(Table2[[#This Row],[Age]]&lt;60,"Middle Aged", "Senior")))</f>
        <v>Middle Aged</v>
      </c>
      <c r="AH304" t="str">
        <f>IF(Table2[[#This Row],[Recency]]&lt;31,"Active",IF(Table2[[#This Row],[Recency]]&lt;61, "Warm","At Risk"))</f>
        <v>Active</v>
      </c>
      <c r="AI304" s="5" t="str">
        <f>IF(Table2[[#This Row],[Total Spend]]&lt;70,"Low Value", IF(Table2[[#This Row],[Total Spend]]&lt;370,"Medium Value",IF(Table2[[#This Row],[Total Spend]]&lt;1047,"High Value","VIP")))</f>
        <v>High Value</v>
      </c>
      <c r="AJ304" s="7">
        <f>SUM(Table2[[#This Row],[AcceptedCmp3]:[Response]])</f>
        <v>0</v>
      </c>
      <c r="AK304" s="5" t="str">
        <f>IF(Table2[[#This Row],[Total Campaigns Accepted]]=0,"Never Responded", IF(Table2[[#This Row],[Total Campaigns Accepted]]&lt;3,"Occasional Responders","Frequent Responders"))</f>
        <v>Never Responded</v>
      </c>
    </row>
    <row r="305" spans="1:37" x14ac:dyDescent="0.3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  <c r="AC305" s="4">
        <f t="shared" ca="1" si="12"/>
        <v>48</v>
      </c>
      <c r="AD305" s="3">
        <f t="shared" si="14"/>
        <v>86</v>
      </c>
      <c r="AE305">
        <f t="shared" si="13"/>
        <v>13</v>
      </c>
      <c r="AF305" t="str">
        <f>IF(Table2[[#This Row],[ Income ]]&lt;=30000, "Low Income",IF(Table2[[#This Row],[ Income ]]&lt;=60000,"Middle Income",IF(Table2[[#This Row],[ Income ]]&lt;=90000,"High Income","Premium")))</f>
        <v>Middle Income</v>
      </c>
      <c r="AG305" t="str">
        <f ca="1">IF(Table2[[#This Row],[Age]]&lt;30,"Young Adults", IF(Table2[[#This Row],[Age]]&lt;45,"Adults",IF(Table2[[#This Row],[Age]]&lt;60,"Middle Aged", "Senior")))</f>
        <v>Middle Aged</v>
      </c>
      <c r="AH305" t="str">
        <f>IF(Table2[[#This Row],[Recency]]&lt;31,"Active",IF(Table2[[#This Row],[Recency]]&lt;61, "Warm","At Risk"))</f>
        <v>Active</v>
      </c>
      <c r="AI305" s="5" t="str">
        <f>IF(Table2[[#This Row],[Total Spend]]&lt;70,"Low Value", IF(Table2[[#This Row],[Total Spend]]&lt;370,"Medium Value",IF(Table2[[#This Row],[Total Spend]]&lt;1047,"High Value","VIP")))</f>
        <v>Medium Value</v>
      </c>
      <c r="AJ305" s="7">
        <f>SUM(Table2[[#This Row],[AcceptedCmp3]:[Response]])</f>
        <v>2</v>
      </c>
      <c r="AK305" s="5" t="str">
        <f>IF(Table2[[#This Row],[Total Campaigns Accepted]]=0,"Never Responded", IF(Table2[[#This Row],[Total Campaigns Accepted]]&lt;3,"Occasional Responders","Frequent Responders"))</f>
        <v>Occasional Responders</v>
      </c>
    </row>
    <row r="306" spans="1:37" x14ac:dyDescent="0.3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  <c r="AC306" s="4">
        <f t="shared" ca="1" si="12"/>
        <v>34</v>
      </c>
      <c r="AD306" s="3">
        <f t="shared" si="14"/>
        <v>241</v>
      </c>
      <c r="AE306">
        <f t="shared" si="13"/>
        <v>15</v>
      </c>
      <c r="AF306" t="str">
        <f>IF(Table2[[#This Row],[ Income ]]&lt;=30000, "Low Income",IF(Table2[[#This Row],[ Income ]]&lt;=60000,"Middle Income",IF(Table2[[#This Row],[ Income ]]&lt;=90000,"High Income","Premium")))</f>
        <v>Middle Income</v>
      </c>
      <c r="AG306" t="str">
        <f ca="1">IF(Table2[[#This Row],[Age]]&lt;30,"Young Adults", IF(Table2[[#This Row],[Age]]&lt;45,"Adults",IF(Table2[[#This Row],[Age]]&lt;60,"Middle Aged", "Senior")))</f>
        <v>Adults</v>
      </c>
      <c r="AH306" t="str">
        <f>IF(Table2[[#This Row],[Recency]]&lt;31,"Active",IF(Table2[[#This Row],[Recency]]&lt;61, "Warm","At Risk"))</f>
        <v>Active</v>
      </c>
      <c r="AI306" s="5" t="str">
        <f>IF(Table2[[#This Row],[Total Spend]]&lt;70,"Low Value", IF(Table2[[#This Row],[Total Spend]]&lt;370,"Medium Value",IF(Table2[[#This Row],[Total Spend]]&lt;1047,"High Value","VIP")))</f>
        <v>Medium Value</v>
      </c>
      <c r="AJ306" s="7">
        <f>SUM(Table2[[#This Row],[AcceptedCmp3]:[Response]])</f>
        <v>0</v>
      </c>
      <c r="AK306" s="5" t="str">
        <f>IF(Table2[[#This Row],[Total Campaigns Accepted]]=0,"Never Responded", IF(Table2[[#This Row],[Total Campaigns Accepted]]&lt;3,"Occasional Responders","Frequent Responders"))</f>
        <v>Never Responded</v>
      </c>
    </row>
    <row r="307" spans="1:37" x14ac:dyDescent="0.3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  <c r="AC307" s="4">
        <f t="shared" ca="1" si="12"/>
        <v>53</v>
      </c>
      <c r="AD307" s="3">
        <f t="shared" si="14"/>
        <v>1587</v>
      </c>
      <c r="AE307">
        <f t="shared" si="13"/>
        <v>24</v>
      </c>
      <c r="AF307" t="str">
        <f>IF(Table2[[#This Row],[ Income ]]&lt;=30000, "Low Income",IF(Table2[[#This Row],[ Income ]]&lt;=60000,"Middle Income",IF(Table2[[#This Row],[ Income ]]&lt;=90000,"High Income","Premium")))</f>
        <v>High Income</v>
      </c>
      <c r="AG307" t="str">
        <f ca="1">IF(Table2[[#This Row],[Age]]&lt;30,"Young Adults", IF(Table2[[#This Row],[Age]]&lt;45,"Adults",IF(Table2[[#This Row],[Age]]&lt;60,"Middle Aged", "Senior")))</f>
        <v>Middle Aged</v>
      </c>
      <c r="AH307" t="str">
        <f>IF(Table2[[#This Row],[Recency]]&lt;31,"Active",IF(Table2[[#This Row],[Recency]]&lt;61, "Warm","At Risk"))</f>
        <v>Active</v>
      </c>
      <c r="AI307" s="5" t="str">
        <f>IF(Table2[[#This Row],[Total Spend]]&lt;70,"Low Value", IF(Table2[[#This Row],[Total Spend]]&lt;370,"Medium Value",IF(Table2[[#This Row],[Total Spend]]&lt;1047,"High Value","VIP")))</f>
        <v>VIP</v>
      </c>
      <c r="AJ307" s="7">
        <f>SUM(Table2[[#This Row],[AcceptedCmp3]:[Response]])</f>
        <v>1</v>
      </c>
      <c r="AK307" s="5" t="str">
        <f>IF(Table2[[#This Row],[Total Campaigns Accepted]]=0,"Never Responded", IF(Table2[[#This Row],[Total Campaigns Accepted]]&lt;3,"Occasional Responders","Frequent Responders"))</f>
        <v>Occasional Responders</v>
      </c>
    </row>
    <row r="308" spans="1:37" x14ac:dyDescent="0.3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  <c r="AC308" s="4">
        <f t="shared" ca="1" si="12"/>
        <v>57</v>
      </c>
      <c r="AD308" s="3">
        <f t="shared" si="14"/>
        <v>64</v>
      </c>
      <c r="AE308">
        <f t="shared" si="13"/>
        <v>13</v>
      </c>
      <c r="AF308" t="str">
        <f>IF(Table2[[#This Row],[ Income ]]&lt;=30000, "Low Income",IF(Table2[[#This Row],[ Income ]]&lt;=60000,"Middle Income",IF(Table2[[#This Row],[ Income ]]&lt;=90000,"High Income","Premium")))</f>
        <v>Middle Income</v>
      </c>
      <c r="AG308" t="str">
        <f ca="1">IF(Table2[[#This Row],[Age]]&lt;30,"Young Adults", IF(Table2[[#This Row],[Age]]&lt;45,"Adults",IF(Table2[[#This Row],[Age]]&lt;60,"Middle Aged", "Senior")))</f>
        <v>Middle Aged</v>
      </c>
      <c r="AH308" t="str">
        <f>IF(Table2[[#This Row],[Recency]]&lt;31,"Active",IF(Table2[[#This Row],[Recency]]&lt;61, "Warm","At Risk"))</f>
        <v>Active</v>
      </c>
      <c r="AI308" s="5" t="str">
        <f>IF(Table2[[#This Row],[Total Spend]]&lt;70,"Low Value", IF(Table2[[#This Row],[Total Spend]]&lt;370,"Medium Value",IF(Table2[[#This Row],[Total Spend]]&lt;1047,"High Value","VIP")))</f>
        <v>Low Value</v>
      </c>
      <c r="AJ308" s="7">
        <f>SUM(Table2[[#This Row],[AcceptedCmp3]:[Response]])</f>
        <v>1</v>
      </c>
      <c r="AK308" s="5" t="str">
        <f>IF(Table2[[#This Row],[Total Campaigns Accepted]]=0,"Never Responded", IF(Table2[[#This Row],[Total Campaigns Accepted]]&lt;3,"Occasional Responders","Frequent Responders"))</f>
        <v>Occasional Responders</v>
      </c>
    </row>
    <row r="309" spans="1:37" x14ac:dyDescent="0.3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  <c r="AC309" s="4">
        <f t="shared" ca="1" si="12"/>
        <v>70</v>
      </c>
      <c r="AD309" s="3">
        <f t="shared" si="14"/>
        <v>1401</v>
      </c>
      <c r="AE309">
        <f t="shared" si="13"/>
        <v>19</v>
      </c>
      <c r="AF309" t="str">
        <f>IF(Table2[[#This Row],[ Income ]]&lt;=30000, "Low Income",IF(Table2[[#This Row],[ Income ]]&lt;=60000,"Middle Income",IF(Table2[[#This Row],[ Income ]]&lt;=90000,"High Income","Premium")))</f>
        <v>High Income</v>
      </c>
      <c r="AG309" t="str">
        <f ca="1">IF(Table2[[#This Row],[Age]]&lt;30,"Young Adults", IF(Table2[[#This Row],[Age]]&lt;45,"Adults",IF(Table2[[#This Row],[Age]]&lt;60,"Middle Aged", "Senior")))</f>
        <v>Senior</v>
      </c>
      <c r="AH309" t="str">
        <f>IF(Table2[[#This Row],[Recency]]&lt;31,"Active",IF(Table2[[#This Row],[Recency]]&lt;61, "Warm","At Risk"))</f>
        <v>Active</v>
      </c>
      <c r="AI309" s="5" t="str">
        <f>IF(Table2[[#This Row],[Total Spend]]&lt;70,"Low Value", IF(Table2[[#This Row],[Total Spend]]&lt;370,"Medium Value",IF(Table2[[#This Row],[Total Spend]]&lt;1047,"High Value","VIP")))</f>
        <v>VIP</v>
      </c>
      <c r="AJ309" s="7">
        <f>SUM(Table2[[#This Row],[AcceptedCmp3]:[Response]])</f>
        <v>1</v>
      </c>
      <c r="AK309" s="5" t="str">
        <f>IF(Table2[[#This Row],[Total Campaigns Accepted]]=0,"Never Responded", IF(Table2[[#This Row],[Total Campaigns Accepted]]&lt;3,"Occasional Responders","Frequent Responders"))</f>
        <v>Occasional Responders</v>
      </c>
    </row>
    <row r="310" spans="1:37" x14ac:dyDescent="0.3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  <c r="AC310" s="4">
        <f t="shared" ca="1" si="12"/>
        <v>46</v>
      </c>
      <c r="AD310" s="3">
        <f t="shared" si="14"/>
        <v>1754</v>
      </c>
      <c r="AE310">
        <f t="shared" si="13"/>
        <v>18</v>
      </c>
      <c r="AF310" t="str">
        <f>IF(Table2[[#This Row],[ Income ]]&lt;=30000, "Low Income",IF(Table2[[#This Row],[ Income ]]&lt;=60000,"Middle Income",IF(Table2[[#This Row],[ Income ]]&lt;=90000,"High Income","Premium")))</f>
        <v>High Income</v>
      </c>
      <c r="AG310" t="str">
        <f ca="1">IF(Table2[[#This Row],[Age]]&lt;30,"Young Adults", IF(Table2[[#This Row],[Age]]&lt;45,"Adults",IF(Table2[[#This Row],[Age]]&lt;60,"Middle Aged", "Senior")))</f>
        <v>Middle Aged</v>
      </c>
      <c r="AH310" t="str">
        <f>IF(Table2[[#This Row],[Recency]]&lt;31,"Active",IF(Table2[[#This Row],[Recency]]&lt;61, "Warm","At Risk"))</f>
        <v>Active</v>
      </c>
      <c r="AI310" s="5" t="str">
        <f>IF(Table2[[#This Row],[Total Spend]]&lt;70,"Low Value", IF(Table2[[#This Row],[Total Spend]]&lt;370,"Medium Value",IF(Table2[[#This Row],[Total Spend]]&lt;1047,"High Value","VIP")))</f>
        <v>VIP</v>
      </c>
      <c r="AJ310" s="7">
        <f>SUM(Table2[[#This Row],[AcceptedCmp3]:[Response]])</f>
        <v>1</v>
      </c>
      <c r="AK310" s="5" t="str">
        <f>IF(Table2[[#This Row],[Total Campaigns Accepted]]=0,"Never Responded", IF(Table2[[#This Row],[Total Campaigns Accepted]]&lt;3,"Occasional Responders","Frequent Responders"))</f>
        <v>Occasional Responders</v>
      </c>
    </row>
    <row r="311" spans="1:37" x14ac:dyDescent="0.3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  <c r="AC311" s="4">
        <f t="shared" ca="1" si="12"/>
        <v>74</v>
      </c>
      <c r="AD311" s="3">
        <f t="shared" si="14"/>
        <v>63</v>
      </c>
      <c r="AE311">
        <f t="shared" si="13"/>
        <v>11</v>
      </c>
      <c r="AF311" t="str">
        <f>IF(Table2[[#This Row],[ Income ]]&lt;=30000, "Low Income",IF(Table2[[#This Row],[ Income ]]&lt;=60000,"Middle Income",IF(Table2[[#This Row],[ Income ]]&lt;=90000,"High Income","Premium")))</f>
        <v>Middle Income</v>
      </c>
      <c r="AG311" t="str">
        <f ca="1">IF(Table2[[#This Row],[Age]]&lt;30,"Young Adults", IF(Table2[[#This Row],[Age]]&lt;45,"Adults",IF(Table2[[#This Row],[Age]]&lt;60,"Middle Aged", "Senior")))</f>
        <v>Senior</v>
      </c>
      <c r="AH311" t="str">
        <f>IF(Table2[[#This Row],[Recency]]&lt;31,"Active",IF(Table2[[#This Row],[Recency]]&lt;61, "Warm","At Risk"))</f>
        <v>Active</v>
      </c>
      <c r="AI311" s="5" t="str">
        <f>IF(Table2[[#This Row],[Total Spend]]&lt;70,"Low Value", IF(Table2[[#This Row],[Total Spend]]&lt;370,"Medium Value",IF(Table2[[#This Row],[Total Spend]]&lt;1047,"High Value","VIP")))</f>
        <v>Low Value</v>
      </c>
      <c r="AJ311" s="7">
        <f>SUM(Table2[[#This Row],[AcceptedCmp3]:[Response]])</f>
        <v>0</v>
      </c>
      <c r="AK311" s="5" t="str">
        <f>IF(Table2[[#This Row],[Total Campaigns Accepted]]=0,"Never Responded", IF(Table2[[#This Row],[Total Campaigns Accepted]]&lt;3,"Occasional Responders","Frequent Responders"))</f>
        <v>Never Responded</v>
      </c>
    </row>
    <row r="312" spans="1:37" x14ac:dyDescent="0.3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  <c r="AC312" s="4">
        <f t="shared" ca="1" si="12"/>
        <v>43</v>
      </c>
      <c r="AD312" s="3">
        <f t="shared" si="14"/>
        <v>129</v>
      </c>
      <c r="AE312">
        <f t="shared" si="13"/>
        <v>14</v>
      </c>
      <c r="AF312" t="str">
        <f>IF(Table2[[#This Row],[ Income ]]&lt;=30000, "Low Income",IF(Table2[[#This Row],[ Income ]]&lt;=60000,"Middle Income",IF(Table2[[#This Row],[ Income ]]&lt;=90000,"High Income","Premium")))</f>
        <v>Middle Income</v>
      </c>
      <c r="AG312" t="str">
        <f ca="1">IF(Table2[[#This Row],[Age]]&lt;30,"Young Adults", IF(Table2[[#This Row],[Age]]&lt;45,"Adults",IF(Table2[[#This Row],[Age]]&lt;60,"Middle Aged", "Senior")))</f>
        <v>Adults</v>
      </c>
      <c r="AH312" t="str">
        <f>IF(Table2[[#This Row],[Recency]]&lt;31,"Active",IF(Table2[[#This Row],[Recency]]&lt;61, "Warm","At Risk"))</f>
        <v>Active</v>
      </c>
      <c r="AI312" s="5" t="str">
        <f>IF(Table2[[#This Row],[Total Spend]]&lt;70,"Low Value", IF(Table2[[#This Row],[Total Spend]]&lt;370,"Medium Value",IF(Table2[[#This Row],[Total Spend]]&lt;1047,"High Value","VIP")))</f>
        <v>Medium Value</v>
      </c>
      <c r="AJ312" s="7">
        <f>SUM(Table2[[#This Row],[AcceptedCmp3]:[Response]])</f>
        <v>0</v>
      </c>
      <c r="AK312" s="5" t="str">
        <f>IF(Table2[[#This Row],[Total Campaigns Accepted]]=0,"Never Responded", IF(Table2[[#This Row],[Total Campaigns Accepted]]&lt;3,"Occasional Responders","Frequent Responders"))</f>
        <v>Never Responded</v>
      </c>
    </row>
    <row r="313" spans="1:37" x14ac:dyDescent="0.3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  <c r="AC313" s="4">
        <f t="shared" ca="1" si="12"/>
        <v>69</v>
      </c>
      <c r="AD313" s="3">
        <f t="shared" si="14"/>
        <v>81</v>
      </c>
      <c r="AE313">
        <f t="shared" si="13"/>
        <v>13</v>
      </c>
      <c r="AF313" t="str">
        <f>IF(Table2[[#This Row],[ Income ]]&lt;=30000, "Low Income",IF(Table2[[#This Row],[ Income ]]&lt;=60000,"Middle Income",IF(Table2[[#This Row],[ Income ]]&lt;=90000,"High Income","Premium")))</f>
        <v>Low Income</v>
      </c>
      <c r="AG313" t="str">
        <f ca="1">IF(Table2[[#This Row],[Age]]&lt;30,"Young Adults", IF(Table2[[#This Row],[Age]]&lt;45,"Adults",IF(Table2[[#This Row],[Age]]&lt;60,"Middle Aged", "Senior")))</f>
        <v>Senior</v>
      </c>
      <c r="AH313" t="str">
        <f>IF(Table2[[#This Row],[Recency]]&lt;31,"Active",IF(Table2[[#This Row],[Recency]]&lt;61, "Warm","At Risk"))</f>
        <v>Active</v>
      </c>
      <c r="AI313" s="5" t="str">
        <f>IF(Table2[[#This Row],[Total Spend]]&lt;70,"Low Value", IF(Table2[[#This Row],[Total Spend]]&lt;370,"Medium Value",IF(Table2[[#This Row],[Total Spend]]&lt;1047,"High Value","VIP")))</f>
        <v>Medium Value</v>
      </c>
      <c r="AJ313" s="7">
        <f>SUM(Table2[[#This Row],[AcceptedCmp3]:[Response]])</f>
        <v>0</v>
      </c>
      <c r="AK313" s="5" t="str">
        <f>IF(Table2[[#This Row],[Total Campaigns Accepted]]=0,"Never Responded", IF(Table2[[#This Row],[Total Campaigns Accepted]]&lt;3,"Occasional Responders","Frequent Responders"))</f>
        <v>Never Responded</v>
      </c>
    </row>
    <row r="314" spans="1:37" x14ac:dyDescent="0.3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  <c r="AC314" s="4">
        <f t="shared" ca="1" si="12"/>
        <v>59</v>
      </c>
      <c r="AD314" s="3">
        <f t="shared" si="14"/>
        <v>80</v>
      </c>
      <c r="AE314">
        <f t="shared" si="13"/>
        <v>14</v>
      </c>
      <c r="AF314" t="str">
        <f>IF(Table2[[#This Row],[ Income ]]&lt;=30000, "Low Income",IF(Table2[[#This Row],[ Income ]]&lt;=60000,"Middle Income",IF(Table2[[#This Row],[ Income ]]&lt;=90000,"High Income","Premium")))</f>
        <v>Middle Income</v>
      </c>
      <c r="AG314" t="str">
        <f ca="1">IF(Table2[[#This Row],[Age]]&lt;30,"Young Adults", IF(Table2[[#This Row],[Age]]&lt;45,"Adults",IF(Table2[[#This Row],[Age]]&lt;60,"Middle Aged", "Senior")))</f>
        <v>Middle Aged</v>
      </c>
      <c r="AH314" t="str">
        <f>IF(Table2[[#This Row],[Recency]]&lt;31,"Active",IF(Table2[[#This Row],[Recency]]&lt;61, "Warm","At Risk"))</f>
        <v>Active</v>
      </c>
      <c r="AI314" s="5" t="str">
        <f>IF(Table2[[#This Row],[Total Spend]]&lt;70,"Low Value", IF(Table2[[#This Row],[Total Spend]]&lt;370,"Medium Value",IF(Table2[[#This Row],[Total Spend]]&lt;1047,"High Value","VIP")))</f>
        <v>Medium Value</v>
      </c>
      <c r="AJ314" s="7">
        <f>SUM(Table2[[#This Row],[AcceptedCmp3]:[Response]])</f>
        <v>1</v>
      </c>
      <c r="AK314" s="5" t="str">
        <f>IF(Table2[[#This Row],[Total Campaigns Accepted]]=0,"Never Responded", IF(Table2[[#This Row],[Total Campaigns Accepted]]&lt;3,"Occasional Responders","Frequent Responders"))</f>
        <v>Occasional Responders</v>
      </c>
    </row>
    <row r="315" spans="1:37" x14ac:dyDescent="0.3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  <c r="AC315" s="4">
        <f t="shared" ca="1" si="12"/>
        <v>56</v>
      </c>
      <c r="AD315" s="3">
        <f t="shared" si="14"/>
        <v>889</v>
      </c>
      <c r="AE315">
        <f t="shared" si="13"/>
        <v>30</v>
      </c>
      <c r="AF315" t="str">
        <f>IF(Table2[[#This Row],[ Income ]]&lt;=30000, "Low Income",IF(Table2[[#This Row],[ Income ]]&lt;=60000,"Middle Income",IF(Table2[[#This Row],[ Income ]]&lt;=90000,"High Income","Premium")))</f>
        <v>High Income</v>
      </c>
      <c r="AG315" t="str">
        <f ca="1">IF(Table2[[#This Row],[Age]]&lt;30,"Young Adults", IF(Table2[[#This Row],[Age]]&lt;45,"Adults",IF(Table2[[#This Row],[Age]]&lt;60,"Middle Aged", "Senior")))</f>
        <v>Middle Aged</v>
      </c>
      <c r="AH315" t="str">
        <f>IF(Table2[[#This Row],[Recency]]&lt;31,"Active",IF(Table2[[#This Row],[Recency]]&lt;61, "Warm","At Risk"))</f>
        <v>Active</v>
      </c>
      <c r="AI315" s="5" t="str">
        <f>IF(Table2[[#This Row],[Total Spend]]&lt;70,"Low Value", IF(Table2[[#This Row],[Total Spend]]&lt;370,"Medium Value",IF(Table2[[#This Row],[Total Spend]]&lt;1047,"High Value","VIP")))</f>
        <v>High Value</v>
      </c>
      <c r="AJ315" s="7">
        <f>SUM(Table2[[#This Row],[AcceptedCmp3]:[Response]])</f>
        <v>0</v>
      </c>
      <c r="AK315" s="5" t="str">
        <f>IF(Table2[[#This Row],[Total Campaigns Accepted]]=0,"Never Responded", IF(Table2[[#This Row],[Total Campaigns Accepted]]&lt;3,"Occasional Responders","Frequent Responders"))</f>
        <v>Never Responded</v>
      </c>
    </row>
    <row r="316" spans="1:37" x14ac:dyDescent="0.3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  <c r="AC316" s="4">
        <f t="shared" ca="1" si="12"/>
        <v>56</v>
      </c>
      <c r="AD316" s="3">
        <f t="shared" si="14"/>
        <v>889</v>
      </c>
      <c r="AE316">
        <f t="shared" si="13"/>
        <v>30</v>
      </c>
      <c r="AF316" t="str">
        <f>IF(Table2[[#This Row],[ Income ]]&lt;=30000, "Low Income",IF(Table2[[#This Row],[ Income ]]&lt;=60000,"Middle Income",IF(Table2[[#This Row],[ Income ]]&lt;=90000,"High Income","Premium")))</f>
        <v>High Income</v>
      </c>
      <c r="AG316" t="str">
        <f ca="1">IF(Table2[[#This Row],[Age]]&lt;30,"Young Adults", IF(Table2[[#This Row],[Age]]&lt;45,"Adults",IF(Table2[[#This Row],[Age]]&lt;60,"Middle Aged", "Senior")))</f>
        <v>Middle Aged</v>
      </c>
      <c r="AH316" t="str">
        <f>IF(Table2[[#This Row],[Recency]]&lt;31,"Active",IF(Table2[[#This Row],[Recency]]&lt;61, "Warm","At Risk"))</f>
        <v>Active</v>
      </c>
      <c r="AI316" s="5" t="str">
        <f>IF(Table2[[#This Row],[Total Spend]]&lt;70,"Low Value", IF(Table2[[#This Row],[Total Spend]]&lt;370,"Medium Value",IF(Table2[[#This Row],[Total Spend]]&lt;1047,"High Value","VIP")))</f>
        <v>High Value</v>
      </c>
      <c r="AJ316" s="7">
        <f>SUM(Table2[[#This Row],[AcceptedCmp3]:[Response]])</f>
        <v>0</v>
      </c>
      <c r="AK316" s="5" t="str">
        <f>IF(Table2[[#This Row],[Total Campaigns Accepted]]=0,"Never Responded", IF(Table2[[#This Row],[Total Campaigns Accepted]]&lt;3,"Occasional Responders","Frequent Responders"))</f>
        <v>Never Responded</v>
      </c>
    </row>
    <row r="317" spans="1:37" x14ac:dyDescent="0.3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  <c r="AC317" s="4">
        <f t="shared" ca="1" si="12"/>
        <v>60</v>
      </c>
      <c r="AD317" s="3">
        <f t="shared" si="14"/>
        <v>235</v>
      </c>
      <c r="AE317">
        <f t="shared" si="13"/>
        <v>20</v>
      </c>
      <c r="AF317" t="str">
        <f>IF(Table2[[#This Row],[ Income ]]&lt;=30000, "Low Income",IF(Table2[[#This Row],[ Income ]]&lt;=60000,"Middle Income",IF(Table2[[#This Row],[ Income ]]&lt;=90000,"High Income","Premium")))</f>
        <v>Middle Income</v>
      </c>
      <c r="AG317" t="str">
        <f ca="1">IF(Table2[[#This Row],[Age]]&lt;30,"Young Adults", IF(Table2[[#This Row],[Age]]&lt;45,"Adults",IF(Table2[[#This Row],[Age]]&lt;60,"Middle Aged", "Senior")))</f>
        <v>Senior</v>
      </c>
      <c r="AH317" t="str">
        <f>IF(Table2[[#This Row],[Recency]]&lt;31,"Active",IF(Table2[[#This Row],[Recency]]&lt;61, "Warm","At Risk"))</f>
        <v>Active</v>
      </c>
      <c r="AI317" s="5" t="str">
        <f>IF(Table2[[#This Row],[Total Spend]]&lt;70,"Low Value", IF(Table2[[#This Row],[Total Spend]]&lt;370,"Medium Value",IF(Table2[[#This Row],[Total Spend]]&lt;1047,"High Value","VIP")))</f>
        <v>Medium Value</v>
      </c>
      <c r="AJ317" s="7">
        <f>SUM(Table2[[#This Row],[AcceptedCmp3]:[Response]])</f>
        <v>0</v>
      </c>
      <c r="AK317" s="5" t="str">
        <f>IF(Table2[[#This Row],[Total Campaigns Accepted]]=0,"Never Responded", IF(Table2[[#This Row],[Total Campaigns Accepted]]&lt;3,"Occasional Responders","Frequent Responders"))</f>
        <v>Never Responded</v>
      </c>
    </row>
    <row r="318" spans="1:37" x14ac:dyDescent="0.3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  <c r="AC318" s="4">
        <f t="shared" ca="1" si="12"/>
        <v>48</v>
      </c>
      <c r="AD318" s="3">
        <f t="shared" si="14"/>
        <v>1908</v>
      </c>
      <c r="AE318">
        <f t="shared" si="13"/>
        <v>21</v>
      </c>
      <c r="AF318" t="str">
        <f>IF(Table2[[#This Row],[ Income ]]&lt;=30000, "Low Income",IF(Table2[[#This Row],[ Income ]]&lt;=60000,"Middle Income",IF(Table2[[#This Row],[ Income ]]&lt;=90000,"High Income","Premium")))</f>
        <v>High Income</v>
      </c>
      <c r="AG318" t="str">
        <f ca="1">IF(Table2[[#This Row],[Age]]&lt;30,"Young Adults", IF(Table2[[#This Row],[Age]]&lt;45,"Adults",IF(Table2[[#This Row],[Age]]&lt;60,"Middle Aged", "Senior")))</f>
        <v>Middle Aged</v>
      </c>
      <c r="AH318" t="str">
        <f>IF(Table2[[#This Row],[Recency]]&lt;31,"Active",IF(Table2[[#This Row],[Recency]]&lt;61, "Warm","At Risk"))</f>
        <v>Active</v>
      </c>
      <c r="AI318" s="5" t="str">
        <f>IF(Table2[[#This Row],[Total Spend]]&lt;70,"Low Value", IF(Table2[[#This Row],[Total Spend]]&lt;370,"Medium Value",IF(Table2[[#This Row],[Total Spend]]&lt;1047,"High Value","VIP")))</f>
        <v>VIP</v>
      </c>
      <c r="AJ318" s="7">
        <f>SUM(Table2[[#This Row],[AcceptedCmp3]:[Response]])</f>
        <v>0</v>
      </c>
      <c r="AK318" s="5" t="str">
        <f>IF(Table2[[#This Row],[Total Campaigns Accepted]]=0,"Never Responded", IF(Table2[[#This Row],[Total Campaigns Accepted]]&lt;3,"Occasional Responders","Frequent Responders"))</f>
        <v>Never Responded</v>
      </c>
    </row>
    <row r="319" spans="1:37" x14ac:dyDescent="0.3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  <c r="AC319" s="4">
        <f t="shared" ca="1" si="12"/>
        <v>62</v>
      </c>
      <c r="AD319" s="3">
        <f t="shared" si="14"/>
        <v>463</v>
      </c>
      <c r="AE319">
        <f t="shared" si="13"/>
        <v>20</v>
      </c>
      <c r="AF319" t="str">
        <f>IF(Table2[[#This Row],[ Income ]]&lt;=30000, "Low Income",IF(Table2[[#This Row],[ Income ]]&lt;=60000,"Middle Income",IF(Table2[[#This Row],[ Income ]]&lt;=90000,"High Income","Premium")))</f>
        <v>High Income</v>
      </c>
      <c r="AG319" t="str">
        <f ca="1">IF(Table2[[#This Row],[Age]]&lt;30,"Young Adults", IF(Table2[[#This Row],[Age]]&lt;45,"Adults",IF(Table2[[#This Row],[Age]]&lt;60,"Middle Aged", "Senior")))</f>
        <v>Senior</v>
      </c>
      <c r="AH319" t="str">
        <f>IF(Table2[[#This Row],[Recency]]&lt;31,"Active",IF(Table2[[#This Row],[Recency]]&lt;61, "Warm","At Risk"))</f>
        <v>Active</v>
      </c>
      <c r="AI319" s="5" t="str">
        <f>IF(Table2[[#This Row],[Total Spend]]&lt;70,"Low Value", IF(Table2[[#This Row],[Total Spend]]&lt;370,"Medium Value",IF(Table2[[#This Row],[Total Spend]]&lt;1047,"High Value","VIP")))</f>
        <v>High Value</v>
      </c>
      <c r="AJ319" s="7">
        <f>SUM(Table2[[#This Row],[AcceptedCmp3]:[Response]])</f>
        <v>0</v>
      </c>
      <c r="AK319" s="5" t="str">
        <f>IF(Table2[[#This Row],[Total Campaigns Accepted]]=0,"Never Responded", IF(Table2[[#This Row],[Total Campaigns Accepted]]&lt;3,"Occasional Responders","Frequent Responders"))</f>
        <v>Never Responded</v>
      </c>
    </row>
    <row r="320" spans="1:37" x14ac:dyDescent="0.3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  <c r="AC320" s="4">
        <f t="shared" ca="1" si="12"/>
        <v>34</v>
      </c>
      <c r="AD320" s="3">
        <f t="shared" si="14"/>
        <v>29</v>
      </c>
      <c r="AE320">
        <f t="shared" si="13"/>
        <v>13</v>
      </c>
      <c r="AF320" t="str">
        <f>IF(Table2[[#This Row],[ Income ]]&lt;=30000, "Low Income",IF(Table2[[#This Row],[ Income ]]&lt;=60000,"Middle Income",IF(Table2[[#This Row],[ Income ]]&lt;=90000,"High Income","Premium")))</f>
        <v>Low Income</v>
      </c>
      <c r="AG320" t="str">
        <f ca="1">IF(Table2[[#This Row],[Age]]&lt;30,"Young Adults", IF(Table2[[#This Row],[Age]]&lt;45,"Adults",IF(Table2[[#This Row],[Age]]&lt;60,"Middle Aged", "Senior")))</f>
        <v>Adults</v>
      </c>
      <c r="AH320" t="str">
        <f>IF(Table2[[#This Row],[Recency]]&lt;31,"Active",IF(Table2[[#This Row],[Recency]]&lt;61, "Warm","At Risk"))</f>
        <v>Active</v>
      </c>
      <c r="AI320" s="5" t="str">
        <f>IF(Table2[[#This Row],[Total Spend]]&lt;70,"Low Value", IF(Table2[[#This Row],[Total Spend]]&lt;370,"Medium Value",IF(Table2[[#This Row],[Total Spend]]&lt;1047,"High Value","VIP")))</f>
        <v>Low Value</v>
      </c>
      <c r="AJ320" s="7">
        <f>SUM(Table2[[#This Row],[AcceptedCmp3]:[Response]])</f>
        <v>0</v>
      </c>
      <c r="AK320" s="5" t="str">
        <f>IF(Table2[[#This Row],[Total Campaigns Accepted]]=0,"Never Responded", IF(Table2[[#This Row],[Total Campaigns Accepted]]&lt;3,"Occasional Responders","Frequent Responders"))</f>
        <v>Never Responded</v>
      </c>
    </row>
    <row r="321" spans="1:37" x14ac:dyDescent="0.3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  <c r="AC321" s="4">
        <f t="shared" ca="1" si="12"/>
        <v>38</v>
      </c>
      <c r="AD321" s="3">
        <f t="shared" si="14"/>
        <v>1427</v>
      </c>
      <c r="AE321">
        <f t="shared" si="13"/>
        <v>24</v>
      </c>
      <c r="AF321" t="str">
        <f>IF(Table2[[#This Row],[ Income ]]&lt;=30000, "Low Income",IF(Table2[[#This Row],[ Income ]]&lt;=60000,"Middle Income",IF(Table2[[#This Row],[ Income ]]&lt;=90000,"High Income","Premium")))</f>
        <v>High Income</v>
      </c>
      <c r="AG321" t="str">
        <f ca="1">IF(Table2[[#This Row],[Age]]&lt;30,"Young Adults", IF(Table2[[#This Row],[Age]]&lt;45,"Adults",IF(Table2[[#This Row],[Age]]&lt;60,"Middle Aged", "Senior")))</f>
        <v>Adults</v>
      </c>
      <c r="AH321" t="str">
        <f>IF(Table2[[#This Row],[Recency]]&lt;31,"Active",IF(Table2[[#This Row],[Recency]]&lt;61, "Warm","At Risk"))</f>
        <v>Active</v>
      </c>
      <c r="AI321" s="5" t="str">
        <f>IF(Table2[[#This Row],[Total Spend]]&lt;70,"Low Value", IF(Table2[[#This Row],[Total Spend]]&lt;370,"Medium Value",IF(Table2[[#This Row],[Total Spend]]&lt;1047,"High Value","VIP")))</f>
        <v>VIP</v>
      </c>
      <c r="AJ321" s="7">
        <f>SUM(Table2[[#This Row],[AcceptedCmp3]:[Response]])</f>
        <v>0</v>
      </c>
      <c r="AK321" s="5" t="str">
        <f>IF(Table2[[#This Row],[Total Campaigns Accepted]]=0,"Never Responded", IF(Table2[[#This Row],[Total Campaigns Accepted]]&lt;3,"Occasional Responders","Frequent Responders"))</f>
        <v>Never Responded</v>
      </c>
    </row>
    <row r="322" spans="1:37" x14ac:dyDescent="0.3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  <c r="AC322" s="4">
        <f t="shared" ref="AC322:AC385" ca="1" si="15">YEAR(TODAY()) - B322</f>
        <v>71</v>
      </c>
      <c r="AD322" s="3">
        <f t="shared" si="14"/>
        <v>398</v>
      </c>
      <c r="AE322">
        <f t="shared" ref="AE322:AE385" si="16">SUM(P322:T322)</f>
        <v>17</v>
      </c>
      <c r="AF322" t="str">
        <f>IF(Table2[[#This Row],[ Income ]]&lt;=30000, "Low Income",IF(Table2[[#This Row],[ Income ]]&lt;=60000,"Middle Income",IF(Table2[[#This Row],[ Income ]]&lt;=90000,"High Income","Premium")))</f>
        <v>High Income</v>
      </c>
      <c r="AG322" t="str">
        <f ca="1">IF(Table2[[#This Row],[Age]]&lt;30,"Young Adults", IF(Table2[[#This Row],[Age]]&lt;45,"Adults",IF(Table2[[#This Row],[Age]]&lt;60,"Middle Aged", "Senior")))</f>
        <v>Senior</v>
      </c>
      <c r="AH322" t="str">
        <f>IF(Table2[[#This Row],[Recency]]&lt;31,"Active",IF(Table2[[#This Row],[Recency]]&lt;61, "Warm","At Risk"))</f>
        <v>Active</v>
      </c>
      <c r="AI322" s="5" t="str">
        <f>IF(Table2[[#This Row],[Total Spend]]&lt;70,"Low Value", IF(Table2[[#This Row],[Total Spend]]&lt;370,"Medium Value",IF(Table2[[#This Row],[Total Spend]]&lt;1047,"High Value","VIP")))</f>
        <v>High Value</v>
      </c>
      <c r="AJ322" s="7">
        <f>SUM(Table2[[#This Row],[AcceptedCmp3]:[Response]])</f>
        <v>0</v>
      </c>
      <c r="AK322" s="5" t="str">
        <f>IF(Table2[[#This Row],[Total Campaigns Accepted]]=0,"Never Responded", IF(Table2[[#This Row],[Total Campaigns Accepted]]&lt;3,"Occasional Responders","Frequent Responders"))</f>
        <v>Never Responded</v>
      </c>
    </row>
    <row r="323" spans="1:37" x14ac:dyDescent="0.3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  <c r="AC323" s="4">
        <f t="shared" ca="1" si="15"/>
        <v>53</v>
      </c>
      <c r="AD323" s="3">
        <f t="shared" ref="AD323:AD386" si="17">SUM(J323:O323)</f>
        <v>18</v>
      </c>
      <c r="AE323">
        <f t="shared" si="16"/>
        <v>12</v>
      </c>
      <c r="AF323" t="str">
        <f>IF(Table2[[#This Row],[ Income ]]&lt;=30000, "Low Income",IF(Table2[[#This Row],[ Income ]]&lt;=60000,"Middle Income",IF(Table2[[#This Row],[ Income ]]&lt;=90000,"High Income","Premium")))</f>
        <v>Low Income</v>
      </c>
      <c r="AG323" t="str">
        <f ca="1">IF(Table2[[#This Row],[Age]]&lt;30,"Young Adults", IF(Table2[[#This Row],[Age]]&lt;45,"Adults",IF(Table2[[#This Row],[Age]]&lt;60,"Middle Aged", "Senior")))</f>
        <v>Middle Aged</v>
      </c>
      <c r="AH323" t="str">
        <f>IF(Table2[[#This Row],[Recency]]&lt;31,"Active",IF(Table2[[#This Row],[Recency]]&lt;61, "Warm","At Risk"))</f>
        <v>Active</v>
      </c>
      <c r="AI323" s="5" t="str">
        <f>IF(Table2[[#This Row],[Total Spend]]&lt;70,"Low Value", IF(Table2[[#This Row],[Total Spend]]&lt;370,"Medium Value",IF(Table2[[#This Row],[Total Spend]]&lt;1047,"High Value","VIP")))</f>
        <v>Low Value</v>
      </c>
      <c r="AJ323" s="7">
        <f>SUM(Table2[[#This Row],[AcceptedCmp3]:[Response]])</f>
        <v>2</v>
      </c>
      <c r="AK323" s="5" t="str">
        <f>IF(Table2[[#This Row],[Total Campaigns Accepted]]=0,"Never Responded", IF(Table2[[#This Row],[Total Campaigns Accepted]]&lt;3,"Occasional Responders","Frequent Responders"))</f>
        <v>Occasional Responders</v>
      </c>
    </row>
    <row r="324" spans="1:37" x14ac:dyDescent="0.3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  <c r="AC324" s="4">
        <f t="shared" ca="1" si="15"/>
        <v>58</v>
      </c>
      <c r="AD324" s="3">
        <f t="shared" si="17"/>
        <v>75</v>
      </c>
      <c r="AE324">
        <f t="shared" si="16"/>
        <v>9</v>
      </c>
      <c r="AF324" t="str">
        <f>IF(Table2[[#This Row],[ Income ]]&lt;=30000, "Low Income",IF(Table2[[#This Row],[ Income ]]&lt;=60000,"Middle Income",IF(Table2[[#This Row],[ Income ]]&lt;=90000,"High Income","Premium")))</f>
        <v>Middle Income</v>
      </c>
      <c r="AG324" t="str">
        <f ca="1">IF(Table2[[#This Row],[Age]]&lt;30,"Young Adults", IF(Table2[[#This Row],[Age]]&lt;45,"Adults",IF(Table2[[#This Row],[Age]]&lt;60,"Middle Aged", "Senior")))</f>
        <v>Middle Aged</v>
      </c>
      <c r="AH324" t="str">
        <f>IF(Table2[[#This Row],[Recency]]&lt;31,"Active",IF(Table2[[#This Row],[Recency]]&lt;61, "Warm","At Risk"))</f>
        <v>Active</v>
      </c>
      <c r="AI324" s="5" t="str">
        <f>IF(Table2[[#This Row],[Total Spend]]&lt;70,"Low Value", IF(Table2[[#This Row],[Total Spend]]&lt;370,"Medium Value",IF(Table2[[#This Row],[Total Spend]]&lt;1047,"High Value","VIP")))</f>
        <v>Medium Value</v>
      </c>
      <c r="AJ324" s="7">
        <f>SUM(Table2[[#This Row],[AcceptedCmp3]:[Response]])</f>
        <v>0</v>
      </c>
      <c r="AK324" s="5" t="str">
        <f>IF(Table2[[#This Row],[Total Campaigns Accepted]]=0,"Never Responded", IF(Table2[[#This Row],[Total Campaigns Accepted]]&lt;3,"Occasional Responders","Frequent Responders"))</f>
        <v>Never Responded</v>
      </c>
    </row>
    <row r="325" spans="1:37" x14ac:dyDescent="0.3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  <c r="AC325" s="4">
        <f t="shared" ca="1" si="15"/>
        <v>56</v>
      </c>
      <c r="AD325" s="3">
        <f t="shared" si="17"/>
        <v>981</v>
      </c>
      <c r="AE325">
        <f t="shared" si="16"/>
        <v>14</v>
      </c>
      <c r="AF325" t="str">
        <f>IF(Table2[[#This Row],[ Income ]]&lt;=30000, "Low Income",IF(Table2[[#This Row],[ Income ]]&lt;=60000,"Middle Income",IF(Table2[[#This Row],[ Income ]]&lt;=90000,"High Income","Premium")))</f>
        <v>High Income</v>
      </c>
      <c r="AG325" t="str">
        <f ca="1">IF(Table2[[#This Row],[Age]]&lt;30,"Young Adults", IF(Table2[[#This Row],[Age]]&lt;45,"Adults",IF(Table2[[#This Row],[Age]]&lt;60,"Middle Aged", "Senior")))</f>
        <v>Middle Aged</v>
      </c>
      <c r="AH325" t="str">
        <f>IF(Table2[[#This Row],[Recency]]&lt;31,"Active",IF(Table2[[#This Row],[Recency]]&lt;61, "Warm","At Risk"))</f>
        <v>Active</v>
      </c>
      <c r="AI325" s="5" t="str">
        <f>IF(Table2[[#This Row],[Total Spend]]&lt;70,"Low Value", IF(Table2[[#This Row],[Total Spend]]&lt;370,"Medium Value",IF(Table2[[#This Row],[Total Spend]]&lt;1047,"High Value","VIP")))</f>
        <v>High Value</v>
      </c>
      <c r="AJ325" s="7">
        <f>SUM(Table2[[#This Row],[AcceptedCmp3]:[Response]])</f>
        <v>0</v>
      </c>
      <c r="AK325" s="5" t="str">
        <f>IF(Table2[[#This Row],[Total Campaigns Accepted]]=0,"Never Responded", IF(Table2[[#This Row],[Total Campaigns Accepted]]&lt;3,"Occasional Responders","Frequent Responders"))</f>
        <v>Never Responded</v>
      </c>
    </row>
    <row r="326" spans="1:37" x14ac:dyDescent="0.3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  <c r="AC326" s="4">
        <f t="shared" ca="1" si="15"/>
        <v>41</v>
      </c>
      <c r="AD326" s="3">
        <f t="shared" si="17"/>
        <v>172</v>
      </c>
      <c r="AE326">
        <f t="shared" si="16"/>
        <v>21</v>
      </c>
      <c r="AF326" t="str">
        <f>IF(Table2[[#This Row],[ Income ]]&lt;=30000, "Low Income",IF(Table2[[#This Row],[ Income ]]&lt;=60000,"Middle Income",IF(Table2[[#This Row],[ Income ]]&lt;=90000,"High Income","Premium")))</f>
        <v>Middle Income</v>
      </c>
      <c r="AG326" t="str">
        <f ca="1">IF(Table2[[#This Row],[Age]]&lt;30,"Young Adults", IF(Table2[[#This Row],[Age]]&lt;45,"Adults",IF(Table2[[#This Row],[Age]]&lt;60,"Middle Aged", "Senior")))</f>
        <v>Adults</v>
      </c>
      <c r="AH326" t="str">
        <f>IF(Table2[[#This Row],[Recency]]&lt;31,"Active",IF(Table2[[#This Row],[Recency]]&lt;61, "Warm","At Risk"))</f>
        <v>Active</v>
      </c>
      <c r="AI326" s="5" t="str">
        <f>IF(Table2[[#This Row],[Total Spend]]&lt;70,"Low Value", IF(Table2[[#This Row],[Total Spend]]&lt;370,"Medium Value",IF(Table2[[#This Row],[Total Spend]]&lt;1047,"High Value","VIP")))</f>
        <v>Medium Value</v>
      </c>
      <c r="AJ326" s="7">
        <f>SUM(Table2[[#This Row],[AcceptedCmp3]:[Response]])</f>
        <v>2</v>
      </c>
      <c r="AK326" s="5" t="str">
        <f>IF(Table2[[#This Row],[Total Campaigns Accepted]]=0,"Never Responded", IF(Table2[[#This Row],[Total Campaigns Accepted]]&lt;3,"Occasional Responders","Frequent Responders"))</f>
        <v>Occasional Responders</v>
      </c>
    </row>
    <row r="327" spans="1:37" x14ac:dyDescent="0.3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  <c r="AC327" s="4">
        <f t="shared" ca="1" si="15"/>
        <v>49</v>
      </c>
      <c r="AD327" s="3">
        <f t="shared" si="17"/>
        <v>1730</v>
      </c>
      <c r="AE327">
        <f t="shared" si="16"/>
        <v>29</v>
      </c>
      <c r="AF327" t="str">
        <f>IF(Table2[[#This Row],[ Income ]]&lt;=30000, "Low Income",IF(Table2[[#This Row],[ Income ]]&lt;=60000,"Middle Income",IF(Table2[[#This Row],[ Income ]]&lt;=90000,"High Income","Premium")))</f>
        <v>Premium</v>
      </c>
      <c r="AG327" t="str">
        <f ca="1">IF(Table2[[#This Row],[Age]]&lt;30,"Young Adults", IF(Table2[[#This Row],[Age]]&lt;45,"Adults",IF(Table2[[#This Row],[Age]]&lt;60,"Middle Aged", "Senior")))</f>
        <v>Middle Aged</v>
      </c>
      <c r="AH327" t="str">
        <f>IF(Table2[[#This Row],[Recency]]&lt;31,"Active",IF(Table2[[#This Row],[Recency]]&lt;61, "Warm","At Risk"))</f>
        <v>Active</v>
      </c>
      <c r="AI327" s="5" t="str">
        <f>IF(Table2[[#This Row],[Total Spend]]&lt;70,"Low Value", IF(Table2[[#This Row],[Total Spend]]&lt;370,"Medium Value",IF(Table2[[#This Row],[Total Spend]]&lt;1047,"High Value","VIP")))</f>
        <v>VIP</v>
      </c>
      <c r="AJ327" s="7">
        <f>SUM(Table2[[#This Row],[AcceptedCmp3]:[Response]])</f>
        <v>0</v>
      </c>
      <c r="AK327" s="5" t="str">
        <f>IF(Table2[[#This Row],[Total Campaigns Accepted]]=0,"Never Responded", IF(Table2[[#This Row],[Total Campaigns Accepted]]&lt;3,"Occasional Responders","Frequent Responders"))</f>
        <v>Never Responded</v>
      </c>
    </row>
    <row r="328" spans="1:37" x14ac:dyDescent="0.3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  <c r="AC328" s="4">
        <f t="shared" ca="1" si="15"/>
        <v>66</v>
      </c>
      <c r="AD328" s="3">
        <f t="shared" si="17"/>
        <v>1643</v>
      </c>
      <c r="AE328">
        <f t="shared" si="16"/>
        <v>30</v>
      </c>
      <c r="AF328" t="str">
        <f>IF(Table2[[#This Row],[ Income ]]&lt;=30000, "Low Income",IF(Table2[[#This Row],[ Income ]]&lt;=60000,"Middle Income",IF(Table2[[#This Row],[ Income ]]&lt;=90000,"High Income","Premium")))</f>
        <v>High Income</v>
      </c>
      <c r="AG328" t="str">
        <f ca="1">IF(Table2[[#This Row],[Age]]&lt;30,"Young Adults", IF(Table2[[#This Row],[Age]]&lt;45,"Adults",IF(Table2[[#This Row],[Age]]&lt;60,"Middle Aged", "Senior")))</f>
        <v>Senior</v>
      </c>
      <c r="AH328" t="str">
        <f>IF(Table2[[#This Row],[Recency]]&lt;31,"Active",IF(Table2[[#This Row],[Recency]]&lt;61, "Warm","At Risk"))</f>
        <v>Active</v>
      </c>
      <c r="AI328" s="5" t="str">
        <f>IF(Table2[[#This Row],[Total Spend]]&lt;70,"Low Value", IF(Table2[[#This Row],[Total Spend]]&lt;370,"Medium Value",IF(Table2[[#This Row],[Total Spend]]&lt;1047,"High Value","VIP")))</f>
        <v>VIP</v>
      </c>
      <c r="AJ328" s="7">
        <f>SUM(Table2[[#This Row],[AcceptedCmp3]:[Response]])</f>
        <v>0</v>
      </c>
      <c r="AK328" s="5" t="str">
        <f>IF(Table2[[#This Row],[Total Campaigns Accepted]]=0,"Never Responded", IF(Table2[[#This Row],[Total Campaigns Accepted]]&lt;3,"Occasional Responders","Frequent Responders"))</f>
        <v>Never Responded</v>
      </c>
    </row>
    <row r="329" spans="1:37" x14ac:dyDescent="0.3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  <c r="AC329" s="4">
        <f t="shared" ca="1" si="15"/>
        <v>38</v>
      </c>
      <c r="AD329" s="3">
        <f t="shared" si="17"/>
        <v>312</v>
      </c>
      <c r="AE329">
        <f t="shared" si="16"/>
        <v>19</v>
      </c>
      <c r="AF329" t="str">
        <f>IF(Table2[[#This Row],[ Income ]]&lt;=30000, "Low Income",IF(Table2[[#This Row],[ Income ]]&lt;=60000,"Middle Income",IF(Table2[[#This Row],[ Income ]]&lt;=90000,"High Income","Premium")))</f>
        <v>Middle Income</v>
      </c>
      <c r="AG329" t="str">
        <f ca="1">IF(Table2[[#This Row],[Age]]&lt;30,"Young Adults", IF(Table2[[#This Row],[Age]]&lt;45,"Adults",IF(Table2[[#This Row],[Age]]&lt;60,"Middle Aged", "Senior")))</f>
        <v>Adults</v>
      </c>
      <c r="AH329" t="str">
        <f>IF(Table2[[#This Row],[Recency]]&lt;31,"Active",IF(Table2[[#This Row],[Recency]]&lt;61, "Warm","At Risk"))</f>
        <v>Active</v>
      </c>
      <c r="AI329" s="5" t="str">
        <f>IF(Table2[[#This Row],[Total Spend]]&lt;70,"Low Value", IF(Table2[[#This Row],[Total Spend]]&lt;370,"Medium Value",IF(Table2[[#This Row],[Total Spend]]&lt;1047,"High Value","VIP")))</f>
        <v>Medium Value</v>
      </c>
      <c r="AJ329" s="7">
        <f>SUM(Table2[[#This Row],[AcceptedCmp3]:[Response]])</f>
        <v>0</v>
      </c>
      <c r="AK329" s="5" t="str">
        <f>IF(Table2[[#This Row],[Total Campaigns Accepted]]=0,"Never Responded", IF(Table2[[#This Row],[Total Campaigns Accepted]]&lt;3,"Occasional Responders","Frequent Responders"))</f>
        <v>Never Responded</v>
      </c>
    </row>
    <row r="330" spans="1:37" x14ac:dyDescent="0.3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  <c r="AC330" s="4">
        <f t="shared" ca="1" si="15"/>
        <v>62</v>
      </c>
      <c r="AD330" s="3">
        <f t="shared" si="17"/>
        <v>68</v>
      </c>
      <c r="AE330">
        <f t="shared" si="16"/>
        <v>14</v>
      </c>
      <c r="AF330" t="str">
        <f>IF(Table2[[#This Row],[ Income ]]&lt;=30000, "Low Income",IF(Table2[[#This Row],[ Income ]]&lt;=60000,"Middle Income",IF(Table2[[#This Row],[ Income ]]&lt;=90000,"High Income","Premium")))</f>
        <v>Middle Income</v>
      </c>
      <c r="AG330" t="str">
        <f ca="1">IF(Table2[[#This Row],[Age]]&lt;30,"Young Adults", IF(Table2[[#This Row],[Age]]&lt;45,"Adults",IF(Table2[[#This Row],[Age]]&lt;60,"Middle Aged", "Senior")))</f>
        <v>Senior</v>
      </c>
      <c r="AH330" t="str">
        <f>IF(Table2[[#This Row],[Recency]]&lt;31,"Active",IF(Table2[[#This Row],[Recency]]&lt;61, "Warm","At Risk"))</f>
        <v>Active</v>
      </c>
      <c r="AI330" s="5" t="str">
        <f>IF(Table2[[#This Row],[Total Spend]]&lt;70,"Low Value", IF(Table2[[#This Row],[Total Spend]]&lt;370,"Medium Value",IF(Table2[[#This Row],[Total Spend]]&lt;1047,"High Value","VIP")))</f>
        <v>Low Value</v>
      </c>
      <c r="AJ330" s="7">
        <f>SUM(Table2[[#This Row],[AcceptedCmp3]:[Response]])</f>
        <v>0</v>
      </c>
      <c r="AK330" s="5" t="str">
        <f>IF(Table2[[#This Row],[Total Campaigns Accepted]]=0,"Never Responded", IF(Table2[[#This Row],[Total Campaigns Accepted]]&lt;3,"Occasional Responders","Frequent Responders"))</f>
        <v>Never Responded</v>
      </c>
    </row>
    <row r="331" spans="1:37" x14ac:dyDescent="0.3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  <c r="AC331" s="4">
        <f t="shared" ca="1" si="15"/>
        <v>62</v>
      </c>
      <c r="AD331" s="3">
        <f t="shared" si="17"/>
        <v>68</v>
      </c>
      <c r="AE331">
        <f t="shared" si="16"/>
        <v>14</v>
      </c>
      <c r="AF331" t="str">
        <f>IF(Table2[[#This Row],[ Income ]]&lt;=30000, "Low Income",IF(Table2[[#This Row],[ Income ]]&lt;=60000,"Middle Income",IF(Table2[[#This Row],[ Income ]]&lt;=90000,"High Income","Premium")))</f>
        <v>Middle Income</v>
      </c>
      <c r="AG331" t="str">
        <f ca="1">IF(Table2[[#This Row],[Age]]&lt;30,"Young Adults", IF(Table2[[#This Row],[Age]]&lt;45,"Adults",IF(Table2[[#This Row],[Age]]&lt;60,"Middle Aged", "Senior")))</f>
        <v>Senior</v>
      </c>
      <c r="AH331" t="str">
        <f>IF(Table2[[#This Row],[Recency]]&lt;31,"Active",IF(Table2[[#This Row],[Recency]]&lt;61, "Warm","At Risk"))</f>
        <v>Active</v>
      </c>
      <c r="AI331" s="5" t="str">
        <f>IF(Table2[[#This Row],[Total Spend]]&lt;70,"Low Value", IF(Table2[[#This Row],[Total Spend]]&lt;370,"Medium Value",IF(Table2[[#This Row],[Total Spend]]&lt;1047,"High Value","VIP")))</f>
        <v>Low Value</v>
      </c>
      <c r="AJ331" s="7">
        <f>SUM(Table2[[#This Row],[AcceptedCmp3]:[Response]])</f>
        <v>0</v>
      </c>
      <c r="AK331" s="5" t="str">
        <f>IF(Table2[[#This Row],[Total Campaigns Accepted]]=0,"Never Responded", IF(Table2[[#This Row],[Total Campaigns Accepted]]&lt;3,"Occasional Responders","Frequent Responders"))</f>
        <v>Never Responded</v>
      </c>
    </row>
    <row r="332" spans="1:37" x14ac:dyDescent="0.3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  <c r="AC332" s="4">
        <f t="shared" ca="1" si="15"/>
        <v>40</v>
      </c>
      <c r="AD332" s="3">
        <f t="shared" si="17"/>
        <v>1428</v>
      </c>
      <c r="AE332">
        <f t="shared" si="16"/>
        <v>18</v>
      </c>
      <c r="AF332" t="str">
        <f>IF(Table2[[#This Row],[ Income ]]&lt;=30000, "Low Income",IF(Table2[[#This Row],[ Income ]]&lt;=60000,"Middle Income",IF(Table2[[#This Row],[ Income ]]&lt;=90000,"High Income","Premium")))</f>
        <v>High Income</v>
      </c>
      <c r="AG332" t="str">
        <f ca="1">IF(Table2[[#This Row],[Age]]&lt;30,"Young Adults", IF(Table2[[#This Row],[Age]]&lt;45,"Adults",IF(Table2[[#This Row],[Age]]&lt;60,"Middle Aged", "Senior")))</f>
        <v>Adults</v>
      </c>
      <c r="AH332" t="str">
        <f>IF(Table2[[#This Row],[Recency]]&lt;31,"Active",IF(Table2[[#This Row],[Recency]]&lt;61, "Warm","At Risk"))</f>
        <v>Active</v>
      </c>
      <c r="AI332" s="5" t="str">
        <f>IF(Table2[[#This Row],[Total Spend]]&lt;70,"Low Value", IF(Table2[[#This Row],[Total Spend]]&lt;370,"Medium Value",IF(Table2[[#This Row],[Total Spend]]&lt;1047,"High Value","VIP")))</f>
        <v>VIP</v>
      </c>
      <c r="AJ332" s="7">
        <f>SUM(Table2[[#This Row],[AcceptedCmp3]:[Response]])</f>
        <v>1</v>
      </c>
      <c r="AK332" s="5" t="str">
        <f>IF(Table2[[#This Row],[Total Campaigns Accepted]]=0,"Never Responded", IF(Table2[[#This Row],[Total Campaigns Accepted]]&lt;3,"Occasional Responders","Frequent Responders"))</f>
        <v>Occasional Responders</v>
      </c>
    </row>
    <row r="333" spans="1:37" x14ac:dyDescent="0.3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  <c r="AC333" s="4">
        <f t="shared" ca="1" si="15"/>
        <v>37</v>
      </c>
      <c r="AD333" s="3">
        <f t="shared" si="17"/>
        <v>37</v>
      </c>
      <c r="AE333">
        <f t="shared" si="16"/>
        <v>13</v>
      </c>
      <c r="AF333" t="str">
        <f>IF(Table2[[#This Row],[ Income ]]&lt;=30000, "Low Income",IF(Table2[[#This Row],[ Income ]]&lt;=60000,"Middle Income",IF(Table2[[#This Row],[ Income ]]&lt;=90000,"High Income","Premium")))</f>
        <v>Middle Income</v>
      </c>
      <c r="AG333" t="str">
        <f ca="1">IF(Table2[[#This Row],[Age]]&lt;30,"Young Adults", IF(Table2[[#This Row],[Age]]&lt;45,"Adults",IF(Table2[[#This Row],[Age]]&lt;60,"Middle Aged", "Senior")))</f>
        <v>Adults</v>
      </c>
      <c r="AH333" t="str">
        <f>IF(Table2[[#This Row],[Recency]]&lt;31,"Active",IF(Table2[[#This Row],[Recency]]&lt;61, "Warm","At Risk"))</f>
        <v>Active</v>
      </c>
      <c r="AI333" s="5" t="str">
        <f>IF(Table2[[#This Row],[Total Spend]]&lt;70,"Low Value", IF(Table2[[#This Row],[Total Spend]]&lt;370,"Medium Value",IF(Table2[[#This Row],[Total Spend]]&lt;1047,"High Value","VIP")))</f>
        <v>Low Value</v>
      </c>
      <c r="AJ333" s="7">
        <f>SUM(Table2[[#This Row],[AcceptedCmp3]:[Response]])</f>
        <v>0</v>
      </c>
      <c r="AK333" s="5" t="str">
        <f>IF(Table2[[#This Row],[Total Campaigns Accepted]]=0,"Never Responded", IF(Table2[[#This Row],[Total Campaigns Accepted]]&lt;3,"Occasional Responders","Frequent Responders"))</f>
        <v>Never Responded</v>
      </c>
    </row>
    <row r="334" spans="1:37" x14ac:dyDescent="0.3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  <c r="AC334" s="4">
        <f t="shared" ca="1" si="15"/>
        <v>37</v>
      </c>
      <c r="AD334" s="3">
        <f t="shared" si="17"/>
        <v>37</v>
      </c>
      <c r="AE334">
        <f t="shared" si="16"/>
        <v>13</v>
      </c>
      <c r="AF334" t="str">
        <f>IF(Table2[[#This Row],[ Income ]]&lt;=30000, "Low Income",IF(Table2[[#This Row],[ Income ]]&lt;=60000,"Middle Income",IF(Table2[[#This Row],[ Income ]]&lt;=90000,"High Income","Premium")))</f>
        <v>Middle Income</v>
      </c>
      <c r="AG334" t="str">
        <f ca="1">IF(Table2[[#This Row],[Age]]&lt;30,"Young Adults", IF(Table2[[#This Row],[Age]]&lt;45,"Adults",IF(Table2[[#This Row],[Age]]&lt;60,"Middle Aged", "Senior")))</f>
        <v>Adults</v>
      </c>
      <c r="AH334" t="str">
        <f>IF(Table2[[#This Row],[Recency]]&lt;31,"Active",IF(Table2[[#This Row],[Recency]]&lt;61, "Warm","At Risk"))</f>
        <v>Active</v>
      </c>
      <c r="AI334" s="5" t="str">
        <f>IF(Table2[[#This Row],[Total Spend]]&lt;70,"Low Value", IF(Table2[[#This Row],[Total Spend]]&lt;370,"Medium Value",IF(Table2[[#This Row],[Total Spend]]&lt;1047,"High Value","VIP")))</f>
        <v>Low Value</v>
      </c>
      <c r="AJ334" s="7">
        <f>SUM(Table2[[#This Row],[AcceptedCmp3]:[Response]])</f>
        <v>0</v>
      </c>
      <c r="AK334" s="5" t="str">
        <f>IF(Table2[[#This Row],[Total Campaigns Accepted]]=0,"Never Responded", IF(Table2[[#This Row],[Total Campaigns Accepted]]&lt;3,"Occasional Responders","Frequent Responders"))</f>
        <v>Never Responded</v>
      </c>
    </row>
    <row r="335" spans="1:37" x14ac:dyDescent="0.3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  <c r="AC335" s="4">
        <f t="shared" ca="1" si="15"/>
        <v>56</v>
      </c>
      <c r="AD335" s="3">
        <f t="shared" si="17"/>
        <v>15</v>
      </c>
      <c r="AE335">
        <f t="shared" si="16"/>
        <v>12</v>
      </c>
      <c r="AF335" t="str">
        <f>IF(Table2[[#This Row],[ Income ]]&lt;=30000, "Low Income",IF(Table2[[#This Row],[ Income ]]&lt;=60000,"Middle Income",IF(Table2[[#This Row],[ Income ]]&lt;=90000,"High Income","Premium")))</f>
        <v>Middle Income</v>
      </c>
      <c r="AG335" t="str">
        <f ca="1">IF(Table2[[#This Row],[Age]]&lt;30,"Young Adults", IF(Table2[[#This Row],[Age]]&lt;45,"Adults",IF(Table2[[#This Row],[Age]]&lt;60,"Middle Aged", "Senior")))</f>
        <v>Middle Aged</v>
      </c>
      <c r="AH335" t="str">
        <f>IF(Table2[[#This Row],[Recency]]&lt;31,"Active",IF(Table2[[#This Row],[Recency]]&lt;61, "Warm","At Risk"))</f>
        <v>Active</v>
      </c>
      <c r="AI335" s="5" t="str">
        <f>IF(Table2[[#This Row],[Total Spend]]&lt;70,"Low Value", IF(Table2[[#This Row],[Total Spend]]&lt;370,"Medium Value",IF(Table2[[#This Row],[Total Spend]]&lt;1047,"High Value","VIP")))</f>
        <v>Low Value</v>
      </c>
      <c r="AJ335" s="7">
        <f>SUM(Table2[[#This Row],[AcceptedCmp3]:[Response]])</f>
        <v>0</v>
      </c>
      <c r="AK335" s="5" t="str">
        <f>IF(Table2[[#This Row],[Total Campaigns Accepted]]=0,"Never Responded", IF(Table2[[#This Row],[Total Campaigns Accepted]]&lt;3,"Occasional Responders","Frequent Responders"))</f>
        <v>Never Responded</v>
      </c>
    </row>
    <row r="336" spans="1:37" x14ac:dyDescent="0.3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  <c r="AC336" s="4">
        <f t="shared" ca="1" si="15"/>
        <v>53</v>
      </c>
      <c r="AD336" s="3">
        <f t="shared" si="17"/>
        <v>656</v>
      </c>
      <c r="AE336">
        <f t="shared" si="16"/>
        <v>36</v>
      </c>
      <c r="AF336" t="str">
        <f>IF(Table2[[#This Row],[ Income ]]&lt;=30000, "Low Income",IF(Table2[[#This Row],[ Income ]]&lt;=60000,"Middle Income",IF(Table2[[#This Row],[ Income ]]&lt;=90000,"High Income","Premium")))</f>
        <v>High Income</v>
      </c>
      <c r="AG336" t="str">
        <f ca="1">IF(Table2[[#This Row],[Age]]&lt;30,"Young Adults", IF(Table2[[#This Row],[Age]]&lt;45,"Adults",IF(Table2[[#This Row],[Age]]&lt;60,"Middle Aged", "Senior")))</f>
        <v>Middle Aged</v>
      </c>
      <c r="AH336" t="str">
        <f>IF(Table2[[#This Row],[Recency]]&lt;31,"Active",IF(Table2[[#This Row],[Recency]]&lt;61, "Warm","At Risk"))</f>
        <v>Active</v>
      </c>
      <c r="AI336" s="5" t="str">
        <f>IF(Table2[[#This Row],[Total Spend]]&lt;70,"Low Value", IF(Table2[[#This Row],[Total Spend]]&lt;370,"Medium Value",IF(Table2[[#This Row],[Total Spend]]&lt;1047,"High Value","VIP")))</f>
        <v>High Value</v>
      </c>
      <c r="AJ336" s="7">
        <f>SUM(Table2[[#This Row],[AcceptedCmp3]:[Response]])</f>
        <v>2</v>
      </c>
      <c r="AK336" s="5" t="str">
        <f>IF(Table2[[#This Row],[Total Campaigns Accepted]]=0,"Never Responded", IF(Table2[[#This Row],[Total Campaigns Accepted]]&lt;3,"Occasional Responders","Frequent Responders"))</f>
        <v>Occasional Responders</v>
      </c>
    </row>
    <row r="337" spans="1:37" x14ac:dyDescent="0.3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  <c r="AC337" s="4">
        <f t="shared" ca="1" si="15"/>
        <v>43</v>
      </c>
      <c r="AD337" s="3">
        <f t="shared" si="17"/>
        <v>2130</v>
      </c>
      <c r="AE337">
        <f t="shared" si="16"/>
        <v>21</v>
      </c>
      <c r="AF337" t="str">
        <f>IF(Table2[[#This Row],[ Income ]]&lt;=30000, "Low Income",IF(Table2[[#This Row],[ Income ]]&lt;=60000,"Middle Income",IF(Table2[[#This Row],[ Income ]]&lt;=90000,"High Income","Premium")))</f>
        <v>High Income</v>
      </c>
      <c r="AG337" t="str">
        <f ca="1">IF(Table2[[#This Row],[Age]]&lt;30,"Young Adults", IF(Table2[[#This Row],[Age]]&lt;45,"Adults",IF(Table2[[#This Row],[Age]]&lt;60,"Middle Aged", "Senior")))</f>
        <v>Adults</v>
      </c>
      <c r="AH337" t="str">
        <f>IF(Table2[[#This Row],[Recency]]&lt;31,"Active",IF(Table2[[#This Row],[Recency]]&lt;61, "Warm","At Risk"))</f>
        <v>Active</v>
      </c>
      <c r="AI337" s="5" t="str">
        <f>IF(Table2[[#This Row],[Total Spend]]&lt;70,"Low Value", IF(Table2[[#This Row],[Total Spend]]&lt;370,"Medium Value",IF(Table2[[#This Row],[Total Spend]]&lt;1047,"High Value","VIP")))</f>
        <v>VIP</v>
      </c>
      <c r="AJ337" s="7">
        <f>SUM(Table2[[#This Row],[AcceptedCmp3]:[Response]])</f>
        <v>2</v>
      </c>
      <c r="AK337" s="5" t="str">
        <f>IF(Table2[[#This Row],[Total Campaigns Accepted]]=0,"Never Responded", IF(Table2[[#This Row],[Total Campaigns Accepted]]&lt;3,"Occasional Responders","Frequent Responders"))</f>
        <v>Occasional Responders</v>
      </c>
    </row>
    <row r="338" spans="1:37" x14ac:dyDescent="0.3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  <c r="AC338" s="4">
        <f t="shared" ca="1" si="15"/>
        <v>53</v>
      </c>
      <c r="AD338" s="3">
        <f t="shared" si="17"/>
        <v>48</v>
      </c>
      <c r="AE338">
        <f t="shared" si="16"/>
        <v>14</v>
      </c>
      <c r="AF338" t="str">
        <f>IF(Table2[[#This Row],[ Income ]]&lt;=30000, "Low Income",IF(Table2[[#This Row],[ Income ]]&lt;=60000,"Middle Income",IF(Table2[[#This Row],[ Income ]]&lt;=90000,"High Income","Premium")))</f>
        <v>Middle Income</v>
      </c>
      <c r="AG338" t="str">
        <f ca="1">IF(Table2[[#This Row],[Age]]&lt;30,"Young Adults", IF(Table2[[#This Row],[Age]]&lt;45,"Adults",IF(Table2[[#This Row],[Age]]&lt;60,"Middle Aged", "Senior")))</f>
        <v>Middle Aged</v>
      </c>
      <c r="AH338" t="str">
        <f>IF(Table2[[#This Row],[Recency]]&lt;31,"Active",IF(Table2[[#This Row],[Recency]]&lt;61, "Warm","At Risk"))</f>
        <v>Active</v>
      </c>
      <c r="AI338" s="5" t="str">
        <f>IF(Table2[[#This Row],[Total Spend]]&lt;70,"Low Value", IF(Table2[[#This Row],[Total Spend]]&lt;370,"Medium Value",IF(Table2[[#This Row],[Total Spend]]&lt;1047,"High Value","VIP")))</f>
        <v>Low Value</v>
      </c>
      <c r="AJ338" s="7">
        <f>SUM(Table2[[#This Row],[AcceptedCmp3]:[Response]])</f>
        <v>0</v>
      </c>
      <c r="AK338" s="5" t="str">
        <f>IF(Table2[[#This Row],[Total Campaigns Accepted]]=0,"Never Responded", IF(Table2[[#This Row],[Total Campaigns Accepted]]&lt;3,"Occasional Responders","Frequent Responders"))</f>
        <v>Never Responded</v>
      </c>
    </row>
    <row r="339" spans="1:37" x14ac:dyDescent="0.3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  <c r="AC339" s="4">
        <f t="shared" ca="1" si="15"/>
        <v>53</v>
      </c>
      <c r="AD339" s="3">
        <f t="shared" si="17"/>
        <v>48</v>
      </c>
      <c r="AE339">
        <f t="shared" si="16"/>
        <v>14</v>
      </c>
      <c r="AF339" t="str">
        <f>IF(Table2[[#This Row],[ Income ]]&lt;=30000, "Low Income",IF(Table2[[#This Row],[ Income ]]&lt;=60000,"Middle Income",IF(Table2[[#This Row],[ Income ]]&lt;=90000,"High Income","Premium")))</f>
        <v>Middle Income</v>
      </c>
      <c r="AG339" t="str">
        <f ca="1">IF(Table2[[#This Row],[Age]]&lt;30,"Young Adults", IF(Table2[[#This Row],[Age]]&lt;45,"Adults",IF(Table2[[#This Row],[Age]]&lt;60,"Middle Aged", "Senior")))</f>
        <v>Middle Aged</v>
      </c>
      <c r="AH339" t="str">
        <f>IF(Table2[[#This Row],[Recency]]&lt;31,"Active",IF(Table2[[#This Row],[Recency]]&lt;61, "Warm","At Risk"))</f>
        <v>Active</v>
      </c>
      <c r="AI339" s="5" t="str">
        <f>IF(Table2[[#This Row],[Total Spend]]&lt;70,"Low Value", IF(Table2[[#This Row],[Total Spend]]&lt;370,"Medium Value",IF(Table2[[#This Row],[Total Spend]]&lt;1047,"High Value","VIP")))</f>
        <v>Low Value</v>
      </c>
      <c r="AJ339" s="7">
        <f>SUM(Table2[[#This Row],[AcceptedCmp3]:[Response]])</f>
        <v>0</v>
      </c>
      <c r="AK339" s="5" t="str">
        <f>IF(Table2[[#This Row],[Total Campaigns Accepted]]=0,"Never Responded", IF(Table2[[#This Row],[Total Campaigns Accepted]]&lt;3,"Occasional Responders","Frequent Responders"))</f>
        <v>Never Responded</v>
      </c>
    </row>
    <row r="340" spans="1:37" x14ac:dyDescent="0.3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  <c r="AC340" s="4">
        <f t="shared" ca="1" si="15"/>
        <v>72</v>
      </c>
      <c r="AD340" s="3">
        <f t="shared" si="17"/>
        <v>841</v>
      </c>
      <c r="AE340">
        <f t="shared" si="16"/>
        <v>25</v>
      </c>
      <c r="AF340" t="str">
        <f>IF(Table2[[#This Row],[ Income ]]&lt;=30000, "Low Income",IF(Table2[[#This Row],[ Income ]]&lt;=60000,"Middle Income",IF(Table2[[#This Row],[ Income ]]&lt;=90000,"High Income","Premium")))</f>
        <v>High Income</v>
      </c>
      <c r="AG340" t="str">
        <f ca="1">IF(Table2[[#This Row],[Age]]&lt;30,"Young Adults", IF(Table2[[#This Row],[Age]]&lt;45,"Adults",IF(Table2[[#This Row],[Age]]&lt;60,"Middle Aged", "Senior")))</f>
        <v>Senior</v>
      </c>
      <c r="AH340" t="str">
        <f>IF(Table2[[#This Row],[Recency]]&lt;31,"Active",IF(Table2[[#This Row],[Recency]]&lt;61, "Warm","At Risk"))</f>
        <v>Active</v>
      </c>
      <c r="AI340" s="5" t="str">
        <f>IF(Table2[[#This Row],[Total Spend]]&lt;70,"Low Value", IF(Table2[[#This Row],[Total Spend]]&lt;370,"Medium Value",IF(Table2[[#This Row],[Total Spend]]&lt;1047,"High Value","VIP")))</f>
        <v>High Value</v>
      </c>
      <c r="AJ340" s="7">
        <f>SUM(Table2[[#This Row],[AcceptedCmp3]:[Response]])</f>
        <v>0</v>
      </c>
      <c r="AK340" s="5" t="str">
        <f>IF(Table2[[#This Row],[Total Campaigns Accepted]]=0,"Never Responded", IF(Table2[[#This Row],[Total Campaigns Accepted]]&lt;3,"Occasional Responders","Frequent Responders"))</f>
        <v>Never Responded</v>
      </c>
    </row>
    <row r="341" spans="1:37" x14ac:dyDescent="0.3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  <c r="AC341" s="4">
        <f t="shared" ca="1" si="15"/>
        <v>61</v>
      </c>
      <c r="AD341" s="3">
        <f t="shared" si="17"/>
        <v>568</v>
      </c>
      <c r="AE341">
        <f t="shared" si="16"/>
        <v>24</v>
      </c>
      <c r="AF341" t="str">
        <f>IF(Table2[[#This Row],[ Income ]]&lt;=30000, "Low Income",IF(Table2[[#This Row],[ Income ]]&lt;=60000,"Middle Income",IF(Table2[[#This Row],[ Income ]]&lt;=90000,"High Income","Premium")))</f>
        <v>High Income</v>
      </c>
      <c r="AG341" t="str">
        <f ca="1">IF(Table2[[#This Row],[Age]]&lt;30,"Young Adults", IF(Table2[[#This Row],[Age]]&lt;45,"Adults",IF(Table2[[#This Row],[Age]]&lt;60,"Middle Aged", "Senior")))</f>
        <v>Senior</v>
      </c>
      <c r="AH341" t="str">
        <f>IF(Table2[[#This Row],[Recency]]&lt;31,"Active",IF(Table2[[#This Row],[Recency]]&lt;61, "Warm","At Risk"))</f>
        <v>Active</v>
      </c>
      <c r="AI341" s="5" t="str">
        <f>IF(Table2[[#This Row],[Total Spend]]&lt;70,"Low Value", IF(Table2[[#This Row],[Total Spend]]&lt;370,"Medium Value",IF(Table2[[#This Row],[Total Spend]]&lt;1047,"High Value","VIP")))</f>
        <v>High Value</v>
      </c>
      <c r="AJ341" s="7">
        <f>SUM(Table2[[#This Row],[AcceptedCmp3]:[Response]])</f>
        <v>1</v>
      </c>
      <c r="AK341" s="5" t="str">
        <f>IF(Table2[[#This Row],[Total Campaigns Accepted]]=0,"Never Responded", IF(Table2[[#This Row],[Total Campaigns Accepted]]&lt;3,"Occasional Responders","Frequent Responders"))</f>
        <v>Occasional Responders</v>
      </c>
    </row>
    <row r="342" spans="1:37" x14ac:dyDescent="0.3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  <c r="AC342" s="4">
        <f t="shared" ca="1" si="15"/>
        <v>80</v>
      </c>
      <c r="AD342" s="3">
        <f t="shared" si="17"/>
        <v>1736</v>
      </c>
      <c r="AE342">
        <f t="shared" si="16"/>
        <v>16</v>
      </c>
      <c r="AF342" t="str">
        <f>IF(Table2[[#This Row],[ Income ]]&lt;=30000, "Low Income",IF(Table2[[#This Row],[ Income ]]&lt;=60000,"Middle Income",IF(Table2[[#This Row],[ Income ]]&lt;=90000,"High Income","Premium")))</f>
        <v>High Income</v>
      </c>
      <c r="AG342" t="str">
        <f ca="1">IF(Table2[[#This Row],[Age]]&lt;30,"Young Adults", IF(Table2[[#This Row],[Age]]&lt;45,"Adults",IF(Table2[[#This Row],[Age]]&lt;60,"Middle Aged", "Senior")))</f>
        <v>Senior</v>
      </c>
      <c r="AH342" t="str">
        <f>IF(Table2[[#This Row],[Recency]]&lt;31,"Active",IF(Table2[[#This Row],[Recency]]&lt;61, "Warm","At Risk"))</f>
        <v>Active</v>
      </c>
      <c r="AI342" s="5" t="str">
        <f>IF(Table2[[#This Row],[Total Spend]]&lt;70,"Low Value", IF(Table2[[#This Row],[Total Spend]]&lt;370,"Medium Value",IF(Table2[[#This Row],[Total Spend]]&lt;1047,"High Value","VIP")))</f>
        <v>VIP</v>
      </c>
      <c r="AJ342" s="7">
        <f>SUM(Table2[[#This Row],[AcceptedCmp3]:[Response]])</f>
        <v>2</v>
      </c>
      <c r="AK342" s="5" t="str">
        <f>IF(Table2[[#This Row],[Total Campaigns Accepted]]=0,"Never Responded", IF(Table2[[#This Row],[Total Campaigns Accepted]]&lt;3,"Occasional Responders","Frequent Responders"))</f>
        <v>Occasional Responders</v>
      </c>
    </row>
    <row r="343" spans="1:37" x14ac:dyDescent="0.3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  <c r="AC343" s="4">
        <f t="shared" ca="1" si="15"/>
        <v>60</v>
      </c>
      <c r="AD343" s="3">
        <f t="shared" si="17"/>
        <v>486</v>
      </c>
      <c r="AE343">
        <f t="shared" si="16"/>
        <v>24</v>
      </c>
      <c r="AF343" t="str">
        <f>IF(Table2[[#This Row],[ Income ]]&lt;=30000, "Low Income",IF(Table2[[#This Row],[ Income ]]&lt;=60000,"Middle Income",IF(Table2[[#This Row],[ Income ]]&lt;=90000,"High Income","Premium")))</f>
        <v>Middle Income</v>
      </c>
      <c r="AG343" t="str">
        <f ca="1">IF(Table2[[#This Row],[Age]]&lt;30,"Young Adults", IF(Table2[[#This Row],[Age]]&lt;45,"Adults",IF(Table2[[#This Row],[Age]]&lt;60,"Middle Aged", "Senior")))</f>
        <v>Senior</v>
      </c>
      <c r="AH343" t="str">
        <f>IF(Table2[[#This Row],[Recency]]&lt;31,"Active",IF(Table2[[#This Row],[Recency]]&lt;61, "Warm","At Risk"))</f>
        <v>Active</v>
      </c>
      <c r="AI343" s="5" t="str">
        <f>IF(Table2[[#This Row],[Total Spend]]&lt;70,"Low Value", IF(Table2[[#This Row],[Total Spend]]&lt;370,"Medium Value",IF(Table2[[#This Row],[Total Spend]]&lt;1047,"High Value","VIP")))</f>
        <v>High Value</v>
      </c>
      <c r="AJ343" s="7">
        <f>SUM(Table2[[#This Row],[AcceptedCmp3]:[Response]])</f>
        <v>0</v>
      </c>
      <c r="AK343" s="5" t="str">
        <f>IF(Table2[[#This Row],[Total Campaigns Accepted]]=0,"Never Responded", IF(Table2[[#This Row],[Total Campaigns Accepted]]&lt;3,"Occasional Responders","Frequent Responders"))</f>
        <v>Never Responded</v>
      </c>
    </row>
    <row r="344" spans="1:37" x14ac:dyDescent="0.3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  <c r="AC344" s="4">
        <f t="shared" ca="1" si="15"/>
        <v>71</v>
      </c>
      <c r="AD344" s="3">
        <f t="shared" si="17"/>
        <v>820</v>
      </c>
      <c r="AE344">
        <f t="shared" si="16"/>
        <v>28</v>
      </c>
      <c r="AF344" t="str">
        <f>IF(Table2[[#This Row],[ Income ]]&lt;=30000, "Low Income",IF(Table2[[#This Row],[ Income ]]&lt;=60000,"Middle Income",IF(Table2[[#This Row],[ Income ]]&lt;=90000,"High Income","Premium")))</f>
        <v>High Income</v>
      </c>
      <c r="AG344" t="str">
        <f ca="1">IF(Table2[[#This Row],[Age]]&lt;30,"Young Adults", IF(Table2[[#This Row],[Age]]&lt;45,"Adults",IF(Table2[[#This Row],[Age]]&lt;60,"Middle Aged", "Senior")))</f>
        <v>Senior</v>
      </c>
      <c r="AH344" t="str">
        <f>IF(Table2[[#This Row],[Recency]]&lt;31,"Active",IF(Table2[[#This Row],[Recency]]&lt;61, "Warm","At Risk"))</f>
        <v>Active</v>
      </c>
      <c r="AI344" s="5" t="str">
        <f>IF(Table2[[#This Row],[Total Spend]]&lt;70,"Low Value", IF(Table2[[#This Row],[Total Spend]]&lt;370,"Medium Value",IF(Table2[[#This Row],[Total Spend]]&lt;1047,"High Value","VIP")))</f>
        <v>High Value</v>
      </c>
      <c r="AJ344" s="7">
        <f>SUM(Table2[[#This Row],[AcceptedCmp3]:[Response]])</f>
        <v>0</v>
      </c>
      <c r="AK344" s="5" t="str">
        <f>IF(Table2[[#This Row],[Total Campaigns Accepted]]=0,"Never Responded", IF(Table2[[#This Row],[Total Campaigns Accepted]]&lt;3,"Occasional Responders","Frequent Responders"))</f>
        <v>Never Responded</v>
      </c>
    </row>
    <row r="345" spans="1:37" x14ac:dyDescent="0.3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  <c r="AC345" s="4">
        <f t="shared" ca="1" si="15"/>
        <v>65</v>
      </c>
      <c r="AD345" s="3">
        <f t="shared" si="17"/>
        <v>1377</v>
      </c>
      <c r="AE345">
        <f t="shared" si="16"/>
        <v>26</v>
      </c>
      <c r="AF345" t="str">
        <f>IF(Table2[[#This Row],[ Income ]]&lt;=30000, "Low Income",IF(Table2[[#This Row],[ Income ]]&lt;=60000,"Middle Income",IF(Table2[[#This Row],[ Income ]]&lt;=90000,"High Income","Premium")))</f>
        <v>High Income</v>
      </c>
      <c r="AG345" t="str">
        <f ca="1">IF(Table2[[#This Row],[Age]]&lt;30,"Young Adults", IF(Table2[[#This Row],[Age]]&lt;45,"Adults",IF(Table2[[#This Row],[Age]]&lt;60,"Middle Aged", "Senior")))</f>
        <v>Senior</v>
      </c>
      <c r="AH345" t="str">
        <f>IF(Table2[[#This Row],[Recency]]&lt;31,"Active",IF(Table2[[#This Row],[Recency]]&lt;61, "Warm","At Risk"))</f>
        <v>Active</v>
      </c>
      <c r="AI345" s="5" t="str">
        <f>IF(Table2[[#This Row],[Total Spend]]&lt;70,"Low Value", IF(Table2[[#This Row],[Total Spend]]&lt;370,"Medium Value",IF(Table2[[#This Row],[Total Spend]]&lt;1047,"High Value","VIP")))</f>
        <v>VIP</v>
      </c>
      <c r="AJ345" s="7">
        <f>SUM(Table2[[#This Row],[AcceptedCmp3]:[Response]])</f>
        <v>0</v>
      </c>
      <c r="AK345" s="5" t="str">
        <f>IF(Table2[[#This Row],[Total Campaigns Accepted]]=0,"Never Responded", IF(Table2[[#This Row],[Total Campaigns Accepted]]&lt;3,"Occasional Responders","Frequent Responders"))</f>
        <v>Never Responded</v>
      </c>
    </row>
    <row r="346" spans="1:37" x14ac:dyDescent="0.3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  <c r="AC346" s="4">
        <f t="shared" ca="1" si="15"/>
        <v>77</v>
      </c>
      <c r="AD346" s="3">
        <f t="shared" si="17"/>
        <v>467</v>
      </c>
      <c r="AE346">
        <f t="shared" si="16"/>
        <v>25</v>
      </c>
      <c r="AF346" t="str">
        <f>IF(Table2[[#This Row],[ Income ]]&lt;=30000, "Low Income",IF(Table2[[#This Row],[ Income ]]&lt;=60000,"Middle Income",IF(Table2[[#This Row],[ Income ]]&lt;=90000,"High Income","Premium")))</f>
        <v>Middle Income</v>
      </c>
      <c r="AG346" t="str">
        <f ca="1">IF(Table2[[#This Row],[Age]]&lt;30,"Young Adults", IF(Table2[[#This Row],[Age]]&lt;45,"Adults",IF(Table2[[#This Row],[Age]]&lt;60,"Middle Aged", "Senior")))</f>
        <v>Senior</v>
      </c>
      <c r="AH346" t="str">
        <f>IF(Table2[[#This Row],[Recency]]&lt;31,"Active",IF(Table2[[#This Row],[Recency]]&lt;61, "Warm","At Risk"))</f>
        <v>Active</v>
      </c>
      <c r="AI346" s="5" t="str">
        <f>IF(Table2[[#This Row],[Total Spend]]&lt;70,"Low Value", IF(Table2[[#This Row],[Total Spend]]&lt;370,"Medium Value",IF(Table2[[#This Row],[Total Spend]]&lt;1047,"High Value","VIP")))</f>
        <v>High Value</v>
      </c>
      <c r="AJ346" s="7">
        <f>SUM(Table2[[#This Row],[AcceptedCmp3]:[Response]])</f>
        <v>0</v>
      </c>
      <c r="AK346" s="5" t="str">
        <f>IF(Table2[[#This Row],[Total Campaigns Accepted]]=0,"Never Responded", IF(Table2[[#This Row],[Total Campaigns Accepted]]&lt;3,"Occasional Responders","Frequent Responders"))</f>
        <v>Never Responded</v>
      </c>
    </row>
    <row r="347" spans="1:37" x14ac:dyDescent="0.3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  <c r="AC347" s="4">
        <f t="shared" ca="1" si="15"/>
        <v>80</v>
      </c>
      <c r="AD347" s="3">
        <f t="shared" si="17"/>
        <v>14</v>
      </c>
      <c r="AE347">
        <f t="shared" si="16"/>
        <v>9</v>
      </c>
      <c r="AF347" t="str">
        <f>IF(Table2[[#This Row],[ Income ]]&lt;=30000, "Low Income",IF(Table2[[#This Row],[ Income ]]&lt;=60000,"Middle Income",IF(Table2[[#This Row],[ Income ]]&lt;=90000,"High Income","Premium")))</f>
        <v>Low Income</v>
      </c>
      <c r="AG347" t="str">
        <f ca="1">IF(Table2[[#This Row],[Age]]&lt;30,"Young Adults", IF(Table2[[#This Row],[Age]]&lt;45,"Adults",IF(Table2[[#This Row],[Age]]&lt;60,"Middle Aged", "Senior")))</f>
        <v>Senior</v>
      </c>
      <c r="AH347" t="str">
        <f>IF(Table2[[#This Row],[Recency]]&lt;31,"Active",IF(Table2[[#This Row],[Recency]]&lt;61, "Warm","At Risk"))</f>
        <v>Active</v>
      </c>
      <c r="AI347" s="5" t="str">
        <f>IF(Table2[[#This Row],[Total Spend]]&lt;70,"Low Value", IF(Table2[[#This Row],[Total Spend]]&lt;370,"Medium Value",IF(Table2[[#This Row],[Total Spend]]&lt;1047,"High Value","VIP")))</f>
        <v>Low Value</v>
      </c>
      <c r="AJ347" s="7">
        <f>SUM(Table2[[#This Row],[AcceptedCmp3]:[Response]])</f>
        <v>0</v>
      </c>
      <c r="AK347" s="5" t="str">
        <f>IF(Table2[[#This Row],[Total Campaigns Accepted]]=0,"Never Responded", IF(Table2[[#This Row],[Total Campaigns Accepted]]&lt;3,"Occasional Responders","Frequent Responders"))</f>
        <v>Never Responded</v>
      </c>
    </row>
    <row r="348" spans="1:37" x14ac:dyDescent="0.3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  <c r="AC348" s="4">
        <f t="shared" ca="1" si="15"/>
        <v>49</v>
      </c>
      <c r="AD348" s="3">
        <f t="shared" si="17"/>
        <v>797</v>
      </c>
      <c r="AE348">
        <f t="shared" si="16"/>
        <v>23</v>
      </c>
      <c r="AF348" t="str">
        <f>IF(Table2[[#This Row],[ Income ]]&lt;=30000, "Low Income",IF(Table2[[#This Row],[ Income ]]&lt;=60000,"Middle Income",IF(Table2[[#This Row],[ Income ]]&lt;=90000,"High Income","Premium")))</f>
        <v>Middle Income</v>
      </c>
      <c r="AG348" t="str">
        <f ca="1">IF(Table2[[#This Row],[Age]]&lt;30,"Young Adults", IF(Table2[[#This Row],[Age]]&lt;45,"Adults",IF(Table2[[#This Row],[Age]]&lt;60,"Middle Aged", "Senior")))</f>
        <v>Middle Aged</v>
      </c>
      <c r="AH348" t="str">
        <f>IF(Table2[[#This Row],[Recency]]&lt;31,"Active",IF(Table2[[#This Row],[Recency]]&lt;61, "Warm","At Risk"))</f>
        <v>Active</v>
      </c>
      <c r="AI348" s="5" t="str">
        <f>IF(Table2[[#This Row],[Total Spend]]&lt;70,"Low Value", IF(Table2[[#This Row],[Total Spend]]&lt;370,"Medium Value",IF(Table2[[#This Row],[Total Spend]]&lt;1047,"High Value","VIP")))</f>
        <v>High Value</v>
      </c>
      <c r="AJ348" s="7">
        <f>SUM(Table2[[#This Row],[AcceptedCmp3]:[Response]])</f>
        <v>1</v>
      </c>
      <c r="AK348" s="5" t="str">
        <f>IF(Table2[[#This Row],[Total Campaigns Accepted]]=0,"Never Responded", IF(Table2[[#This Row],[Total Campaigns Accepted]]&lt;3,"Occasional Responders","Frequent Responders"))</f>
        <v>Occasional Responders</v>
      </c>
    </row>
    <row r="349" spans="1:37" x14ac:dyDescent="0.3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  <c r="AC349" s="4">
        <f t="shared" ca="1" si="15"/>
        <v>49</v>
      </c>
      <c r="AD349" s="3">
        <f t="shared" si="17"/>
        <v>73</v>
      </c>
      <c r="AE349">
        <f t="shared" si="16"/>
        <v>15</v>
      </c>
      <c r="AF349" t="str">
        <f>IF(Table2[[#This Row],[ Income ]]&lt;=30000, "Low Income",IF(Table2[[#This Row],[ Income ]]&lt;=60000,"Middle Income",IF(Table2[[#This Row],[ Income ]]&lt;=90000,"High Income","Premium")))</f>
        <v>Low Income</v>
      </c>
      <c r="AG349" t="str">
        <f ca="1">IF(Table2[[#This Row],[Age]]&lt;30,"Young Adults", IF(Table2[[#This Row],[Age]]&lt;45,"Adults",IF(Table2[[#This Row],[Age]]&lt;60,"Middle Aged", "Senior")))</f>
        <v>Middle Aged</v>
      </c>
      <c r="AH349" t="str">
        <f>IF(Table2[[#This Row],[Recency]]&lt;31,"Active",IF(Table2[[#This Row],[Recency]]&lt;61, "Warm","At Risk"))</f>
        <v>Active</v>
      </c>
      <c r="AI349" s="5" t="str">
        <f>IF(Table2[[#This Row],[Total Spend]]&lt;70,"Low Value", IF(Table2[[#This Row],[Total Spend]]&lt;370,"Medium Value",IF(Table2[[#This Row],[Total Spend]]&lt;1047,"High Value","VIP")))</f>
        <v>Medium Value</v>
      </c>
      <c r="AJ349" s="7">
        <f>SUM(Table2[[#This Row],[AcceptedCmp3]:[Response]])</f>
        <v>1</v>
      </c>
      <c r="AK349" s="5" t="str">
        <f>IF(Table2[[#This Row],[Total Campaigns Accepted]]=0,"Never Responded", IF(Table2[[#This Row],[Total Campaigns Accepted]]&lt;3,"Occasional Responders","Frequent Responders"))</f>
        <v>Occasional Responders</v>
      </c>
    </row>
    <row r="350" spans="1:37" x14ac:dyDescent="0.3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  <c r="AC350" s="4">
        <f t="shared" ca="1" si="15"/>
        <v>50</v>
      </c>
      <c r="AD350" s="3">
        <f t="shared" si="17"/>
        <v>1581</v>
      </c>
      <c r="AE350">
        <f t="shared" si="16"/>
        <v>26</v>
      </c>
      <c r="AF350" t="str">
        <f>IF(Table2[[#This Row],[ Income ]]&lt;=30000, "Low Income",IF(Table2[[#This Row],[ Income ]]&lt;=60000,"Middle Income",IF(Table2[[#This Row],[ Income ]]&lt;=90000,"High Income","Premium")))</f>
        <v>High Income</v>
      </c>
      <c r="AG350" t="str">
        <f ca="1">IF(Table2[[#This Row],[Age]]&lt;30,"Young Adults", IF(Table2[[#This Row],[Age]]&lt;45,"Adults",IF(Table2[[#This Row],[Age]]&lt;60,"Middle Aged", "Senior")))</f>
        <v>Middle Aged</v>
      </c>
      <c r="AH350" t="str">
        <f>IF(Table2[[#This Row],[Recency]]&lt;31,"Active",IF(Table2[[#This Row],[Recency]]&lt;61, "Warm","At Risk"))</f>
        <v>Active</v>
      </c>
      <c r="AI350" s="5" t="str">
        <f>IF(Table2[[#This Row],[Total Spend]]&lt;70,"Low Value", IF(Table2[[#This Row],[Total Spend]]&lt;370,"Medium Value",IF(Table2[[#This Row],[Total Spend]]&lt;1047,"High Value","VIP")))</f>
        <v>VIP</v>
      </c>
      <c r="AJ350" s="7">
        <f>SUM(Table2[[#This Row],[AcceptedCmp3]:[Response]])</f>
        <v>0</v>
      </c>
      <c r="AK350" s="5" t="str">
        <f>IF(Table2[[#This Row],[Total Campaigns Accepted]]=0,"Never Responded", IF(Table2[[#This Row],[Total Campaigns Accepted]]&lt;3,"Occasional Responders","Frequent Responders"))</f>
        <v>Never Responded</v>
      </c>
    </row>
    <row r="351" spans="1:37" x14ac:dyDescent="0.3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  <c r="AC351" s="4">
        <f t="shared" ca="1" si="15"/>
        <v>43</v>
      </c>
      <c r="AD351" s="3">
        <f t="shared" si="17"/>
        <v>66</v>
      </c>
      <c r="AE351">
        <f t="shared" si="16"/>
        <v>15</v>
      </c>
      <c r="AF351" t="str">
        <f>IF(Table2[[#This Row],[ Income ]]&lt;=30000, "Low Income",IF(Table2[[#This Row],[ Income ]]&lt;=60000,"Middle Income",IF(Table2[[#This Row],[ Income ]]&lt;=90000,"High Income","Premium")))</f>
        <v>Middle Income</v>
      </c>
      <c r="AG351" t="str">
        <f ca="1">IF(Table2[[#This Row],[Age]]&lt;30,"Young Adults", IF(Table2[[#This Row],[Age]]&lt;45,"Adults",IF(Table2[[#This Row],[Age]]&lt;60,"Middle Aged", "Senior")))</f>
        <v>Adults</v>
      </c>
      <c r="AH351" t="str">
        <f>IF(Table2[[#This Row],[Recency]]&lt;31,"Active",IF(Table2[[#This Row],[Recency]]&lt;61, "Warm","At Risk"))</f>
        <v>Active</v>
      </c>
      <c r="AI351" s="5" t="str">
        <f>IF(Table2[[#This Row],[Total Spend]]&lt;70,"Low Value", IF(Table2[[#This Row],[Total Spend]]&lt;370,"Medium Value",IF(Table2[[#This Row],[Total Spend]]&lt;1047,"High Value","VIP")))</f>
        <v>Low Value</v>
      </c>
      <c r="AJ351" s="7">
        <f>SUM(Table2[[#This Row],[AcceptedCmp3]:[Response]])</f>
        <v>1</v>
      </c>
      <c r="AK351" s="5" t="str">
        <f>IF(Table2[[#This Row],[Total Campaigns Accepted]]=0,"Never Responded", IF(Table2[[#This Row],[Total Campaigns Accepted]]&lt;3,"Occasional Responders","Frequent Responders"))</f>
        <v>Occasional Responders</v>
      </c>
    </row>
    <row r="352" spans="1:37" x14ac:dyDescent="0.3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  <c r="AC352" s="4">
        <f t="shared" ca="1" si="15"/>
        <v>55</v>
      </c>
      <c r="AD352" s="3">
        <f t="shared" si="17"/>
        <v>77</v>
      </c>
      <c r="AE352">
        <f t="shared" si="16"/>
        <v>17</v>
      </c>
      <c r="AF352" t="str">
        <f>IF(Table2[[#This Row],[ Income ]]&lt;=30000, "Low Income",IF(Table2[[#This Row],[ Income ]]&lt;=60000,"Middle Income",IF(Table2[[#This Row],[ Income ]]&lt;=90000,"High Income","Premium")))</f>
        <v>Low Income</v>
      </c>
      <c r="AG352" t="str">
        <f ca="1">IF(Table2[[#This Row],[Age]]&lt;30,"Young Adults", IF(Table2[[#This Row],[Age]]&lt;45,"Adults",IF(Table2[[#This Row],[Age]]&lt;60,"Middle Aged", "Senior")))</f>
        <v>Middle Aged</v>
      </c>
      <c r="AH352" t="str">
        <f>IF(Table2[[#This Row],[Recency]]&lt;31,"Active",IF(Table2[[#This Row],[Recency]]&lt;61, "Warm","At Risk"))</f>
        <v>Active</v>
      </c>
      <c r="AI352" s="5" t="str">
        <f>IF(Table2[[#This Row],[Total Spend]]&lt;70,"Low Value", IF(Table2[[#This Row],[Total Spend]]&lt;370,"Medium Value",IF(Table2[[#This Row],[Total Spend]]&lt;1047,"High Value","VIP")))</f>
        <v>Medium Value</v>
      </c>
      <c r="AJ352" s="7">
        <f>SUM(Table2[[#This Row],[AcceptedCmp3]:[Response]])</f>
        <v>0</v>
      </c>
      <c r="AK352" s="5" t="str">
        <f>IF(Table2[[#This Row],[Total Campaigns Accepted]]=0,"Never Responded", IF(Table2[[#This Row],[Total Campaigns Accepted]]&lt;3,"Occasional Responders","Frequent Responders"))</f>
        <v>Never Responded</v>
      </c>
    </row>
    <row r="353" spans="1:37" x14ac:dyDescent="0.3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  <c r="AC353" s="4">
        <f t="shared" ca="1" si="15"/>
        <v>72</v>
      </c>
      <c r="AD353" s="3">
        <f t="shared" si="17"/>
        <v>324</v>
      </c>
      <c r="AE353">
        <f t="shared" si="16"/>
        <v>21</v>
      </c>
      <c r="AF353" t="str">
        <f>IF(Table2[[#This Row],[ Income ]]&lt;=30000, "Low Income",IF(Table2[[#This Row],[ Income ]]&lt;=60000,"Middle Income",IF(Table2[[#This Row],[ Income ]]&lt;=90000,"High Income","Premium")))</f>
        <v>Low Income</v>
      </c>
      <c r="AG353" t="str">
        <f ca="1">IF(Table2[[#This Row],[Age]]&lt;30,"Young Adults", IF(Table2[[#This Row],[Age]]&lt;45,"Adults",IF(Table2[[#This Row],[Age]]&lt;60,"Middle Aged", "Senior")))</f>
        <v>Senior</v>
      </c>
      <c r="AH353" t="str">
        <f>IF(Table2[[#This Row],[Recency]]&lt;31,"Active",IF(Table2[[#This Row],[Recency]]&lt;61, "Warm","At Risk"))</f>
        <v>Active</v>
      </c>
      <c r="AI353" s="5" t="str">
        <f>IF(Table2[[#This Row],[Total Spend]]&lt;70,"Low Value", IF(Table2[[#This Row],[Total Spend]]&lt;370,"Medium Value",IF(Table2[[#This Row],[Total Spend]]&lt;1047,"High Value","VIP")))</f>
        <v>Medium Value</v>
      </c>
      <c r="AJ353" s="7">
        <f>SUM(Table2[[#This Row],[AcceptedCmp3]:[Response]])</f>
        <v>0</v>
      </c>
      <c r="AK353" s="5" t="str">
        <f>IF(Table2[[#This Row],[Total Campaigns Accepted]]=0,"Never Responded", IF(Table2[[#This Row],[Total Campaigns Accepted]]&lt;3,"Occasional Responders","Frequent Responders"))</f>
        <v>Never Responded</v>
      </c>
    </row>
    <row r="354" spans="1:37" x14ac:dyDescent="0.3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  <c r="AC354" s="4">
        <f t="shared" ca="1" si="15"/>
        <v>54</v>
      </c>
      <c r="AD354" s="3">
        <f t="shared" si="17"/>
        <v>62</v>
      </c>
      <c r="AE354">
        <f t="shared" si="16"/>
        <v>13</v>
      </c>
      <c r="AF354" t="str">
        <f>IF(Table2[[#This Row],[ Income ]]&lt;=30000, "Low Income",IF(Table2[[#This Row],[ Income ]]&lt;=60000,"Middle Income",IF(Table2[[#This Row],[ Income ]]&lt;=90000,"High Income","Premium")))</f>
        <v>Middle Income</v>
      </c>
      <c r="AG354" t="str">
        <f ca="1">IF(Table2[[#This Row],[Age]]&lt;30,"Young Adults", IF(Table2[[#This Row],[Age]]&lt;45,"Adults",IF(Table2[[#This Row],[Age]]&lt;60,"Middle Aged", "Senior")))</f>
        <v>Middle Aged</v>
      </c>
      <c r="AH354" t="str">
        <f>IF(Table2[[#This Row],[Recency]]&lt;31,"Active",IF(Table2[[#This Row],[Recency]]&lt;61, "Warm","At Risk"))</f>
        <v>Active</v>
      </c>
      <c r="AI354" s="5" t="str">
        <f>IF(Table2[[#This Row],[Total Spend]]&lt;70,"Low Value", IF(Table2[[#This Row],[Total Spend]]&lt;370,"Medium Value",IF(Table2[[#This Row],[Total Spend]]&lt;1047,"High Value","VIP")))</f>
        <v>Low Value</v>
      </c>
      <c r="AJ354" s="7">
        <f>SUM(Table2[[#This Row],[AcceptedCmp3]:[Response]])</f>
        <v>0</v>
      </c>
      <c r="AK354" s="5" t="str">
        <f>IF(Table2[[#This Row],[Total Campaigns Accepted]]=0,"Never Responded", IF(Table2[[#This Row],[Total Campaigns Accepted]]&lt;3,"Occasional Responders","Frequent Responders"))</f>
        <v>Never Responded</v>
      </c>
    </row>
    <row r="355" spans="1:37" x14ac:dyDescent="0.3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  <c r="AC355" s="4">
        <f t="shared" ca="1" si="15"/>
        <v>52</v>
      </c>
      <c r="AD355" s="3">
        <f t="shared" si="17"/>
        <v>1833</v>
      </c>
      <c r="AE355">
        <f t="shared" si="16"/>
        <v>28</v>
      </c>
      <c r="AF355" t="str">
        <f>IF(Table2[[#This Row],[ Income ]]&lt;=30000, "Low Income",IF(Table2[[#This Row],[ Income ]]&lt;=60000,"Middle Income",IF(Table2[[#This Row],[ Income ]]&lt;=90000,"High Income","Premium")))</f>
        <v>High Income</v>
      </c>
      <c r="AG355" t="str">
        <f ca="1">IF(Table2[[#This Row],[Age]]&lt;30,"Young Adults", IF(Table2[[#This Row],[Age]]&lt;45,"Adults",IF(Table2[[#This Row],[Age]]&lt;60,"Middle Aged", "Senior")))</f>
        <v>Middle Aged</v>
      </c>
      <c r="AH355" t="str">
        <f>IF(Table2[[#This Row],[Recency]]&lt;31,"Active",IF(Table2[[#This Row],[Recency]]&lt;61, "Warm","At Risk"))</f>
        <v>Active</v>
      </c>
      <c r="AI355" s="5" t="str">
        <f>IF(Table2[[#This Row],[Total Spend]]&lt;70,"Low Value", IF(Table2[[#This Row],[Total Spend]]&lt;370,"Medium Value",IF(Table2[[#This Row],[Total Spend]]&lt;1047,"High Value","VIP")))</f>
        <v>VIP</v>
      </c>
      <c r="AJ355" s="7">
        <f>SUM(Table2[[#This Row],[AcceptedCmp3]:[Response]])</f>
        <v>2</v>
      </c>
      <c r="AK355" s="5" t="str">
        <f>IF(Table2[[#This Row],[Total Campaigns Accepted]]=0,"Never Responded", IF(Table2[[#This Row],[Total Campaigns Accepted]]&lt;3,"Occasional Responders","Frequent Responders"))</f>
        <v>Occasional Responders</v>
      </c>
    </row>
    <row r="356" spans="1:37" x14ac:dyDescent="0.3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  <c r="AC356" s="4">
        <f t="shared" ca="1" si="15"/>
        <v>58</v>
      </c>
      <c r="AD356" s="3">
        <f t="shared" si="17"/>
        <v>103</v>
      </c>
      <c r="AE356">
        <f t="shared" si="16"/>
        <v>15</v>
      </c>
      <c r="AF356" t="str">
        <f>IF(Table2[[#This Row],[ Income ]]&lt;=30000, "Low Income",IF(Table2[[#This Row],[ Income ]]&lt;=60000,"Middle Income",IF(Table2[[#This Row],[ Income ]]&lt;=90000,"High Income","Premium")))</f>
        <v>Middle Income</v>
      </c>
      <c r="AG356" t="str">
        <f ca="1">IF(Table2[[#This Row],[Age]]&lt;30,"Young Adults", IF(Table2[[#This Row],[Age]]&lt;45,"Adults",IF(Table2[[#This Row],[Age]]&lt;60,"Middle Aged", "Senior")))</f>
        <v>Middle Aged</v>
      </c>
      <c r="AH356" t="str">
        <f>IF(Table2[[#This Row],[Recency]]&lt;31,"Active",IF(Table2[[#This Row],[Recency]]&lt;61, "Warm","At Risk"))</f>
        <v>Active</v>
      </c>
      <c r="AI356" s="5" t="str">
        <f>IF(Table2[[#This Row],[Total Spend]]&lt;70,"Low Value", IF(Table2[[#This Row],[Total Spend]]&lt;370,"Medium Value",IF(Table2[[#This Row],[Total Spend]]&lt;1047,"High Value","VIP")))</f>
        <v>Medium Value</v>
      </c>
      <c r="AJ356" s="7">
        <f>SUM(Table2[[#This Row],[AcceptedCmp3]:[Response]])</f>
        <v>0</v>
      </c>
      <c r="AK356" s="5" t="str">
        <f>IF(Table2[[#This Row],[Total Campaigns Accepted]]=0,"Never Responded", IF(Table2[[#This Row],[Total Campaigns Accepted]]&lt;3,"Occasional Responders","Frequent Responders"))</f>
        <v>Never Responded</v>
      </c>
    </row>
    <row r="357" spans="1:37" x14ac:dyDescent="0.3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  <c r="AC357" s="4">
        <f t="shared" ca="1" si="15"/>
        <v>43</v>
      </c>
      <c r="AD357" s="3">
        <f t="shared" si="17"/>
        <v>60</v>
      </c>
      <c r="AE357">
        <f t="shared" si="16"/>
        <v>15</v>
      </c>
      <c r="AF357" t="str">
        <f>IF(Table2[[#This Row],[ Income ]]&lt;=30000, "Low Income",IF(Table2[[#This Row],[ Income ]]&lt;=60000,"Middle Income",IF(Table2[[#This Row],[ Income ]]&lt;=90000,"High Income","Premium")))</f>
        <v>Middle Income</v>
      </c>
      <c r="AG357" t="str">
        <f ca="1">IF(Table2[[#This Row],[Age]]&lt;30,"Young Adults", IF(Table2[[#This Row],[Age]]&lt;45,"Adults",IF(Table2[[#This Row],[Age]]&lt;60,"Middle Aged", "Senior")))</f>
        <v>Adults</v>
      </c>
      <c r="AH357" t="str">
        <f>IF(Table2[[#This Row],[Recency]]&lt;31,"Active",IF(Table2[[#This Row],[Recency]]&lt;61, "Warm","At Risk"))</f>
        <v>Active</v>
      </c>
      <c r="AI357" s="5" t="str">
        <f>IF(Table2[[#This Row],[Total Spend]]&lt;70,"Low Value", IF(Table2[[#This Row],[Total Spend]]&lt;370,"Medium Value",IF(Table2[[#This Row],[Total Spend]]&lt;1047,"High Value","VIP")))</f>
        <v>Low Value</v>
      </c>
      <c r="AJ357" s="7">
        <f>SUM(Table2[[#This Row],[AcceptedCmp3]:[Response]])</f>
        <v>0</v>
      </c>
      <c r="AK357" s="5" t="str">
        <f>IF(Table2[[#This Row],[Total Campaigns Accepted]]=0,"Never Responded", IF(Table2[[#This Row],[Total Campaigns Accepted]]&lt;3,"Occasional Responders","Frequent Responders"))</f>
        <v>Never Responded</v>
      </c>
    </row>
    <row r="358" spans="1:37" x14ac:dyDescent="0.3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  <c r="AC358" s="4">
        <f t="shared" ca="1" si="15"/>
        <v>52</v>
      </c>
      <c r="AD358" s="3">
        <f t="shared" si="17"/>
        <v>51</v>
      </c>
      <c r="AE358">
        <f t="shared" si="16"/>
        <v>10</v>
      </c>
      <c r="AF358" t="str">
        <f>IF(Table2[[#This Row],[ Income ]]&lt;=30000, "Low Income",IF(Table2[[#This Row],[ Income ]]&lt;=60000,"Middle Income",IF(Table2[[#This Row],[ Income ]]&lt;=90000,"High Income","Premium")))</f>
        <v>Middle Income</v>
      </c>
      <c r="AG358" t="str">
        <f ca="1">IF(Table2[[#This Row],[Age]]&lt;30,"Young Adults", IF(Table2[[#This Row],[Age]]&lt;45,"Adults",IF(Table2[[#This Row],[Age]]&lt;60,"Middle Aged", "Senior")))</f>
        <v>Middle Aged</v>
      </c>
      <c r="AH358" t="str">
        <f>IF(Table2[[#This Row],[Recency]]&lt;31,"Active",IF(Table2[[#This Row],[Recency]]&lt;61, "Warm","At Risk"))</f>
        <v>Active</v>
      </c>
      <c r="AI358" s="5" t="str">
        <f>IF(Table2[[#This Row],[Total Spend]]&lt;70,"Low Value", IF(Table2[[#This Row],[Total Spend]]&lt;370,"Medium Value",IF(Table2[[#This Row],[Total Spend]]&lt;1047,"High Value","VIP")))</f>
        <v>Low Value</v>
      </c>
      <c r="AJ358" s="7">
        <f>SUM(Table2[[#This Row],[AcceptedCmp3]:[Response]])</f>
        <v>0</v>
      </c>
      <c r="AK358" s="5" t="str">
        <f>IF(Table2[[#This Row],[Total Campaigns Accepted]]=0,"Never Responded", IF(Table2[[#This Row],[Total Campaigns Accepted]]&lt;3,"Occasional Responders","Frequent Responders"))</f>
        <v>Never Responded</v>
      </c>
    </row>
    <row r="359" spans="1:37" x14ac:dyDescent="0.3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  <c r="AC359" s="4">
        <f t="shared" ca="1" si="15"/>
        <v>48</v>
      </c>
      <c r="AD359" s="3">
        <f t="shared" si="17"/>
        <v>63</v>
      </c>
      <c r="AE359">
        <f t="shared" si="16"/>
        <v>14</v>
      </c>
      <c r="AF359" t="str">
        <f>IF(Table2[[#This Row],[ Income ]]&lt;=30000, "Low Income",IF(Table2[[#This Row],[ Income ]]&lt;=60000,"Middle Income",IF(Table2[[#This Row],[ Income ]]&lt;=90000,"High Income","Premium")))</f>
        <v>Middle Income</v>
      </c>
      <c r="AG359" t="str">
        <f ca="1">IF(Table2[[#This Row],[Age]]&lt;30,"Young Adults", IF(Table2[[#This Row],[Age]]&lt;45,"Adults",IF(Table2[[#This Row],[Age]]&lt;60,"Middle Aged", "Senior")))</f>
        <v>Middle Aged</v>
      </c>
      <c r="AH359" t="str">
        <f>IF(Table2[[#This Row],[Recency]]&lt;31,"Active",IF(Table2[[#This Row],[Recency]]&lt;61, "Warm","At Risk"))</f>
        <v>Active</v>
      </c>
      <c r="AI359" s="5" t="str">
        <f>IF(Table2[[#This Row],[Total Spend]]&lt;70,"Low Value", IF(Table2[[#This Row],[Total Spend]]&lt;370,"Medium Value",IF(Table2[[#This Row],[Total Spend]]&lt;1047,"High Value","VIP")))</f>
        <v>Low Value</v>
      </c>
      <c r="AJ359" s="7">
        <f>SUM(Table2[[#This Row],[AcceptedCmp3]:[Response]])</f>
        <v>0</v>
      </c>
      <c r="AK359" s="5" t="str">
        <f>IF(Table2[[#This Row],[Total Campaigns Accepted]]=0,"Never Responded", IF(Table2[[#This Row],[Total Campaigns Accepted]]&lt;3,"Occasional Responders","Frequent Responders"))</f>
        <v>Never Responded</v>
      </c>
    </row>
    <row r="360" spans="1:37" x14ac:dyDescent="0.3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  <c r="AC360" s="4">
        <f t="shared" ca="1" si="15"/>
        <v>64</v>
      </c>
      <c r="AD360" s="3">
        <f t="shared" si="17"/>
        <v>88</v>
      </c>
      <c r="AE360">
        <f t="shared" si="16"/>
        <v>12</v>
      </c>
      <c r="AF360" t="str">
        <f>IF(Table2[[#This Row],[ Income ]]&lt;=30000, "Low Income",IF(Table2[[#This Row],[ Income ]]&lt;=60000,"Middle Income",IF(Table2[[#This Row],[ Income ]]&lt;=90000,"High Income","Premium")))</f>
        <v>Middle Income</v>
      </c>
      <c r="AG360" t="str">
        <f ca="1">IF(Table2[[#This Row],[Age]]&lt;30,"Young Adults", IF(Table2[[#This Row],[Age]]&lt;45,"Adults",IF(Table2[[#This Row],[Age]]&lt;60,"Middle Aged", "Senior")))</f>
        <v>Senior</v>
      </c>
      <c r="AH360" t="str">
        <f>IF(Table2[[#This Row],[Recency]]&lt;31,"Active",IF(Table2[[#This Row],[Recency]]&lt;61, "Warm","At Risk"))</f>
        <v>Active</v>
      </c>
      <c r="AI360" s="5" t="str">
        <f>IF(Table2[[#This Row],[Total Spend]]&lt;70,"Low Value", IF(Table2[[#This Row],[Total Spend]]&lt;370,"Medium Value",IF(Table2[[#This Row],[Total Spend]]&lt;1047,"High Value","VIP")))</f>
        <v>Medium Value</v>
      </c>
      <c r="AJ360" s="7">
        <f>SUM(Table2[[#This Row],[AcceptedCmp3]:[Response]])</f>
        <v>0</v>
      </c>
      <c r="AK360" s="5" t="str">
        <f>IF(Table2[[#This Row],[Total Campaigns Accepted]]=0,"Never Responded", IF(Table2[[#This Row],[Total Campaigns Accepted]]&lt;3,"Occasional Responders","Frequent Responders"))</f>
        <v>Never Responded</v>
      </c>
    </row>
    <row r="361" spans="1:37" x14ac:dyDescent="0.3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  <c r="AC361" s="4">
        <f t="shared" ca="1" si="15"/>
        <v>44</v>
      </c>
      <c r="AD361" s="3">
        <f t="shared" si="17"/>
        <v>763</v>
      </c>
      <c r="AE361">
        <f t="shared" si="16"/>
        <v>27</v>
      </c>
      <c r="AF361" t="str">
        <f>IF(Table2[[#This Row],[ Income ]]&lt;=30000, "Low Income",IF(Table2[[#This Row],[ Income ]]&lt;=60000,"Middle Income",IF(Table2[[#This Row],[ Income ]]&lt;=90000,"High Income","Premium")))</f>
        <v>Middle Income</v>
      </c>
      <c r="AG361" t="str">
        <f ca="1">IF(Table2[[#This Row],[Age]]&lt;30,"Young Adults", IF(Table2[[#This Row],[Age]]&lt;45,"Adults",IF(Table2[[#This Row],[Age]]&lt;60,"Middle Aged", "Senior")))</f>
        <v>Adults</v>
      </c>
      <c r="AH361" t="str">
        <f>IF(Table2[[#This Row],[Recency]]&lt;31,"Active",IF(Table2[[#This Row],[Recency]]&lt;61, "Warm","At Risk"))</f>
        <v>Active</v>
      </c>
      <c r="AI361" s="5" t="str">
        <f>IF(Table2[[#This Row],[Total Spend]]&lt;70,"Low Value", IF(Table2[[#This Row],[Total Spend]]&lt;370,"Medium Value",IF(Table2[[#This Row],[Total Spend]]&lt;1047,"High Value","VIP")))</f>
        <v>High Value</v>
      </c>
      <c r="AJ361" s="7">
        <f>SUM(Table2[[#This Row],[AcceptedCmp3]:[Response]])</f>
        <v>1</v>
      </c>
      <c r="AK361" s="5" t="str">
        <f>IF(Table2[[#This Row],[Total Campaigns Accepted]]=0,"Never Responded", IF(Table2[[#This Row],[Total Campaigns Accepted]]&lt;3,"Occasional Responders","Frequent Responders"))</f>
        <v>Occasional Responders</v>
      </c>
    </row>
    <row r="362" spans="1:37" x14ac:dyDescent="0.3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  <c r="AC362" s="4">
        <f t="shared" ca="1" si="15"/>
        <v>62</v>
      </c>
      <c r="AD362" s="3">
        <f t="shared" si="17"/>
        <v>187</v>
      </c>
      <c r="AE362">
        <f t="shared" si="16"/>
        <v>20</v>
      </c>
      <c r="AF362" t="str">
        <f>IF(Table2[[#This Row],[ Income ]]&lt;=30000, "Low Income",IF(Table2[[#This Row],[ Income ]]&lt;=60000,"Middle Income",IF(Table2[[#This Row],[ Income ]]&lt;=90000,"High Income","Premium")))</f>
        <v>Middle Income</v>
      </c>
      <c r="AG362" t="str">
        <f ca="1">IF(Table2[[#This Row],[Age]]&lt;30,"Young Adults", IF(Table2[[#This Row],[Age]]&lt;45,"Adults",IF(Table2[[#This Row],[Age]]&lt;60,"Middle Aged", "Senior")))</f>
        <v>Senior</v>
      </c>
      <c r="AH362" t="str">
        <f>IF(Table2[[#This Row],[Recency]]&lt;31,"Active",IF(Table2[[#This Row],[Recency]]&lt;61, "Warm","At Risk"))</f>
        <v>Active</v>
      </c>
      <c r="AI362" s="5" t="str">
        <f>IF(Table2[[#This Row],[Total Spend]]&lt;70,"Low Value", IF(Table2[[#This Row],[Total Spend]]&lt;370,"Medium Value",IF(Table2[[#This Row],[Total Spend]]&lt;1047,"High Value","VIP")))</f>
        <v>Medium Value</v>
      </c>
      <c r="AJ362" s="7">
        <f>SUM(Table2[[#This Row],[AcceptedCmp3]:[Response]])</f>
        <v>0</v>
      </c>
      <c r="AK362" s="5" t="str">
        <f>IF(Table2[[#This Row],[Total Campaigns Accepted]]=0,"Never Responded", IF(Table2[[#This Row],[Total Campaigns Accepted]]&lt;3,"Occasional Responders","Frequent Responders"))</f>
        <v>Never Responded</v>
      </c>
    </row>
    <row r="363" spans="1:37" x14ac:dyDescent="0.3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  <c r="AC363" s="4">
        <f t="shared" ca="1" si="15"/>
        <v>46</v>
      </c>
      <c r="AD363" s="3">
        <f t="shared" si="17"/>
        <v>1808</v>
      </c>
      <c r="AE363">
        <f t="shared" si="16"/>
        <v>21</v>
      </c>
      <c r="AF363" t="str">
        <f>IF(Table2[[#This Row],[ Income ]]&lt;=30000, "Low Income",IF(Table2[[#This Row],[ Income ]]&lt;=60000,"Middle Income",IF(Table2[[#This Row],[ Income ]]&lt;=90000,"High Income","Premium")))</f>
        <v>High Income</v>
      </c>
      <c r="AG363" t="str">
        <f ca="1">IF(Table2[[#This Row],[Age]]&lt;30,"Young Adults", IF(Table2[[#This Row],[Age]]&lt;45,"Adults",IF(Table2[[#This Row],[Age]]&lt;60,"Middle Aged", "Senior")))</f>
        <v>Middle Aged</v>
      </c>
      <c r="AH363" t="str">
        <f>IF(Table2[[#This Row],[Recency]]&lt;31,"Active",IF(Table2[[#This Row],[Recency]]&lt;61, "Warm","At Risk"))</f>
        <v>Active</v>
      </c>
      <c r="AI363" s="5" t="str">
        <f>IF(Table2[[#This Row],[Total Spend]]&lt;70,"Low Value", IF(Table2[[#This Row],[Total Spend]]&lt;370,"Medium Value",IF(Table2[[#This Row],[Total Spend]]&lt;1047,"High Value","VIP")))</f>
        <v>VIP</v>
      </c>
      <c r="AJ363" s="7">
        <f>SUM(Table2[[#This Row],[AcceptedCmp3]:[Response]])</f>
        <v>3</v>
      </c>
      <c r="AK363" s="5" t="str">
        <f>IF(Table2[[#This Row],[Total Campaigns Accepted]]=0,"Never Responded", IF(Table2[[#This Row],[Total Campaigns Accepted]]&lt;3,"Occasional Responders","Frequent Responders"))</f>
        <v>Frequent Responders</v>
      </c>
    </row>
    <row r="364" spans="1:37" x14ac:dyDescent="0.3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  <c r="AC364" s="4">
        <f t="shared" ca="1" si="15"/>
        <v>36</v>
      </c>
      <c r="AD364" s="3">
        <f t="shared" si="17"/>
        <v>85</v>
      </c>
      <c r="AE364">
        <f t="shared" si="16"/>
        <v>12</v>
      </c>
      <c r="AF364" t="str">
        <f>IF(Table2[[#This Row],[ Income ]]&lt;=30000, "Low Income",IF(Table2[[#This Row],[ Income ]]&lt;=60000,"Middle Income",IF(Table2[[#This Row],[ Income ]]&lt;=90000,"High Income","Premium")))</f>
        <v>Low Income</v>
      </c>
      <c r="AG364" t="str">
        <f ca="1">IF(Table2[[#This Row],[Age]]&lt;30,"Young Adults", IF(Table2[[#This Row],[Age]]&lt;45,"Adults",IF(Table2[[#This Row],[Age]]&lt;60,"Middle Aged", "Senior")))</f>
        <v>Adults</v>
      </c>
      <c r="AH364" t="str">
        <f>IF(Table2[[#This Row],[Recency]]&lt;31,"Active",IF(Table2[[#This Row],[Recency]]&lt;61, "Warm","At Risk"))</f>
        <v>Active</v>
      </c>
      <c r="AI364" s="5" t="str">
        <f>IF(Table2[[#This Row],[Total Spend]]&lt;70,"Low Value", IF(Table2[[#This Row],[Total Spend]]&lt;370,"Medium Value",IF(Table2[[#This Row],[Total Spend]]&lt;1047,"High Value","VIP")))</f>
        <v>Medium Value</v>
      </c>
      <c r="AJ364" s="7">
        <f>SUM(Table2[[#This Row],[AcceptedCmp3]:[Response]])</f>
        <v>0</v>
      </c>
      <c r="AK364" s="5" t="str">
        <f>IF(Table2[[#This Row],[Total Campaigns Accepted]]=0,"Never Responded", IF(Table2[[#This Row],[Total Campaigns Accepted]]&lt;3,"Occasional Responders","Frequent Responders"))</f>
        <v>Never Responded</v>
      </c>
    </row>
    <row r="365" spans="1:37" x14ac:dyDescent="0.3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  <c r="AC365" s="4">
        <f t="shared" ca="1" si="15"/>
        <v>36</v>
      </c>
      <c r="AD365" s="3">
        <f t="shared" si="17"/>
        <v>85</v>
      </c>
      <c r="AE365">
        <f t="shared" si="16"/>
        <v>12</v>
      </c>
      <c r="AF365" t="str">
        <f>IF(Table2[[#This Row],[ Income ]]&lt;=30000, "Low Income",IF(Table2[[#This Row],[ Income ]]&lt;=60000,"Middle Income",IF(Table2[[#This Row],[ Income ]]&lt;=90000,"High Income","Premium")))</f>
        <v>Low Income</v>
      </c>
      <c r="AG365" t="str">
        <f ca="1">IF(Table2[[#This Row],[Age]]&lt;30,"Young Adults", IF(Table2[[#This Row],[Age]]&lt;45,"Adults",IF(Table2[[#This Row],[Age]]&lt;60,"Middle Aged", "Senior")))</f>
        <v>Adults</v>
      </c>
      <c r="AH365" t="str">
        <f>IF(Table2[[#This Row],[Recency]]&lt;31,"Active",IF(Table2[[#This Row],[Recency]]&lt;61, "Warm","At Risk"))</f>
        <v>Active</v>
      </c>
      <c r="AI365" s="5" t="str">
        <f>IF(Table2[[#This Row],[Total Spend]]&lt;70,"Low Value", IF(Table2[[#This Row],[Total Spend]]&lt;370,"Medium Value",IF(Table2[[#This Row],[Total Spend]]&lt;1047,"High Value","VIP")))</f>
        <v>Medium Value</v>
      </c>
      <c r="AJ365" s="7">
        <f>SUM(Table2[[#This Row],[AcceptedCmp3]:[Response]])</f>
        <v>0</v>
      </c>
      <c r="AK365" s="5" t="str">
        <f>IF(Table2[[#This Row],[Total Campaigns Accepted]]=0,"Never Responded", IF(Table2[[#This Row],[Total Campaigns Accepted]]&lt;3,"Occasional Responders","Frequent Responders"))</f>
        <v>Never Responded</v>
      </c>
    </row>
    <row r="366" spans="1:37" x14ac:dyDescent="0.3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  <c r="AC366" s="4">
        <f t="shared" ca="1" si="15"/>
        <v>36</v>
      </c>
      <c r="AD366" s="3">
        <f t="shared" si="17"/>
        <v>85</v>
      </c>
      <c r="AE366">
        <f t="shared" si="16"/>
        <v>12</v>
      </c>
      <c r="AF366" t="str">
        <f>IF(Table2[[#This Row],[ Income ]]&lt;=30000, "Low Income",IF(Table2[[#This Row],[ Income ]]&lt;=60000,"Middle Income",IF(Table2[[#This Row],[ Income ]]&lt;=90000,"High Income","Premium")))</f>
        <v>Low Income</v>
      </c>
      <c r="AG366" t="str">
        <f ca="1">IF(Table2[[#This Row],[Age]]&lt;30,"Young Adults", IF(Table2[[#This Row],[Age]]&lt;45,"Adults",IF(Table2[[#This Row],[Age]]&lt;60,"Middle Aged", "Senior")))</f>
        <v>Adults</v>
      </c>
      <c r="AH366" t="str">
        <f>IF(Table2[[#This Row],[Recency]]&lt;31,"Active",IF(Table2[[#This Row],[Recency]]&lt;61, "Warm","At Risk"))</f>
        <v>Active</v>
      </c>
      <c r="AI366" s="5" t="str">
        <f>IF(Table2[[#This Row],[Total Spend]]&lt;70,"Low Value", IF(Table2[[#This Row],[Total Spend]]&lt;370,"Medium Value",IF(Table2[[#This Row],[Total Spend]]&lt;1047,"High Value","VIP")))</f>
        <v>Medium Value</v>
      </c>
      <c r="AJ366" s="7">
        <f>SUM(Table2[[#This Row],[AcceptedCmp3]:[Response]])</f>
        <v>0</v>
      </c>
      <c r="AK366" s="5" t="str">
        <f>IF(Table2[[#This Row],[Total Campaigns Accepted]]=0,"Never Responded", IF(Table2[[#This Row],[Total Campaigns Accepted]]&lt;3,"Occasional Responders","Frequent Responders"))</f>
        <v>Never Responded</v>
      </c>
    </row>
    <row r="367" spans="1:37" x14ac:dyDescent="0.3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  <c r="AC367" s="4">
        <f t="shared" ca="1" si="15"/>
        <v>40</v>
      </c>
      <c r="AD367" s="3">
        <f t="shared" si="17"/>
        <v>213</v>
      </c>
      <c r="AE367">
        <f t="shared" si="16"/>
        <v>22</v>
      </c>
      <c r="AF367" t="str">
        <f>IF(Table2[[#This Row],[ Income ]]&lt;=30000, "Low Income",IF(Table2[[#This Row],[ Income ]]&lt;=60000,"Middle Income",IF(Table2[[#This Row],[ Income ]]&lt;=90000,"High Income","Premium")))</f>
        <v>Low Income</v>
      </c>
      <c r="AG367" t="str">
        <f ca="1">IF(Table2[[#This Row],[Age]]&lt;30,"Young Adults", IF(Table2[[#This Row],[Age]]&lt;45,"Adults",IF(Table2[[#This Row],[Age]]&lt;60,"Middle Aged", "Senior")))</f>
        <v>Adults</v>
      </c>
      <c r="AH367" t="str">
        <f>IF(Table2[[#This Row],[Recency]]&lt;31,"Active",IF(Table2[[#This Row],[Recency]]&lt;61, "Warm","At Risk"))</f>
        <v>Active</v>
      </c>
      <c r="AI367" s="5" t="str">
        <f>IF(Table2[[#This Row],[Total Spend]]&lt;70,"Low Value", IF(Table2[[#This Row],[Total Spend]]&lt;370,"Medium Value",IF(Table2[[#This Row],[Total Spend]]&lt;1047,"High Value","VIP")))</f>
        <v>Medium Value</v>
      </c>
      <c r="AJ367" s="7">
        <f>SUM(Table2[[#This Row],[AcceptedCmp3]:[Response]])</f>
        <v>1</v>
      </c>
      <c r="AK367" s="5" t="str">
        <f>IF(Table2[[#This Row],[Total Campaigns Accepted]]=0,"Never Responded", IF(Table2[[#This Row],[Total Campaigns Accepted]]&lt;3,"Occasional Responders","Frequent Responders"))</f>
        <v>Occasional Responders</v>
      </c>
    </row>
    <row r="368" spans="1:37" x14ac:dyDescent="0.3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  <c r="AC368" s="4">
        <f t="shared" ca="1" si="15"/>
        <v>48</v>
      </c>
      <c r="AD368" s="3">
        <f t="shared" si="17"/>
        <v>92</v>
      </c>
      <c r="AE368">
        <f t="shared" si="16"/>
        <v>14</v>
      </c>
      <c r="AF368" t="str">
        <f>IF(Table2[[#This Row],[ Income ]]&lt;=30000, "Low Income",IF(Table2[[#This Row],[ Income ]]&lt;=60000,"Middle Income",IF(Table2[[#This Row],[ Income ]]&lt;=90000,"High Income","Premium")))</f>
        <v>Middle Income</v>
      </c>
      <c r="AG368" t="str">
        <f ca="1">IF(Table2[[#This Row],[Age]]&lt;30,"Young Adults", IF(Table2[[#This Row],[Age]]&lt;45,"Adults",IF(Table2[[#This Row],[Age]]&lt;60,"Middle Aged", "Senior")))</f>
        <v>Middle Aged</v>
      </c>
      <c r="AH368" t="str">
        <f>IF(Table2[[#This Row],[Recency]]&lt;31,"Active",IF(Table2[[#This Row],[Recency]]&lt;61, "Warm","At Risk"))</f>
        <v>Active</v>
      </c>
      <c r="AI368" s="5" t="str">
        <f>IF(Table2[[#This Row],[Total Spend]]&lt;70,"Low Value", IF(Table2[[#This Row],[Total Spend]]&lt;370,"Medium Value",IF(Table2[[#This Row],[Total Spend]]&lt;1047,"High Value","VIP")))</f>
        <v>Medium Value</v>
      </c>
      <c r="AJ368" s="7">
        <f>SUM(Table2[[#This Row],[AcceptedCmp3]:[Response]])</f>
        <v>0</v>
      </c>
      <c r="AK368" s="5" t="str">
        <f>IF(Table2[[#This Row],[Total Campaigns Accepted]]=0,"Never Responded", IF(Table2[[#This Row],[Total Campaigns Accepted]]&lt;3,"Occasional Responders","Frequent Responders"))</f>
        <v>Never Responded</v>
      </c>
    </row>
    <row r="369" spans="1:37" x14ac:dyDescent="0.3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  <c r="AC369" s="4">
        <f t="shared" ca="1" si="15"/>
        <v>47</v>
      </c>
      <c r="AD369" s="3">
        <f t="shared" si="17"/>
        <v>125</v>
      </c>
      <c r="AE369">
        <f t="shared" si="16"/>
        <v>16</v>
      </c>
      <c r="AF369" t="str">
        <f>IF(Table2[[#This Row],[ Income ]]&lt;=30000, "Low Income",IF(Table2[[#This Row],[ Income ]]&lt;=60000,"Middle Income",IF(Table2[[#This Row],[ Income ]]&lt;=90000,"High Income","Premium")))</f>
        <v>Middle Income</v>
      </c>
      <c r="AG369" t="str">
        <f ca="1">IF(Table2[[#This Row],[Age]]&lt;30,"Young Adults", IF(Table2[[#This Row],[Age]]&lt;45,"Adults",IF(Table2[[#This Row],[Age]]&lt;60,"Middle Aged", "Senior")))</f>
        <v>Middle Aged</v>
      </c>
      <c r="AH369" t="str">
        <f>IF(Table2[[#This Row],[Recency]]&lt;31,"Active",IF(Table2[[#This Row],[Recency]]&lt;61, "Warm","At Risk"))</f>
        <v>Active</v>
      </c>
      <c r="AI369" s="5" t="str">
        <f>IF(Table2[[#This Row],[Total Spend]]&lt;70,"Low Value", IF(Table2[[#This Row],[Total Spend]]&lt;370,"Medium Value",IF(Table2[[#This Row],[Total Spend]]&lt;1047,"High Value","VIP")))</f>
        <v>Medium Value</v>
      </c>
      <c r="AJ369" s="7">
        <f>SUM(Table2[[#This Row],[AcceptedCmp3]:[Response]])</f>
        <v>0</v>
      </c>
      <c r="AK369" s="5" t="str">
        <f>IF(Table2[[#This Row],[Total Campaigns Accepted]]=0,"Never Responded", IF(Table2[[#This Row],[Total Campaigns Accepted]]&lt;3,"Occasional Responders","Frequent Responders"))</f>
        <v>Never Responded</v>
      </c>
    </row>
    <row r="370" spans="1:37" x14ac:dyDescent="0.3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  <c r="AC370" s="4">
        <f t="shared" ca="1" si="15"/>
        <v>52</v>
      </c>
      <c r="AD370" s="3">
        <f t="shared" si="17"/>
        <v>101</v>
      </c>
      <c r="AE370">
        <f t="shared" si="16"/>
        <v>18</v>
      </c>
      <c r="AF370" t="str">
        <f>IF(Table2[[#This Row],[ Income ]]&lt;=30000, "Low Income",IF(Table2[[#This Row],[ Income ]]&lt;=60000,"Middle Income",IF(Table2[[#This Row],[ Income ]]&lt;=90000,"High Income","Premium")))</f>
        <v>Low Income</v>
      </c>
      <c r="AG370" t="str">
        <f ca="1">IF(Table2[[#This Row],[Age]]&lt;30,"Young Adults", IF(Table2[[#This Row],[Age]]&lt;45,"Adults",IF(Table2[[#This Row],[Age]]&lt;60,"Middle Aged", "Senior")))</f>
        <v>Middle Aged</v>
      </c>
      <c r="AH370" t="str">
        <f>IF(Table2[[#This Row],[Recency]]&lt;31,"Active",IF(Table2[[#This Row],[Recency]]&lt;61, "Warm","At Risk"))</f>
        <v>Active</v>
      </c>
      <c r="AI370" s="5" t="str">
        <f>IF(Table2[[#This Row],[Total Spend]]&lt;70,"Low Value", IF(Table2[[#This Row],[Total Spend]]&lt;370,"Medium Value",IF(Table2[[#This Row],[Total Spend]]&lt;1047,"High Value","VIP")))</f>
        <v>Medium Value</v>
      </c>
      <c r="AJ370" s="7">
        <f>SUM(Table2[[#This Row],[AcceptedCmp3]:[Response]])</f>
        <v>1</v>
      </c>
      <c r="AK370" s="5" t="str">
        <f>IF(Table2[[#This Row],[Total Campaigns Accepted]]=0,"Never Responded", IF(Table2[[#This Row],[Total Campaigns Accepted]]&lt;3,"Occasional Responders","Frequent Responders"))</f>
        <v>Occasional Responders</v>
      </c>
    </row>
    <row r="371" spans="1:37" x14ac:dyDescent="0.3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  <c r="AC371" s="4">
        <f t="shared" ca="1" si="15"/>
        <v>52</v>
      </c>
      <c r="AD371" s="3">
        <f t="shared" si="17"/>
        <v>101</v>
      </c>
      <c r="AE371">
        <f t="shared" si="16"/>
        <v>18</v>
      </c>
      <c r="AF371" t="str">
        <f>IF(Table2[[#This Row],[ Income ]]&lt;=30000, "Low Income",IF(Table2[[#This Row],[ Income ]]&lt;=60000,"Middle Income",IF(Table2[[#This Row],[ Income ]]&lt;=90000,"High Income","Premium")))</f>
        <v>Low Income</v>
      </c>
      <c r="AG371" t="str">
        <f ca="1">IF(Table2[[#This Row],[Age]]&lt;30,"Young Adults", IF(Table2[[#This Row],[Age]]&lt;45,"Adults",IF(Table2[[#This Row],[Age]]&lt;60,"Middle Aged", "Senior")))</f>
        <v>Middle Aged</v>
      </c>
      <c r="AH371" t="str">
        <f>IF(Table2[[#This Row],[Recency]]&lt;31,"Active",IF(Table2[[#This Row],[Recency]]&lt;61, "Warm","At Risk"))</f>
        <v>Active</v>
      </c>
      <c r="AI371" s="5" t="str">
        <f>IF(Table2[[#This Row],[Total Spend]]&lt;70,"Low Value", IF(Table2[[#This Row],[Total Spend]]&lt;370,"Medium Value",IF(Table2[[#This Row],[Total Spend]]&lt;1047,"High Value","VIP")))</f>
        <v>Medium Value</v>
      </c>
      <c r="AJ371" s="7">
        <f>SUM(Table2[[#This Row],[AcceptedCmp3]:[Response]])</f>
        <v>1</v>
      </c>
      <c r="AK371" s="5" t="str">
        <f>IF(Table2[[#This Row],[Total Campaigns Accepted]]=0,"Never Responded", IF(Table2[[#This Row],[Total Campaigns Accepted]]&lt;3,"Occasional Responders","Frequent Responders"))</f>
        <v>Occasional Responders</v>
      </c>
    </row>
    <row r="372" spans="1:37" x14ac:dyDescent="0.3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  <c r="AC372" s="4">
        <f t="shared" ca="1" si="15"/>
        <v>67</v>
      </c>
      <c r="AD372" s="3">
        <f t="shared" si="17"/>
        <v>835</v>
      </c>
      <c r="AE372">
        <f t="shared" si="16"/>
        <v>30</v>
      </c>
      <c r="AF372" t="str">
        <f>IF(Table2[[#This Row],[ Income ]]&lt;=30000, "Low Income",IF(Table2[[#This Row],[ Income ]]&lt;=60000,"Middle Income",IF(Table2[[#This Row],[ Income ]]&lt;=90000,"High Income","Premium")))</f>
        <v>Middle Income</v>
      </c>
      <c r="AG372" t="str">
        <f ca="1">IF(Table2[[#This Row],[Age]]&lt;30,"Young Adults", IF(Table2[[#This Row],[Age]]&lt;45,"Adults",IF(Table2[[#This Row],[Age]]&lt;60,"Middle Aged", "Senior")))</f>
        <v>Senior</v>
      </c>
      <c r="AH372" t="str">
        <f>IF(Table2[[#This Row],[Recency]]&lt;31,"Active",IF(Table2[[#This Row],[Recency]]&lt;61, "Warm","At Risk"))</f>
        <v>Active</v>
      </c>
      <c r="AI372" s="5" t="str">
        <f>IF(Table2[[#This Row],[Total Spend]]&lt;70,"Low Value", IF(Table2[[#This Row],[Total Spend]]&lt;370,"Medium Value",IF(Table2[[#This Row],[Total Spend]]&lt;1047,"High Value","VIP")))</f>
        <v>High Value</v>
      </c>
      <c r="AJ372" s="7">
        <f>SUM(Table2[[#This Row],[AcceptedCmp3]:[Response]])</f>
        <v>1</v>
      </c>
      <c r="AK372" s="5" t="str">
        <f>IF(Table2[[#This Row],[Total Campaigns Accepted]]=0,"Never Responded", IF(Table2[[#This Row],[Total Campaigns Accepted]]&lt;3,"Occasional Responders","Frequent Responders"))</f>
        <v>Occasional Responders</v>
      </c>
    </row>
    <row r="373" spans="1:37" x14ac:dyDescent="0.3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  <c r="AC373" s="4">
        <f t="shared" ca="1" si="15"/>
        <v>60</v>
      </c>
      <c r="AD373" s="3">
        <f t="shared" si="17"/>
        <v>12</v>
      </c>
      <c r="AE373">
        <f t="shared" si="16"/>
        <v>12</v>
      </c>
      <c r="AF373" t="str">
        <f>IF(Table2[[#This Row],[ Income ]]&lt;=30000, "Low Income",IF(Table2[[#This Row],[ Income ]]&lt;=60000,"Middle Income",IF(Table2[[#This Row],[ Income ]]&lt;=90000,"High Income","Premium")))</f>
        <v>Low Income</v>
      </c>
      <c r="AG373" t="str">
        <f ca="1">IF(Table2[[#This Row],[Age]]&lt;30,"Young Adults", IF(Table2[[#This Row],[Age]]&lt;45,"Adults",IF(Table2[[#This Row],[Age]]&lt;60,"Middle Aged", "Senior")))</f>
        <v>Senior</v>
      </c>
      <c r="AH373" t="str">
        <f>IF(Table2[[#This Row],[Recency]]&lt;31,"Active",IF(Table2[[#This Row],[Recency]]&lt;61, "Warm","At Risk"))</f>
        <v>Active</v>
      </c>
      <c r="AI373" s="5" t="str">
        <f>IF(Table2[[#This Row],[Total Spend]]&lt;70,"Low Value", IF(Table2[[#This Row],[Total Spend]]&lt;370,"Medium Value",IF(Table2[[#This Row],[Total Spend]]&lt;1047,"High Value","VIP")))</f>
        <v>Low Value</v>
      </c>
      <c r="AJ373" s="7">
        <f>SUM(Table2[[#This Row],[AcceptedCmp3]:[Response]])</f>
        <v>1</v>
      </c>
      <c r="AK373" s="5" t="str">
        <f>IF(Table2[[#This Row],[Total Campaigns Accepted]]=0,"Never Responded", IF(Table2[[#This Row],[Total Campaigns Accepted]]&lt;3,"Occasional Responders","Frequent Responders"))</f>
        <v>Occasional Responders</v>
      </c>
    </row>
    <row r="374" spans="1:37" x14ac:dyDescent="0.3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  <c r="AC374" s="4">
        <f t="shared" ca="1" si="15"/>
        <v>43</v>
      </c>
      <c r="AD374" s="3">
        <f t="shared" si="17"/>
        <v>66</v>
      </c>
      <c r="AE374">
        <f t="shared" si="16"/>
        <v>14</v>
      </c>
      <c r="AF374" t="str">
        <f>IF(Table2[[#This Row],[ Income ]]&lt;=30000, "Low Income",IF(Table2[[#This Row],[ Income ]]&lt;=60000,"Middle Income",IF(Table2[[#This Row],[ Income ]]&lt;=90000,"High Income","Premium")))</f>
        <v>Middle Income</v>
      </c>
      <c r="AG374" t="str">
        <f ca="1">IF(Table2[[#This Row],[Age]]&lt;30,"Young Adults", IF(Table2[[#This Row],[Age]]&lt;45,"Adults",IF(Table2[[#This Row],[Age]]&lt;60,"Middle Aged", "Senior")))</f>
        <v>Adults</v>
      </c>
      <c r="AH374" t="str">
        <f>IF(Table2[[#This Row],[Recency]]&lt;31,"Active",IF(Table2[[#This Row],[Recency]]&lt;61, "Warm","At Risk"))</f>
        <v>Active</v>
      </c>
      <c r="AI374" s="5" t="str">
        <f>IF(Table2[[#This Row],[Total Spend]]&lt;70,"Low Value", IF(Table2[[#This Row],[Total Spend]]&lt;370,"Medium Value",IF(Table2[[#This Row],[Total Spend]]&lt;1047,"High Value","VIP")))</f>
        <v>Low Value</v>
      </c>
      <c r="AJ374" s="7">
        <f>SUM(Table2[[#This Row],[AcceptedCmp3]:[Response]])</f>
        <v>0</v>
      </c>
      <c r="AK374" s="5" t="str">
        <f>IF(Table2[[#This Row],[Total Campaigns Accepted]]=0,"Never Responded", IF(Table2[[#This Row],[Total Campaigns Accepted]]&lt;3,"Occasional Responders","Frequent Responders"))</f>
        <v>Never Responded</v>
      </c>
    </row>
    <row r="375" spans="1:37" x14ac:dyDescent="0.3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  <c r="AC375" s="4">
        <f t="shared" ca="1" si="15"/>
        <v>43</v>
      </c>
      <c r="AD375" s="3">
        <f t="shared" si="17"/>
        <v>49</v>
      </c>
      <c r="AE375">
        <f t="shared" si="16"/>
        <v>12</v>
      </c>
      <c r="AF375" t="str">
        <f>IF(Table2[[#This Row],[ Income ]]&lt;=30000, "Low Income",IF(Table2[[#This Row],[ Income ]]&lt;=60000,"Middle Income",IF(Table2[[#This Row],[ Income ]]&lt;=90000,"High Income","Premium")))</f>
        <v>Low Income</v>
      </c>
      <c r="AG375" t="str">
        <f ca="1">IF(Table2[[#This Row],[Age]]&lt;30,"Young Adults", IF(Table2[[#This Row],[Age]]&lt;45,"Adults",IF(Table2[[#This Row],[Age]]&lt;60,"Middle Aged", "Senior")))</f>
        <v>Adults</v>
      </c>
      <c r="AH375" t="str">
        <f>IF(Table2[[#This Row],[Recency]]&lt;31,"Active",IF(Table2[[#This Row],[Recency]]&lt;61, "Warm","At Risk"))</f>
        <v>Active</v>
      </c>
      <c r="AI375" s="5" t="str">
        <f>IF(Table2[[#This Row],[Total Spend]]&lt;70,"Low Value", IF(Table2[[#This Row],[Total Spend]]&lt;370,"Medium Value",IF(Table2[[#This Row],[Total Spend]]&lt;1047,"High Value","VIP")))</f>
        <v>Low Value</v>
      </c>
      <c r="AJ375" s="7">
        <f>SUM(Table2[[#This Row],[AcceptedCmp3]:[Response]])</f>
        <v>0</v>
      </c>
      <c r="AK375" s="5" t="str">
        <f>IF(Table2[[#This Row],[Total Campaigns Accepted]]=0,"Never Responded", IF(Table2[[#This Row],[Total Campaigns Accepted]]&lt;3,"Occasional Responders","Frequent Responders"))</f>
        <v>Never Responded</v>
      </c>
    </row>
    <row r="376" spans="1:37" x14ac:dyDescent="0.3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  <c r="AC376" s="4">
        <f t="shared" ca="1" si="15"/>
        <v>47</v>
      </c>
      <c r="AD376" s="3">
        <f t="shared" si="17"/>
        <v>63</v>
      </c>
      <c r="AE376">
        <f t="shared" si="16"/>
        <v>14</v>
      </c>
      <c r="AF376" t="str">
        <f>IF(Table2[[#This Row],[ Income ]]&lt;=30000, "Low Income",IF(Table2[[#This Row],[ Income ]]&lt;=60000,"Middle Income",IF(Table2[[#This Row],[ Income ]]&lt;=90000,"High Income","Premium")))</f>
        <v>Middle Income</v>
      </c>
      <c r="AG376" t="str">
        <f ca="1">IF(Table2[[#This Row],[Age]]&lt;30,"Young Adults", IF(Table2[[#This Row],[Age]]&lt;45,"Adults",IF(Table2[[#This Row],[Age]]&lt;60,"Middle Aged", "Senior")))</f>
        <v>Middle Aged</v>
      </c>
      <c r="AH376" t="str">
        <f>IF(Table2[[#This Row],[Recency]]&lt;31,"Active",IF(Table2[[#This Row],[Recency]]&lt;61, "Warm","At Risk"))</f>
        <v>Active</v>
      </c>
      <c r="AI376" s="5" t="str">
        <f>IF(Table2[[#This Row],[Total Spend]]&lt;70,"Low Value", IF(Table2[[#This Row],[Total Spend]]&lt;370,"Medium Value",IF(Table2[[#This Row],[Total Spend]]&lt;1047,"High Value","VIP")))</f>
        <v>Low Value</v>
      </c>
      <c r="AJ376" s="7">
        <f>SUM(Table2[[#This Row],[AcceptedCmp3]:[Response]])</f>
        <v>1</v>
      </c>
      <c r="AK376" s="5" t="str">
        <f>IF(Table2[[#This Row],[Total Campaigns Accepted]]=0,"Never Responded", IF(Table2[[#This Row],[Total Campaigns Accepted]]&lt;3,"Occasional Responders","Frequent Responders"))</f>
        <v>Occasional Responders</v>
      </c>
    </row>
    <row r="377" spans="1:37" x14ac:dyDescent="0.3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  <c r="AC377" s="4">
        <f t="shared" ca="1" si="15"/>
        <v>66</v>
      </c>
      <c r="AD377" s="3">
        <f t="shared" si="17"/>
        <v>237</v>
      </c>
      <c r="AE377">
        <f t="shared" si="16"/>
        <v>13</v>
      </c>
      <c r="AF377" t="str">
        <f>IF(Table2[[#This Row],[ Income ]]&lt;=30000, "Low Income",IF(Table2[[#This Row],[ Income ]]&lt;=60000,"Middle Income",IF(Table2[[#This Row],[ Income ]]&lt;=90000,"High Income","Premium")))</f>
        <v>Middle Income</v>
      </c>
      <c r="AG377" t="str">
        <f ca="1">IF(Table2[[#This Row],[Age]]&lt;30,"Young Adults", IF(Table2[[#This Row],[Age]]&lt;45,"Adults",IF(Table2[[#This Row],[Age]]&lt;60,"Middle Aged", "Senior")))</f>
        <v>Senior</v>
      </c>
      <c r="AH377" t="str">
        <f>IF(Table2[[#This Row],[Recency]]&lt;31,"Active",IF(Table2[[#This Row],[Recency]]&lt;61, "Warm","At Risk"))</f>
        <v>Active</v>
      </c>
      <c r="AI377" s="5" t="str">
        <f>IF(Table2[[#This Row],[Total Spend]]&lt;70,"Low Value", IF(Table2[[#This Row],[Total Spend]]&lt;370,"Medium Value",IF(Table2[[#This Row],[Total Spend]]&lt;1047,"High Value","VIP")))</f>
        <v>Medium Value</v>
      </c>
      <c r="AJ377" s="7">
        <f>SUM(Table2[[#This Row],[AcceptedCmp3]:[Response]])</f>
        <v>0</v>
      </c>
      <c r="AK377" s="5" t="str">
        <f>IF(Table2[[#This Row],[Total Campaigns Accepted]]=0,"Never Responded", IF(Table2[[#This Row],[Total Campaigns Accepted]]&lt;3,"Occasional Responders","Frequent Responders"))</f>
        <v>Never Responded</v>
      </c>
    </row>
    <row r="378" spans="1:37" x14ac:dyDescent="0.3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  <c r="AC378" s="4">
        <f t="shared" ca="1" si="15"/>
        <v>56</v>
      </c>
      <c r="AD378" s="3">
        <f t="shared" si="17"/>
        <v>2349</v>
      </c>
      <c r="AE378">
        <f t="shared" si="16"/>
        <v>27</v>
      </c>
      <c r="AF378" t="str">
        <f>IF(Table2[[#This Row],[ Income ]]&lt;=30000, "Low Income",IF(Table2[[#This Row],[ Income ]]&lt;=60000,"Middle Income",IF(Table2[[#This Row],[ Income ]]&lt;=90000,"High Income","Premium")))</f>
        <v>Premium</v>
      </c>
      <c r="AG378" t="str">
        <f ca="1">IF(Table2[[#This Row],[Age]]&lt;30,"Young Adults", IF(Table2[[#This Row],[Age]]&lt;45,"Adults",IF(Table2[[#This Row],[Age]]&lt;60,"Middle Aged", "Senior")))</f>
        <v>Middle Aged</v>
      </c>
      <c r="AH378" t="str">
        <f>IF(Table2[[#This Row],[Recency]]&lt;31,"Active",IF(Table2[[#This Row],[Recency]]&lt;61, "Warm","At Risk"))</f>
        <v>Active</v>
      </c>
      <c r="AI378" s="5" t="str">
        <f>IF(Table2[[#This Row],[Total Spend]]&lt;70,"Low Value", IF(Table2[[#This Row],[Total Spend]]&lt;370,"Medium Value",IF(Table2[[#This Row],[Total Spend]]&lt;1047,"High Value","VIP")))</f>
        <v>VIP</v>
      </c>
      <c r="AJ378" s="7">
        <f>SUM(Table2[[#This Row],[AcceptedCmp3]:[Response]])</f>
        <v>4</v>
      </c>
      <c r="AK378" s="5" t="str">
        <f>IF(Table2[[#This Row],[Total Campaigns Accepted]]=0,"Never Responded", IF(Table2[[#This Row],[Total Campaigns Accepted]]&lt;3,"Occasional Responders","Frequent Responders"))</f>
        <v>Frequent Responders</v>
      </c>
    </row>
    <row r="379" spans="1:37" x14ac:dyDescent="0.3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  <c r="AC379" s="4">
        <f t="shared" ca="1" si="15"/>
        <v>54</v>
      </c>
      <c r="AD379" s="3">
        <f t="shared" si="17"/>
        <v>86</v>
      </c>
      <c r="AE379">
        <f t="shared" si="16"/>
        <v>17</v>
      </c>
      <c r="AF379" t="str">
        <f>IF(Table2[[#This Row],[ Income ]]&lt;=30000, "Low Income",IF(Table2[[#This Row],[ Income ]]&lt;=60000,"Middle Income",IF(Table2[[#This Row],[ Income ]]&lt;=90000,"High Income","Premium")))</f>
        <v>Low Income</v>
      </c>
      <c r="AG379" t="str">
        <f ca="1">IF(Table2[[#This Row],[Age]]&lt;30,"Young Adults", IF(Table2[[#This Row],[Age]]&lt;45,"Adults",IF(Table2[[#This Row],[Age]]&lt;60,"Middle Aged", "Senior")))</f>
        <v>Middle Aged</v>
      </c>
      <c r="AH379" t="str">
        <f>IF(Table2[[#This Row],[Recency]]&lt;31,"Active",IF(Table2[[#This Row],[Recency]]&lt;61, "Warm","At Risk"))</f>
        <v>Active</v>
      </c>
      <c r="AI379" s="5" t="str">
        <f>IF(Table2[[#This Row],[Total Spend]]&lt;70,"Low Value", IF(Table2[[#This Row],[Total Spend]]&lt;370,"Medium Value",IF(Table2[[#This Row],[Total Spend]]&lt;1047,"High Value","VIP")))</f>
        <v>Medium Value</v>
      </c>
      <c r="AJ379" s="7">
        <f>SUM(Table2[[#This Row],[AcceptedCmp3]:[Response]])</f>
        <v>2</v>
      </c>
      <c r="AK379" s="5" t="str">
        <f>IF(Table2[[#This Row],[Total Campaigns Accepted]]=0,"Never Responded", IF(Table2[[#This Row],[Total Campaigns Accepted]]&lt;3,"Occasional Responders","Frequent Responders"))</f>
        <v>Occasional Responders</v>
      </c>
    </row>
    <row r="380" spans="1:37" x14ac:dyDescent="0.3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  <c r="AC380" s="4">
        <f t="shared" ca="1" si="15"/>
        <v>42</v>
      </c>
      <c r="AD380" s="3">
        <f t="shared" si="17"/>
        <v>66</v>
      </c>
      <c r="AE380">
        <f t="shared" si="16"/>
        <v>12</v>
      </c>
      <c r="AF380" t="str">
        <f>IF(Table2[[#This Row],[ Income ]]&lt;=30000, "Low Income",IF(Table2[[#This Row],[ Income ]]&lt;=60000,"Middle Income",IF(Table2[[#This Row],[ Income ]]&lt;=90000,"High Income","Premium")))</f>
        <v>Middle Income</v>
      </c>
      <c r="AG380" t="str">
        <f ca="1">IF(Table2[[#This Row],[Age]]&lt;30,"Young Adults", IF(Table2[[#This Row],[Age]]&lt;45,"Adults",IF(Table2[[#This Row],[Age]]&lt;60,"Middle Aged", "Senior")))</f>
        <v>Adults</v>
      </c>
      <c r="AH380" t="str">
        <f>IF(Table2[[#This Row],[Recency]]&lt;31,"Active",IF(Table2[[#This Row],[Recency]]&lt;61, "Warm","At Risk"))</f>
        <v>Active</v>
      </c>
      <c r="AI380" s="5" t="str">
        <f>IF(Table2[[#This Row],[Total Spend]]&lt;70,"Low Value", IF(Table2[[#This Row],[Total Spend]]&lt;370,"Medium Value",IF(Table2[[#This Row],[Total Spend]]&lt;1047,"High Value","VIP")))</f>
        <v>Low Value</v>
      </c>
      <c r="AJ380" s="7">
        <f>SUM(Table2[[#This Row],[AcceptedCmp3]:[Response]])</f>
        <v>0</v>
      </c>
      <c r="AK380" s="5" t="str">
        <f>IF(Table2[[#This Row],[Total Campaigns Accepted]]=0,"Never Responded", IF(Table2[[#This Row],[Total Campaigns Accepted]]&lt;3,"Occasional Responders","Frequent Responders"))</f>
        <v>Never Responded</v>
      </c>
    </row>
    <row r="381" spans="1:37" x14ac:dyDescent="0.3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  <c r="AC381" s="4">
        <f t="shared" ca="1" si="15"/>
        <v>51</v>
      </c>
      <c r="AD381" s="3">
        <f t="shared" si="17"/>
        <v>14</v>
      </c>
      <c r="AE381">
        <f t="shared" si="16"/>
        <v>10</v>
      </c>
      <c r="AF381" t="str">
        <f>IF(Table2[[#This Row],[ Income ]]&lt;=30000, "Low Income",IF(Table2[[#This Row],[ Income ]]&lt;=60000,"Middle Income",IF(Table2[[#This Row],[ Income ]]&lt;=90000,"High Income","Premium")))</f>
        <v>Low Income</v>
      </c>
      <c r="AG381" t="str">
        <f ca="1">IF(Table2[[#This Row],[Age]]&lt;30,"Young Adults", IF(Table2[[#This Row],[Age]]&lt;45,"Adults",IF(Table2[[#This Row],[Age]]&lt;60,"Middle Aged", "Senior")))</f>
        <v>Middle Aged</v>
      </c>
      <c r="AH381" t="str">
        <f>IF(Table2[[#This Row],[Recency]]&lt;31,"Active",IF(Table2[[#This Row],[Recency]]&lt;61, "Warm","At Risk"))</f>
        <v>Active</v>
      </c>
      <c r="AI381" s="5" t="str">
        <f>IF(Table2[[#This Row],[Total Spend]]&lt;70,"Low Value", IF(Table2[[#This Row],[Total Spend]]&lt;370,"Medium Value",IF(Table2[[#This Row],[Total Spend]]&lt;1047,"High Value","VIP")))</f>
        <v>Low Value</v>
      </c>
      <c r="AJ381" s="7">
        <f>SUM(Table2[[#This Row],[AcceptedCmp3]:[Response]])</f>
        <v>0</v>
      </c>
      <c r="AK381" s="5" t="str">
        <f>IF(Table2[[#This Row],[Total Campaigns Accepted]]=0,"Never Responded", IF(Table2[[#This Row],[Total Campaigns Accepted]]&lt;3,"Occasional Responders","Frequent Responders"))</f>
        <v>Never Responded</v>
      </c>
    </row>
    <row r="382" spans="1:37" x14ac:dyDescent="0.3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  <c r="AC382" s="4">
        <f t="shared" ca="1" si="15"/>
        <v>59</v>
      </c>
      <c r="AD382" s="3">
        <f t="shared" si="17"/>
        <v>294</v>
      </c>
      <c r="AE382">
        <f t="shared" si="16"/>
        <v>24</v>
      </c>
      <c r="AF382" t="str">
        <f>IF(Table2[[#This Row],[ Income ]]&lt;=30000, "Low Income",IF(Table2[[#This Row],[ Income ]]&lt;=60000,"Middle Income",IF(Table2[[#This Row],[ Income ]]&lt;=90000,"High Income","Premium")))</f>
        <v>High Income</v>
      </c>
      <c r="AG382" t="str">
        <f ca="1">IF(Table2[[#This Row],[Age]]&lt;30,"Young Adults", IF(Table2[[#This Row],[Age]]&lt;45,"Adults",IF(Table2[[#This Row],[Age]]&lt;60,"Middle Aged", "Senior")))</f>
        <v>Middle Aged</v>
      </c>
      <c r="AH382" t="str">
        <f>IF(Table2[[#This Row],[Recency]]&lt;31,"Active",IF(Table2[[#This Row],[Recency]]&lt;61, "Warm","At Risk"))</f>
        <v>Active</v>
      </c>
      <c r="AI382" s="5" t="str">
        <f>IF(Table2[[#This Row],[Total Spend]]&lt;70,"Low Value", IF(Table2[[#This Row],[Total Spend]]&lt;370,"Medium Value",IF(Table2[[#This Row],[Total Spend]]&lt;1047,"High Value","VIP")))</f>
        <v>Medium Value</v>
      </c>
      <c r="AJ382" s="7">
        <f>SUM(Table2[[#This Row],[AcceptedCmp3]:[Response]])</f>
        <v>0</v>
      </c>
      <c r="AK382" s="5" t="str">
        <f>IF(Table2[[#This Row],[Total Campaigns Accepted]]=0,"Never Responded", IF(Table2[[#This Row],[Total Campaigns Accepted]]&lt;3,"Occasional Responders","Frequent Responders"))</f>
        <v>Never Responded</v>
      </c>
    </row>
    <row r="383" spans="1:37" x14ac:dyDescent="0.3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  <c r="AC383" s="4">
        <f t="shared" ca="1" si="15"/>
        <v>46</v>
      </c>
      <c r="AD383" s="3">
        <f t="shared" si="17"/>
        <v>56</v>
      </c>
      <c r="AE383">
        <f t="shared" si="16"/>
        <v>11</v>
      </c>
      <c r="AF383" t="str">
        <f>IF(Table2[[#This Row],[ Income ]]&lt;=30000, "Low Income",IF(Table2[[#This Row],[ Income ]]&lt;=60000,"Middle Income",IF(Table2[[#This Row],[ Income ]]&lt;=90000,"High Income","Premium")))</f>
        <v>Middle Income</v>
      </c>
      <c r="AG383" t="str">
        <f ca="1">IF(Table2[[#This Row],[Age]]&lt;30,"Young Adults", IF(Table2[[#This Row],[Age]]&lt;45,"Adults",IF(Table2[[#This Row],[Age]]&lt;60,"Middle Aged", "Senior")))</f>
        <v>Middle Aged</v>
      </c>
      <c r="AH383" t="str">
        <f>IF(Table2[[#This Row],[Recency]]&lt;31,"Active",IF(Table2[[#This Row],[Recency]]&lt;61, "Warm","At Risk"))</f>
        <v>Active</v>
      </c>
      <c r="AI383" s="5" t="str">
        <f>IF(Table2[[#This Row],[Total Spend]]&lt;70,"Low Value", IF(Table2[[#This Row],[Total Spend]]&lt;370,"Medium Value",IF(Table2[[#This Row],[Total Spend]]&lt;1047,"High Value","VIP")))</f>
        <v>Low Value</v>
      </c>
      <c r="AJ383" s="7">
        <f>SUM(Table2[[#This Row],[AcceptedCmp3]:[Response]])</f>
        <v>0</v>
      </c>
      <c r="AK383" s="5" t="str">
        <f>IF(Table2[[#This Row],[Total Campaigns Accepted]]=0,"Never Responded", IF(Table2[[#This Row],[Total Campaigns Accepted]]&lt;3,"Occasional Responders","Frequent Responders"))</f>
        <v>Never Responded</v>
      </c>
    </row>
    <row r="384" spans="1:37" x14ac:dyDescent="0.3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  <c r="AC384" s="4">
        <f t="shared" ca="1" si="15"/>
        <v>59</v>
      </c>
      <c r="AD384" s="3">
        <f t="shared" si="17"/>
        <v>716</v>
      </c>
      <c r="AE384">
        <f t="shared" si="16"/>
        <v>28</v>
      </c>
      <c r="AF384" t="str">
        <f>IF(Table2[[#This Row],[ Income ]]&lt;=30000, "Low Income",IF(Table2[[#This Row],[ Income ]]&lt;=60000,"Middle Income",IF(Table2[[#This Row],[ Income ]]&lt;=90000,"High Income","Premium")))</f>
        <v>High Income</v>
      </c>
      <c r="AG384" t="str">
        <f ca="1">IF(Table2[[#This Row],[Age]]&lt;30,"Young Adults", IF(Table2[[#This Row],[Age]]&lt;45,"Adults",IF(Table2[[#This Row],[Age]]&lt;60,"Middle Aged", "Senior")))</f>
        <v>Middle Aged</v>
      </c>
      <c r="AH384" t="str">
        <f>IF(Table2[[#This Row],[Recency]]&lt;31,"Active",IF(Table2[[#This Row],[Recency]]&lt;61, "Warm","At Risk"))</f>
        <v>Active</v>
      </c>
      <c r="AI384" s="5" t="str">
        <f>IF(Table2[[#This Row],[Total Spend]]&lt;70,"Low Value", IF(Table2[[#This Row],[Total Spend]]&lt;370,"Medium Value",IF(Table2[[#This Row],[Total Spend]]&lt;1047,"High Value","VIP")))</f>
        <v>High Value</v>
      </c>
      <c r="AJ384" s="7">
        <f>SUM(Table2[[#This Row],[AcceptedCmp3]:[Response]])</f>
        <v>0</v>
      </c>
      <c r="AK384" s="5" t="str">
        <f>IF(Table2[[#This Row],[Total Campaigns Accepted]]=0,"Never Responded", IF(Table2[[#This Row],[Total Campaigns Accepted]]&lt;3,"Occasional Responders","Frequent Responders"))</f>
        <v>Never Responded</v>
      </c>
    </row>
    <row r="385" spans="1:37" x14ac:dyDescent="0.3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  <c r="AC385" s="4">
        <f t="shared" ca="1" si="15"/>
        <v>45</v>
      </c>
      <c r="AD385" s="3">
        <f t="shared" si="17"/>
        <v>57</v>
      </c>
      <c r="AE385">
        <f t="shared" si="16"/>
        <v>14</v>
      </c>
      <c r="AF385" t="str">
        <f>IF(Table2[[#This Row],[ Income ]]&lt;=30000, "Low Income",IF(Table2[[#This Row],[ Income ]]&lt;=60000,"Middle Income",IF(Table2[[#This Row],[ Income ]]&lt;=90000,"High Income","Premium")))</f>
        <v>Low Income</v>
      </c>
      <c r="AG385" t="str">
        <f ca="1">IF(Table2[[#This Row],[Age]]&lt;30,"Young Adults", IF(Table2[[#This Row],[Age]]&lt;45,"Adults",IF(Table2[[#This Row],[Age]]&lt;60,"Middle Aged", "Senior")))</f>
        <v>Middle Aged</v>
      </c>
      <c r="AH385" t="str">
        <f>IF(Table2[[#This Row],[Recency]]&lt;31,"Active",IF(Table2[[#This Row],[Recency]]&lt;61, "Warm","At Risk"))</f>
        <v>Active</v>
      </c>
      <c r="AI385" s="5" t="str">
        <f>IF(Table2[[#This Row],[Total Spend]]&lt;70,"Low Value", IF(Table2[[#This Row],[Total Spend]]&lt;370,"Medium Value",IF(Table2[[#This Row],[Total Spend]]&lt;1047,"High Value","VIP")))</f>
        <v>Low Value</v>
      </c>
      <c r="AJ385" s="7">
        <f>SUM(Table2[[#This Row],[AcceptedCmp3]:[Response]])</f>
        <v>0</v>
      </c>
      <c r="AK385" s="5" t="str">
        <f>IF(Table2[[#This Row],[Total Campaigns Accepted]]=0,"Never Responded", IF(Table2[[#This Row],[Total Campaigns Accepted]]&lt;3,"Occasional Responders","Frequent Responders"))</f>
        <v>Never Responded</v>
      </c>
    </row>
    <row r="386" spans="1:37" x14ac:dyDescent="0.3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  <c r="AC386" s="4">
        <f t="shared" ref="AC386:AC449" ca="1" si="18">YEAR(TODAY()) - B386</f>
        <v>53</v>
      </c>
      <c r="AD386" s="3">
        <f t="shared" si="17"/>
        <v>102</v>
      </c>
      <c r="AE386">
        <f t="shared" ref="AE386:AE449" si="19">SUM(P386:T386)</f>
        <v>14</v>
      </c>
      <c r="AF386" t="str">
        <f>IF(Table2[[#This Row],[ Income ]]&lt;=30000, "Low Income",IF(Table2[[#This Row],[ Income ]]&lt;=60000,"Middle Income",IF(Table2[[#This Row],[ Income ]]&lt;=90000,"High Income","Premium")))</f>
        <v>Middle Income</v>
      </c>
      <c r="AG386" t="str">
        <f ca="1">IF(Table2[[#This Row],[Age]]&lt;30,"Young Adults", IF(Table2[[#This Row],[Age]]&lt;45,"Adults",IF(Table2[[#This Row],[Age]]&lt;60,"Middle Aged", "Senior")))</f>
        <v>Middle Aged</v>
      </c>
      <c r="AH386" t="str">
        <f>IF(Table2[[#This Row],[Recency]]&lt;31,"Active",IF(Table2[[#This Row],[Recency]]&lt;61, "Warm","At Risk"))</f>
        <v>Active</v>
      </c>
      <c r="AI386" s="5" t="str">
        <f>IF(Table2[[#This Row],[Total Spend]]&lt;70,"Low Value", IF(Table2[[#This Row],[Total Spend]]&lt;370,"Medium Value",IF(Table2[[#This Row],[Total Spend]]&lt;1047,"High Value","VIP")))</f>
        <v>Medium Value</v>
      </c>
      <c r="AJ386" s="7">
        <f>SUM(Table2[[#This Row],[AcceptedCmp3]:[Response]])</f>
        <v>0</v>
      </c>
      <c r="AK386" s="5" t="str">
        <f>IF(Table2[[#This Row],[Total Campaigns Accepted]]=0,"Never Responded", IF(Table2[[#This Row],[Total Campaigns Accepted]]&lt;3,"Occasional Responders","Frequent Responders"))</f>
        <v>Never Responded</v>
      </c>
    </row>
    <row r="387" spans="1:37" x14ac:dyDescent="0.3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  <c r="AC387" s="4">
        <f t="shared" ca="1" si="18"/>
        <v>56</v>
      </c>
      <c r="AD387" s="3">
        <f t="shared" ref="AD387:AD450" si="20">SUM(J387:O387)</f>
        <v>2087</v>
      </c>
      <c r="AE387">
        <f t="shared" si="19"/>
        <v>23</v>
      </c>
      <c r="AF387" t="str">
        <f>IF(Table2[[#This Row],[ Income ]]&lt;=30000, "Low Income",IF(Table2[[#This Row],[ Income ]]&lt;=60000,"Middle Income",IF(Table2[[#This Row],[ Income ]]&lt;=90000,"High Income","Premium")))</f>
        <v>High Income</v>
      </c>
      <c r="AG387" t="str">
        <f ca="1">IF(Table2[[#This Row],[Age]]&lt;30,"Young Adults", IF(Table2[[#This Row],[Age]]&lt;45,"Adults",IF(Table2[[#This Row],[Age]]&lt;60,"Middle Aged", "Senior")))</f>
        <v>Middle Aged</v>
      </c>
      <c r="AH387" t="str">
        <f>IF(Table2[[#This Row],[Recency]]&lt;31,"Active",IF(Table2[[#This Row],[Recency]]&lt;61, "Warm","At Risk"))</f>
        <v>Active</v>
      </c>
      <c r="AI387" s="5" t="str">
        <f>IF(Table2[[#This Row],[Total Spend]]&lt;70,"Low Value", IF(Table2[[#This Row],[Total Spend]]&lt;370,"Medium Value",IF(Table2[[#This Row],[Total Spend]]&lt;1047,"High Value","VIP")))</f>
        <v>VIP</v>
      </c>
      <c r="AJ387" s="7">
        <f>SUM(Table2[[#This Row],[AcceptedCmp3]:[Response]])</f>
        <v>2</v>
      </c>
      <c r="AK387" s="5" t="str">
        <f>IF(Table2[[#This Row],[Total Campaigns Accepted]]=0,"Never Responded", IF(Table2[[#This Row],[Total Campaigns Accepted]]&lt;3,"Occasional Responders","Frequent Responders"))</f>
        <v>Occasional Responders</v>
      </c>
    </row>
    <row r="388" spans="1:37" x14ac:dyDescent="0.3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  <c r="AC388" s="4">
        <f t="shared" ca="1" si="18"/>
        <v>40</v>
      </c>
      <c r="AD388" s="3">
        <f t="shared" si="20"/>
        <v>30</v>
      </c>
      <c r="AE388">
        <f t="shared" si="19"/>
        <v>11</v>
      </c>
      <c r="AF388" t="str">
        <f>IF(Table2[[#This Row],[ Income ]]&lt;=30000, "Low Income",IF(Table2[[#This Row],[ Income ]]&lt;=60000,"Middle Income",IF(Table2[[#This Row],[ Income ]]&lt;=90000,"High Income","Premium")))</f>
        <v>Low Income</v>
      </c>
      <c r="AG388" t="str">
        <f ca="1">IF(Table2[[#This Row],[Age]]&lt;30,"Young Adults", IF(Table2[[#This Row],[Age]]&lt;45,"Adults",IF(Table2[[#This Row],[Age]]&lt;60,"Middle Aged", "Senior")))</f>
        <v>Adults</v>
      </c>
      <c r="AH388" t="str">
        <f>IF(Table2[[#This Row],[Recency]]&lt;31,"Active",IF(Table2[[#This Row],[Recency]]&lt;61, "Warm","At Risk"))</f>
        <v>Active</v>
      </c>
      <c r="AI388" s="5" t="str">
        <f>IF(Table2[[#This Row],[Total Spend]]&lt;70,"Low Value", IF(Table2[[#This Row],[Total Spend]]&lt;370,"Medium Value",IF(Table2[[#This Row],[Total Spend]]&lt;1047,"High Value","VIP")))</f>
        <v>Low Value</v>
      </c>
      <c r="AJ388" s="7">
        <f>SUM(Table2[[#This Row],[AcceptedCmp3]:[Response]])</f>
        <v>0</v>
      </c>
      <c r="AK388" s="5" t="str">
        <f>IF(Table2[[#This Row],[Total Campaigns Accepted]]=0,"Never Responded", IF(Table2[[#This Row],[Total Campaigns Accepted]]&lt;3,"Occasional Responders","Frequent Responders"))</f>
        <v>Never Responded</v>
      </c>
    </row>
    <row r="389" spans="1:37" x14ac:dyDescent="0.3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  <c r="AC389" s="4">
        <f t="shared" ca="1" si="18"/>
        <v>55</v>
      </c>
      <c r="AD389" s="3">
        <f t="shared" si="20"/>
        <v>357</v>
      </c>
      <c r="AE389">
        <f t="shared" si="19"/>
        <v>28</v>
      </c>
      <c r="AF389" t="str">
        <f>IF(Table2[[#This Row],[ Income ]]&lt;=30000, "Low Income",IF(Table2[[#This Row],[ Income ]]&lt;=60000,"Middle Income",IF(Table2[[#This Row],[ Income ]]&lt;=90000,"High Income","Premium")))</f>
        <v>Middle Income</v>
      </c>
      <c r="AG389" t="str">
        <f ca="1">IF(Table2[[#This Row],[Age]]&lt;30,"Young Adults", IF(Table2[[#This Row],[Age]]&lt;45,"Adults",IF(Table2[[#This Row],[Age]]&lt;60,"Middle Aged", "Senior")))</f>
        <v>Middle Aged</v>
      </c>
      <c r="AH389" t="str">
        <f>IF(Table2[[#This Row],[Recency]]&lt;31,"Active",IF(Table2[[#This Row],[Recency]]&lt;61, "Warm","At Risk"))</f>
        <v>Active</v>
      </c>
      <c r="AI389" s="5" t="str">
        <f>IF(Table2[[#This Row],[Total Spend]]&lt;70,"Low Value", IF(Table2[[#This Row],[Total Spend]]&lt;370,"Medium Value",IF(Table2[[#This Row],[Total Spend]]&lt;1047,"High Value","VIP")))</f>
        <v>Medium Value</v>
      </c>
      <c r="AJ389" s="7">
        <f>SUM(Table2[[#This Row],[AcceptedCmp3]:[Response]])</f>
        <v>1</v>
      </c>
      <c r="AK389" s="5" t="str">
        <f>IF(Table2[[#This Row],[Total Campaigns Accepted]]=0,"Never Responded", IF(Table2[[#This Row],[Total Campaigns Accepted]]&lt;3,"Occasional Responders","Frequent Responders"))</f>
        <v>Occasional Responders</v>
      </c>
    </row>
    <row r="390" spans="1:37" x14ac:dyDescent="0.3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  <c r="AC390" s="4">
        <f t="shared" ca="1" si="18"/>
        <v>67</v>
      </c>
      <c r="AD390" s="3">
        <f t="shared" si="20"/>
        <v>1443</v>
      </c>
      <c r="AE390">
        <f t="shared" si="19"/>
        <v>30</v>
      </c>
      <c r="AF390" t="str">
        <f>IF(Table2[[#This Row],[ Income ]]&lt;=30000, "Low Income",IF(Table2[[#This Row],[ Income ]]&lt;=60000,"Middle Income",IF(Table2[[#This Row],[ Income ]]&lt;=90000,"High Income","Premium")))</f>
        <v>High Income</v>
      </c>
      <c r="AG390" t="str">
        <f ca="1">IF(Table2[[#This Row],[Age]]&lt;30,"Young Adults", IF(Table2[[#This Row],[Age]]&lt;45,"Adults",IF(Table2[[#This Row],[Age]]&lt;60,"Middle Aged", "Senior")))</f>
        <v>Senior</v>
      </c>
      <c r="AH390" t="str">
        <f>IF(Table2[[#This Row],[Recency]]&lt;31,"Active",IF(Table2[[#This Row],[Recency]]&lt;61, "Warm","At Risk"))</f>
        <v>Active</v>
      </c>
      <c r="AI390" s="5" t="str">
        <f>IF(Table2[[#This Row],[Total Spend]]&lt;70,"Low Value", IF(Table2[[#This Row],[Total Spend]]&lt;370,"Medium Value",IF(Table2[[#This Row],[Total Spend]]&lt;1047,"High Value","VIP")))</f>
        <v>VIP</v>
      </c>
      <c r="AJ390" s="7">
        <f>SUM(Table2[[#This Row],[AcceptedCmp3]:[Response]])</f>
        <v>0</v>
      </c>
      <c r="AK390" s="5" t="str">
        <f>IF(Table2[[#This Row],[Total Campaigns Accepted]]=0,"Never Responded", IF(Table2[[#This Row],[Total Campaigns Accepted]]&lt;3,"Occasional Responders","Frequent Responders"))</f>
        <v>Never Responded</v>
      </c>
    </row>
    <row r="391" spans="1:37" x14ac:dyDescent="0.3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  <c r="AC391" s="4">
        <f t="shared" ca="1" si="18"/>
        <v>60</v>
      </c>
      <c r="AD391" s="3">
        <f t="shared" si="20"/>
        <v>928</v>
      </c>
      <c r="AE391">
        <f t="shared" si="19"/>
        <v>17</v>
      </c>
      <c r="AF391" t="str">
        <f>IF(Table2[[#This Row],[ Income ]]&lt;=30000, "Low Income",IF(Table2[[#This Row],[ Income ]]&lt;=60000,"Middle Income",IF(Table2[[#This Row],[ Income ]]&lt;=90000,"High Income","Premium")))</f>
        <v>High Income</v>
      </c>
      <c r="AG391" t="str">
        <f ca="1">IF(Table2[[#This Row],[Age]]&lt;30,"Young Adults", IF(Table2[[#This Row],[Age]]&lt;45,"Adults",IF(Table2[[#This Row],[Age]]&lt;60,"Middle Aged", "Senior")))</f>
        <v>Senior</v>
      </c>
      <c r="AH391" t="str">
        <f>IF(Table2[[#This Row],[Recency]]&lt;31,"Active",IF(Table2[[#This Row],[Recency]]&lt;61, "Warm","At Risk"))</f>
        <v>Active</v>
      </c>
      <c r="AI391" s="5" t="str">
        <f>IF(Table2[[#This Row],[Total Spend]]&lt;70,"Low Value", IF(Table2[[#This Row],[Total Spend]]&lt;370,"Medium Value",IF(Table2[[#This Row],[Total Spend]]&lt;1047,"High Value","VIP")))</f>
        <v>High Value</v>
      </c>
      <c r="AJ391" s="7">
        <f>SUM(Table2[[#This Row],[AcceptedCmp3]:[Response]])</f>
        <v>0</v>
      </c>
      <c r="AK391" s="5" t="str">
        <f>IF(Table2[[#This Row],[Total Campaigns Accepted]]=0,"Never Responded", IF(Table2[[#This Row],[Total Campaigns Accepted]]&lt;3,"Occasional Responders","Frequent Responders"))</f>
        <v>Never Responded</v>
      </c>
    </row>
    <row r="392" spans="1:37" x14ac:dyDescent="0.3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  <c r="AC392" s="4">
        <f t="shared" ca="1" si="18"/>
        <v>38</v>
      </c>
      <c r="AD392" s="3">
        <f t="shared" si="20"/>
        <v>17</v>
      </c>
      <c r="AE392">
        <f t="shared" si="19"/>
        <v>12</v>
      </c>
      <c r="AF392" t="str">
        <f>IF(Table2[[#This Row],[ Income ]]&lt;=30000, "Low Income",IF(Table2[[#This Row],[ Income ]]&lt;=60000,"Middle Income",IF(Table2[[#This Row],[ Income ]]&lt;=90000,"High Income","Premium")))</f>
        <v>Low Income</v>
      </c>
      <c r="AG392" t="str">
        <f ca="1">IF(Table2[[#This Row],[Age]]&lt;30,"Young Adults", IF(Table2[[#This Row],[Age]]&lt;45,"Adults",IF(Table2[[#This Row],[Age]]&lt;60,"Middle Aged", "Senior")))</f>
        <v>Adults</v>
      </c>
      <c r="AH392" t="str">
        <f>IF(Table2[[#This Row],[Recency]]&lt;31,"Active",IF(Table2[[#This Row],[Recency]]&lt;61, "Warm","At Risk"))</f>
        <v>Active</v>
      </c>
      <c r="AI392" s="5" t="str">
        <f>IF(Table2[[#This Row],[Total Spend]]&lt;70,"Low Value", IF(Table2[[#This Row],[Total Spend]]&lt;370,"Medium Value",IF(Table2[[#This Row],[Total Spend]]&lt;1047,"High Value","VIP")))</f>
        <v>Low Value</v>
      </c>
      <c r="AJ392" s="7">
        <f>SUM(Table2[[#This Row],[AcceptedCmp3]:[Response]])</f>
        <v>0</v>
      </c>
      <c r="AK392" s="5" t="str">
        <f>IF(Table2[[#This Row],[Total Campaigns Accepted]]=0,"Never Responded", IF(Table2[[#This Row],[Total Campaigns Accepted]]&lt;3,"Occasional Responders","Frequent Responders"))</f>
        <v>Never Responded</v>
      </c>
    </row>
    <row r="393" spans="1:37" x14ac:dyDescent="0.3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  <c r="AC393" s="4">
        <f t="shared" ca="1" si="18"/>
        <v>51</v>
      </c>
      <c r="AD393" s="3">
        <f t="shared" si="20"/>
        <v>68</v>
      </c>
      <c r="AE393">
        <f t="shared" si="19"/>
        <v>15</v>
      </c>
      <c r="AF393" t="str">
        <f>IF(Table2[[#This Row],[ Income ]]&lt;=30000, "Low Income",IF(Table2[[#This Row],[ Income ]]&lt;=60000,"Middle Income",IF(Table2[[#This Row],[ Income ]]&lt;=90000,"High Income","Premium")))</f>
        <v>Middle Income</v>
      </c>
      <c r="AG393" t="str">
        <f ca="1">IF(Table2[[#This Row],[Age]]&lt;30,"Young Adults", IF(Table2[[#This Row],[Age]]&lt;45,"Adults",IF(Table2[[#This Row],[Age]]&lt;60,"Middle Aged", "Senior")))</f>
        <v>Middle Aged</v>
      </c>
      <c r="AH393" t="str">
        <f>IF(Table2[[#This Row],[Recency]]&lt;31,"Active",IF(Table2[[#This Row],[Recency]]&lt;61, "Warm","At Risk"))</f>
        <v>Active</v>
      </c>
      <c r="AI393" s="5" t="str">
        <f>IF(Table2[[#This Row],[Total Spend]]&lt;70,"Low Value", IF(Table2[[#This Row],[Total Spend]]&lt;370,"Medium Value",IF(Table2[[#This Row],[Total Spend]]&lt;1047,"High Value","VIP")))</f>
        <v>Low Value</v>
      </c>
      <c r="AJ393" s="7">
        <f>SUM(Table2[[#This Row],[AcceptedCmp3]:[Response]])</f>
        <v>0</v>
      </c>
      <c r="AK393" s="5" t="str">
        <f>IF(Table2[[#This Row],[Total Campaigns Accepted]]=0,"Never Responded", IF(Table2[[#This Row],[Total Campaigns Accepted]]&lt;3,"Occasional Responders","Frequent Responders"))</f>
        <v>Never Responded</v>
      </c>
    </row>
    <row r="394" spans="1:37" x14ac:dyDescent="0.3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  <c r="AC394" s="4">
        <f t="shared" ca="1" si="18"/>
        <v>57</v>
      </c>
      <c r="AD394" s="3">
        <f t="shared" si="20"/>
        <v>41</v>
      </c>
      <c r="AE394">
        <f t="shared" si="19"/>
        <v>12</v>
      </c>
      <c r="AF394" t="str">
        <f>IF(Table2[[#This Row],[ Income ]]&lt;=30000, "Low Income",IF(Table2[[#This Row],[ Income ]]&lt;=60000,"Middle Income",IF(Table2[[#This Row],[ Income ]]&lt;=90000,"High Income","Premium")))</f>
        <v>Middle Income</v>
      </c>
      <c r="AG394" t="str">
        <f ca="1">IF(Table2[[#This Row],[Age]]&lt;30,"Young Adults", IF(Table2[[#This Row],[Age]]&lt;45,"Adults",IF(Table2[[#This Row],[Age]]&lt;60,"Middle Aged", "Senior")))</f>
        <v>Middle Aged</v>
      </c>
      <c r="AH394" t="str">
        <f>IF(Table2[[#This Row],[Recency]]&lt;31,"Active",IF(Table2[[#This Row],[Recency]]&lt;61, "Warm","At Risk"))</f>
        <v>Active</v>
      </c>
      <c r="AI394" s="5" t="str">
        <f>IF(Table2[[#This Row],[Total Spend]]&lt;70,"Low Value", IF(Table2[[#This Row],[Total Spend]]&lt;370,"Medium Value",IF(Table2[[#This Row],[Total Spend]]&lt;1047,"High Value","VIP")))</f>
        <v>Low Value</v>
      </c>
      <c r="AJ394" s="7">
        <f>SUM(Table2[[#This Row],[AcceptedCmp3]:[Response]])</f>
        <v>0</v>
      </c>
      <c r="AK394" s="5" t="str">
        <f>IF(Table2[[#This Row],[Total Campaigns Accepted]]=0,"Never Responded", IF(Table2[[#This Row],[Total Campaigns Accepted]]&lt;3,"Occasional Responders","Frequent Responders"))</f>
        <v>Never Responded</v>
      </c>
    </row>
    <row r="395" spans="1:37" x14ac:dyDescent="0.3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  <c r="AC395" s="4">
        <f t="shared" ca="1" si="18"/>
        <v>55</v>
      </c>
      <c r="AD395" s="3">
        <f t="shared" si="20"/>
        <v>17</v>
      </c>
      <c r="AE395">
        <f t="shared" si="19"/>
        <v>11</v>
      </c>
      <c r="AF395" t="str">
        <f>IF(Table2[[#This Row],[ Income ]]&lt;=30000, "Low Income",IF(Table2[[#This Row],[ Income ]]&lt;=60000,"Middle Income",IF(Table2[[#This Row],[ Income ]]&lt;=90000,"High Income","Premium")))</f>
        <v>Low Income</v>
      </c>
      <c r="AG395" t="str">
        <f ca="1">IF(Table2[[#This Row],[Age]]&lt;30,"Young Adults", IF(Table2[[#This Row],[Age]]&lt;45,"Adults",IF(Table2[[#This Row],[Age]]&lt;60,"Middle Aged", "Senior")))</f>
        <v>Middle Aged</v>
      </c>
      <c r="AH395" t="str">
        <f>IF(Table2[[#This Row],[Recency]]&lt;31,"Active",IF(Table2[[#This Row],[Recency]]&lt;61, "Warm","At Risk"))</f>
        <v>Active</v>
      </c>
      <c r="AI395" s="5" t="str">
        <f>IF(Table2[[#This Row],[Total Spend]]&lt;70,"Low Value", IF(Table2[[#This Row],[Total Spend]]&lt;370,"Medium Value",IF(Table2[[#This Row],[Total Spend]]&lt;1047,"High Value","VIP")))</f>
        <v>Low Value</v>
      </c>
      <c r="AJ395" s="7">
        <f>SUM(Table2[[#This Row],[AcceptedCmp3]:[Response]])</f>
        <v>0</v>
      </c>
      <c r="AK395" s="5" t="str">
        <f>IF(Table2[[#This Row],[Total Campaigns Accepted]]=0,"Never Responded", IF(Table2[[#This Row],[Total Campaigns Accepted]]&lt;3,"Occasional Responders","Frequent Responders"))</f>
        <v>Never Responded</v>
      </c>
    </row>
    <row r="396" spans="1:37" x14ac:dyDescent="0.3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  <c r="AC396" s="4">
        <f t="shared" ca="1" si="18"/>
        <v>54</v>
      </c>
      <c r="AD396" s="3">
        <f t="shared" si="20"/>
        <v>42</v>
      </c>
      <c r="AE396">
        <f t="shared" si="19"/>
        <v>12</v>
      </c>
      <c r="AF396" t="str">
        <f>IF(Table2[[#This Row],[ Income ]]&lt;=30000, "Low Income",IF(Table2[[#This Row],[ Income ]]&lt;=60000,"Middle Income",IF(Table2[[#This Row],[ Income ]]&lt;=90000,"High Income","Premium")))</f>
        <v>Low Income</v>
      </c>
      <c r="AG396" t="str">
        <f ca="1">IF(Table2[[#This Row],[Age]]&lt;30,"Young Adults", IF(Table2[[#This Row],[Age]]&lt;45,"Adults",IF(Table2[[#This Row],[Age]]&lt;60,"Middle Aged", "Senior")))</f>
        <v>Middle Aged</v>
      </c>
      <c r="AH396" t="str">
        <f>IF(Table2[[#This Row],[Recency]]&lt;31,"Active",IF(Table2[[#This Row],[Recency]]&lt;61, "Warm","At Risk"))</f>
        <v>Active</v>
      </c>
      <c r="AI396" s="5" t="str">
        <f>IF(Table2[[#This Row],[Total Spend]]&lt;70,"Low Value", IF(Table2[[#This Row],[Total Spend]]&lt;370,"Medium Value",IF(Table2[[#This Row],[Total Spend]]&lt;1047,"High Value","VIP")))</f>
        <v>Low Value</v>
      </c>
      <c r="AJ396" s="7">
        <f>SUM(Table2[[#This Row],[AcceptedCmp3]:[Response]])</f>
        <v>0</v>
      </c>
      <c r="AK396" s="5" t="str">
        <f>IF(Table2[[#This Row],[Total Campaigns Accepted]]=0,"Never Responded", IF(Table2[[#This Row],[Total Campaigns Accepted]]&lt;3,"Occasional Responders","Frequent Responders"))</f>
        <v>Never Responded</v>
      </c>
    </row>
    <row r="397" spans="1:37" x14ac:dyDescent="0.3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  <c r="AC397" s="4">
        <f t="shared" ca="1" si="18"/>
        <v>54</v>
      </c>
      <c r="AD397" s="3">
        <f t="shared" si="20"/>
        <v>42</v>
      </c>
      <c r="AE397">
        <f t="shared" si="19"/>
        <v>12</v>
      </c>
      <c r="AF397" t="str">
        <f>IF(Table2[[#This Row],[ Income ]]&lt;=30000, "Low Income",IF(Table2[[#This Row],[ Income ]]&lt;=60000,"Middle Income",IF(Table2[[#This Row],[ Income ]]&lt;=90000,"High Income","Premium")))</f>
        <v>Middle Income</v>
      </c>
      <c r="AG397" t="str">
        <f ca="1">IF(Table2[[#This Row],[Age]]&lt;30,"Young Adults", IF(Table2[[#This Row],[Age]]&lt;45,"Adults",IF(Table2[[#This Row],[Age]]&lt;60,"Middle Aged", "Senior")))</f>
        <v>Middle Aged</v>
      </c>
      <c r="AH397" t="str">
        <f>IF(Table2[[#This Row],[Recency]]&lt;31,"Active",IF(Table2[[#This Row],[Recency]]&lt;61, "Warm","At Risk"))</f>
        <v>Active</v>
      </c>
      <c r="AI397" s="5" t="str">
        <f>IF(Table2[[#This Row],[Total Spend]]&lt;70,"Low Value", IF(Table2[[#This Row],[Total Spend]]&lt;370,"Medium Value",IF(Table2[[#This Row],[Total Spend]]&lt;1047,"High Value","VIP")))</f>
        <v>Low Value</v>
      </c>
      <c r="AJ397" s="7">
        <f>SUM(Table2[[#This Row],[AcceptedCmp3]:[Response]])</f>
        <v>0</v>
      </c>
      <c r="AK397" s="5" t="str">
        <f>IF(Table2[[#This Row],[Total Campaigns Accepted]]=0,"Never Responded", IF(Table2[[#This Row],[Total Campaigns Accepted]]&lt;3,"Occasional Responders","Frequent Responders"))</f>
        <v>Never Responded</v>
      </c>
    </row>
    <row r="398" spans="1:37" x14ac:dyDescent="0.3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  <c r="AC398" s="4">
        <f t="shared" ca="1" si="18"/>
        <v>52</v>
      </c>
      <c r="AD398" s="3">
        <f t="shared" si="20"/>
        <v>562</v>
      </c>
      <c r="AE398">
        <f t="shared" si="19"/>
        <v>24</v>
      </c>
      <c r="AF398" t="str">
        <f>IF(Table2[[#This Row],[ Income ]]&lt;=30000, "Low Income",IF(Table2[[#This Row],[ Income ]]&lt;=60000,"Middle Income",IF(Table2[[#This Row],[ Income ]]&lt;=90000,"High Income","Premium")))</f>
        <v>High Income</v>
      </c>
      <c r="AG398" t="str">
        <f ca="1">IF(Table2[[#This Row],[Age]]&lt;30,"Young Adults", IF(Table2[[#This Row],[Age]]&lt;45,"Adults",IF(Table2[[#This Row],[Age]]&lt;60,"Middle Aged", "Senior")))</f>
        <v>Middle Aged</v>
      </c>
      <c r="AH398" t="str">
        <f>IF(Table2[[#This Row],[Recency]]&lt;31,"Active",IF(Table2[[#This Row],[Recency]]&lt;61, "Warm","At Risk"))</f>
        <v>Active</v>
      </c>
      <c r="AI398" s="5" t="str">
        <f>IF(Table2[[#This Row],[Total Spend]]&lt;70,"Low Value", IF(Table2[[#This Row],[Total Spend]]&lt;370,"Medium Value",IF(Table2[[#This Row],[Total Spend]]&lt;1047,"High Value","VIP")))</f>
        <v>High Value</v>
      </c>
      <c r="AJ398" s="7">
        <f>SUM(Table2[[#This Row],[AcceptedCmp3]:[Response]])</f>
        <v>1</v>
      </c>
      <c r="AK398" s="5" t="str">
        <f>IF(Table2[[#This Row],[Total Campaigns Accepted]]=0,"Never Responded", IF(Table2[[#This Row],[Total Campaigns Accepted]]&lt;3,"Occasional Responders","Frequent Responders"))</f>
        <v>Occasional Responders</v>
      </c>
    </row>
    <row r="399" spans="1:37" x14ac:dyDescent="0.3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  <c r="AC399" s="4">
        <f t="shared" ca="1" si="18"/>
        <v>67</v>
      </c>
      <c r="AD399" s="3">
        <f t="shared" si="20"/>
        <v>93</v>
      </c>
      <c r="AE399">
        <f t="shared" si="19"/>
        <v>13</v>
      </c>
      <c r="AF399" t="str">
        <f>IF(Table2[[#This Row],[ Income ]]&lt;=30000, "Low Income",IF(Table2[[#This Row],[ Income ]]&lt;=60000,"Middle Income",IF(Table2[[#This Row],[ Income ]]&lt;=90000,"High Income","Premium")))</f>
        <v>Middle Income</v>
      </c>
      <c r="AG399" t="str">
        <f ca="1">IF(Table2[[#This Row],[Age]]&lt;30,"Young Adults", IF(Table2[[#This Row],[Age]]&lt;45,"Adults",IF(Table2[[#This Row],[Age]]&lt;60,"Middle Aged", "Senior")))</f>
        <v>Senior</v>
      </c>
      <c r="AH399" t="str">
        <f>IF(Table2[[#This Row],[Recency]]&lt;31,"Active",IF(Table2[[#This Row],[Recency]]&lt;61, "Warm","At Risk"))</f>
        <v>Active</v>
      </c>
      <c r="AI399" s="5" t="str">
        <f>IF(Table2[[#This Row],[Total Spend]]&lt;70,"Low Value", IF(Table2[[#This Row],[Total Spend]]&lt;370,"Medium Value",IF(Table2[[#This Row],[Total Spend]]&lt;1047,"High Value","VIP")))</f>
        <v>Medium Value</v>
      </c>
      <c r="AJ399" s="7">
        <f>SUM(Table2[[#This Row],[AcceptedCmp3]:[Response]])</f>
        <v>0</v>
      </c>
      <c r="AK399" s="5" t="str">
        <f>IF(Table2[[#This Row],[Total Campaigns Accepted]]=0,"Never Responded", IF(Table2[[#This Row],[Total Campaigns Accepted]]&lt;3,"Occasional Responders","Frequent Responders"))</f>
        <v>Never Responded</v>
      </c>
    </row>
    <row r="400" spans="1:37" x14ac:dyDescent="0.3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  <c r="AC400" s="4">
        <f t="shared" ca="1" si="18"/>
        <v>55</v>
      </c>
      <c r="AD400" s="3">
        <f t="shared" si="20"/>
        <v>59</v>
      </c>
      <c r="AE400">
        <f t="shared" si="19"/>
        <v>12</v>
      </c>
      <c r="AF400" t="str">
        <f>IF(Table2[[#This Row],[ Income ]]&lt;=30000, "Low Income",IF(Table2[[#This Row],[ Income ]]&lt;=60000,"Middle Income",IF(Table2[[#This Row],[ Income ]]&lt;=90000,"High Income","Premium")))</f>
        <v>Middle Income</v>
      </c>
      <c r="AG400" t="str">
        <f ca="1">IF(Table2[[#This Row],[Age]]&lt;30,"Young Adults", IF(Table2[[#This Row],[Age]]&lt;45,"Adults",IF(Table2[[#This Row],[Age]]&lt;60,"Middle Aged", "Senior")))</f>
        <v>Middle Aged</v>
      </c>
      <c r="AH400" t="str">
        <f>IF(Table2[[#This Row],[Recency]]&lt;31,"Active",IF(Table2[[#This Row],[Recency]]&lt;61, "Warm","At Risk"))</f>
        <v>Active</v>
      </c>
      <c r="AI400" s="5" t="str">
        <f>IF(Table2[[#This Row],[Total Spend]]&lt;70,"Low Value", IF(Table2[[#This Row],[Total Spend]]&lt;370,"Medium Value",IF(Table2[[#This Row],[Total Spend]]&lt;1047,"High Value","VIP")))</f>
        <v>Low Value</v>
      </c>
      <c r="AJ400" s="7">
        <f>SUM(Table2[[#This Row],[AcceptedCmp3]:[Response]])</f>
        <v>0</v>
      </c>
      <c r="AK400" s="5" t="str">
        <f>IF(Table2[[#This Row],[Total Campaigns Accepted]]=0,"Never Responded", IF(Table2[[#This Row],[Total Campaigns Accepted]]&lt;3,"Occasional Responders","Frequent Responders"))</f>
        <v>Never Responded</v>
      </c>
    </row>
    <row r="401" spans="1:37" x14ac:dyDescent="0.3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  <c r="AC401" s="4">
        <f t="shared" ca="1" si="18"/>
        <v>76</v>
      </c>
      <c r="AD401" s="3">
        <f t="shared" si="20"/>
        <v>1415</v>
      </c>
      <c r="AE401">
        <f t="shared" si="19"/>
        <v>26</v>
      </c>
      <c r="AF401" t="str">
        <f>IF(Table2[[#This Row],[ Income ]]&lt;=30000, "Low Income",IF(Table2[[#This Row],[ Income ]]&lt;=60000,"Middle Income",IF(Table2[[#This Row],[ Income ]]&lt;=90000,"High Income","Premium")))</f>
        <v>High Income</v>
      </c>
      <c r="AG401" t="str">
        <f ca="1">IF(Table2[[#This Row],[Age]]&lt;30,"Young Adults", IF(Table2[[#This Row],[Age]]&lt;45,"Adults",IF(Table2[[#This Row],[Age]]&lt;60,"Middle Aged", "Senior")))</f>
        <v>Senior</v>
      </c>
      <c r="AH401" t="str">
        <f>IF(Table2[[#This Row],[Recency]]&lt;31,"Active",IF(Table2[[#This Row],[Recency]]&lt;61, "Warm","At Risk"))</f>
        <v>Active</v>
      </c>
      <c r="AI401" s="5" t="str">
        <f>IF(Table2[[#This Row],[Total Spend]]&lt;70,"Low Value", IF(Table2[[#This Row],[Total Spend]]&lt;370,"Medium Value",IF(Table2[[#This Row],[Total Spend]]&lt;1047,"High Value","VIP")))</f>
        <v>VIP</v>
      </c>
      <c r="AJ401" s="7">
        <f>SUM(Table2[[#This Row],[AcceptedCmp3]:[Response]])</f>
        <v>3</v>
      </c>
      <c r="AK401" s="5" t="str">
        <f>IF(Table2[[#This Row],[Total Campaigns Accepted]]=0,"Never Responded", IF(Table2[[#This Row],[Total Campaigns Accepted]]&lt;3,"Occasional Responders","Frequent Responders"))</f>
        <v>Frequent Responders</v>
      </c>
    </row>
    <row r="402" spans="1:37" x14ac:dyDescent="0.3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  <c r="AC402" s="4">
        <f t="shared" ca="1" si="18"/>
        <v>55</v>
      </c>
      <c r="AD402" s="3">
        <f t="shared" si="20"/>
        <v>736</v>
      </c>
      <c r="AE402">
        <f t="shared" si="19"/>
        <v>35</v>
      </c>
      <c r="AF402" t="str">
        <f>IF(Table2[[#This Row],[ Income ]]&lt;=30000, "Low Income",IF(Table2[[#This Row],[ Income ]]&lt;=60000,"Middle Income",IF(Table2[[#This Row],[ Income ]]&lt;=90000,"High Income","Premium")))</f>
        <v>High Income</v>
      </c>
      <c r="AG402" t="str">
        <f ca="1">IF(Table2[[#This Row],[Age]]&lt;30,"Young Adults", IF(Table2[[#This Row],[Age]]&lt;45,"Adults",IF(Table2[[#This Row],[Age]]&lt;60,"Middle Aged", "Senior")))</f>
        <v>Middle Aged</v>
      </c>
      <c r="AH402" t="str">
        <f>IF(Table2[[#This Row],[Recency]]&lt;31,"Active",IF(Table2[[#This Row],[Recency]]&lt;61, "Warm","At Risk"))</f>
        <v>Active</v>
      </c>
      <c r="AI402" s="5" t="str">
        <f>IF(Table2[[#This Row],[Total Spend]]&lt;70,"Low Value", IF(Table2[[#This Row],[Total Spend]]&lt;370,"Medium Value",IF(Table2[[#This Row],[Total Spend]]&lt;1047,"High Value","VIP")))</f>
        <v>High Value</v>
      </c>
      <c r="AJ402" s="7">
        <f>SUM(Table2[[#This Row],[AcceptedCmp3]:[Response]])</f>
        <v>1</v>
      </c>
      <c r="AK402" s="5" t="str">
        <f>IF(Table2[[#This Row],[Total Campaigns Accepted]]=0,"Never Responded", IF(Table2[[#This Row],[Total Campaigns Accepted]]&lt;3,"Occasional Responders","Frequent Responders"))</f>
        <v>Occasional Responders</v>
      </c>
    </row>
    <row r="403" spans="1:37" x14ac:dyDescent="0.3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  <c r="AC403" s="4">
        <f t="shared" ca="1" si="18"/>
        <v>52</v>
      </c>
      <c r="AD403" s="3">
        <f t="shared" si="20"/>
        <v>368</v>
      </c>
      <c r="AE403">
        <f t="shared" si="19"/>
        <v>19</v>
      </c>
      <c r="AF403" t="str">
        <f>IF(Table2[[#This Row],[ Income ]]&lt;=30000, "Low Income",IF(Table2[[#This Row],[ Income ]]&lt;=60000,"Middle Income",IF(Table2[[#This Row],[ Income ]]&lt;=90000,"High Income","Premium")))</f>
        <v>Middle Income</v>
      </c>
      <c r="AG403" t="str">
        <f ca="1">IF(Table2[[#This Row],[Age]]&lt;30,"Young Adults", IF(Table2[[#This Row],[Age]]&lt;45,"Adults",IF(Table2[[#This Row],[Age]]&lt;60,"Middle Aged", "Senior")))</f>
        <v>Middle Aged</v>
      </c>
      <c r="AH403" t="str">
        <f>IF(Table2[[#This Row],[Recency]]&lt;31,"Active",IF(Table2[[#This Row],[Recency]]&lt;61, "Warm","At Risk"))</f>
        <v>Active</v>
      </c>
      <c r="AI403" s="5" t="str">
        <f>IF(Table2[[#This Row],[Total Spend]]&lt;70,"Low Value", IF(Table2[[#This Row],[Total Spend]]&lt;370,"Medium Value",IF(Table2[[#This Row],[Total Spend]]&lt;1047,"High Value","VIP")))</f>
        <v>Medium Value</v>
      </c>
      <c r="AJ403" s="7">
        <f>SUM(Table2[[#This Row],[AcceptedCmp3]:[Response]])</f>
        <v>0</v>
      </c>
      <c r="AK403" s="5" t="str">
        <f>IF(Table2[[#This Row],[Total Campaigns Accepted]]=0,"Never Responded", IF(Table2[[#This Row],[Total Campaigns Accepted]]&lt;3,"Occasional Responders","Frequent Responders"))</f>
        <v>Never Responded</v>
      </c>
    </row>
    <row r="404" spans="1:37" x14ac:dyDescent="0.3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  <c r="AC404" s="4">
        <f t="shared" ca="1" si="18"/>
        <v>71</v>
      </c>
      <c r="AD404" s="3">
        <f t="shared" si="20"/>
        <v>1743</v>
      </c>
      <c r="AE404">
        <f t="shared" si="19"/>
        <v>19</v>
      </c>
      <c r="AF404" t="str">
        <f>IF(Table2[[#This Row],[ Income ]]&lt;=30000, "Low Income",IF(Table2[[#This Row],[ Income ]]&lt;=60000,"Middle Income",IF(Table2[[#This Row],[ Income ]]&lt;=90000,"High Income","Premium")))</f>
        <v>High Income</v>
      </c>
      <c r="AG404" t="str">
        <f ca="1">IF(Table2[[#This Row],[Age]]&lt;30,"Young Adults", IF(Table2[[#This Row],[Age]]&lt;45,"Adults",IF(Table2[[#This Row],[Age]]&lt;60,"Middle Aged", "Senior")))</f>
        <v>Senior</v>
      </c>
      <c r="AH404" t="str">
        <f>IF(Table2[[#This Row],[Recency]]&lt;31,"Active",IF(Table2[[#This Row],[Recency]]&lt;61, "Warm","At Risk"))</f>
        <v>Active</v>
      </c>
      <c r="AI404" s="5" t="str">
        <f>IF(Table2[[#This Row],[Total Spend]]&lt;70,"Low Value", IF(Table2[[#This Row],[Total Spend]]&lt;370,"Medium Value",IF(Table2[[#This Row],[Total Spend]]&lt;1047,"High Value","VIP")))</f>
        <v>VIP</v>
      </c>
      <c r="AJ404" s="7">
        <f>SUM(Table2[[#This Row],[AcceptedCmp3]:[Response]])</f>
        <v>3</v>
      </c>
      <c r="AK404" s="5" t="str">
        <f>IF(Table2[[#This Row],[Total Campaigns Accepted]]=0,"Never Responded", IF(Table2[[#This Row],[Total Campaigns Accepted]]&lt;3,"Occasional Responders","Frequent Responders"))</f>
        <v>Frequent Responders</v>
      </c>
    </row>
    <row r="405" spans="1:37" x14ac:dyDescent="0.3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  <c r="AC405" s="4">
        <f t="shared" ca="1" si="18"/>
        <v>35</v>
      </c>
      <c r="AD405" s="3">
        <f t="shared" si="20"/>
        <v>836</v>
      </c>
      <c r="AE405">
        <f t="shared" si="19"/>
        <v>30</v>
      </c>
      <c r="AF405" t="str">
        <f>IF(Table2[[#This Row],[ Income ]]&lt;=30000, "Low Income",IF(Table2[[#This Row],[ Income ]]&lt;=60000,"Middle Income",IF(Table2[[#This Row],[ Income ]]&lt;=90000,"High Income","Premium")))</f>
        <v>High Income</v>
      </c>
      <c r="AG405" t="str">
        <f ca="1">IF(Table2[[#This Row],[Age]]&lt;30,"Young Adults", IF(Table2[[#This Row],[Age]]&lt;45,"Adults",IF(Table2[[#This Row],[Age]]&lt;60,"Middle Aged", "Senior")))</f>
        <v>Adults</v>
      </c>
      <c r="AH405" t="str">
        <f>IF(Table2[[#This Row],[Recency]]&lt;31,"Active",IF(Table2[[#This Row],[Recency]]&lt;61, "Warm","At Risk"))</f>
        <v>Active</v>
      </c>
      <c r="AI405" s="5" t="str">
        <f>IF(Table2[[#This Row],[Total Spend]]&lt;70,"Low Value", IF(Table2[[#This Row],[Total Spend]]&lt;370,"Medium Value",IF(Table2[[#This Row],[Total Spend]]&lt;1047,"High Value","VIP")))</f>
        <v>High Value</v>
      </c>
      <c r="AJ405" s="7">
        <f>SUM(Table2[[#This Row],[AcceptedCmp3]:[Response]])</f>
        <v>1</v>
      </c>
      <c r="AK405" s="5" t="str">
        <f>IF(Table2[[#This Row],[Total Campaigns Accepted]]=0,"Never Responded", IF(Table2[[#This Row],[Total Campaigns Accepted]]&lt;3,"Occasional Responders","Frequent Responders"))</f>
        <v>Occasional Responders</v>
      </c>
    </row>
    <row r="406" spans="1:37" x14ac:dyDescent="0.3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  <c r="AC406" s="4">
        <f t="shared" ca="1" si="18"/>
        <v>64</v>
      </c>
      <c r="AD406" s="3">
        <f t="shared" si="20"/>
        <v>1678</v>
      </c>
      <c r="AE406">
        <f t="shared" si="19"/>
        <v>35</v>
      </c>
      <c r="AF406" t="str">
        <f>IF(Table2[[#This Row],[ Income ]]&lt;=30000, "Low Income",IF(Table2[[#This Row],[ Income ]]&lt;=60000,"Middle Income",IF(Table2[[#This Row],[ Income ]]&lt;=90000,"High Income","Premium")))</f>
        <v>High Income</v>
      </c>
      <c r="AG406" t="str">
        <f ca="1">IF(Table2[[#This Row],[Age]]&lt;30,"Young Adults", IF(Table2[[#This Row],[Age]]&lt;45,"Adults",IF(Table2[[#This Row],[Age]]&lt;60,"Middle Aged", "Senior")))</f>
        <v>Senior</v>
      </c>
      <c r="AH406" t="str">
        <f>IF(Table2[[#This Row],[Recency]]&lt;31,"Active",IF(Table2[[#This Row],[Recency]]&lt;61, "Warm","At Risk"))</f>
        <v>Active</v>
      </c>
      <c r="AI406" s="5" t="str">
        <f>IF(Table2[[#This Row],[Total Spend]]&lt;70,"Low Value", IF(Table2[[#This Row],[Total Spend]]&lt;370,"Medium Value",IF(Table2[[#This Row],[Total Spend]]&lt;1047,"High Value","VIP")))</f>
        <v>VIP</v>
      </c>
      <c r="AJ406" s="7">
        <f>SUM(Table2[[#This Row],[AcceptedCmp3]:[Response]])</f>
        <v>0</v>
      </c>
      <c r="AK406" s="5" t="str">
        <f>IF(Table2[[#This Row],[Total Campaigns Accepted]]=0,"Never Responded", IF(Table2[[#This Row],[Total Campaigns Accepted]]&lt;3,"Occasional Responders","Frequent Responders"))</f>
        <v>Never Responded</v>
      </c>
    </row>
    <row r="407" spans="1:37" x14ac:dyDescent="0.3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  <c r="AC407" s="4">
        <f t="shared" ca="1" si="18"/>
        <v>74</v>
      </c>
      <c r="AD407" s="3">
        <f t="shared" si="20"/>
        <v>930</v>
      </c>
      <c r="AE407">
        <f t="shared" si="19"/>
        <v>26</v>
      </c>
      <c r="AF407" t="str">
        <f>IF(Table2[[#This Row],[ Income ]]&lt;=30000, "Low Income",IF(Table2[[#This Row],[ Income ]]&lt;=60000,"Middle Income",IF(Table2[[#This Row],[ Income ]]&lt;=90000,"High Income","Premium")))</f>
        <v>High Income</v>
      </c>
      <c r="AG407" t="str">
        <f ca="1">IF(Table2[[#This Row],[Age]]&lt;30,"Young Adults", IF(Table2[[#This Row],[Age]]&lt;45,"Adults",IF(Table2[[#This Row],[Age]]&lt;60,"Middle Aged", "Senior")))</f>
        <v>Senior</v>
      </c>
      <c r="AH407" t="str">
        <f>IF(Table2[[#This Row],[Recency]]&lt;31,"Active",IF(Table2[[#This Row],[Recency]]&lt;61, "Warm","At Risk"))</f>
        <v>Active</v>
      </c>
      <c r="AI407" s="5" t="str">
        <f>IF(Table2[[#This Row],[Total Spend]]&lt;70,"Low Value", IF(Table2[[#This Row],[Total Spend]]&lt;370,"Medium Value",IF(Table2[[#This Row],[Total Spend]]&lt;1047,"High Value","VIP")))</f>
        <v>High Value</v>
      </c>
      <c r="AJ407" s="7">
        <f>SUM(Table2[[#This Row],[AcceptedCmp3]:[Response]])</f>
        <v>0</v>
      </c>
      <c r="AK407" s="5" t="str">
        <f>IF(Table2[[#This Row],[Total Campaigns Accepted]]=0,"Never Responded", IF(Table2[[#This Row],[Total Campaigns Accepted]]&lt;3,"Occasional Responders","Frequent Responders"))</f>
        <v>Never Responded</v>
      </c>
    </row>
    <row r="408" spans="1:37" x14ac:dyDescent="0.3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  <c r="AC408" s="4">
        <f t="shared" ca="1" si="18"/>
        <v>48</v>
      </c>
      <c r="AD408" s="3">
        <f t="shared" si="20"/>
        <v>145</v>
      </c>
      <c r="AE408">
        <f t="shared" si="19"/>
        <v>16</v>
      </c>
      <c r="AF408" t="str">
        <f>IF(Table2[[#This Row],[ Income ]]&lt;=30000, "Low Income",IF(Table2[[#This Row],[ Income ]]&lt;=60000,"Middle Income",IF(Table2[[#This Row],[ Income ]]&lt;=90000,"High Income","Premium")))</f>
        <v>Middle Income</v>
      </c>
      <c r="AG408" t="str">
        <f ca="1">IF(Table2[[#This Row],[Age]]&lt;30,"Young Adults", IF(Table2[[#This Row],[Age]]&lt;45,"Adults",IF(Table2[[#This Row],[Age]]&lt;60,"Middle Aged", "Senior")))</f>
        <v>Middle Aged</v>
      </c>
      <c r="AH408" t="str">
        <f>IF(Table2[[#This Row],[Recency]]&lt;31,"Active",IF(Table2[[#This Row],[Recency]]&lt;61, "Warm","At Risk"))</f>
        <v>Active</v>
      </c>
      <c r="AI408" s="5" t="str">
        <f>IF(Table2[[#This Row],[Total Spend]]&lt;70,"Low Value", IF(Table2[[#This Row],[Total Spend]]&lt;370,"Medium Value",IF(Table2[[#This Row],[Total Spend]]&lt;1047,"High Value","VIP")))</f>
        <v>Medium Value</v>
      </c>
      <c r="AJ408" s="7">
        <f>SUM(Table2[[#This Row],[AcceptedCmp3]:[Response]])</f>
        <v>0</v>
      </c>
      <c r="AK408" s="5" t="str">
        <f>IF(Table2[[#This Row],[Total Campaigns Accepted]]=0,"Never Responded", IF(Table2[[#This Row],[Total Campaigns Accepted]]&lt;3,"Occasional Responders","Frequent Responders"))</f>
        <v>Never Responded</v>
      </c>
    </row>
    <row r="409" spans="1:37" x14ac:dyDescent="0.3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  <c r="AC409" s="4">
        <f t="shared" ca="1" si="18"/>
        <v>63</v>
      </c>
      <c r="AD409" s="3">
        <f t="shared" si="20"/>
        <v>1241</v>
      </c>
      <c r="AE409">
        <f t="shared" si="19"/>
        <v>26</v>
      </c>
      <c r="AF409" t="str">
        <f>IF(Table2[[#This Row],[ Income ]]&lt;=30000, "Low Income",IF(Table2[[#This Row],[ Income ]]&lt;=60000,"Middle Income",IF(Table2[[#This Row],[ Income ]]&lt;=90000,"High Income","Premium")))</f>
        <v>High Income</v>
      </c>
      <c r="AG409" t="str">
        <f ca="1">IF(Table2[[#This Row],[Age]]&lt;30,"Young Adults", IF(Table2[[#This Row],[Age]]&lt;45,"Adults",IF(Table2[[#This Row],[Age]]&lt;60,"Middle Aged", "Senior")))</f>
        <v>Senior</v>
      </c>
      <c r="AH409" t="str">
        <f>IF(Table2[[#This Row],[Recency]]&lt;31,"Active",IF(Table2[[#This Row],[Recency]]&lt;61, "Warm","At Risk"))</f>
        <v>Active</v>
      </c>
      <c r="AI409" s="5" t="str">
        <f>IF(Table2[[#This Row],[Total Spend]]&lt;70,"Low Value", IF(Table2[[#This Row],[Total Spend]]&lt;370,"Medium Value",IF(Table2[[#This Row],[Total Spend]]&lt;1047,"High Value","VIP")))</f>
        <v>VIP</v>
      </c>
      <c r="AJ409" s="7">
        <f>SUM(Table2[[#This Row],[AcceptedCmp3]:[Response]])</f>
        <v>2</v>
      </c>
      <c r="AK409" s="5" t="str">
        <f>IF(Table2[[#This Row],[Total Campaigns Accepted]]=0,"Never Responded", IF(Table2[[#This Row],[Total Campaigns Accepted]]&lt;3,"Occasional Responders","Frequent Responders"))</f>
        <v>Occasional Responders</v>
      </c>
    </row>
    <row r="410" spans="1:37" x14ac:dyDescent="0.3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  <c r="AC410" s="4">
        <f t="shared" ca="1" si="18"/>
        <v>61</v>
      </c>
      <c r="AD410" s="3">
        <f t="shared" si="20"/>
        <v>1071</v>
      </c>
      <c r="AE410">
        <f t="shared" si="19"/>
        <v>34</v>
      </c>
      <c r="AF410" t="str">
        <f>IF(Table2[[#This Row],[ Income ]]&lt;=30000, "Low Income",IF(Table2[[#This Row],[ Income ]]&lt;=60000,"Middle Income",IF(Table2[[#This Row],[ Income ]]&lt;=90000,"High Income","Premium")))</f>
        <v>High Income</v>
      </c>
      <c r="AG410" t="str">
        <f ca="1">IF(Table2[[#This Row],[Age]]&lt;30,"Young Adults", IF(Table2[[#This Row],[Age]]&lt;45,"Adults",IF(Table2[[#This Row],[Age]]&lt;60,"Middle Aged", "Senior")))</f>
        <v>Senior</v>
      </c>
      <c r="AH410" t="str">
        <f>IF(Table2[[#This Row],[Recency]]&lt;31,"Active",IF(Table2[[#This Row],[Recency]]&lt;61, "Warm","At Risk"))</f>
        <v>Active</v>
      </c>
      <c r="AI410" s="5" t="str">
        <f>IF(Table2[[#This Row],[Total Spend]]&lt;70,"Low Value", IF(Table2[[#This Row],[Total Spend]]&lt;370,"Medium Value",IF(Table2[[#This Row],[Total Spend]]&lt;1047,"High Value","VIP")))</f>
        <v>VIP</v>
      </c>
      <c r="AJ410" s="7">
        <f>SUM(Table2[[#This Row],[AcceptedCmp3]:[Response]])</f>
        <v>0</v>
      </c>
      <c r="AK410" s="5" t="str">
        <f>IF(Table2[[#This Row],[Total Campaigns Accepted]]=0,"Never Responded", IF(Table2[[#This Row],[Total Campaigns Accepted]]&lt;3,"Occasional Responders","Frequent Responders"))</f>
        <v>Never Responded</v>
      </c>
    </row>
    <row r="411" spans="1:37" x14ac:dyDescent="0.3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  <c r="AC411" s="4">
        <f t="shared" ca="1" si="18"/>
        <v>49</v>
      </c>
      <c r="AD411" s="3">
        <f t="shared" si="20"/>
        <v>797</v>
      </c>
      <c r="AE411">
        <f t="shared" si="19"/>
        <v>26</v>
      </c>
      <c r="AF411" t="str">
        <f>IF(Table2[[#This Row],[ Income ]]&lt;=30000, "Low Income",IF(Table2[[#This Row],[ Income ]]&lt;=60000,"Middle Income",IF(Table2[[#This Row],[ Income ]]&lt;=90000,"High Income","Premium")))</f>
        <v>High Income</v>
      </c>
      <c r="AG411" t="str">
        <f ca="1">IF(Table2[[#This Row],[Age]]&lt;30,"Young Adults", IF(Table2[[#This Row],[Age]]&lt;45,"Adults",IF(Table2[[#This Row],[Age]]&lt;60,"Middle Aged", "Senior")))</f>
        <v>Middle Aged</v>
      </c>
      <c r="AH411" t="str">
        <f>IF(Table2[[#This Row],[Recency]]&lt;31,"Active",IF(Table2[[#This Row],[Recency]]&lt;61, "Warm","At Risk"))</f>
        <v>Active</v>
      </c>
      <c r="AI411" s="5" t="str">
        <f>IF(Table2[[#This Row],[Total Spend]]&lt;70,"Low Value", IF(Table2[[#This Row],[Total Spend]]&lt;370,"Medium Value",IF(Table2[[#This Row],[Total Spend]]&lt;1047,"High Value","VIP")))</f>
        <v>High Value</v>
      </c>
      <c r="AJ411" s="7">
        <f>SUM(Table2[[#This Row],[AcceptedCmp3]:[Response]])</f>
        <v>0</v>
      </c>
      <c r="AK411" s="5" t="str">
        <f>IF(Table2[[#This Row],[Total Campaigns Accepted]]=0,"Never Responded", IF(Table2[[#This Row],[Total Campaigns Accepted]]&lt;3,"Occasional Responders","Frequent Responders"))</f>
        <v>Never Responded</v>
      </c>
    </row>
    <row r="412" spans="1:37" x14ac:dyDescent="0.3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  <c r="AC412" s="4">
        <f t="shared" ca="1" si="18"/>
        <v>72</v>
      </c>
      <c r="AD412" s="3">
        <f t="shared" si="20"/>
        <v>1804</v>
      </c>
      <c r="AE412">
        <f t="shared" si="19"/>
        <v>37</v>
      </c>
      <c r="AF412" t="str">
        <f>IF(Table2[[#This Row],[ Income ]]&lt;=30000, "Low Income",IF(Table2[[#This Row],[ Income ]]&lt;=60000,"Middle Income",IF(Table2[[#This Row],[ Income ]]&lt;=90000,"High Income","Premium")))</f>
        <v>High Income</v>
      </c>
      <c r="AG412" t="str">
        <f ca="1">IF(Table2[[#This Row],[Age]]&lt;30,"Young Adults", IF(Table2[[#This Row],[Age]]&lt;45,"Adults",IF(Table2[[#This Row],[Age]]&lt;60,"Middle Aged", "Senior")))</f>
        <v>Senior</v>
      </c>
      <c r="AH412" t="str">
        <f>IF(Table2[[#This Row],[Recency]]&lt;31,"Active",IF(Table2[[#This Row],[Recency]]&lt;61, "Warm","At Risk"))</f>
        <v>Active</v>
      </c>
      <c r="AI412" s="5" t="str">
        <f>IF(Table2[[#This Row],[Total Spend]]&lt;70,"Low Value", IF(Table2[[#This Row],[Total Spend]]&lt;370,"Medium Value",IF(Table2[[#This Row],[Total Spend]]&lt;1047,"High Value","VIP")))</f>
        <v>VIP</v>
      </c>
      <c r="AJ412" s="7">
        <f>SUM(Table2[[#This Row],[AcceptedCmp3]:[Response]])</f>
        <v>2</v>
      </c>
      <c r="AK412" s="5" t="str">
        <f>IF(Table2[[#This Row],[Total Campaigns Accepted]]=0,"Never Responded", IF(Table2[[#This Row],[Total Campaigns Accepted]]&lt;3,"Occasional Responders","Frequent Responders"))</f>
        <v>Occasional Responders</v>
      </c>
    </row>
    <row r="413" spans="1:37" x14ac:dyDescent="0.3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  <c r="AC413" s="4">
        <f t="shared" ca="1" si="18"/>
        <v>46</v>
      </c>
      <c r="AD413" s="3">
        <f t="shared" si="20"/>
        <v>1147</v>
      </c>
      <c r="AE413">
        <f t="shared" si="19"/>
        <v>27</v>
      </c>
      <c r="AF413" t="str">
        <f>IF(Table2[[#This Row],[ Income ]]&lt;=30000, "Low Income",IF(Table2[[#This Row],[ Income ]]&lt;=60000,"Middle Income",IF(Table2[[#This Row],[ Income ]]&lt;=90000,"High Income","Premium")))</f>
        <v>High Income</v>
      </c>
      <c r="AG413" t="str">
        <f ca="1">IF(Table2[[#This Row],[Age]]&lt;30,"Young Adults", IF(Table2[[#This Row],[Age]]&lt;45,"Adults",IF(Table2[[#This Row],[Age]]&lt;60,"Middle Aged", "Senior")))</f>
        <v>Middle Aged</v>
      </c>
      <c r="AH413" t="str">
        <f>IF(Table2[[#This Row],[Recency]]&lt;31,"Active",IF(Table2[[#This Row],[Recency]]&lt;61, "Warm","At Risk"))</f>
        <v>Active</v>
      </c>
      <c r="AI413" s="5" t="str">
        <f>IF(Table2[[#This Row],[Total Spend]]&lt;70,"Low Value", IF(Table2[[#This Row],[Total Spend]]&lt;370,"Medium Value",IF(Table2[[#This Row],[Total Spend]]&lt;1047,"High Value","VIP")))</f>
        <v>VIP</v>
      </c>
      <c r="AJ413" s="7">
        <f>SUM(Table2[[#This Row],[AcceptedCmp3]:[Response]])</f>
        <v>0</v>
      </c>
      <c r="AK413" s="5" t="str">
        <f>IF(Table2[[#This Row],[Total Campaigns Accepted]]=0,"Never Responded", IF(Table2[[#This Row],[Total Campaigns Accepted]]&lt;3,"Occasional Responders","Frequent Responders"))</f>
        <v>Never Responded</v>
      </c>
    </row>
    <row r="414" spans="1:37" x14ac:dyDescent="0.3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  <c r="AC414" s="4">
        <f t="shared" ca="1" si="18"/>
        <v>51</v>
      </c>
      <c r="AD414" s="3">
        <f t="shared" si="20"/>
        <v>37</v>
      </c>
      <c r="AE414">
        <f t="shared" si="19"/>
        <v>12</v>
      </c>
      <c r="AF414" t="str">
        <f>IF(Table2[[#This Row],[ Income ]]&lt;=30000, "Low Income",IF(Table2[[#This Row],[ Income ]]&lt;=60000,"Middle Income",IF(Table2[[#This Row],[ Income ]]&lt;=90000,"High Income","Premium")))</f>
        <v>Middle Income</v>
      </c>
      <c r="AG414" t="str">
        <f ca="1">IF(Table2[[#This Row],[Age]]&lt;30,"Young Adults", IF(Table2[[#This Row],[Age]]&lt;45,"Adults",IF(Table2[[#This Row],[Age]]&lt;60,"Middle Aged", "Senior")))</f>
        <v>Middle Aged</v>
      </c>
      <c r="AH414" t="str">
        <f>IF(Table2[[#This Row],[Recency]]&lt;31,"Active",IF(Table2[[#This Row],[Recency]]&lt;61, "Warm","At Risk"))</f>
        <v>Active</v>
      </c>
      <c r="AI414" s="5" t="str">
        <f>IF(Table2[[#This Row],[Total Spend]]&lt;70,"Low Value", IF(Table2[[#This Row],[Total Spend]]&lt;370,"Medium Value",IF(Table2[[#This Row],[Total Spend]]&lt;1047,"High Value","VIP")))</f>
        <v>Low Value</v>
      </c>
      <c r="AJ414" s="7">
        <f>SUM(Table2[[#This Row],[AcceptedCmp3]:[Response]])</f>
        <v>0</v>
      </c>
      <c r="AK414" s="5" t="str">
        <f>IF(Table2[[#This Row],[Total Campaigns Accepted]]=0,"Never Responded", IF(Table2[[#This Row],[Total Campaigns Accepted]]&lt;3,"Occasional Responders","Frequent Responders"))</f>
        <v>Never Responded</v>
      </c>
    </row>
    <row r="415" spans="1:37" x14ac:dyDescent="0.3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  <c r="AC415" s="4">
        <f t="shared" ca="1" si="18"/>
        <v>69</v>
      </c>
      <c r="AD415" s="3">
        <f t="shared" si="20"/>
        <v>40</v>
      </c>
      <c r="AE415">
        <f t="shared" si="19"/>
        <v>9</v>
      </c>
      <c r="AF415" t="str">
        <f>IF(Table2[[#This Row],[ Income ]]&lt;=30000, "Low Income",IF(Table2[[#This Row],[ Income ]]&lt;=60000,"Middle Income",IF(Table2[[#This Row],[ Income ]]&lt;=90000,"High Income","Premium")))</f>
        <v>Middle Income</v>
      </c>
      <c r="AG415" t="str">
        <f ca="1">IF(Table2[[#This Row],[Age]]&lt;30,"Young Adults", IF(Table2[[#This Row],[Age]]&lt;45,"Adults",IF(Table2[[#This Row],[Age]]&lt;60,"Middle Aged", "Senior")))</f>
        <v>Senior</v>
      </c>
      <c r="AH415" t="str">
        <f>IF(Table2[[#This Row],[Recency]]&lt;31,"Active",IF(Table2[[#This Row],[Recency]]&lt;61, "Warm","At Risk"))</f>
        <v>Active</v>
      </c>
      <c r="AI415" s="5" t="str">
        <f>IF(Table2[[#This Row],[Total Spend]]&lt;70,"Low Value", IF(Table2[[#This Row],[Total Spend]]&lt;370,"Medium Value",IF(Table2[[#This Row],[Total Spend]]&lt;1047,"High Value","VIP")))</f>
        <v>Low Value</v>
      </c>
      <c r="AJ415" s="7">
        <f>SUM(Table2[[#This Row],[AcceptedCmp3]:[Response]])</f>
        <v>0</v>
      </c>
      <c r="AK415" s="5" t="str">
        <f>IF(Table2[[#This Row],[Total Campaigns Accepted]]=0,"Never Responded", IF(Table2[[#This Row],[Total Campaigns Accepted]]&lt;3,"Occasional Responders","Frequent Responders"))</f>
        <v>Never Responded</v>
      </c>
    </row>
    <row r="416" spans="1:37" x14ac:dyDescent="0.3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  <c r="AC416" s="4">
        <f t="shared" ca="1" si="18"/>
        <v>72</v>
      </c>
      <c r="AD416" s="3">
        <f t="shared" si="20"/>
        <v>1101</v>
      </c>
      <c r="AE416">
        <f t="shared" si="19"/>
        <v>21</v>
      </c>
      <c r="AF416" t="str">
        <f>IF(Table2[[#This Row],[ Income ]]&lt;=30000, "Low Income",IF(Table2[[#This Row],[ Income ]]&lt;=60000,"Middle Income",IF(Table2[[#This Row],[ Income ]]&lt;=90000,"High Income","Premium")))</f>
        <v>High Income</v>
      </c>
      <c r="AG416" t="str">
        <f ca="1">IF(Table2[[#This Row],[Age]]&lt;30,"Young Adults", IF(Table2[[#This Row],[Age]]&lt;45,"Adults",IF(Table2[[#This Row],[Age]]&lt;60,"Middle Aged", "Senior")))</f>
        <v>Senior</v>
      </c>
      <c r="AH416" t="str">
        <f>IF(Table2[[#This Row],[Recency]]&lt;31,"Active",IF(Table2[[#This Row],[Recency]]&lt;61, "Warm","At Risk"))</f>
        <v>Active</v>
      </c>
      <c r="AI416" s="5" t="str">
        <f>IF(Table2[[#This Row],[Total Spend]]&lt;70,"Low Value", IF(Table2[[#This Row],[Total Spend]]&lt;370,"Medium Value",IF(Table2[[#This Row],[Total Spend]]&lt;1047,"High Value","VIP")))</f>
        <v>VIP</v>
      </c>
      <c r="AJ416" s="7">
        <f>SUM(Table2[[#This Row],[AcceptedCmp3]:[Response]])</f>
        <v>0</v>
      </c>
      <c r="AK416" s="5" t="str">
        <f>IF(Table2[[#This Row],[Total Campaigns Accepted]]=0,"Never Responded", IF(Table2[[#This Row],[Total Campaigns Accepted]]&lt;3,"Occasional Responders","Frequent Responders"))</f>
        <v>Never Responded</v>
      </c>
    </row>
    <row r="417" spans="1:37" x14ac:dyDescent="0.3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  <c r="AC417" s="4">
        <f t="shared" ca="1" si="18"/>
        <v>39</v>
      </c>
      <c r="AD417" s="3">
        <f t="shared" si="20"/>
        <v>778</v>
      </c>
      <c r="AE417">
        <f t="shared" si="19"/>
        <v>28</v>
      </c>
      <c r="AF417" t="str">
        <f>IF(Table2[[#This Row],[ Income ]]&lt;=30000, "Low Income",IF(Table2[[#This Row],[ Income ]]&lt;=60000,"Middle Income",IF(Table2[[#This Row],[ Income ]]&lt;=90000,"High Income","Premium")))</f>
        <v>High Income</v>
      </c>
      <c r="AG417" t="str">
        <f ca="1">IF(Table2[[#This Row],[Age]]&lt;30,"Young Adults", IF(Table2[[#This Row],[Age]]&lt;45,"Adults",IF(Table2[[#This Row],[Age]]&lt;60,"Middle Aged", "Senior")))</f>
        <v>Adults</v>
      </c>
      <c r="AH417" t="str">
        <f>IF(Table2[[#This Row],[Recency]]&lt;31,"Active",IF(Table2[[#This Row],[Recency]]&lt;61, "Warm","At Risk"))</f>
        <v>Active</v>
      </c>
      <c r="AI417" s="5" t="str">
        <f>IF(Table2[[#This Row],[Total Spend]]&lt;70,"Low Value", IF(Table2[[#This Row],[Total Spend]]&lt;370,"Medium Value",IF(Table2[[#This Row],[Total Spend]]&lt;1047,"High Value","VIP")))</f>
        <v>High Value</v>
      </c>
      <c r="AJ417" s="7">
        <f>SUM(Table2[[#This Row],[AcceptedCmp3]:[Response]])</f>
        <v>0</v>
      </c>
      <c r="AK417" s="5" t="str">
        <f>IF(Table2[[#This Row],[Total Campaigns Accepted]]=0,"Never Responded", IF(Table2[[#This Row],[Total Campaigns Accepted]]&lt;3,"Occasional Responders","Frequent Responders"))</f>
        <v>Never Responded</v>
      </c>
    </row>
    <row r="418" spans="1:37" x14ac:dyDescent="0.3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  <c r="AC418" s="4">
        <f t="shared" ca="1" si="18"/>
        <v>39</v>
      </c>
      <c r="AD418" s="3">
        <f t="shared" si="20"/>
        <v>778</v>
      </c>
      <c r="AE418">
        <f t="shared" si="19"/>
        <v>28</v>
      </c>
      <c r="AF418" t="str">
        <f>IF(Table2[[#This Row],[ Income ]]&lt;=30000, "Low Income",IF(Table2[[#This Row],[ Income ]]&lt;=60000,"Middle Income",IF(Table2[[#This Row],[ Income ]]&lt;=90000,"High Income","Premium")))</f>
        <v>High Income</v>
      </c>
      <c r="AG418" t="str">
        <f ca="1">IF(Table2[[#This Row],[Age]]&lt;30,"Young Adults", IF(Table2[[#This Row],[Age]]&lt;45,"Adults",IF(Table2[[#This Row],[Age]]&lt;60,"Middle Aged", "Senior")))</f>
        <v>Adults</v>
      </c>
      <c r="AH418" t="str">
        <f>IF(Table2[[#This Row],[Recency]]&lt;31,"Active",IF(Table2[[#This Row],[Recency]]&lt;61, "Warm","At Risk"))</f>
        <v>Active</v>
      </c>
      <c r="AI418" s="5" t="str">
        <f>IF(Table2[[#This Row],[Total Spend]]&lt;70,"Low Value", IF(Table2[[#This Row],[Total Spend]]&lt;370,"Medium Value",IF(Table2[[#This Row],[Total Spend]]&lt;1047,"High Value","VIP")))</f>
        <v>High Value</v>
      </c>
      <c r="AJ418" s="7">
        <f>SUM(Table2[[#This Row],[AcceptedCmp3]:[Response]])</f>
        <v>1</v>
      </c>
      <c r="AK418" s="5" t="str">
        <f>IF(Table2[[#This Row],[Total Campaigns Accepted]]=0,"Never Responded", IF(Table2[[#This Row],[Total Campaigns Accepted]]&lt;3,"Occasional Responders","Frequent Responders"))</f>
        <v>Occasional Responders</v>
      </c>
    </row>
    <row r="419" spans="1:37" x14ac:dyDescent="0.3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  <c r="AC419" s="4">
        <f t="shared" ca="1" si="18"/>
        <v>42</v>
      </c>
      <c r="AD419" s="3">
        <f t="shared" si="20"/>
        <v>21</v>
      </c>
      <c r="AE419">
        <f t="shared" si="19"/>
        <v>12</v>
      </c>
      <c r="AF419" t="str">
        <f>IF(Table2[[#This Row],[ Income ]]&lt;=30000, "Low Income",IF(Table2[[#This Row],[ Income ]]&lt;=60000,"Middle Income",IF(Table2[[#This Row],[ Income ]]&lt;=90000,"High Income","Premium")))</f>
        <v>Low Income</v>
      </c>
      <c r="AG419" t="str">
        <f ca="1">IF(Table2[[#This Row],[Age]]&lt;30,"Young Adults", IF(Table2[[#This Row],[Age]]&lt;45,"Adults",IF(Table2[[#This Row],[Age]]&lt;60,"Middle Aged", "Senior")))</f>
        <v>Adults</v>
      </c>
      <c r="AH419" t="str">
        <f>IF(Table2[[#This Row],[Recency]]&lt;31,"Active",IF(Table2[[#This Row],[Recency]]&lt;61, "Warm","At Risk"))</f>
        <v>Active</v>
      </c>
      <c r="AI419" s="5" t="str">
        <f>IF(Table2[[#This Row],[Total Spend]]&lt;70,"Low Value", IF(Table2[[#This Row],[Total Spend]]&lt;370,"Medium Value",IF(Table2[[#This Row],[Total Spend]]&lt;1047,"High Value","VIP")))</f>
        <v>Low Value</v>
      </c>
      <c r="AJ419" s="7">
        <f>SUM(Table2[[#This Row],[AcceptedCmp3]:[Response]])</f>
        <v>0</v>
      </c>
      <c r="AK419" s="5" t="str">
        <f>IF(Table2[[#This Row],[Total Campaigns Accepted]]=0,"Never Responded", IF(Table2[[#This Row],[Total Campaigns Accepted]]&lt;3,"Occasional Responders","Frequent Responders"))</f>
        <v>Never Responded</v>
      </c>
    </row>
    <row r="420" spans="1:37" x14ac:dyDescent="0.3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  <c r="AC420" s="4">
        <f t="shared" ca="1" si="18"/>
        <v>55</v>
      </c>
      <c r="AD420" s="3">
        <f t="shared" si="20"/>
        <v>42</v>
      </c>
      <c r="AE420">
        <f t="shared" si="19"/>
        <v>13</v>
      </c>
      <c r="AF420" t="str">
        <f>IF(Table2[[#This Row],[ Income ]]&lt;=30000, "Low Income",IF(Table2[[#This Row],[ Income ]]&lt;=60000,"Middle Income",IF(Table2[[#This Row],[ Income ]]&lt;=90000,"High Income","Premium")))</f>
        <v>Middle Income</v>
      </c>
      <c r="AG420" t="str">
        <f ca="1">IF(Table2[[#This Row],[Age]]&lt;30,"Young Adults", IF(Table2[[#This Row],[Age]]&lt;45,"Adults",IF(Table2[[#This Row],[Age]]&lt;60,"Middle Aged", "Senior")))</f>
        <v>Middle Aged</v>
      </c>
      <c r="AH420" t="str">
        <f>IF(Table2[[#This Row],[Recency]]&lt;31,"Active",IF(Table2[[#This Row],[Recency]]&lt;61, "Warm","At Risk"))</f>
        <v>Active</v>
      </c>
      <c r="AI420" s="5" t="str">
        <f>IF(Table2[[#This Row],[Total Spend]]&lt;70,"Low Value", IF(Table2[[#This Row],[Total Spend]]&lt;370,"Medium Value",IF(Table2[[#This Row],[Total Spend]]&lt;1047,"High Value","VIP")))</f>
        <v>Low Value</v>
      </c>
      <c r="AJ420" s="7">
        <f>SUM(Table2[[#This Row],[AcceptedCmp3]:[Response]])</f>
        <v>0</v>
      </c>
      <c r="AK420" s="5" t="str">
        <f>IF(Table2[[#This Row],[Total Campaigns Accepted]]=0,"Never Responded", IF(Table2[[#This Row],[Total Campaigns Accepted]]&lt;3,"Occasional Responders","Frequent Responders"))</f>
        <v>Never Responded</v>
      </c>
    </row>
    <row r="421" spans="1:37" x14ac:dyDescent="0.3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  <c r="AC421" s="4">
        <f t="shared" ca="1" si="18"/>
        <v>54</v>
      </c>
      <c r="AD421" s="3">
        <f t="shared" si="20"/>
        <v>817</v>
      </c>
      <c r="AE421">
        <f t="shared" si="19"/>
        <v>24</v>
      </c>
      <c r="AF421" t="str">
        <f>IF(Table2[[#This Row],[ Income ]]&lt;=30000, "Low Income",IF(Table2[[#This Row],[ Income ]]&lt;=60000,"Middle Income",IF(Table2[[#This Row],[ Income ]]&lt;=90000,"High Income","Premium")))</f>
        <v>High Income</v>
      </c>
      <c r="AG421" t="str">
        <f ca="1">IF(Table2[[#This Row],[Age]]&lt;30,"Young Adults", IF(Table2[[#This Row],[Age]]&lt;45,"Adults",IF(Table2[[#This Row],[Age]]&lt;60,"Middle Aged", "Senior")))</f>
        <v>Middle Aged</v>
      </c>
      <c r="AH421" t="str">
        <f>IF(Table2[[#This Row],[Recency]]&lt;31,"Active",IF(Table2[[#This Row],[Recency]]&lt;61, "Warm","At Risk"))</f>
        <v>Active</v>
      </c>
      <c r="AI421" s="5" t="str">
        <f>IF(Table2[[#This Row],[Total Spend]]&lt;70,"Low Value", IF(Table2[[#This Row],[Total Spend]]&lt;370,"Medium Value",IF(Table2[[#This Row],[Total Spend]]&lt;1047,"High Value","VIP")))</f>
        <v>High Value</v>
      </c>
      <c r="AJ421" s="7">
        <f>SUM(Table2[[#This Row],[AcceptedCmp3]:[Response]])</f>
        <v>0</v>
      </c>
      <c r="AK421" s="5" t="str">
        <f>IF(Table2[[#This Row],[Total Campaigns Accepted]]=0,"Never Responded", IF(Table2[[#This Row],[Total Campaigns Accepted]]&lt;3,"Occasional Responders","Frequent Responders"))</f>
        <v>Never Responded</v>
      </c>
    </row>
    <row r="422" spans="1:37" x14ac:dyDescent="0.3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  <c r="AC422" s="4">
        <f t="shared" ca="1" si="18"/>
        <v>46</v>
      </c>
      <c r="AD422" s="3">
        <f t="shared" si="20"/>
        <v>17</v>
      </c>
      <c r="AE422">
        <f t="shared" si="19"/>
        <v>12</v>
      </c>
      <c r="AF422" t="str">
        <f>IF(Table2[[#This Row],[ Income ]]&lt;=30000, "Low Income",IF(Table2[[#This Row],[ Income ]]&lt;=60000,"Middle Income",IF(Table2[[#This Row],[ Income ]]&lt;=90000,"High Income","Premium")))</f>
        <v>Middle Income</v>
      </c>
      <c r="AG422" t="str">
        <f ca="1">IF(Table2[[#This Row],[Age]]&lt;30,"Young Adults", IF(Table2[[#This Row],[Age]]&lt;45,"Adults",IF(Table2[[#This Row],[Age]]&lt;60,"Middle Aged", "Senior")))</f>
        <v>Middle Aged</v>
      </c>
      <c r="AH422" t="str">
        <f>IF(Table2[[#This Row],[Recency]]&lt;31,"Active",IF(Table2[[#This Row],[Recency]]&lt;61, "Warm","At Risk"))</f>
        <v>Active</v>
      </c>
      <c r="AI422" s="5" t="str">
        <f>IF(Table2[[#This Row],[Total Spend]]&lt;70,"Low Value", IF(Table2[[#This Row],[Total Spend]]&lt;370,"Medium Value",IF(Table2[[#This Row],[Total Spend]]&lt;1047,"High Value","VIP")))</f>
        <v>Low Value</v>
      </c>
      <c r="AJ422" s="7">
        <f>SUM(Table2[[#This Row],[AcceptedCmp3]:[Response]])</f>
        <v>1</v>
      </c>
      <c r="AK422" s="5" t="str">
        <f>IF(Table2[[#This Row],[Total Campaigns Accepted]]=0,"Never Responded", IF(Table2[[#This Row],[Total Campaigns Accepted]]&lt;3,"Occasional Responders","Frequent Responders"))</f>
        <v>Occasional Responders</v>
      </c>
    </row>
    <row r="423" spans="1:37" x14ac:dyDescent="0.3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  <c r="AC423" s="4">
        <f t="shared" ca="1" si="18"/>
        <v>75</v>
      </c>
      <c r="AD423" s="3">
        <f t="shared" si="20"/>
        <v>485</v>
      </c>
      <c r="AE423">
        <f t="shared" si="19"/>
        <v>25</v>
      </c>
      <c r="AF423" t="str">
        <f>IF(Table2[[#This Row],[ Income ]]&lt;=30000, "Low Income",IF(Table2[[#This Row],[ Income ]]&lt;=60000,"Middle Income",IF(Table2[[#This Row],[ Income ]]&lt;=90000,"High Income","Premium")))</f>
        <v>Middle Income</v>
      </c>
      <c r="AG423" t="str">
        <f ca="1">IF(Table2[[#This Row],[Age]]&lt;30,"Young Adults", IF(Table2[[#This Row],[Age]]&lt;45,"Adults",IF(Table2[[#This Row],[Age]]&lt;60,"Middle Aged", "Senior")))</f>
        <v>Senior</v>
      </c>
      <c r="AH423" t="str">
        <f>IF(Table2[[#This Row],[Recency]]&lt;31,"Active",IF(Table2[[#This Row],[Recency]]&lt;61, "Warm","At Risk"))</f>
        <v>Active</v>
      </c>
      <c r="AI423" s="5" t="str">
        <f>IF(Table2[[#This Row],[Total Spend]]&lt;70,"Low Value", IF(Table2[[#This Row],[Total Spend]]&lt;370,"Medium Value",IF(Table2[[#This Row],[Total Spend]]&lt;1047,"High Value","VIP")))</f>
        <v>High Value</v>
      </c>
      <c r="AJ423" s="7">
        <f>SUM(Table2[[#This Row],[AcceptedCmp3]:[Response]])</f>
        <v>0</v>
      </c>
      <c r="AK423" s="5" t="str">
        <f>IF(Table2[[#This Row],[Total Campaigns Accepted]]=0,"Never Responded", IF(Table2[[#This Row],[Total Campaigns Accepted]]&lt;3,"Occasional Responders","Frequent Responders"))</f>
        <v>Never Responded</v>
      </c>
    </row>
    <row r="424" spans="1:37" x14ac:dyDescent="0.3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  <c r="AC424" s="4">
        <f t="shared" ca="1" si="18"/>
        <v>47</v>
      </c>
      <c r="AD424" s="3">
        <f t="shared" si="20"/>
        <v>367</v>
      </c>
      <c r="AE424">
        <f t="shared" si="19"/>
        <v>19</v>
      </c>
      <c r="AF424" t="str">
        <f>IF(Table2[[#This Row],[ Income ]]&lt;=30000, "Low Income",IF(Table2[[#This Row],[ Income ]]&lt;=60000,"Middle Income",IF(Table2[[#This Row],[ Income ]]&lt;=90000,"High Income","Premium")))</f>
        <v>Middle Income</v>
      </c>
      <c r="AG424" t="str">
        <f ca="1">IF(Table2[[#This Row],[Age]]&lt;30,"Young Adults", IF(Table2[[#This Row],[Age]]&lt;45,"Adults",IF(Table2[[#This Row],[Age]]&lt;60,"Middle Aged", "Senior")))</f>
        <v>Middle Aged</v>
      </c>
      <c r="AH424" t="str">
        <f>IF(Table2[[#This Row],[Recency]]&lt;31,"Active",IF(Table2[[#This Row],[Recency]]&lt;61, "Warm","At Risk"))</f>
        <v>Active</v>
      </c>
      <c r="AI424" s="5" t="str">
        <f>IF(Table2[[#This Row],[Total Spend]]&lt;70,"Low Value", IF(Table2[[#This Row],[Total Spend]]&lt;370,"Medium Value",IF(Table2[[#This Row],[Total Spend]]&lt;1047,"High Value","VIP")))</f>
        <v>Medium Value</v>
      </c>
      <c r="AJ424" s="7">
        <f>SUM(Table2[[#This Row],[AcceptedCmp3]:[Response]])</f>
        <v>0</v>
      </c>
      <c r="AK424" s="5" t="str">
        <f>IF(Table2[[#This Row],[Total Campaigns Accepted]]=0,"Never Responded", IF(Table2[[#This Row],[Total Campaigns Accepted]]&lt;3,"Occasional Responders","Frequent Responders"))</f>
        <v>Never Responded</v>
      </c>
    </row>
    <row r="425" spans="1:37" x14ac:dyDescent="0.3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  <c r="AC425" s="4">
        <f t="shared" ca="1" si="18"/>
        <v>59</v>
      </c>
      <c r="AD425" s="3">
        <f t="shared" si="20"/>
        <v>1179</v>
      </c>
      <c r="AE425">
        <f t="shared" si="19"/>
        <v>26</v>
      </c>
      <c r="AF425" t="str">
        <f>IF(Table2[[#This Row],[ Income ]]&lt;=30000, "Low Income",IF(Table2[[#This Row],[ Income ]]&lt;=60000,"Middle Income",IF(Table2[[#This Row],[ Income ]]&lt;=90000,"High Income","Premium")))</f>
        <v>Middle Income</v>
      </c>
      <c r="AG425" t="str">
        <f ca="1">IF(Table2[[#This Row],[Age]]&lt;30,"Young Adults", IF(Table2[[#This Row],[Age]]&lt;45,"Adults",IF(Table2[[#This Row],[Age]]&lt;60,"Middle Aged", "Senior")))</f>
        <v>Middle Aged</v>
      </c>
      <c r="AH425" t="str">
        <f>IF(Table2[[#This Row],[Recency]]&lt;31,"Active",IF(Table2[[#This Row],[Recency]]&lt;61, "Warm","At Risk"))</f>
        <v>Active</v>
      </c>
      <c r="AI425" s="5" t="str">
        <f>IF(Table2[[#This Row],[Total Spend]]&lt;70,"Low Value", IF(Table2[[#This Row],[Total Spend]]&lt;370,"Medium Value",IF(Table2[[#This Row],[Total Spend]]&lt;1047,"High Value","VIP")))</f>
        <v>VIP</v>
      </c>
      <c r="AJ425" s="7">
        <f>SUM(Table2[[#This Row],[AcceptedCmp3]:[Response]])</f>
        <v>1</v>
      </c>
      <c r="AK425" s="5" t="str">
        <f>IF(Table2[[#This Row],[Total Campaigns Accepted]]=0,"Never Responded", IF(Table2[[#This Row],[Total Campaigns Accepted]]&lt;3,"Occasional Responders","Frequent Responders"))</f>
        <v>Occasional Responders</v>
      </c>
    </row>
    <row r="426" spans="1:37" x14ac:dyDescent="0.3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  <c r="AC426" s="4">
        <f t="shared" ca="1" si="18"/>
        <v>51</v>
      </c>
      <c r="AD426" s="3">
        <f t="shared" si="20"/>
        <v>434</v>
      </c>
      <c r="AE426">
        <f t="shared" si="19"/>
        <v>23</v>
      </c>
      <c r="AF426" t="str">
        <f>IF(Table2[[#This Row],[ Income ]]&lt;=30000, "Low Income",IF(Table2[[#This Row],[ Income ]]&lt;=60000,"Middle Income",IF(Table2[[#This Row],[ Income ]]&lt;=90000,"High Income","Premium")))</f>
        <v>Middle Income</v>
      </c>
      <c r="AG426" t="str">
        <f ca="1">IF(Table2[[#This Row],[Age]]&lt;30,"Young Adults", IF(Table2[[#This Row],[Age]]&lt;45,"Adults",IF(Table2[[#This Row],[Age]]&lt;60,"Middle Aged", "Senior")))</f>
        <v>Middle Aged</v>
      </c>
      <c r="AH426" t="str">
        <f>IF(Table2[[#This Row],[Recency]]&lt;31,"Active",IF(Table2[[#This Row],[Recency]]&lt;61, "Warm","At Risk"))</f>
        <v>Active</v>
      </c>
      <c r="AI426" s="5" t="str">
        <f>IF(Table2[[#This Row],[Total Spend]]&lt;70,"Low Value", IF(Table2[[#This Row],[Total Spend]]&lt;370,"Medium Value",IF(Table2[[#This Row],[Total Spend]]&lt;1047,"High Value","VIP")))</f>
        <v>High Value</v>
      </c>
      <c r="AJ426" s="7">
        <f>SUM(Table2[[#This Row],[AcceptedCmp3]:[Response]])</f>
        <v>0</v>
      </c>
      <c r="AK426" s="5" t="str">
        <f>IF(Table2[[#This Row],[Total Campaigns Accepted]]=0,"Never Responded", IF(Table2[[#This Row],[Total Campaigns Accepted]]&lt;3,"Occasional Responders","Frequent Responders"))</f>
        <v>Never Responded</v>
      </c>
    </row>
    <row r="427" spans="1:37" x14ac:dyDescent="0.3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  <c r="AC427" s="4">
        <f t="shared" ca="1" si="18"/>
        <v>61</v>
      </c>
      <c r="AD427" s="3">
        <f t="shared" si="20"/>
        <v>1674</v>
      </c>
      <c r="AE427">
        <f t="shared" si="19"/>
        <v>25</v>
      </c>
      <c r="AF427" t="str">
        <f>IF(Table2[[#This Row],[ Income ]]&lt;=30000, "Low Income",IF(Table2[[#This Row],[ Income ]]&lt;=60000,"Middle Income",IF(Table2[[#This Row],[ Income ]]&lt;=90000,"High Income","Premium")))</f>
        <v>High Income</v>
      </c>
      <c r="AG427" t="str">
        <f ca="1">IF(Table2[[#This Row],[Age]]&lt;30,"Young Adults", IF(Table2[[#This Row],[Age]]&lt;45,"Adults",IF(Table2[[#This Row],[Age]]&lt;60,"Middle Aged", "Senior")))</f>
        <v>Senior</v>
      </c>
      <c r="AH427" t="str">
        <f>IF(Table2[[#This Row],[Recency]]&lt;31,"Active",IF(Table2[[#This Row],[Recency]]&lt;61, "Warm","At Risk"))</f>
        <v>Active</v>
      </c>
      <c r="AI427" s="5" t="str">
        <f>IF(Table2[[#This Row],[Total Spend]]&lt;70,"Low Value", IF(Table2[[#This Row],[Total Spend]]&lt;370,"Medium Value",IF(Table2[[#This Row],[Total Spend]]&lt;1047,"High Value","VIP")))</f>
        <v>VIP</v>
      </c>
      <c r="AJ427" s="7">
        <f>SUM(Table2[[#This Row],[AcceptedCmp3]:[Response]])</f>
        <v>2</v>
      </c>
      <c r="AK427" s="5" t="str">
        <f>IF(Table2[[#This Row],[Total Campaigns Accepted]]=0,"Never Responded", IF(Table2[[#This Row],[Total Campaigns Accepted]]&lt;3,"Occasional Responders","Frequent Responders"))</f>
        <v>Occasional Responders</v>
      </c>
    </row>
    <row r="428" spans="1:37" x14ac:dyDescent="0.3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  <c r="AC428" s="4">
        <f t="shared" ca="1" si="18"/>
        <v>66</v>
      </c>
      <c r="AD428" s="3">
        <f t="shared" si="20"/>
        <v>850</v>
      </c>
      <c r="AE428">
        <f t="shared" si="19"/>
        <v>16</v>
      </c>
      <c r="AF428" t="str">
        <f>IF(Table2[[#This Row],[ Income ]]&lt;=30000, "Low Income",IF(Table2[[#This Row],[ Income ]]&lt;=60000,"Middle Income",IF(Table2[[#This Row],[ Income ]]&lt;=90000,"High Income","Premium")))</f>
        <v>High Income</v>
      </c>
      <c r="AG428" t="str">
        <f ca="1">IF(Table2[[#This Row],[Age]]&lt;30,"Young Adults", IF(Table2[[#This Row],[Age]]&lt;45,"Adults",IF(Table2[[#This Row],[Age]]&lt;60,"Middle Aged", "Senior")))</f>
        <v>Senior</v>
      </c>
      <c r="AH428" t="str">
        <f>IF(Table2[[#This Row],[Recency]]&lt;31,"Active",IF(Table2[[#This Row],[Recency]]&lt;61, "Warm","At Risk"))</f>
        <v>Active</v>
      </c>
      <c r="AI428" s="5" t="str">
        <f>IF(Table2[[#This Row],[Total Spend]]&lt;70,"Low Value", IF(Table2[[#This Row],[Total Spend]]&lt;370,"Medium Value",IF(Table2[[#This Row],[Total Spend]]&lt;1047,"High Value","VIP")))</f>
        <v>High Value</v>
      </c>
      <c r="AJ428" s="7">
        <f>SUM(Table2[[#This Row],[AcceptedCmp3]:[Response]])</f>
        <v>0</v>
      </c>
      <c r="AK428" s="5" t="str">
        <f>IF(Table2[[#This Row],[Total Campaigns Accepted]]=0,"Never Responded", IF(Table2[[#This Row],[Total Campaigns Accepted]]&lt;3,"Occasional Responders","Frequent Responders"))</f>
        <v>Never Responded</v>
      </c>
    </row>
    <row r="429" spans="1:37" x14ac:dyDescent="0.3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  <c r="AC429" s="4">
        <f t="shared" ca="1" si="18"/>
        <v>35</v>
      </c>
      <c r="AD429" s="3">
        <f t="shared" si="20"/>
        <v>82</v>
      </c>
      <c r="AE429">
        <f t="shared" si="19"/>
        <v>11</v>
      </c>
      <c r="AF429" t="str">
        <f>IF(Table2[[#This Row],[ Income ]]&lt;=30000, "Low Income",IF(Table2[[#This Row],[ Income ]]&lt;=60000,"Middle Income",IF(Table2[[#This Row],[ Income ]]&lt;=90000,"High Income","Premium")))</f>
        <v>Low Income</v>
      </c>
      <c r="AG429" t="str">
        <f ca="1">IF(Table2[[#This Row],[Age]]&lt;30,"Young Adults", IF(Table2[[#This Row],[Age]]&lt;45,"Adults",IF(Table2[[#This Row],[Age]]&lt;60,"Middle Aged", "Senior")))</f>
        <v>Adults</v>
      </c>
      <c r="AH429" t="str">
        <f>IF(Table2[[#This Row],[Recency]]&lt;31,"Active",IF(Table2[[#This Row],[Recency]]&lt;61, "Warm","At Risk"))</f>
        <v>Active</v>
      </c>
      <c r="AI429" s="5" t="str">
        <f>IF(Table2[[#This Row],[Total Spend]]&lt;70,"Low Value", IF(Table2[[#This Row],[Total Spend]]&lt;370,"Medium Value",IF(Table2[[#This Row],[Total Spend]]&lt;1047,"High Value","VIP")))</f>
        <v>Medium Value</v>
      </c>
      <c r="AJ429" s="7">
        <f>SUM(Table2[[#This Row],[AcceptedCmp3]:[Response]])</f>
        <v>0</v>
      </c>
      <c r="AK429" s="5" t="str">
        <f>IF(Table2[[#This Row],[Total Campaigns Accepted]]=0,"Never Responded", IF(Table2[[#This Row],[Total Campaigns Accepted]]&lt;3,"Occasional Responders","Frequent Responders"))</f>
        <v>Never Responded</v>
      </c>
    </row>
    <row r="430" spans="1:37" x14ac:dyDescent="0.3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  <c r="AC430" s="4">
        <f t="shared" ca="1" si="18"/>
        <v>52</v>
      </c>
      <c r="AD430" s="3">
        <f t="shared" si="20"/>
        <v>1188</v>
      </c>
      <c r="AE430">
        <f t="shared" si="19"/>
        <v>19</v>
      </c>
      <c r="AF430" t="str">
        <f>IF(Table2[[#This Row],[ Income ]]&lt;=30000, "Low Income",IF(Table2[[#This Row],[ Income ]]&lt;=60000,"Middle Income",IF(Table2[[#This Row],[ Income ]]&lt;=90000,"High Income","Premium")))</f>
        <v>High Income</v>
      </c>
      <c r="AG430" t="str">
        <f ca="1">IF(Table2[[#This Row],[Age]]&lt;30,"Young Adults", IF(Table2[[#This Row],[Age]]&lt;45,"Adults",IF(Table2[[#This Row],[Age]]&lt;60,"Middle Aged", "Senior")))</f>
        <v>Middle Aged</v>
      </c>
      <c r="AH430" t="str">
        <f>IF(Table2[[#This Row],[Recency]]&lt;31,"Active",IF(Table2[[#This Row],[Recency]]&lt;61, "Warm","At Risk"))</f>
        <v>Active</v>
      </c>
      <c r="AI430" s="5" t="str">
        <f>IF(Table2[[#This Row],[Total Spend]]&lt;70,"Low Value", IF(Table2[[#This Row],[Total Spend]]&lt;370,"Medium Value",IF(Table2[[#This Row],[Total Spend]]&lt;1047,"High Value","VIP")))</f>
        <v>VIP</v>
      </c>
      <c r="AJ430" s="7">
        <f>SUM(Table2[[#This Row],[AcceptedCmp3]:[Response]])</f>
        <v>0</v>
      </c>
      <c r="AK430" s="5" t="str">
        <f>IF(Table2[[#This Row],[Total Campaigns Accepted]]=0,"Never Responded", IF(Table2[[#This Row],[Total Campaigns Accepted]]&lt;3,"Occasional Responders","Frequent Responders"))</f>
        <v>Never Responded</v>
      </c>
    </row>
    <row r="431" spans="1:37" x14ac:dyDescent="0.3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  <c r="AC431" s="4">
        <f t="shared" ca="1" si="18"/>
        <v>55</v>
      </c>
      <c r="AD431" s="3">
        <f t="shared" si="20"/>
        <v>186</v>
      </c>
      <c r="AE431">
        <f t="shared" si="19"/>
        <v>20</v>
      </c>
      <c r="AF431" t="str">
        <f>IF(Table2[[#This Row],[ Income ]]&lt;=30000, "Low Income",IF(Table2[[#This Row],[ Income ]]&lt;=60000,"Middle Income",IF(Table2[[#This Row],[ Income ]]&lt;=90000,"High Income","Premium")))</f>
        <v>Middle Income</v>
      </c>
      <c r="AG431" t="str">
        <f ca="1">IF(Table2[[#This Row],[Age]]&lt;30,"Young Adults", IF(Table2[[#This Row],[Age]]&lt;45,"Adults",IF(Table2[[#This Row],[Age]]&lt;60,"Middle Aged", "Senior")))</f>
        <v>Middle Aged</v>
      </c>
      <c r="AH431" t="str">
        <f>IF(Table2[[#This Row],[Recency]]&lt;31,"Active",IF(Table2[[#This Row],[Recency]]&lt;61, "Warm","At Risk"))</f>
        <v>Active</v>
      </c>
      <c r="AI431" s="5" t="str">
        <f>IF(Table2[[#This Row],[Total Spend]]&lt;70,"Low Value", IF(Table2[[#This Row],[Total Spend]]&lt;370,"Medium Value",IF(Table2[[#This Row],[Total Spend]]&lt;1047,"High Value","VIP")))</f>
        <v>Medium Value</v>
      </c>
      <c r="AJ431" s="7">
        <f>SUM(Table2[[#This Row],[AcceptedCmp3]:[Response]])</f>
        <v>0</v>
      </c>
      <c r="AK431" s="5" t="str">
        <f>IF(Table2[[#This Row],[Total Campaigns Accepted]]=0,"Never Responded", IF(Table2[[#This Row],[Total Campaigns Accepted]]&lt;3,"Occasional Responders","Frequent Responders"))</f>
        <v>Never Responded</v>
      </c>
    </row>
    <row r="432" spans="1:37" x14ac:dyDescent="0.3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  <c r="AC432" s="4">
        <f t="shared" ca="1" si="18"/>
        <v>51</v>
      </c>
      <c r="AD432" s="3">
        <f t="shared" si="20"/>
        <v>612</v>
      </c>
      <c r="AE432">
        <f t="shared" si="19"/>
        <v>25</v>
      </c>
      <c r="AF432" t="str">
        <f>IF(Table2[[#This Row],[ Income ]]&lt;=30000, "Low Income",IF(Table2[[#This Row],[ Income ]]&lt;=60000,"Middle Income",IF(Table2[[#This Row],[ Income ]]&lt;=90000,"High Income","Premium")))</f>
        <v>High Income</v>
      </c>
      <c r="AG432" t="str">
        <f ca="1">IF(Table2[[#This Row],[Age]]&lt;30,"Young Adults", IF(Table2[[#This Row],[Age]]&lt;45,"Adults",IF(Table2[[#This Row],[Age]]&lt;60,"Middle Aged", "Senior")))</f>
        <v>Middle Aged</v>
      </c>
      <c r="AH432" t="str">
        <f>IF(Table2[[#This Row],[Recency]]&lt;31,"Active",IF(Table2[[#This Row],[Recency]]&lt;61, "Warm","At Risk"))</f>
        <v>Active</v>
      </c>
      <c r="AI432" s="5" t="str">
        <f>IF(Table2[[#This Row],[Total Spend]]&lt;70,"Low Value", IF(Table2[[#This Row],[Total Spend]]&lt;370,"Medium Value",IF(Table2[[#This Row],[Total Spend]]&lt;1047,"High Value","VIP")))</f>
        <v>High Value</v>
      </c>
      <c r="AJ432" s="7">
        <f>SUM(Table2[[#This Row],[AcceptedCmp3]:[Response]])</f>
        <v>0</v>
      </c>
      <c r="AK432" s="5" t="str">
        <f>IF(Table2[[#This Row],[Total Campaigns Accepted]]=0,"Never Responded", IF(Table2[[#This Row],[Total Campaigns Accepted]]&lt;3,"Occasional Responders","Frequent Responders"))</f>
        <v>Never Responded</v>
      </c>
    </row>
    <row r="433" spans="1:37" x14ac:dyDescent="0.3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  <c r="AC433" s="4">
        <f t="shared" ca="1" si="18"/>
        <v>48</v>
      </c>
      <c r="AD433" s="3">
        <f t="shared" si="20"/>
        <v>45</v>
      </c>
      <c r="AE433">
        <f t="shared" si="19"/>
        <v>12</v>
      </c>
      <c r="AF433" t="str">
        <f>IF(Table2[[#This Row],[ Income ]]&lt;=30000, "Low Income",IF(Table2[[#This Row],[ Income ]]&lt;=60000,"Middle Income",IF(Table2[[#This Row],[ Income ]]&lt;=90000,"High Income","Premium")))</f>
        <v>Middle Income</v>
      </c>
      <c r="AG433" t="str">
        <f ca="1">IF(Table2[[#This Row],[Age]]&lt;30,"Young Adults", IF(Table2[[#This Row],[Age]]&lt;45,"Adults",IF(Table2[[#This Row],[Age]]&lt;60,"Middle Aged", "Senior")))</f>
        <v>Middle Aged</v>
      </c>
      <c r="AH433" t="str">
        <f>IF(Table2[[#This Row],[Recency]]&lt;31,"Active",IF(Table2[[#This Row],[Recency]]&lt;61, "Warm","At Risk"))</f>
        <v>Active</v>
      </c>
      <c r="AI433" s="5" t="str">
        <f>IF(Table2[[#This Row],[Total Spend]]&lt;70,"Low Value", IF(Table2[[#This Row],[Total Spend]]&lt;370,"Medium Value",IF(Table2[[#This Row],[Total Spend]]&lt;1047,"High Value","VIP")))</f>
        <v>Low Value</v>
      </c>
      <c r="AJ433" s="7">
        <f>SUM(Table2[[#This Row],[AcceptedCmp3]:[Response]])</f>
        <v>0</v>
      </c>
      <c r="AK433" s="5" t="str">
        <f>IF(Table2[[#This Row],[Total Campaigns Accepted]]=0,"Never Responded", IF(Table2[[#This Row],[Total Campaigns Accepted]]&lt;3,"Occasional Responders","Frequent Responders"))</f>
        <v>Never Responded</v>
      </c>
    </row>
    <row r="434" spans="1:37" x14ac:dyDescent="0.3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  <c r="AC434" s="4">
        <f t="shared" ca="1" si="18"/>
        <v>65</v>
      </c>
      <c r="AD434" s="3">
        <f t="shared" si="20"/>
        <v>1370</v>
      </c>
      <c r="AE434">
        <f t="shared" si="19"/>
        <v>12</v>
      </c>
      <c r="AF434" t="str">
        <f>IF(Table2[[#This Row],[ Income ]]&lt;=30000, "Low Income",IF(Table2[[#This Row],[ Income ]]&lt;=60000,"Middle Income",IF(Table2[[#This Row],[ Income ]]&lt;=90000,"High Income","Premium")))</f>
        <v>High Income</v>
      </c>
      <c r="AG434" t="str">
        <f ca="1">IF(Table2[[#This Row],[Age]]&lt;30,"Young Adults", IF(Table2[[#This Row],[Age]]&lt;45,"Adults",IF(Table2[[#This Row],[Age]]&lt;60,"Middle Aged", "Senior")))</f>
        <v>Senior</v>
      </c>
      <c r="AH434" t="str">
        <f>IF(Table2[[#This Row],[Recency]]&lt;31,"Active",IF(Table2[[#This Row],[Recency]]&lt;61, "Warm","At Risk"))</f>
        <v>Active</v>
      </c>
      <c r="AI434" s="5" t="str">
        <f>IF(Table2[[#This Row],[Total Spend]]&lt;70,"Low Value", IF(Table2[[#This Row],[Total Spend]]&lt;370,"Medium Value",IF(Table2[[#This Row],[Total Spend]]&lt;1047,"High Value","VIP")))</f>
        <v>VIP</v>
      </c>
      <c r="AJ434" s="7">
        <f>SUM(Table2[[#This Row],[AcceptedCmp3]:[Response]])</f>
        <v>0</v>
      </c>
      <c r="AK434" s="5" t="str">
        <f>IF(Table2[[#This Row],[Total Campaigns Accepted]]=0,"Never Responded", IF(Table2[[#This Row],[Total Campaigns Accepted]]&lt;3,"Occasional Responders","Frequent Responders"))</f>
        <v>Never Responded</v>
      </c>
    </row>
    <row r="435" spans="1:37" x14ac:dyDescent="0.3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  <c r="AC435" s="4">
        <f t="shared" ca="1" si="18"/>
        <v>49</v>
      </c>
      <c r="AD435" s="3">
        <f t="shared" si="20"/>
        <v>518</v>
      </c>
      <c r="AE435">
        <f t="shared" si="19"/>
        <v>22</v>
      </c>
      <c r="AF435" t="str">
        <f>IF(Table2[[#This Row],[ Income ]]&lt;=30000, "Low Income",IF(Table2[[#This Row],[ Income ]]&lt;=60000,"Middle Income",IF(Table2[[#This Row],[ Income ]]&lt;=90000,"High Income","Premium")))</f>
        <v>Middle Income</v>
      </c>
      <c r="AG435" t="str">
        <f ca="1">IF(Table2[[#This Row],[Age]]&lt;30,"Young Adults", IF(Table2[[#This Row],[Age]]&lt;45,"Adults",IF(Table2[[#This Row],[Age]]&lt;60,"Middle Aged", "Senior")))</f>
        <v>Middle Aged</v>
      </c>
      <c r="AH435" t="str">
        <f>IF(Table2[[#This Row],[Recency]]&lt;31,"Active",IF(Table2[[#This Row],[Recency]]&lt;61, "Warm","At Risk"))</f>
        <v>Active</v>
      </c>
      <c r="AI435" s="5" t="str">
        <f>IF(Table2[[#This Row],[Total Spend]]&lt;70,"Low Value", IF(Table2[[#This Row],[Total Spend]]&lt;370,"Medium Value",IF(Table2[[#This Row],[Total Spend]]&lt;1047,"High Value","VIP")))</f>
        <v>High Value</v>
      </c>
      <c r="AJ435" s="7">
        <f>SUM(Table2[[#This Row],[AcceptedCmp3]:[Response]])</f>
        <v>0</v>
      </c>
      <c r="AK435" s="5" t="str">
        <f>IF(Table2[[#This Row],[Total Campaigns Accepted]]=0,"Never Responded", IF(Table2[[#This Row],[Total Campaigns Accepted]]&lt;3,"Occasional Responders","Frequent Responders"))</f>
        <v>Never Responded</v>
      </c>
    </row>
    <row r="436" spans="1:37" x14ac:dyDescent="0.3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  <c r="AC436" s="4">
        <f t="shared" ca="1" si="18"/>
        <v>60</v>
      </c>
      <c r="AD436" s="3">
        <f t="shared" si="20"/>
        <v>1478</v>
      </c>
      <c r="AE436">
        <f t="shared" si="19"/>
        <v>25</v>
      </c>
      <c r="AF436" t="str">
        <f>IF(Table2[[#This Row],[ Income ]]&lt;=30000, "Low Income",IF(Table2[[#This Row],[ Income ]]&lt;=60000,"Middle Income",IF(Table2[[#This Row],[ Income ]]&lt;=90000,"High Income","Premium")))</f>
        <v>High Income</v>
      </c>
      <c r="AG436" t="str">
        <f ca="1">IF(Table2[[#This Row],[Age]]&lt;30,"Young Adults", IF(Table2[[#This Row],[Age]]&lt;45,"Adults",IF(Table2[[#This Row],[Age]]&lt;60,"Middle Aged", "Senior")))</f>
        <v>Senior</v>
      </c>
      <c r="AH436" t="str">
        <f>IF(Table2[[#This Row],[Recency]]&lt;31,"Active",IF(Table2[[#This Row],[Recency]]&lt;61, "Warm","At Risk"))</f>
        <v>Active</v>
      </c>
      <c r="AI436" s="5" t="str">
        <f>IF(Table2[[#This Row],[Total Spend]]&lt;70,"Low Value", IF(Table2[[#This Row],[Total Spend]]&lt;370,"Medium Value",IF(Table2[[#This Row],[Total Spend]]&lt;1047,"High Value","VIP")))</f>
        <v>VIP</v>
      </c>
      <c r="AJ436" s="7">
        <f>SUM(Table2[[#This Row],[AcceptedCmp3]:[Response]])</f>
        <v>0</v>
      </c>
      <c r="AK436" s="5" t="str">
        <f>IF(Table2[[#This Row],[Total Campaigns Accepted]]=0,"Never Responded", IF(Table2[[#This Row],[Total Campaigns Accepted]]&lt;3,"Occasional Responders","Frequent Responders"))</f>
        <v>Never Responded</v>
      </c>
    </row>
    <row r="437" spans="1:37" x14ac:dyDescent="0.3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  <c r="AC437" s="4">
        <f t="shared" ca="1" si="18"/>
        <v>47</v>
      </c>
      <c r="AD437" s="3">
        <f t="shared" si="20"/>
        <v>1274</v>
      </c>
      <c r="AE437">
        <f t="shared" si="19"/>
        <v>37</v>
      </c>
      <c r="AF437" t="str">
        <f>IF(Table2[[#This Row],[ Income ]]&lt;=30000, "Low Income",IF(Table2[[#This Row],[ Income ]]&lt;=60000,"Middle Income",IF(Table2[[#This Row],[ Income ]]&lt;=90000,"High Income","Premium")))</f>
        <v>High Income</v>
      </c>
      <c r="AG437" t="str">
        <f ca="1">IF(Table2[[#This Row],[Age]]&lt;30,"Young Adults", IF(Table2[[#This Row],[Age]]&lt;45,"Adults",IF(Table2[[#This Row],[Age]]&lt;60,"Middle Aged", "Senior")))</f>
        <v>Middle Aged</v>
      </c>
      <c r="AH437" t="str">
        <f>IF(Table2[[#This Row],[Recency]]&lt;31,"Active",IF(Table2[[#This Row],[Recency]]&lt;61, "Warm","At Risk"))</f>
        <v>Active</v>
      </c>
      <c r="AI437" s="5" t="str">
        <f>IF(Table2[[#This Row],[Total Spend]]&lt;70,"Low Value", IF(Table2[[#This Row],[Total Spend]]&lt;370,"Medium Value",IF(Table2[[#This Row],[Total Spend]]&lt;1047,"High Value","VIP")))</f>
        <v>VIP</v>
      </c>
      <c r="AJ437" s="7">
        <f>SUM(Table2[[#This Row],[AcceptedCmp3]:[Response]])</f>
        <v>3</v>
      </c>
      <c r="AK437" s="5" t="str">
        <f>IF(Table2[[#This Row],[Total Campaigns Accepted]]=0,"Never Responded", IF(Table2[[#This Row],[Total Campaigns Accepted]]&lt;3,"Occasional Responders","Frequent Responders"))</f>
        <v>Frequent Responders</v>
      </c>
    </row>
    <row r="438" spans="1:37" x14ac:dyDescent="0.3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  <c r="AC438" s="4">
        <f t="shared" ca="1" si="18"/>
        <v>82</v>
      </c>
      <c r="AD438" s="3">
        <f t="shared" si="20"/>
        <v>1902</v>
      </c>
      <c r="AE438">
        <f t="shared" si="19"/>
        <v>23</v>
      </c>
      <c r="AF438" t="str">
        <f>IF(Table2[[#This Row],[ Income ]]&lt;=30000, "Low Income",IF(Table2[[#This Row],[ Income ]]&lt;=60000,"Middle Income",IF(Table2[[#This Row],[ Income ]]&lt;=90000,"High Income","Premium")))</f>
        <v>High Income</v>
      </c>
      <c r="AG438" t="str">
        <f ca="1">IF(Table2[[#This Row],[Age]]&lt;30,"Young Adults", IF(Table2[[#This Row],[Age]]&lt;45,"Adults",IF(Table2[[#This Row],[Age]]&lt;60,"Middle Aged", "Senior")))</f>
        <v>Senior</v>
      </c>
      <c r="AH438" t="str">
        <f>IF(Table2[[#This Row],[Recency]]&lt;31,"Active",IF(Table2[[#This Row],[Recency]]&lt;61, "Warm","At Risk"))</f>
        <v>Active</v>
      </c>
      <c r="AI438" s="5" t="str">
        <f>IF(Table2[[#This Row],[Total Spend]]&lt;70,"Low Value", IF(Table2[[#This Row],[Total Spend]]&lt;370,"Medium Value",IF(Table2[[#This Row],[Total Spend]]&lt;1047,"High Value","VIP")))</f>
        <v>VIP</v>
      </c>
      <c r="AJ438" s="7">
        <f>SUM(Table2[[#This Row],[AcceptedCmp3]:[Response]])</f>
        <v>2</v>
      </c>
      <c r="AK438" s="5" t="str">
        <f>IF(Table2[[#This Row],[Total Campaigns Accepted]]=0,"Never Responded", IF(Table2[[#This Row],[Total Campaigns Accepted]]&lt;3,"Occasional Responders","Frequent Responders"))</f>
        <v>Occasional Responders</v>
      </c>
    </row>
    <row r="439" spans="1:37" x14ac:dyDescent="0.3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  <c r="AC439" s="4">
        <f t="shared" ca="1" si="18"/>
        <v>59</v>
      </c>
      <c r="AD439" s="3">
        <f t="shared" si="20"/>
        <v>1062</v>
      </c>
      <c r="AE439">
        <f t="shared" si="19"/>
        <v>20</v>
      </c>
      <c r="AF439" t="str">
        <f>IF(Table2[[#This Row],[ Income ]]&lt;=30000, "Low Income",IF(Table2[[#This Row],[ Income ]]&lt;=60000,"Middle Income",IF(Table2[[#This Row],[ Income ]]&lt;=90000,"High Income","Premium")))</f>
        <v>High Income</v>
      </c>
      <c r="AG439" t="str">
        <f ca="1">IF(Table2[[#This Row],[Age]]&lt;30,"Young Adults", IF(Table2[[#This Row],[Age]]&lt;45,"Adults",IF(Table2[[#This Row],[Age]]&lt;60,"Middle Aged", "Senior")))</f>
        <v>Middle Aged</v>
      </c>
      <c r="AH439" t="str">
        <f>IF(Table2[[#This Row],[Recency]]&lt;31,"Active",IF(Table2[[#This Row],[Recency]]&lt;61, "Warm","At Risk"))</f>
        <v>Active</v>
      </c>
      <c r="AI439" s="5" t="str">
        <f>IF(Table2[[#This Row],[Total Spend]]&lt;70,"Low Value", IF(Table2[[#This Row],[Total Spend]]&lt;370,"Medium Value",IF(Table2[[#This Row],[Total Spend]]&lt;1047,"High Value","VIP")))</f>
        <v>VIP</v>
      </c>
      <c r="AJ439" s="7">
        <f>SUM(Table2[[#This Row],[AcceptedCmp3]:[Response]])</f>
        <v>2</v>
      </c>
      <c r="AK439" s="5" t="str">
        <f>IF(Table2[[#This Row],[Total Campaigns Accepted]]=0,"Never Responded", IF(Table2[[#This Row],[Total Campaigns Accepted]]&lt;3,"Occasional Responders","Frequent Responders"))</f>
        <v>Occasional Responders</v>
      </c>
    </row>
    <row r="440" spans="1:37" x14ac:dyDescent="0.3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  <c r="AC440" s="4">
        <f t="shared" ca="1" si="18"/>
        <v>46</v>
      </c>
      <c r="AD440" s="3">
        <f t="shared" si="20"/>
        <v>664</v>
      </c>
      <c r="AE440">
        <f t="shared" si="19"/>
        <v>22</v>
      </c>
      <c r="AF440" t="str">
        <f>IF(Table2[[#This Row],[ Income ]]&lt;=30000, "Low Income",IF(Table2[[#This Row],[ Income ]]&lt;=60000,"Middle Income",IF(Table2[[#This Row],[ Income ]]&lt;=90000,"High Income","Premium")))</f>
        <v>High Income</v>
      </c>
      <c r="AG440" t="str">
        <f ca="1">IF(Table2[[#This Row],[Age]]&lt;30,"Young Adults", IF(Table2[[#This Row],[Age]]&lt;45,"Adults",IF(Table2[[#This Row],[Age]]&lt;60,"Middle Aged", "Senior")))</f>
        <v>Middle Aged</v>
      </c>
      <c r="AH440" t="str">
        <f>IF(Table2[[#This Row],[Recency]]&lt;31,"Active",IF(Table2[[#This Row],[Recency]]&lt;61, "Warm","At Risk"))</f>
        <v>Active</v>
      </c>
      <c r="AI440" s="5" t="str">
        <f>IF(Table2[[#This Row],[Total Spend]]&lt;70,"Low Value", IF(Table2[[#This Row],[Total Spend]]&lt;370,"Medium Value",IF(Table2[[#This Row],[Total Spend]]&lt;1047,"High Value","VIP")))</f>
        <v>High Value</v>
      </c>
      <c r="AJ440" s="7">
        <f>SUM(Table2[[#This Row],[AcceptedCmp3]:[Response]])</f>
        <v>0</v>
      </c>
      <c r="AK440" s="5" t="str">
        <f>IF(Table2[[#This Row],[Total Campaigns Accepted]]=0,"Never Responded", IF(Table2[[#This Row],[Total Campaigns Accepted]]&lt;3,"Occasional Responders","Frequent Responders"))</f>
        <v>Never Responded</v>
      </c>
    </row>
    <row r="441" spans="1:37" x14ac:dyDescent="0.3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  <c r="AC441" s="4">
        <f t="shared" ca="1" si="18"/>
        <v>53</v>
      </c>
      <c r="AD441" s="3">
        <f t="shared" si="20"/>
        <v>409</v>
      </c>
      <c r="AE441">
        <f t="shared" si="19"/>
        <v>16</v>
      </c>
      <c r="AF441" t="str">
        <f>IF(Table2[[#This Row],[ Income ]]&lt;=30000, "Low Income",IF(Table2[[#This Row],[ Income ]]&lt;=60000,"Middle Income",IF(Table2[[#This Row],[ Income ]]&lt;=90000,"High Income","Premium")))</f>
        <v>Middle Income</v>
      </c>
      <c r="AG441" t="str">
        <f ca="1">IF(Table2[[#This Row],[Age]]&lt;30,"Young Adults", IF(Table2[[#This Row],[Age]]&lt;45,"Adults",IF(Table2[[#This Row],[Age]]&lt;60,"Middle Aged", "Senior")))</f>
        <v>Middle Aged</v>
      </c>
      <c r="AH441" t="str">
        <f>IF(Table2[[#This Row],[Recency]]&lt;31,"Active",IF(Table2[[#This Row],[Recency]]&lt;61, "Warm","At Risk"))</f>
        <v>Active</v>
      </c>
      <c r="AI441" s="5" t="str">
        <f>IF(Table2[[#This Row],[Total Spend]]&lt;70,"Low Value", IF(Table2[[#This Row],[Total Spend]]&lt;370,"Medium Value",IF(Table2[[#This Row],[Total Spend]]&lt;1047,"High Value","VIP")))</f>
        <v>High Value</v>
      </c>
      <c r="AJ441" s="7">
        <f>SUM(Table2[[#This Row],[AcceptedCmp3]:[Response]])</f>
        <v>0</v>
      </c>
      <c r="AK441" s="5" t="str">
        <f>IF(Table2[[#This Row],[Total Campaigns Accepted]]=0,"Never Responded", IF(Table2[[#This Row],[Total Campaigns Accepted]]&lt;3,"Occasional Responders","Frequent Responders"))</f>
        <v>Never Responded</v>
      </c>
    </row>
    <row r="442" spans="1:37" x14ac:dyDescent="0.3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  <c r="AC442" s="4">
        <f t="shared" ca="1" si="18"/>
        <v>45</v>
      </c>
      <c r="AD442" s="3">
        <f t="shared" si="20"/>
        <v>44</v>
      </c>
      <c r="AE442">
        <f t="shared" si="19"/>
        <v>13</v>
      </c>
      <c r="AF442" t="str">
        <f>IF(Table2[[#This Row],[ Income ]]&lt;=30000, "Low Income",IF(Table2[[#This Row],[ Income ]]&lt;=60000,"Middle Income",IF(Table2[[#This Row],[ Income ]]&lt;=90000,"High Income","Premium")))</f>
        <v>Low Income</v>
      </c>
      <c r="AG442" t="str">
        <f ca="1">IF(Table2[[#This Row],[Age]]&lt;30,"Young Adults", IF(Table2[[#This Row],[Age]]&lt;45,"Adults",IF(Table2[[#This Row],[Age]]&lt;60,"Middle Aged", "Senior")))</f>
        <v>Middle Aged</v>
      </c>
      <c r="AH442" t="str">
        <f>IF(Table2[[#This Row],[Recency]]&lt;31,"Active",IF(Table2[[#This Row],[Recency]]&lt;61, "Warm","At Risk"))</f>
        <v>Active</v>
      </c>
      <c r="AI442" s="5" t="str">
        <f>IF(Table2[[#This Row],[Total Spend]]&lt;70,"Low Value", IF(Table2[[#This Row],[Total Spend]]&lt;370,"Medium Value",IF(Table2[[#This Row],[Total Spend]]&lt;1047,"High Value","VIP")))</f>
        <v>Low Value</v>
      </c>
      <c r="AJ442" s="7">
        <f>SUM(Table2[[#This Row],[AcceptedCmp3]:[Response]])</f>
        <v>0</v>
      </c>
      <c r="AK442" s="5" t="str">
        <f>IF(Table2[[#This Row],[Total Campaigns Accepted]]=0,"Never Responded", IF(Table2[[#This Row],[Total Campaigns Accepted]]&lt;3,"Occasional Responders","Frequent Responders"))</f>
        <v>Never Responded</v>
      </c>
    </row>
    <row r="443" spans="1:37" x14ac:dyDescent="0.3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  <c r="AC443" s="4">
        <f t="shared" ca="1" si="18"/>
        <v>55</v>
      </c>
      <c r="AD443" s="3">
        <f t="shared" si="20"/>
        <v>943</v>
      </c>
      <c r="AE443">
        <f t="shared" si="19"/>
        <v>25</v>
      </c>
      <c r="AF443" t="str">
        <f>IF(Table2[[#This Row],[ Income ]]&lt;=30000, "Low Income",IF(Table2[[#This Row],[ Income ]]&lt;=60000,"Middle Income",IF(Table2[[#This Row],[ Income ]]&lt;=90000,"High Income","Premium")))</f>
        <v>High Income</v>
      </c>
      <c r="AG443" t="str">
        <f ca="1">IF(Table2[[#This Row],[Age]]&lt;30,"Young Adults", IF(Table2[[#This Row],[Age]]&lt;45,"Adults",IF(Table2[[#This Row],[Age]]&lt;60,"Middle Aged", "Senior")))</f>
        <v>Middle Aged</v>
      </c>
      <c r="AH443" t="str">
        <f>IF(Table2[[#This Row],[Recency]]&lt;31,"Active",IF(Table2[[#This Row],[Recency]]&lt;61, "Warm","At Risk"))</f>
        <v>Active</v>
      </c>
      <c r="AI443" s="5" t="str">
        <f>IF(Table2[[#This Row],[Total Spend]]&lt;70,"Low Value", IF(Table2[[#This Row],[Total Spend]]&lt;370,"Medium Value",IF(Table2[[#This Row],[Total Spend]]&lt;1047,"High Value","VIP")))</f>
        <v>High Value</v>
      </c>
      <c r="AJ443" s="7">
        <f>SUM(Table2[[#This Row],[AcceptedCmp3]:[Response]])</f>
        <v>0</v>
      </c>
      <c r="AK443" s="5" t="str">
        <f>IF(Table2[[#This Row],[Total Campaigns Accepted]]=0,"Never Responded", IF(Table2[[#This Row],[Total Campaigns Accepted]]&lt;3,"Occasional Responders","Frequent Responders"))</f>
        <v>Never Responded</v>
      </c>
    </row>
    <row r="444" spans="1:37" x14ac:dyDescent="0.3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  <c r="AC444" s="4">
        <f t="shared" ca="1" si="18"/>
        <v>51</v>
      </c>
      <c r="AD444" s="3">
        <f t="shared" si="20"/>
        <v>31</v>
      </c>
      <c r="AE444">
        <f t="shared" si="19"/>
        <v>13</v>
      </c>
      <c r="AF444" t="str">
        <f>IF(Table2[[#This Row],[ Income ]]&lt;=30000, "Low Income",IF(Table2[[#This Row],[ Income ]]&lt;=60000,"Middle Income",IF(Table2[[#This Row],[ Income ]]&lt;=90000,"High Income","Premium")))</f>
        <v>Low Income</v>
      </c>
      <c r="AG444" t="str">
        <f ca="1">IF(Table2[[#This Row],[Age]]&lt;30,"Young Adults", IF(Table2[[#This Row],[Age]]&lt;45,"Adults",IF(Table2[[#This Row],[Age]]&lt;60,"Middle Aged", "Senior")))</f>
        <v>Middle Aged</v>
      </c>
      <c r="AH444" t="str">
        <f>IF(Table2[[#This Row],[Recency]]&lt;31,"Active",IF(Table2[[#This Row],[Recency]]&lt;61, "Warm","At Risk"))</f>
        <v>Active</v>
      </c>
      <c r="AI444" s="5" t="str">
        <f>IF(Table2[[#This Row],[Total Spend]]&lt;70,"Low Value", IF(Table2[[#This Row],[Total Spend]]&lt;370,"Medium Value",IF(Table2[[#This Row],[Total Spend]]&lt;1047,"High Value","VIP")))</f>
        <v>Low Value</v>
      </c>
      <c r="AJ444" s="7">
        <f>SUM(Table2[[#This Row],[AcceptedCmp3]:[Response]])</f>
        <v>0</v>
      </c>
      <c r="AK444" s="5" t="str">
        <f>IF(Table2[[#This Row],[Total Campaigns Accepted]]=0,"Never Responded", IF(Table2[[#This Row],[Total Campaigns Accepted]]&lt;3,"Occasional Responders","Frequent Responders"))</f>
        <v>Never Responded</v>
      </c>
    </row>
    <row r="445" spans="1:37" x14ac:dyDescent="0.3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  <c r="AC445" s="4">
        <f t="shared" ca="1" si="18"/>
        <v>50</v>
      </c>
      <c r="AD445" s="3">
        <f t="shared" si="20"/>
        <v>561</v>
      </c>
      <c r="AE445">
        <f t="shared" si="19"/>
        <v>21</v>
      </c>
      <c r="AF445" t="str">
        <f>IF(Table2[[#This Row],[ Income ]]&lt;=30000, "Low Income",IF(Table2[[#This Row],[ Income ]]&lt;=60000,"Middle Income",IF(Table2[[#This Row],[ Income ]]&lt;=90000,"High Income","Premium")))</f>
        <v>Middle Income</v>
      </c>
      <c r="AG445" t="str">
        <f ca="1">IF(Table2[[#This Row],[Age]]&lt;30,"Young Adults", IF(Table2[[#This Row],[Age]]&lt;45,"Adults",IF(Table2[[#This Row],[Age]]&lt;60,"Middle Aged", "Senior")))</f>
        <v>Middle Aged</v>
      </c>
      <c r="AH445" t="str">
        <f>IF(Table2[[#This Row],[Recency]]&lt;31,"Active",IF(Table2[[#This Row],[Recency]]&lt;61, "Warm","At Risk"))</f>
        <v>Active</v>
      </c>
      <c r="AI445" s="5" t="str">
        <f>IF(Table2[[#This Row],[Total Spend]]&lt;70,"Low Value", IF(Table2[[#This Row],[Total Spend]]&lt;370,"Medium Value",IF(Table2[[#This Row],[Total Spend]]&lt;1047,"High Value","VIP")))</f>
        <v>High Value</v>
      </c>
      <c r="AJ445" s="7">
        <f>SUM(Table2[[#This Row],[AcceptedCmp3]:[Response]])</f>
        <v>0</v>
      </c>
      <c r="AK445" s="5" t="str">
        <f>IF(Table2[[#This Row],[Total Campaigns Accepted]]=0,"Never Responded", IF(Table2[[#This Row],[Total Campaigns Accepted]]&lt;3,"Occasional Responders","Frequent Responders"))</f>
        <v>Never Responded</v>
      </c>
    </row>
    <row r="446" spans="1:37" x14ac:dyDescent="0.3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  <c r="AC446" s="4">
        <f t="shared" ca="1" si="18"/>
        <v>36</v>
      </c>
      <c r="AD446" s="3">
        <f t="shared" si="20"/>
        <v>1722</v>
      </c>
      <c r="AE446">
        <f t="shared" si="19"/>
        <v>23</v>
      </c>
      <c r="AF446" t="str">
        <f>IF(Table2[[#This Row],[ Income ]]&lt;=30000, "Low Income",IF(Table2[[#This Row],[ Income ]]&lt;=60000,"Middle Income",IF(Table2[[#This Row],[ Income ]]&lt;=90000,"High Income","Premium")))</f>
        <v>High Income</v>
      </c>
      <c r="AG446" t="str">
        <f ca="1">IF(Table2[[#This Row],[Age]]&lt;30,"Young Adults", IF(Table2[[#This Row],[Age]]&lt;45,"Adults",IF(Table2[[#This Row],[Age]]&lt;60,"Middle Aged", "Senior")))</f>
        <v>Adults</v>
      </c>
      <c r="AH446" t="str">
        <f>IF(Table2[[#This Row],[Recency]]&lt;31,"Active",IF(Table2[[#This Row],[Recency]]&lt;61, "Warm","At Risk"))</f>
        <v>Active</v>
      </c>
      <c r="AI446" s="5" t="str">
        <f>IF(Table2[[#This Row],[Total Spend]]&lt;70,"Low Value", IF(Table2[[#This Row],[Total Spend]]&lt;370,"Medium Value",IF(Table2[[#This Row],[Total Spend]]&lt;1047,"High Value","VIP")))</f>
        <v>VIP</v>
      </c>
      <c r="AJ446" s="7">
        <f>SUM(Table2[[#This Row],[AcceptedCmp3]:[Response]])</f>
        <v>2</v>
      </c>
      <c r="AK446" s="5" t="str">
        <f>IF(Table2[[#This Row],[Total Campaigns Accepted]]=0,"Never Responded", IF(Table2[[#This Row],[Total Campaigns Accepted]]&lt;3,"Occasional Responders","Frequent Responders"))</f>
        <v>Occasional Responders</v>
      </c>
    </row>
    <row r="447" spans="1:37" x14ac:dyDescent="0.3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  <c r="AC447" s="4">
        <f t="shared" ca="1" si="18"/>
        <v>36</v>
      </c>
      <c r="AD447" s="3">
        <f t="shared" si="20"/>
        <v>69</v>
      </c>
      <c r="AE447">
        <f t="shared" si="19"/>
        <v>13</v>
      </c>
      <c r="AF447" t="str">
        <f>IF(Table2[[#This Row],[ Income ]]&lt;=30000, "Low Income",IF(Table2[[#This Row],[ Income ]]&lt;=60000,"Middle Income",IF(Table2[[#This Row],[ Income ]]&lt;=90000,"High Income","Premium")))</f>
        <v>Middle Income</v>
      </c>
      <c r="AG447" t="str">
        <f ca="1">IF(Table2[[#This Row],[Age]]&lt;30,"Young Adults", IF(Table2[[#This Row],[Age]]&lt;45,"Adults",IF(Table2[[#This Row],[Age]]&lt;60,"Middle Aged", "Senior")))</f>
        <v>Adults</v>
      </c>
      <c r="AH447" t="str">
        <f>IF(Table2[[#This Row],[Recency]]&lt;31,"Active",IF(Table2[[#This Row],[Recency]]&lt;61, "Warm","At Risk"))</f>
        <v>Active</v>
      </c>
      <c r="AI447" s="5" t="str">
        <f>IF(Table2[[#This Row],[Total Spend]]&lt;70,"Low Value", IF(Table2[[#This Row],[Total Spend]]&lt;370,"Medium Value",IF(Table2[[#This Row],[Total Spend]]&lt;1047,"High Value","VIP")))</f>
        <v>Low Value</v>
      </c>
      <c r="AJ447" s="7">
        <f>SUM(Table2[[#This Row],[AcceptedCmp3]:[Response]])</f>
        <v>0</v>
      </c>
      <c r="AK447" s="5" t="str">
        <f>IF(Table2[[#This Row],[Total Campaigns Accepted]]=0,"Never Responded", IF(Table2[[#This Row],[Total Campaigns Accepted]]&lt;3,"Occasional Responders","Frequent Responders"))</f>
        <v>Never Responded</v>
      </c>
    </row>
    <row r="448" spans="1:37" x14ac:dyDescent="0.3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  <c r="AC448" s="4">
        <f t="shared" ca="1" si="18"/>
        <v>52</v>
      </c>
      <c r="AD448" s="3">
        <f t="shared" si="20"/>
        <v>46</v>
      </c>
      <c r="AE448">
        <f t="shared" si="19"/>
        <v>15</v>
      </c>
      <c r="AF448" t="str">
        <f>IF(Table2[[#This Row],[ Income ]]&lt;=30000, "Low Income",IF(Table2[[#This Row],[ Income ]]&lt;=60000,"Middle Income",IF(Table2[[#This Row],[ Income ]]&lt;=90000,"High Income","Premium")))</f>
        <v>Middle Income</v>
      </c>
      <c r="AG448" t="str">
        <f ca="1">IF(Table2[[#This Row],[Age]]&lt;30,"Young Adults", IF(Table2[[#This Row],[Age]]&lt;45,"Adults",IF(Table2[[#This Row],[Age]]&lt;60,"Middle Aged", "Senior")))</f>
        <v>Middle Aged</v>
      </c>
      <c r="AH448" t="str">
        <f>IF(Table2[[#This Row],[Recency]]&lt;31,"Active",IF(Table2[[#This Row],[Recency]]&lt;61, "Warm","At Risk"))</f>
        <v>Active</v>
      </c>
      <c r="AI448" s="5" t="str">
        <f>IF(Table2[[#This Row],[Total Spend]]&lt;70,"Low Value", IF(Table2[[#This Row],[Total Spend]]&lt;370,"Medium Value",IF(Table2[[#This Row],[Total Spend]]&lt;1047,"High Value","VIP")))</f>
        <v>Low Value</v>
      </c>
      <c r="AJ448" s="7">
        <f>SUM(Table2[[#This Row],[AcceptedCmp3]:[Response]])</f>
        <v>1</v>
      </c>
      <c r="AK448" s="5" t="str">
        <f>IF(Table2[[#This Row],[Total Campaigns Accepted]]=0,"Never Responded", IF(Table2[[#This Row],[Total Campaigns Accepted]]&lt;3,"Occasional Responders","Frequent Responders"))</f>
        <v>Occasional Responders</v>
      </c>
    </row>
    <row r="449" spans="1:37" x14ac:dyDescent="0.3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  <c r="AC449" s="4">
        <f t="shared" ca="1" si="18"/>
        <v>52</v>
      </c>
      <c r="AD449" s="3">
        <f t="shared" si="20"/>
        <v>46</v>
      </c>
      <c r="AE449">
        <f t="shared" si="19"/>
        <v>15</v>
      </c>
      <c r="AF449" t="str">
        <f>IF(Table2[[#This Row],[ Income ]]&lt;=30000, "Low Income",IF(Table2[[#This Row],[ Income ]]&lt;=60000,"Middle Income",IF(Table2[[#This Row],[ Income ]]&lt;=90000,"High Income","Premium")))</f>
        <v>Middle Income</v>
      </c>
      <c r="AG449" t="str">
        <f ca="1">IF(Table2[[#This Row],[Age]]&lt;30,"Young Adults", IF(Table2[[#This Row],[Age]]&lt;45,"Adults",IF(Table2[[#This Row],[Age]]&lt;60,"Middle Aged", "Senior")))</f>
        <v>Middle Aged</v>
      </c>
      <c r="AH449" t="str">
        <f>IF(Table2[[#This Row],[Recency]]&lt;31,"Active",IF(Table2[[#This Row],[Recency]]&lt;61, "Warm","At Risk"))</f>
        <v>Active</v>
      </c>
      <c r="AI449" s="5" t="str">
        <f>IF(Table2[[#This Row],[Total Spend]]&lt;70,"Low Value", IF(Table2[[#This Row],[Total Spend]]&lt;370,"Medium Value",IF(Table2[[#This Row],[Total Spend]]&lt;1047,"High Value","VIP")))</f>
        <v>Low Value</v>
      </c>
      <c r="AJ449" s="7">
        <f>SUM(Table2[[#This Row],[AcceptedCmp3]:[Response]])</f>
        <v>0</v>
      </c>
      <c r="AK449" s="5" t="str">
        <f>IF(Table2[[#This Row],[Total Campaigns Accepted]]=0,"Never Responded", IF(Table2[[#This Row],[Total Campaigns Accepted]]&lt;3,"Occasional Responders","Frequent Responders"))</f>
        <v>Never Responded</v>
      </c>
    </row>
    <row r="450" spans="1:37" x14ac:dyDescent="0.3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  <c r="AC450" s="4">
        <f t="shared" ref="AC450:AC513" ca="1" si="21">YEAR(TODAY()) - B450</f>
        <v>66</v>
      </c>
      <c r="AD450" s="3">
        <f t="shared" si="20"/>
        <v>268</v>
      </c>
      <c r="AE450">
        <f t="shared" ref="AE450:AE513" si="22">SUM(P450:T450)</f>
        <v>23</v>
      </c>
      <c r="AF450" t="str">
        <f>IF(Table2[[#This Row],[ Income ]]&lt;=30000, "Low Income",IF(Table2[[#This Row],[ Income ]]&lt;=60000,"Middle Income",IF(Table2[[#This Row],[ Income ]]&lt;=90000,"High Income","Premium")))</f>
        <v>Middle Income</v>
      </c>
      <c r="AG450" t="str">
        <f ca="1">IF(Table2[[#This Row],[Age]]&lt;30,"Young Adults", IF(Table2[[#This Row],[Age]]&lt;45,"Adults",IF(Table2[[#This Row],[Age]]&lt;60,"Middle Aged", "Senior")))</f>
        <v>Senior</v>
      </c>
      <c r="AH450" t="str">
        <f>IF(Table2[[#This Row],[Recency]]&lt;31,"Active",IF(Table2[[#This Row],[Recency]]&lt;61, "Warm","At Risk"))</f>
        <v>Active</v>
      </c>
      <c r="AI450" s="5" t="str">
        <f>IF(Table2[[#This Row],[Total Spend]]&lt;70,"Low Value", IF(Table2[[#This Row],[Total Spend]]&lt;370,"Medium Value",IF(Table2[[#This Row],[Total Spend]]&lt;1047,"High Value","VIP")))</f>
        <v>Medium Value</v>
      </c>
      <c r="AJ450" s="7">
        <f>SUM(Table2[[#This Row],[AcceptedCmp3]:[Response]])</f>
        <v>0</v>
      </c>
      <c r="AK450" s="5" t="str">
        <f>IF(Table2[[#This Row],[Total Campaigns Accepted]]=0,"Never Responded", IF(Table2[[#This Row],[Total Campaigns Accepted]]&lt;3,"Occasional Responders","Frequent Responders"))</f>
        <v>Never Responded</v>
      </c>
    </row>
    <row r="451" spans="1:37" x14ac:dyDescent="0.3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  <c r="AC451" s="4">
        <f t="shared" ca="1" si="21"/>
        <v>40</v>
      </c>
      <c r="AD451" s="3">
        <f t="shared" ref="AD451:AD514" si="23">SUM(J451:O451)</f>
        <v>637</v>
      </c>
      <c r="AE451">
        <f t="shared" si="22"/>
        <v>28</v>
      </c>
      <c r="AF451" t="str">
        <f>IF(Table2[[#This Row],[ Income ]]&lt;=30000, "Low Income",IF(Table2[[#This Row],[ Income ]]&lt;=60000,"Middle Income",IF(Table2[[#This Row],[ Income ]]&lt;=90000,"High Income","Premium")))</f>
        <v>Low Income</v>
      </c>
      <c r="AG451" t="str">
        <f ca="1">IF(Table2[[#This Row],[Age]]&lt;30,"Young Adults", IF(Table2[[#This Row],[Age]]&lt;45,"Adults",IF(Table2[[#This Row],[Age]]&lt;60,"Middle Aged", "Senior")))</f>
        <v>Adults</v>
      </c>
      <c r="AH451" t="str">
        <f>IF(Table2[[#This Row],[Recency]]&lt;31,"Active",IF(Table2[[#This Row],[Recency]]&lt;61, "Warm","At Risk"))</f>
        <v>Active</v>
      </c>
      <c r="AI451" s="5" t="str">
        <f>IF(Table2[[#This Row],[Total Spend]]&lt;70,"Low Value", IF(Table2[[#This Row],[Total Spend]]&lt;370,"Medium Value",IF(Table2[[#This Row],[Total Spend]]&lt;1047,"High Value","VIP")))</f>
        <v>High Value</v>
      </c>
      <c r="AJ451" s="7">
        <f>SUM(Table2[[#This Row],[AcceptedCmp3]:[Response]])</f>
        <v>0</v>
      </c>
      <c r="AK451" s="5" t="str">
        <f>IF(Table2[[#This Row],[Total Campaigns Accepted]]=0,"Never Responded", IF(Table2[[#This Row],[Total Campaigns Accepted]]&lt;3,"Occasional Responders","Frequent Responders"))</f>
        <v>Never Responded</v>
      </c>
    </row>
    <row r="452" spans="1:37" x14ac:dyDescent="0.3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  <c r="AC452" s="4">
        <f t="shared" ca="1" si="21"/>
        <v>46</v>
      </c>
      <c r="AD452" s="3">
        <f t="shared" si="23"/>
        <v>551</v>
      </c>
      <c r="AE452">
        <f t="shared" si="22"/>
        <v>28</v>
      </c>
      <c r="AF452" t="str">
        <f>IF(Table2[[#This Row],[ Income ]]&lt;=30000, "Low Income",IF(Table2[[#This Row],[ Income ]]&lt;=60000,"Middle Income",IF(Table2[[#This Row],[ Income ]]&lt;=90000,"High Income","Premium")))</f>
        <v>Middle Income</v>
      </c>
      <c r="AG452" t="str">
        <f ca="1">IF(Table2[[#This Row],[Age]]&lt;30,"Young Adults", IF(Table2[[#This Row],[Age]]&lt;45,"Adults",IF(Table2[[#This Row],[Age]]&lt;60,"Middle Aged", "Senior")))</f>
        <v>Middle Aged</v>
      </c>
      <c r="AH452" t="str">
        <f>IF(Table2[[#This Row],[Recency]]&lt;31,"Active",IF(Table2[[#This Row],[Recency]]&lt;61, "Warm","At Risk"))</f>
        <v>Active</v>
      </c>
      <c r="AI452" s="5" t="str">
        <f>IF(Table2[[#This Row],[Total Spend]]&lt;70,"Low Value", IF(Table2[[#This Row],[Total Spend]]&lt;370,"Medium Value",IF(Table2[[#This Row],[Total Spend]]&lt;1047,"High Value","VIP")))</f>
        <v>High Value</v>
      </c>
      <c r="AJ452" s="7">
        <f>SUM(Table2[[#This Row],[AcceptedCmp3]:[Response]])</f>
        <v>0</v>
      </c>
      <c r="AK452" s="5" t="str">
        <f>IF(Table2[[#This Row],[Total Campaigns Accepted]]=0,"Never Responded", IF(Table2[[#This Row],[Total Campaigns Accepted]]&lt;3,"Occasional Responders","Frequent Responders"))</f>
        <v>Never Responded</v>
      </c>
    </row>
    <row r="453" spans="1:37" x14ac:dyDescent="0.3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  <c r="AC453" s="4">
        <f t="shared" ca="1" si="21"/>
        <v>56</v>
      </c>
      <c r="AD453" s="3">
        <f t="shared" si="23"/>
        <v>17</v>
      </c>
      <c r="AE453">
        <f t="shared" si="22"/>
        <v>11</v>
      </c>
      <c r="AF453" t="str">
        <f>IF(Table2[[#This Row],[ Income ]]&lt;=30000, "Low Income",IF(Table2[[#This Row],[ Income ]]&lt;=60000,"Middle Income",IF(Table2[[#This Row],[ Income ]]&lt;=90000,"High Income","Premium")))</f>
        <v>Middle Income</v>
      </c>
      <c r="AG453" t="str">
        <f ca="1">IF(Table2[[#This Row],[Age]]&lt;30,"Young Adults", IF(Table2[[#This Row],[Age]]&lt;45,"Adults",IF(Table2[[#This Row],[Age]]&lt;60,"Middle Aged", "Senior")))</f>
        <v>Middle Aged</v>
      </c>
      <c r="AH453" t="str">
        <f>IF(Table2[[#This Row],[Recency]]&lt;31,"Active",IF(Table2[[#This Row],[Recency]]&lt;61, "Warm","At Risk"))</f>
        <v>Active</v>
      </c>
      <c r="AI453" s="5" t="str">
        <f>IF(Table2[[#This Row],[Total Spend]]&lt;70,"Low Value", IF(Table2[[#This Row],[Total Spend]]&lt;370,"Medium Value",IF(Table2[[#This Row],[Total Spend]]&lt;1047,"High Value","VIP")))</f>
        <v>Low Value</v>
      </c>
      <c r="AJ453" s="7">
        <f>SUM(Table2[[#This Row],[AcceptedCmp3]:[Response]])</f>
        <v>0</v>
      </c>
      <c r="AK453" s="5" t="str">
        <f>IF(Table2[[#This Row],[Total Campaigns Accepted]]=0,"Never Responded", IF(Table2[[#This Row],[Total Campaigns Accepted]]&lt;3,"Occasional Responders","Frequent Responders"))</f>
        <v>Never Responded</v>
      </c>
    </row>
    <row r="454" spans="1:37" x14ac:dyDescent="0.3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  <c r="AC454" s="4">
        <f t="shared" ca="1" si="21"/>
        <v>66</v>
      </c>
      <c r="AD454" s="3">
        <f t="shared" si="23"/>
        <v>1152</v>
      </c>
      <c r="AE454">
        <f t="shared" si="22"/>
        <v>19</v>
      </c>
      <c r="AF454" t="str">
        <f>IF(Table2[[#This Row],[ Income ]]&lt;=30000, "Low Income",IF(Table2[[#This Row],[ Income ]]&lt;=60000,"Middle Income",IF(Table2[[#This Row],[ Income ]]&lt;=90000,"High Income","Premium")))</f>
        <v>High Income</v>
      </c>
      <c r="AG454" t="str">
        <f ca="1">IF(Table2[[#This Row],[Age]]&lt;30,"Young Adults", IF(Table2[[#This Row],[Age]]&lt;45,"Adults",IF(Table2[[#This Row],[Age]]&lt;60,"Middle Aged", "Senior")))</f>
        <v>Senior</v>
      </c>
      <c r="AH454" t="str">
        <f>IF(Table2[[#This Row],[Recency]]&lt;31,"Active",IF(Table2[[#This Row],[Recency]]&lt;61, "Warm","At Risk"))</f>
        <v>Active</v>
      </c>
      <c r="AI454" s="5" t="str">
        <f>IF(Table2[[#This Row],[Total Spend]]&lt;70,"Low Value", IF(Table2[[#This Row],[Total Spend]]&lt;370,"Medium Value",IF(Table2[[#This Row],[Total Spend]]&lt;1047,"High Value","VIP")))</f>
        <v>VIP</v>
      </c>
      <c r="AJ454" s="7">
        <f>SUM(Table2[[#This Row],[AcceptedCmp3]:[Response]])</f>
        <v>2</v>
      </c>
      <c r="AK454" s="5" t="str">
        <f>IF(Table2[[#This Row],[Total Campaigns Accepted]]=0,"Never Responded", IF(Table2[[#This Row],[Total Campaigns Accepted]]&lt;3,"Occasional Responders","Frequent Responders"))</f>
        <v>Occasional Responders</v>
      </c>
    </row>
    <row r="455" spans="1:37" x14ac:dyDescent="0.3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  <c r="AC455" s="4">
        <f t="shared" ca="1" si="21"/>
        <v>65</v>
      </c>
      <c r="AD455" s="3">
        <f t="shared" si="23"/>
        <v>38</v>
      </c>
      <c r="AE455">
        <f t="shared" si="22"/>
        <v>15</v>
      </c>
      <c r="AF455" t="str">
        <f>IF(Table2[[#This Row],[ Income ]]&lt;=30000, "Low Income",IF(Table2[[#This Row],[ Income ]]&lt;=60000,"Middle Income",IF(Table2[[#This Row],[ Income ]]&lt;=90000,"High Income","Premium")))</f>
        <v>Low Income</v>
      </c>
      <c r="AG455" t="str">
        <f ca="1">IF(Table2[[#This Row],[Age]]&lt;30,"Young Adults", IF(Table2[[#This Row],[Age]]&lt;45,"Adults",IF(Table2[[#This Row],[Age]]&lt;60,"Middle Aged", "Senior")))</f>
        <v>Senior</v>
      </c>
      <c r="AH455" t="str">
        <f>IF(Table2[[#This Row],[Recency]]&lt;31,"Active",IF(Table2[[#This Row],[Recency]]&lt;61, "Warm","At Risk"))</f>
        <v>Active</v>
      </c>
      <c r="AI455" s="5" t="str">
        <f>IF(Table2[[#This Row],[Total Spend]]&lt;70,"Low Value", IF(Table2[[#This Row],[Total Spend]]&lt;370,"Medium Value",IF(Table2[[#This Row],[Total Spend]]&lt;1047,"High Value","VIP")))</f>
        <v>Low Value</v>
      </c>
      <c r="AJ455" s="7">
        <f>SUM(Table2[[#This Row],[AcceptedCmp3]:[Response]])</f>
        <v>0</v>
      </c>
      <c r="AK455" s="5" t="str">
        <f>IF(Table2[[#This Row],[Total Campaigns Accepted]]=0,"Never Responded", IF(Table2[[#This Row],[Total Campaigns Accepted]]&lt;3,"Occasional Responders","Frequent Responders"))</f>
        <v>Never Responded</v>
      </c>
    </row>
    <row r="456" spans="1:37" x14ac:dyDescent="0.3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  <c r="AC456" s="4">
        <f t="shared" ca="1" si="21"/>
        <v>54</v>
      </c>
      <c r="AD456" s="3">
        <f t="shared" si="23"/>
        <v>70</v>
      </c>
      <c r="AE456">
        <f t="shared" si="22"/>
        <v>17</v>
      </c>
      <c r="AF456" t="str">
        <f>IF(Table2[[#This Row],[ Income ]]&lt;=30000, "Low Income",IF(Table2[[#This Row],[ Income ]]&lt;=60000,"Middle Income",IF(Table2[[#This Row],[ Income ]]&lt;=90000,"High Income","Premium")))</f>
        <v>Low Income</v>
      </c>
      <c r="AG456" t="str">
        <f ca="1">IF(Table2[[#This Row],[Age]]&lt;30,"Young Adults", IF(Table2[[#This Row],[Age]]&lt;45,"Adults",IF(Table2[[#This Row],[Age]]&lt;60,"Middle Aged", "Senior")))</f>
        <v>Middle Aged</v>
      </c>
      <c r="AH456" t="str">
        <f>IF(Table2[[#This Row],[Recency]]&lt;31,"Active",IF(Table2[[#This Row],[Recency]]&lt;61, "Warm","At Risk"))</f>
        <v>Active</v>
      </c>
      <c r="AI456" s="5" t="str">
        <f>IF(Table2[[#This Row],[Total Spend]]&lt;70,"Low Value", IF(Table2[[#This Row],[Total Spend]]&lt;370,"Medium Value",IF(Table2[[#This Row],[Total Spend]]&lt;1047,"High Value","VIP")))</f>
        <v>Medium Value</v>
      </c>
      <c r="AJ456" s="7">
        <f>SUM(Table2[[#This Row],[AcceptedCmp3]:[Response]])</f>
        <v>1</v>
      </c>
      <c r="AK456" s="5" t="str">
        <f>IF(Table2[[#This Row],[Total Campaigns Accepted]]=0,"Never Responded", IF(Table2[[#This Row],[Total Campaigns Accepted]]&lt;3,"Occasional Responders","Frequent Responders"))</f>
        <v>Occasional Responders</v>
      </c>
    </row>
    <row r="457" spans="1:37" x14ac:dyDescent="0.3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  <c r="AC457" s="4">
        <f t="shared" ca="1" si="21"/>
        <v>50</v>
      </c>
      <c r="AD457" s="3">
        <f t="shared" si="23"/>
        <v>71</v>
      </c>
      <c r="AE457">
        <f t="shared" si="22"/>
        <v>21</v>
      </c>
      <c r="AF457" t="str">
        <f>IF(Table2[[#This Row],[ Income ]]&lt;=30000, "Low Income",IF(Table2[[#This Row],[ Income ]]&lt;=60000,"Middle Income",IF(Table2[[#This Row],[ Income ]]&lt;=90000,"High Income","Premium")))</f>
        <v>Low Income</v>
      </c>
      <c r="AG457" t="str">
        <f ca="1">IF(Table2[[#This Row],[Age]]&lt;30,"Young Adults", IF(Table2[[#This Row],[Age]]&lt;45,"Adults",IF(Table2[[#This Row],[Age]]&lt;60,"Middle Aged", "Senior")))</f>
        <v>Middle Aged</v>
      </c>
      <c r="AH457" t="str">
        <f>IF(Table2[[#This Row],[Recency]]&lt;31,"Active",IF(Table2[[#This Row],[Recency]]&lt;61, "Warm","At Risk"))</f>
        <v>Active</v>
      </c>
      <c r="AI457" s="5" t="str">
        <f>IF(Table2[[#This Row],[Total Spend]]&lt;70,"Low Value", IF(Table2[[#This Row],[Total Spend]]&lt;370,"Medium Value",IF(Table2[[#This Row],[Total Spend]]&lt;1047,"High Value","VIP")))</f>
        <v>Medium Value</v>
      </c>
      <c r="AJ457" s="7">
        <f>SUM(Table2[[#This Row],[AcceptedCmp3]:[Response]])</f>
        <v>2</v>
      </c>
      <c r="AK457" s="5" t="str">
        <f>IF(Table2[[#This Row],[Total Campaigns Accepted]]=0,"Never Responded", IF(Table2[[#This Row],[Total Campaigns Accepted]]&lt;3,"Occasional Responders","Frequent Responders"))</f>
        <v>Occasional Responders</v>
      </c>
    </row>
    <row r="458" spans="1:37" x14ac:dyDescent="0.3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  <c r="AC458" s="4">
        <f t="shared" ca="1" si="21"/>
        <v>61</v>
      </c>
      <c r="AD458" s="3">
        <f t="shared" si="23"/>
        <v>6</v>
      </c>
      <c r="AE458">
        <f t="shared" si="22"/>
        <v>14</v>
      </c>
      <c r="AF458" t="str">
        <f>IF(Table2[[#This Row],[ Income ]]&lt;=30000, "Low Income",IF(Table2[[#This Row],[ Income ]]&lt;=60000,"Middle Income",IF(Table2[[#This Row],[ Income ]]&lt;=90000,"High Income","Premium")))</f>
        <v>Low Income</v>
      </c>
      <c r="AG458" t="str">
        <f ca="1">IF(Table2[[#This Row],[Age]]&lt;30,"Young Adults", IF(Table2[[#This Row],[Age]]&lt;45,"Adults",IF(Table2[[#This Row],[Age]]&lt;60,"Middle Aged", "Senior")))</f>
        <v>Senior</v>
      </c>
      <c r="AH458" t="str">
        <f>IF(Table2[[#This Row],[Recency]]&lt;31,"Active",IF(Table2[[#This Row],[Recency]]&lt;61, "Warm","At Risk"))</f>
        <v>Active</v>
      </c>
      <c r="AI458" s="5" t="str">
        <f>IF(Table2[[#This Row],[Total Spend]]&lt;70,"Low Value", IF(Table2[[#This Row],[Total Spend]]&lt;370,"Medium Value",IF(Table2[[#This Row],[Total Spend]]&lt;1047,"High Value","VIP")))</f>
        <v>Low Value</v>
      </c>
      <c r="AJ458" s="7">
        <f>SUM(Table2[[#This Row],[AcceptedCmp3]:[Response]])</f>
        <v>0</v>
      </c>
      <c r="AK458" s="5" t="str">
        <f>IF(Table2[[#This Row],[Total Campaigns Accepted]]=0,"Never Responded", IF(Table2[[#This Row],[Total Campaigns Accepted]]&lt;3,"Occasional Responders","Frequent Responders"))</f>
        <v>Never Responded</v>
      </c>
    </row>
    <row r="459" spans="1:37" x14ac:dyDescent="0.3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  <c r="AC459" s="4">
        <f t="shared" ca="1" si="21"/>
        <v>55</v>
      </c>
      <c r="AD459" s="3">
        <f t="shared" si="23"/>
        <v>44</v>
      </c>
      <c r="AE459">
        <f t="shared" si="22"/>
        <v>14</v>
      </c>
      <c r="AF459" t="str">
        <f>IF(Table2[[#This Row],[ Income ]]&lt;=30000, "Low Income",IF(Table2[[#This Row],[ Income ]]&lt;=60000,"Middle Income",IF(Table2[[#This Row],[ Income ]]&lt;=90000,"High Income","Premium")))</f>
        <v>Middle Income</v>
      </c>
      <c r="AG459" t="str">
        <f ca="1">IF(Table2[[#This Row],[Age]]&lt;30,"Young Adults", IF(Table2[[#This Row],[Age]]&lt;45,"Adults",IF(Table2[[#This Row],[Age]]&lt;60,"Middle Aged", "Senior")))</f>
        <v>Middle Aged</v>
      </c>
      <c r="AH459" t="str">
        <f>IF(Table2[[#This Row],[Recency]]&lt;31,"Active",IF(Table2[[#This Row],[Recency]]&lt;61, "Warm","At Risk"))</f>
        <v>Active</v>
      </c>
      <c r="AI459" s="5" t="str">
        <f>IF(Table2[[#This Row],[Total Spend]]&lt;70,"Low Value", IF(Table2[[#This Row],[Total Spend]]&lt;370,"Medium Value",IF(Table2[[#This Row],[Total Spend]]&lt;1047,"High Value","VIP")))</f>
        <v>Low Value</v>
      </c>
      <c r="AJ459" s="7">
        <f>SUM(Table2[[#This Row],[AcceptedCmp3]:[Response]])</f>
        <v>0</v>
      </c>
      <c r="AK459" s="5" t="str">
        <f>IF(Table2[[#This Row],[Total Campaigns Accepted]]=0,"Never Responded", IF(Table2[[#This Row],[Total Campaigns Accepted]]&lt;3,"Occasional Responders","Frequent Responders"))</f>
        <v>Never Responded</v>
      </c>
    </row>
    <row r="460" spans="1:37" x14ac:dyDescent="0.3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  <c r="AC460" s="4">
        <f t="shared" ca="1" si="21"/>
        <v>76</v>
      </c>
      <c r="AD460" s="3">
        <f t="shared" si="23"/>
        <v>13</v>
      </c>
      <c r="AE460">
        <f t="shared" si="22"/>
        <v>7</v>
      </c>
      <c r="AF460" t="str">
        <f>IF(Table2[[#This Row],[ Income ]]&lt;=30000, "Low Income",IF(Table2[[#This Row],[ Income ]]&lt;=60000,"Middle Income",IF(Table2[[#This Row],[ Income ]]&lt;=90000,"High Income","Premium")))</f>
        <v>Middle Income</v>
      </c>
      <c r="AG460" t="str">
        <f ca="1">IF(Table2[[#This Row],[Age]]&lt;30,"Young Adults", IF(Table2[[#This Row],[Age]]&lt;45,"Adults",IF(Table2[[#This Row],[Age]]&lt;60,"Middle Aged", "Senior")))</f>
        <v>Senior</v>
      </c>
      <c r="AH460" t="str">
        <f>IF(Table2[[#This Row],[Recency]]&lt;31,"Active",IF(Table2[[#This Row],[Recency]]&lt;61, "Warm","At Risk"))</f>
        <v>Active</v>
      </c>
      <c r="AI460" s="5" t="str">
        <f>IF(Table2[[#This Row],[Total Spend]]&lt;70,"Low Value", IF(Table2[[#This Row],[Total Spend]]&lt;370,"Medium Value",IF(Table2[[#This Row],[Total Spend]]&lt;1047,"High Value","VIP")))</f>
        <v>Low Value</v>
      </c>
      <c r="AJ460" s="7">
        <f>SUM(Table2[[#This Row],[AcceptedCmp3]:[Response]])</f>
        <v>0</v>
      </c>
      <c r="AK460" s="5" t="str">
        <f>IF(Table2[[#This Row],[Total Campaigns Accepted]]=0,"Never Responded", IF(Table2[[#This Row],[Total Campaigns Accepted]]&lt;3,"Occasional Responders","Frequent Responders"))</f>
        <v>Never Responded</v>
      </c>
    </row>
    <row r="461" spans="1:37" x14ac:dyDescent="0.3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  <c r="AC461" s="4">
        <f t="shared" ca="1" si="21"/>
        <v>44</v>
      </c>
      <c r="AD461" s="3">
        <f t="shared" si="23"/>
        <v>324</v>
      </c>
      <c r="AE461">
        <f t="shared" si="22"/>
        <v>25</v>
      </c>
      <c r="AF461" t="str">
        <f>IF(Table2[[#This Row],[ Income ]]&lt;=30000, "Low Income",IF(Table2[[#This Row],[ Income ]]&lt;=60000,"Middle Income",IF(Table2[[#This Row],[ Income ]]&lt;=90000,"High Income","Premium")))</f>
        <v>Middle Income</v>
      </c>
      <c r="AG461" t="str">
        <f ca="1">IF(Table2[[#This Row],[Age]]&lt;30,"Young Adults", IF(Table2[[#This Row],[Age]]&lt;45,"Adults",IF(Table2[[#This Row],[Age]]&lt;60,"Middle Aged", "Senior")))</f>
        <v>Adults</v>
      </c>
      <c r="AH461" t="str">
        <f>IF(Table2[[#This Row],[Recency]]&lt;31,"Active",IF(Table2[[#This Row],[Recency]]&lt;61, "Warm","At Risk"))</f>
        <v>Active</v>
      </c>
      <c r="AI461" s="5" t="str">
        <f>IF(Table2[[#This Row],[Total Spend]]&lt;70,"Low Value", IF(Table2[[#This Row],[Total Spend]]&lt;370,"Medium Value",IF(Table2[[#This Row],[Total Spend]]&lt;1047,"High Value","VIP")))</f>
        <v>Medium Value</v>
      </c>
      <c r="AJ461" s="7">
        <f>SUM(Table2[[#This Row],[AcceptedCmp3]:[Response]])</f>
        <v>1</v>
      </c>
      <c r="AK461" s="5" t="str">
        <f>IF(Table2[[#This Row],[Total Campaigns Accepted]]=0,"Never Responded", IF(Table2[[#This Row],[Total Campaigns Accepted]]&lt;3,"Occasional Responders","Frequent Responders"))</f>
        <v>Occasional Responders</v>
      </c>
    </row>
    <row r="462" spans="1:37" x14ac:dyDescent="0.3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  <c r="AC462" s="4">
        <f t="shared" ca="1" si="21"/>
        <v>58</v>
      </c>
      <c r="AD462" s="3">
        <f t="shared" si="23"/>
        <v>306</v>
      </c>
      <c r="AE462">
        <f t="shared" si="22"/>
        <v>18</v>
      </c>
      <c r="AF462" t="str">
        <f>IF(Table2[[#This Row],[ Income ]]&lt;=30000, "Low Income",IF(Table2[[#This Row],[ Income ]]&lt;=60000,"Middle Income",IF(Table2[[#This Row],[ Income ]]&lt;=90000,"High Income","Premium")))</f>
        <v>Middle Income</v>
      </c>
      <c r="AG462" t="str">
        <f ca="1">IF(Table2[[#This Row],[Age]]&lt;30,"Young Adults", IF(Table2[[#This Row],[Age]]&lt;45,"Adults",IF(Table2[[#This Row],[Age]]&lt;60,"Middle Aged", "Senior")))</f>
        <v>Middle Aged</v>
      </c>
      <c r="AH462" t="str">
        <f>IF(Table2[[#This Row],[Recency]]&lt;31,"Active",IF(Table2[[#This Row],[Recency]]&lt;61, "Warm","At Risk"))</f>
        <v>Active</v>
      </c>
      <c r="AI462" s="5" t="str">
        <f>IF(Table2[[#This Row],[Total Spend]]&lt;70,"Low Value", IF(Table2[[#This Row],[Total Spend]]&lt;370,"Medium Value",IF(Table2[[#This Row],[Total Spend]]&lt;1047,"High Value","VIP")))</f>
        <v>Medium Value</v>
      </c>
      <c r="AJ462" s="7">
        <f>SUM(Table2[[#This Row],[AcceptedCmp3]:[Response]])</f>
        <v>1</v>
      </c>
      <c r="AK462" s="5" t="str">
        <f>IF(Table2[[#This Row],[Total Campaigns Accepted]]=0,"Never Responded", IF(Table2[[#This Row],[Total Campaigns Accepted]]&lt;3,"Occasional Responders","Frequent Responders"))</f>
        <v>Occasional Responders</v>
      </c>
    </row>
    <row r="463" spans="1:37" x14ac:dyDescent="0.3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  <c r="AC463" s="4">
        <f t="shared" ca="1" si="21"/>
        <v>68</v>
      </c>
      <c r="AD463" s="3">
        <f t="shared" si="23"/>
        <v>1291</v>
      </c>
      <c r="AE463">
        <f t="shared" si="22"/>
        <v>22</v>
      </c>
      <c r="AF463" t="str">
        <f>IF(Table2[[#This Row],[ Income ]]&lt;=30000, "Low Income",IF(Table2[[#This Row],[ Income ]]&lt;=60000,"Middle Income",IF(Table2[[#This Row],[ Income ]]&lt;=90000,"High Income","Premium")))</f>
        <v>High Income</v>
      </c>
      <c r="AG463" t="str">
        <f ca="1">IF(Table2[[#This Row],[Age]]&lt;30,"Young Adults", IF(Table2[[#This Row],[Age]]&lt;45,"Adults",IF(Table2[[#This Row],[Age]]&lt;60,"Middle Aged", "Senior")))</f>
        <v>Senior</v>
      </c>
      <c r="AH463" t="str">
        <f>IF(Table2[[#This Row],[Recency]]&lt;31,"Active",IF(Table2[[#This Row],[Recency]]&lt;61, "Warm","At Risk"))</f>
        <v>Active</v>
      </c>
      <c r="AI463" s="5" t="str">
        <f>IF(Table2[[#This Row],[Total Spend]]&lt;70,"Low Value", IF(Table2[[#This Row],[Total Spend]]&lt;370,"Medium Value",IF(Table2[[#This Row],[Total Spend]]&lt;1047,"High Value","VIP")))</f>
        <v>VIP</v>
      </c>
      <c r="AJ463" s="7">
        <f>SUM(Table2[[#This Row],[AcceptedCmp3]:[Response]])</f>
        <v>0</v>
      </c>
      <c r="AK463" s="5" t="str">
        <f>IF(Table2[[#This Row],[Total Campaigns Accepted]]=0,"Never Responded", IF(Table2[[#This Row],[Total Campaigns Accepted]]&lt;3,"Occasional Responders","Frequent Responders"))</f>
        <v>Never Responded</v>
      </c>
    </row>
    <row r="464" spans="1:37" x14ac:dyDescent="0.3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  <c r="AC464" s="4">
        <f t="shared" ca="1" si="21"/>
        <v>57</v>
      </c>
      <c r="AD464" s="3">
        <f t="shared" si="23"/>
        <v>30</v>
      </c>
      <c r="AE464">
        <f t="shared" si="22"/>
        <v>14</v>
      </c>
      <c r="AF464" t="str">
        <f>IF(Table2[[#This Row],[ Income ]]&lt;=30000, "Low Income",IF(Table2[[#This Row],[ Income ]]&lt;=60000,"Middle Income",IF(Table2[[#This Row],[ Income ]]&lt;=90000,"High Income","Premium")))</f>
        <v>Middle Income</v>
      </c>
      <c r="AG464" t="str">
        <f ca="1">IF(Table2[[#This Row],[Age]]&lt;30,"Young Adults", IF(Table2[[#This Row],[Age]]&lt;45,"Adults",IF(Table2[[#This Row],[Age]]&lt;60,"Middle Aged", "Senior")))</f>
        <v>Middle Aged</v>
      </c>
      <c r="AH464" t="str">
        <f>IF(Table2[[#This Row],[Recency]]&lt;31,"Active",IF(Table2[[#This Row],[Recency]]&lt;61, "Warm","At Risk"))</f>
        <v>Active</v>
      </c>
      <c r="AI464" s="5" t="str">
        <f>IF(Table2[[#This Row],[Total Spend]]&lt;70,"Low Value", IF(Table2[[#This Row],[Total Spend]]&lt;370,"Medium Value",IF(Table2[[#This Row],[Total Spend]]&lt;1047,"High Value","VIP")))</f>
        <v>Low Value</v>
      </c>
      <c r="AJ464" s="7">
        <f>SUM(Table2[[#This Row],[AcceptedCmp3]:[Response]])</f>
        <v>0</v>
      </c>
      <c r="AK464" s="5" t="str">
        <f>IF(Table2[[#This Row],[Total Campaigns Accepted]]=0,"Never Responded", IF(Table2[[#This Row],[Total Campaigns Accepted]]&lt;3,"Occasional Responders","Frequent Responders"))</f>
        <v>Never Responded</v>
      </c>
    </row>
    <row r="465" spans="1:37" x14ac:dyDescent="0.3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  <c r="AC465" s="4">
        <f t="shared" ca="1" si="21"/>
        <v>62</v>
      </c>
      <c r="AD465" s="3">
        <f t="shared" si="23"/>
        <v>486</v>
      </c>
      <c r="AE465">
        <f t="shared" si="22"/>
        <v>20</v>
      </c>
      <c r="AF465" t="str">
        <f>IF(Table2[[#This Row],[ Income ]]&lt;=30000, "Low Income",IF(Table2[[#This Row],[ Income ]]&lt;=60000,"Middle Income",IF(Table2[[#This Row],[ Income ]]&lt;=90000,"High Income","Premium")))</f>
        <v>Middle Income</v>
      </c>
      <c r="AG465" t="str">
        <f ca="1">IF(Table2[[#This Row],[Age]]&lt;30,"Young Adults", IF(Table2[[#This Row],[Age]]&lt;45,"Adults",IF(Table2[[#This Row],[Age]]&lt;60,"Middle Aged", "Senior")))</f>
        <v>Senior</v>
      </c>
      <c r="AH465" t="str">
        <f>IF(Table2[[#This Row],[Recency]]&lt;31,"Active",IF(Table2[[#This Row],[Recency]]&lt;61, "Warm","At Risk"))</f>
        <v>Active</v>
      </c>
      <c r="AI465" s="5" t="str">
        <f>IF(Table2[[#This Row],[Total Spend]]&lt;70,"Low Value", IF(Table2[[#This Row],[Total Spend]]&lt;370,"Medium Value",IF(Table2[[#This Row],[Total Spend]]&lt;1047,"High Value","VIP")))</f>
        <v>High Value</v>
      </c>
      <c r="AJ465" s="7">
        <f>SUM(Table2[[#This Row],[AcceptedCmp3]:[Response]])</f>
        <v>1</v>
      </c>
      <c r="AK465" s="5" t="str">
        <f>IF(Table2[[#This Row],[Total Campaigns Accepted]]=0,"Never Responded", IF(Table2[[#This Row],[Total Campaigns Accepted]]&lt;3,"Occasional Responders","Frequent Responders"))</f>
        <v>Occasional Responders</v>
      </c>
    </row>
    <row r="466" spans="1:37" x14ac:dyDescent="0.3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  <c r="AC466" s="4">
        <f t="shared" ca="1" si="21"/>
        <v>38</v>
      </c>
      <c r="AD466" s="3">
        <f t="shared" si="23"/>
        <v>32</v>
      </c>
      <c r="AE466">
        <f t="shared" si="22"/>
        <v>12</v>
      </c>
      <c r="AF466" t="str">
        <f>IF(Table2[[#This Row],[ Income ]]&lt;=30000, "Low Income",IF(Table2[[#This Row],[ Income ]]&lt;=60000,"Middle Income",IF(Table2[[#This Row],[ Income ]]&lt;=90000,"High Income","Premium")))</f>
        <v>Middle Income</v>
      </c>
      <c r="AG466" t="str">
        <f ca="1">IF(Table2[[#This Row],[Age]]&lt;30,"Young Adults", IF(Table2[[#This Row],[Age]]&lt;45,"Adults",IF(Table2[[#This Row],[Age]]&lt;60,"Middle Aged", "Senior")))</f>
        <v>Adults</v>
      </c>
      <c r="AH466" t="str">
        <f>IF(Table2[[#This Row],[Recency]]&lt;31,"Active",IF(Table2[[#This Row],[Recency]]&lt;61, "Warm","At Risk"))</f>
        <v>Active</v>
      </c>
      <c r="AI466" s="5" t="str">
        <f>IF(Table2[[#This Row],[Total Spend]]&lt;70,"Low Value", IF(Table2[[#This Row],[Total Spend]]&lt;370,"Medium Value",IF(Table2[[#This Row],[Total Spend]]&lt;1047,"High Value","VIP")))</f>
        <v>Low Value</v>
      </c>
      <c r="AJ466" s="7">
        <f>SUM(Table2[[#This Row],[AcceptedCmp3]:[Response]])</f>
        <v>0</v>
      </c>
      <c r="AK466" s="5" t="str">
        <f>IF(Table2[[#This Row],[Total Campaigns Accepted]]=0,"Never Responded", IF(Table2[[#This Row],[Total Campaigns Accepted]]&lt;3,"Occasional Responders","Frequent Responders"))</f>
        <v>Never Responded</v>
      </c>
    </row>
    <row r="467" spans="1:37" x14ac:dyDescent="0.3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  <c r="AC467" s="4">
        <f t="shared" ca="1" si="21"/>
        <v>57</v>
      </c>
      <c r="AD467" s="3">
        <f t="shared" si="23"/>
        <v>1757</v>
      </c>
      <c r="AE467">
        <f t="shared" si="22"/>
        <v>33</v>
      </c>
      <c r="AF467" t="str">
        <f>IF(Table2[[#This Row],[ Income ]]&lt;=30000, "Low Income",IF(Table2[[#This Row],[ Income ]]&lt;=60000,"Middle Income",IF(Table2[[#This Row],[ Income ]]&lt;=90000,"High Income","Premium")))</f>
        <v>High Income</v>
      </c>
      <c r="AG467" t="str">
        <f ca="1">IF(Table2[[#This Row],[Age]]&lt;30,"Young Adults", IF(Table2[[#This Row],[Age]]&lt;45,"Adults",IF(Table2[[#This Row],[Age]]&lt;60,"Middle Aged", "Senior")))</f>
        <v>Middle Aged</v>
      </c>
      <c r="AH467" t="str">
        <f>IF(Table2[[#This Row],[Recency]]&lt;31,"Active",IF(Table2[[#This Row],[Recency]]&lt;61, "Warm","At Risk"))</f>
        <v>Active</v>
      </c>
      <c r="AI467" s="5" t="str">
        <f>IF(Table2[[#This Row],[Total Spend]]&lt;70,"Low Value", IF(Table2[[#This Row],[Total Spend]]&lt;370,"Medium Value",IF(Table2[[#This Row],[Total Spend]]&lt;1047,"High Value","VIP")))</f>
        <v>VIP</v>
      </c>
      <c r="AJ467" s="7">
        <f>SUM(Table2[[#This Row],[AcceptedCmp3]:[Response]])</f>
        <v>4</v>
      </c>
      <c r="AK467" s="5" t="str">
        <f>IF(Table2[[#This Row],[Total Campaigns Accepted]]=0,"Never Responded", IF(Table2[[#This Row],[Total Campaigns Accepted]]&lt;3,"Occasional Responders","Frequent Responders"))</f>
        <v>Frequent Responders</v>
      </c>
    </row>
    <row r="468" spans="1:37" x14ac:dyDescent="0.3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  <c r="AC468" s="4">
        <f t="shared" ca="1" si="21"/>
        <v>72</v>
      </c>
      <c r="AD468" s="3">
        <f t="shared" si="23"/>
        <v>134</v>
      </c>
      <c r="AE468">
        <f t="shared" si="22"/>
        <v>16</v>
      </c>
      <c r="AF468" t="str">
        <f>IF(Table2[[#This Row],[ Income ]]&lt;=30000, "Low Income",IF(Table2[[#This Row],[ Income ]]&lt;=60000,"Middle Income",IF(Table2[[#This Row],[ Income ]]&lt;=90000,"High Income","Premium")))</f>
        <v>Middle Income</v>
      </c>
      <c r="AG468" t="str">
        <f ca="1">IF(Table2[[#This Row],[Age]]&lt;30,"Young Adults", IF(Table2[[#This Row],[Age]]&lt;45,"Adults",IF(Table2[[#This Row],[Age]]&lt;60,"Middle Aged", "Senior")))</f>
        <v>Senior</v>
      </c>
      <c r="AH468" t="str">
        <f>IF(Table2[[#This Row],[Recency]]&lt;31,"Active",IF(Table2[[#This Row],[Recency]]&lt;61, "Warm","At Risk"))</f>
        <v>Active</v>
      </c>
      <c r="AI468" s="5" t="str">
        <f>IF(Table2[[#This Row],[Total Spend]]&lt;70,"Low Value", IF(Table2[[#This Row],[Total Spend]]&lt;370,"Medium Value",IF(Table2[[#This Row],[Total Spend]]&lt;1047,"High Value","VIP")))</f>
        <v>Medium Value</v>
      </c>
      <c r="AJ468" s="7">
        <f>SUM(Table2[[#This Row],[AcceptedCmp3]:[Response]])</f>
        <v>0</v>
      </c>
      <c r="AK468" s="5" t="str">
        <f>IF(Table2[[#This Row],[Total Campaigns Accepted]]=0,"Never Responded", IF(Table2[[#This Row],[Total Campaigns Accepted]]&lt;3,"Occasional Responders","Frequent Responders"))</f>
        <v>Never Responded</v>
      </c>
    </row>
    <row r="469" spans="1:37" x14ac:dyDescent="0.3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  <c r="AC469" s="4">
        <f t="shared" ca="1" si="21"/>
        <v>72</v>
      </c>
      <c r="AD469" s="3">
        <f t="shared" si="23"/>
        <v>134</v>
      </c>
      <c r="AE469">
        <f t="shared" si="22"/>
        <v>16</v>
      </c>
      <c r="AF469" t="str">
        <f>IF(Table2[[#This Row],[ Income ]]&lt;=30000, "Low Income",IF(Table2[[#This Row],[ Income ]]&lt;=60000,"Middle Income",IF(Table2[[#This Row],[ Income ]]&lt;=90000,"High Income","Premium")))</f>
        <v>Middle Income</v>
      </c>
      <c r="AG469" t="str">
        <f ca="1">IF(Table2[[#This Row],[Age]]&lt;30,"Young Adults", IF(Table2[[#This Row],[Age]]&lt;45,"Adults",IF(Table2[[#This Row],[Age]]&lt;60,"Middle Aged", "Senior")))</f>
        <v>Senior</v>
      </c>
      <c r="AH469" t="str">
        <f>IF(Table2[[#This Row],[Recency]]&lt;31,"Active",IF(Table2[[#This Row],[Recency]]&lt;61, "Warm","At Risk"))</f>
        <v>Active</v>
      </c>
      <c r="AI469" s="5" t="str">
        <f>IF(Table2[[#This Row],[Total Spend]]&lt;70,"Low Value", IF(Table2[[#This Row],[Total Spend]]&lt;370,"Medium Value",IF(Table2[[#This Row],[Total Spend]]&lt;1047,"High Value","VIP")))</f>
        <v>Medium Value</v>
      </c>
      <c r="AJ469" s="7">
        <f>SUM(Table2[[#This Row],[AcceptedCmp3]:[Response]])</f>
        <v>0</v>
      </c>
      <c r="AK469" s="5" t="str">
        <f>IF(Table2[[#This Row],[Total Campaigns Accepted]]=0,"Never Responded", IF(Table2[[#This Row],[Total Campaigns Accepted]]&lt;3,"Occasional Responders","Frequent Responders"))</f>
        <v>Never Responded</v>
      </c>
    </row>
    <row r="470" spans="1:37" x14ac:dyDescent="0.3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  <c r="AC470" s="4">
        <f t="shared" ca="1" si="21"/>
        <v>53</v>
      </c>
      <c r="AD470" s="3">
        <f t="shared" si="23"/>
        <v>171</v>
      </c>
      <c r="AE470">
        <f t="shared" si="22"/>
        <v>18</v>
      </c>
      <c r="AF470" t="str">
        <f>IF(Table2[[#This Row],[ Income ]]&lt;=30000, "Low Income",IF(Table2[[#This Row],[ Income ]]&lt;=60000,"Middle Income",IF(Table2[[#This Row],[ Income ]]&lt;=90000,"High Income","Premium")))</f>
        <v>Middle Income</v>
      </c>
      <c r="AG470" t="str">
        <f ca="1">IF(Table2[[#This Row],[Age]]&lt;30,"Young Adults", IF(Table2[[#This Row],[Age]]&lt;45,"Adults",IF(Table2[[#This Row],[Age]]&lt;60,"Middle Aged", "Senior")))</f>
        <v>Middle Aged</v>
      </c>
      <c r="AH470" t="str">
        <f>IF(Table2[[#This Row],[Recency]]&lt;31,"Active",IF(Table2[[#This Row],[Recency]]&lt;61, "Warm","At Risk"))</f>
        <v>Active</v>
      </c>
      <c r="AI470" s="5" t="str">
        <f>IF(Table2[[#This Row],[Total Spend]]&lt;70,"Low Value", IF(Table2[[#This Row],[Total Spend]]&lt;370,"Medium Value",IF(Table2[[#This Row],[Total Spend]]&lt;1047,"High Value","VIP")))</f>
        <v>Medium Value</v>
      </c>
      <c r="AJ470" s="7">
        <f>SUM(Table2[[#This Row],[AcceptedCmp3]:[Response]])</f>
        <v>1</v>
      </c>
      <c r="AK470" s="5" t="str">
        <f>IF(Table2[[#This Row],[Total Campaigns Accepted]]=0,"Never Responded", IF(Table2[[#This Row],[Total Campaigns Accepted]]&lt;3,"Occasional Responders","Frequent Responders"))</f>
        <v>Occasional Responders</v>
      </c>
    </row>
    <row r="471" spans="1:37" x14ac:dyDescent="0.3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  <c r="AC471" s="4">
        <f t="shared" ca="1" si="21"/>
        <v>72</v>
      </c>
      <c r="AD471" s="3">
        <f t="shared" si="23"/>
        <v>1270</v>
      </c>
      <c r="AE471">
        <f t="shared" si="22"/>
        <v>19</v>
      </c>
      <c r="AF471" t="str">
        <f>IF(Table2[[#This Row],[ Income ]]&lt;=30000, "Low Income",IF(Table2[[#This Row],[ Income ]]&lt;=60000,"Middle Income",IF(Table2[[#This Row],[ Income ]]&lt;=90000,"High Income","Premium")))</f>
        <v>High Income</v>
      </c>
      <c r="AG471" t="str">
        <f ca="1">IF(Table2[[#This Row],[Age]]&lt;30,"Young Adults", IF(Table2[[#This Row],[Age]]&lt;45,"Adults",IF(Table2[[#This Row],[Age]]&lt;60,"Middle Aged", "Senior")))</f>
        <v>Senior</v>
      </c>
      <c r="AH471" t="str">
        <f>IF(Table2[[#This Row],[Recency]]&lt;31,"Active",IF(Table2[[#This Row],[Recency]]&lt;61, "Warm","At Risk"))</f>
        <v>Active</v>
      </c>
      <c r="AI471" s="5" t="str">
        <f>IF(Table2[[#This Row],[Total Spend]]&lt;70,"Low Value", IF(Table2[[#This Row],[Total Spend]]&lt;370,"Medium Value",IF(Table2[[#This Row],[Total Spend]]&lt;1047,"High Value","VIP")))</f>
        <v>VIP</v>
      </c>
      <c r="AJ471" s="7">
        <f>SUM(Table2[[#This Row],[AcceptedCmp3]:[Response]])</f>
        <v>0</v>
      </c>
      <c r="AK471" s="5" t="str">
        <f>IF(Table2[[#This Row],[Total Campaigns Accepted]]=0,"Never Responded", IF(Table2[[#This Row],[Total Campaigns Accepted]]&lt;3,"Occasional Responders","Frequent Responders"))</f>
        <v>Never Responded</v>
      </c>
    </row>
    <row r="472" spans="1:37" x14ac:dyDescent="0.3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  <c r="AC472" s="4">
        <f t="shared" ca="1" si="21"/>
        <v>40</v>
      </c>
      <c r="AD472" s="3">
        <f t="shared" si="23"/>
        <v>2091</v>
      </c>
      <c r="AE472">
        <f t="shared" si="22"/>
        <v>28</v>
      </c>
      <c r="AF472" t="str">
        <f>IF(Table2[[#This Row],[ Income ]]&lt;=30000, "Low Income",IF(Table2[[#This Row],[ Income ]]&lt;=60000,"Middle Income",IF(Table2[[#This Row],[ Income ]]&lt;=90000,"High Income","Premium")))</f>
        <v>High Income</v>
      </c>
      <c r="AG472" t="str">
        <f ca="1">IF(Table2[[#This Row],[Age]]&lt;30,"Young Adults", IF(Table2[[#This Row],[Age]]&lt;45,"Adults",IF(Table2[[#This Row],[Age]]&lt;60,"Middle Aged", "Senior")))</f>
        <v>Adults</v>
      </c>
      <c r="AH472" t="str">
        <f>IF(Table2[[#This Row],[Recency]]&lt;31,"Active",IF(Table2[[#This Row],[Recency]]&lt;61, "Warm","At Risk"))</f>
        <v>Active</v>
      </c>
      <c r="AI472" s="5" t="str">
        <f>IF(Table2[[#This Row],[Total Spend]]&lt;70,"Low Value", IF(Table2[[#This Row],[Total Spend]]&lt;370,"Medium Value",IF(Table2[[#This Row],[Total Spend]]&lt;1047,"High Value","VIP")))</f>
        <v>VIP</v>
      </c>
      <c r="AJ472" s="7">
        <f>SUM(Table2[[#This Row],[AcceptedCmp3]:[Response]])</f>
        <v>2</v>
      </c>
      <c r="AK472" s="5" t="str">
        <f>IF(Table2[[#This Row],[Total Campaigns Accepted]]=0,"Never Responded", IF(Table2[[#This Row],[Total Campaigns Accepted]]&lt;3,"Occasional Responders","Frequent Responders"))</f>
        <v>Occasional Responders</v>
      </c>
    </row>
    <row r="473" spans="1:37" x14ac:dyDescent="0.3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  <c r="AC473" s="4">
        <f t="shared" ca="1" si="21"/>
        <v>50</v>
      </c>
      <c r="AD473" s="3">
        <f t="shared" si="23"/>
        <v>733</v>
      </c>
      <c r="AE473">
        <f t="shared" si="22"/>
        <v>39</v>
      </c>
      <c r="AF473" t="str">
        <f>IF(Table2[[#This Row],[ Income ]]&lt;=30000, "Low Income",IF(Table2[[#This Row],[ Income ]]&lt;=60000,"Middle Income",IF(Table2[[#This Row],[ Income ]]&lt;=90000,"High Income","Premium")))</f>
        <v>Middle Income</v>
      </c>
      <c r="AG473" t="str">
        <f ca="1">IF(Table2[[#This Row],[Age]]&lt;30,"Young Adults", IF(Table2[[#This Row],[Age]]&lt;45,"Adults",IF(Table2[[#This Row],[Age]]&lt;60,"Middle Aged", "Senior")))</f>
        <v>Middle Aged</v>
      </c>
      <c r="AH473" t="str">
        <f>IF(Table2[[#This Row],[Recency]]&lt;31,"Active",IF(Table2[[#This Row],[Recency]]&lt;61, "Warm","At Risk"))</f>
        <v>Active</v>
      </c>
      <c r="AI473" s="5" t="str">
        <f>IF(Table2[[#This Row],[Total Spend]]&lt;70,"Low Value", IF(Table2[[#This Row],[Total Spend]]&lt;370,"Medium Value",IF(Table2[[#This Row],[Total Spend]]&lt;1047,"High Value","VIP")))</f>
        <v>High Value</v>
      </c>
      <c r="AJ473" s="7">
        <f>SUM(Table2[[#This Row],[AcceptedCmp3]:[Response]])</f>
        <v>0</v>
      </c>
      <c r="AK473" s="5" t="str">
        <f>IF(Table2[[#This Row],[Total Campaigns Accepted]]=0,"Never Responded", IF(Table2[[#This Row],[Total Campaigns Accepted]]&lt;3,"Occasional Responders","Frequent Responders"))</f>
        <v>Never Responded</v>
      </c>
    </row>
    <row r="474" spans="1:37" x14ac:dyDescent="0.3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  <c r="AC474" s="4">
        <f t="shared" ca="1" si="21"/>
        <v>81</v>
      </c>
      <c r="AD474" s="3">
        <f t="shared" si="23"/>
        <v>1706</v>
      </c>
      <c r="AE474">
        <f t="shared" si="22"/>
        <v>33</v>
      </c>
      <c r="AF474" t="str">
        <f>IF(Table2[[#This Row],[ Income ]]&lt;=30000, "Low Income",IF(Table2[[#This Row],[ Income ]]&lt;=60000,"Middle Income",IF(Table2[[#This Row],[ Income ]]&lt;=90000,"High Income","Premium")))</f>
        <v>High Income</v>
      </c>
      <c r="AG474" t="str">
        <f ca="1">IF(Table2[[#This Row],[Age]]&lt;30,"Young Adults", IF(Table2[[#This Row],[Age]]&lt;45,"Adults",IF(Table2[[#This Row],[Age]]&lt;60,"Middle Aged", "Senior")))</f>
        <v>Senior</v>
      </c>
      <c r="AH474" t="str">
        <f>IF(Table2[[#This Row],[Recency]]&lt;31,"Active",IF(Table2[[#This Row],[Recency]]&lt;61, "Warm","At Risk"))</f>
        <v>Active</v>
      </c>
      <c r="AI474" s="5" t="str">
        <f>IF(Table2[[#This Row],[Total Spend]]&lt;70,"Low Value", IF(Table2[[#This Row],[Total Spend]]&lt;370,"Medium Value",IF(Table2[[#This Row],[Total Spend]]&lt;1047,"High Value","VIP")))</f>
        <v>VIP</v>
      </c>
      <c r="AJ474" s="7">
        <f>SUM(Table2[[#This Row],[AcceptedCmp3]:[Response]])</f>
        <v>0</v>
      </c>
      <c r="AK474" s="5" t="str">
        <f>IF(Table2[[#This Row],[Total Campaigns Accepted]]=0,"Never Responded", IF(Table2[[#This Row],[Total Campaigns Accepted]]&lt;3,"Occasional Responders","Frequent Responders"))</f>
        <v>Never Responded</v>
      </c>
    </row>
    <row r="475" spans="1:37" x14ac:dyDescent="0.3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  <c r="AC475" s="4">
        <f t="shared" ca="1" si="21"/>
        <v>59</v>
      </c>
      <c r="AD475" s="3">
        <f t="shared" si="23"/>
        <v>253</v>
      </c>
      <c r="AE475">
        <f t="shared" si="22"/>
        <v>22</v>
      </c>
      <c r="AF475" t="str">
        <f>IF(Table2[[#This Row],[ Income ]]&lt;=30000, "Low Income",IF(Table2[[#This Row],[ Income ]]&lt;=60000,"Middle Income",IF(Table2[[#This Row],[ Income ]]&lt;=90000,"High Income","Premium")))</f>
        <v>Middle Income</v>
      </c>
      <c r="AG475" t="str">
        <f ca="1">IF(Table2[[#This Row],[Age]]&lt;30,"Young Adults", IF(Table2[[#This Row],[Age]]&lt;45,"Adults",IF(Table2[[#This Row],[Age]]&lt;60,"Middle Aged", "Senior")))</f>
        <v>Middle Aged</v>
      </c>
      <c r="AH475" t="str">
        <f>IF(Table2[[#This Row],[Recency]]&lt;31,"Active",IF(Table2[[#This Row],[Recency]]&lt;61, "Warm","At Risk"))</f>
        <v>Active</v>
      </c>
      <c r="AI475" s="5" t="str">
        <f>IF(Table2[[#This Row],[Total Spend]]&lt;70,"Low Value", IF(Table2[[#This Row],[Total Spend]]&lt;370,"Medium Value",IF(Table2[[#This Row],[Total Spend]]&lt;1047,"High Value","VIP")))</f>
        <v>Medium Value</v>
      </c>
      <c r="AJ475" s="7">
        <f>SUM(Table2[[#This Row],[AcceptedCmp3]:[Response]])</f>
        <v>0</v>
      </c>
      <c r="AK475" s="5" t="str">
        <f>IF(Table2[[#This Row],[Total Campaigns Accepted]]=0,"Never Responded", IF(Table2[[#This Row],[Total Campaigns Accepted]]&lt;3,"Occasional Responders","Frequent Responders"))</f>
        <v>Never Responded</v>
      </c>
    </row>
    <row r="476" spans="1:37" x14ac:dyDescent="0.3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  <c r="AC476" s="4">
        <f t="shared" ca="1" si="21"/>
        <v>80</v>
      </c>
      <c r="AD476" s="3">
        <f t="shared" si="23"/>
        <v>317</v>
      </c>
      <c r="AE476">
        <f t="shared" si="22"/>
        <v>20</v>
      </c>
      <c r="AF476" t="str">
        <f>IF(Table2[[#This Row],[ Income ]]&lt;=30000, "Low Income",IF(Table2[[#This Row],[ Income ]]&lt;=60000,"Middle Income",IF(Table2[[#This Row],[ Income ]]&lt;=90000,"High Income","Premium")))</f>
        <v>Middle Income</v>
      </c>
      <c r="AG476" t="str">
        <f ca="1">IF(Table2[[#This Row],[Age]]&lt;30,"Young Adults", IF(Table2[[#This Row],[Age]]&lt;45,"Adults",IF(Table2[[#This Row],[Age]]&lt;60,"Middle Aged", "Senior")))</f>
        <v>Senior</v>
      </c>
      <c r="AH476" t="str">
        <f>IF(Table2[[#This Row],[Recency]]&lt;31,"Active",IF(Table2[[#This Row],[Recency]]&lt;61, "Warm","At Risk"))</f>
        <v>Active</v>
      </c>
      <c r="AI476" s="5" t="str">
        <f>IF(Table2[[#This Row],[Total Spend]]&lt;70,"Low Value", IF(Table2[[#This Row],[Total Spend]]&lt;370,"Medium Value",IF(Table2[[#This Row],[Total Spend]]&lt;1047,"High Value","VIP")))</f>
        <v>Medium Value</v>
      </c>
      <c r="AJ476" s="7">
        <f>SUM(Table2[[#This Row],[AcceptedCmp3]:[Response]])</f>
        <v>0</v>
      </c>
      <c r="AK476" s="5" t="str">
        <f>IF(Table2[[#This Row],[Total Campaigns Accepted]]=0,"Never Responded", IF(Table2[[#This Row],[Total Campaigns Accepted]]&lt;3,"Occasional Responders","Frequent Responders"))</f>
        <v>Never Responded</v>
      </c>
    </row>
    <row r="477" spans="1:37" x14ac:dyDescent="0.3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  <c r="AC477" s="4">
        <f t="shared" ca="1" si="21"/>
        <v>80</v>
      </c>
      <c r="AD477" s="3">
        <f t="shared" si="23"/>
        <v>317</v>
      </c>
      <c r="AE477">
        <f t="shared" si="22"/>
        <v>20</v>
      </c>
      <c r="AF477" t="str">
        <f>IF(Table2[[#This Row],[ Income ]]&lt;=30000, "Low Income",IF(Table2[[#This Row],[ Income ]]&lt;=60000,"Middle Income",IF(Table2[[#This Row],[ Income ]]&lt;=90000,"High Income","Premium")))</f>
        <v>Middle Income</v>
      </c>
      <c r="AG477" t="str">
        <f ca="1">IF(Table2[[#This Row],[Age]]&lt;30,"Young Adults", IF(Table2[[#This Row],[Age]]&lt;45,"Adults",IF(Table2[[#This Row],[Age]]&lt;60,"Middle Aged", "Senior")))</f>
        <v>Senior</v>
      </c>
      <c r="AH477" t="str">
        <f>IF(Table2[[#This Row],[Recency]]&lt;31,"Active",IF(Table2[[#This Row],[Recency]]&lt;61, "Warm","At Risk"))</f>
        <v>Active</v>
      </c>
      <c r="AI477" s="5" t="str">
        <f>IF(Table2[[#This Row],[Total Spend]]&lt;70,"Low Value", IF(Table2[[#This Row],[Total Spend]]&lt;370,"Medium Value",IF(Table2[[#This Row],[Total Spend]]&lt;1047,"High Value","VIP")))</f>
        <v>Medium Value</v>
      </c>
      <c r="AJ477" s="7">
        <f>SUM(Table2[[#This Row],[AcceptedCmp3]:[Response]])</f>
        <v>0</v>
      </c>
      <c r="AK477" s="5" t="str">
        <f>IF(Table2[[#This Row],[Total Campaigns Accepted]]=0,"Never Responded", IF(Table2[[#This Row],[Total Campaigns Accepted]]&lt;3,"Occasional Responders","Frequent Responders"))</f>
        <v>Never Responded</v>
      </c>
    </row>
    <row r="478" spans="1:37" x14ac:dyDescent="0.3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  <c r="AC478" s="4">
        <f t="shared" ca="1" si="21"/>
        <v>62</v>
      </c>
      <c r="AD478" s="3">
        <f t="shared" si="23"/>
        <v>1895</v>
      </c>
      <c r="AE478">
        <f t="shared" si="22"/>
        <v>25</v>
      </c>
      <c r="AF478" t="str">
        <f>IF(Table2[[#This Row],[ Income ]]&lt;=30000, "Low Income",IF(Table2[[#This Row],[ Income ]]&lt;=60000,"Middle Income",IF(Table2[[#This Row],[ Income ]]&lt;=90000,"High Income","Premium")))</f>
        <v>High Income</v>
      </c>
      <c r="AG478" t="str">
        <f ca="1">IF(Table2[[#This Row],[Age]]&lt;30,"Young Adults", IF(Table2[[#This Row],[Age]]&lt;45,"Adults",IF(Table2[[#This Row],[Age]]&lt;60,"Middle Aged", "Senior")))</f>
        <v>Senior</v>
      </c>
      <c r="AH478" t="str">
        <f>IF(Table2[[#This Row],[Recency]]&lt;31,"Active",IF(Table2[[#This Row],[Recency]]&lt;61, "Warm","At Risk"))</f>
        <v>Active</v>
      </c>
      <c r="AI478" s="5" t="str">
        <f>IF(Table2[[#This Row],[Total Spend]]&lt;70,"Low Value", IF(Table2[[#This Row],[Total Spend]]&lt;370,"Medium Value",IF(Table2[[#This Row],[Total Spend]]&lt;1047,"High Value","VIP")))</f>
        <v>VIP</v>
      </c>
      <c r="AJ478" s="7">
        <f>SUM(Table2[[#This Row],[AcceptedCmp3]:[Response]])</f>
        <v>0</v>
      </c>
      <c r="AK478" s="5" t="str">
        <f>IF(Table2[[#This Row],[Total Campaigns Accepted]]=0,"Never Responded", IF(Table2[[#This Row],[Total Campaigns Accepted]]&lt;3,"Occasional Responders","Frequent Responders"))</f>
        <v>Never Responded</v>
      </c>
    </row>
    <row r="479" spans="1:37" x14ac:dyDescent="0.3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  <c r="AC479" s="4">
        <f t="shared" ca="1" si="21"/>
        <v>54</v>
      </c>
      <c r="AD479" s="3">
        <f t="shared" si="23"/>
        <v>20</v>
      </c>
      <c r="AE479">
        <f t="shared" si="22"/>
        <v>12</v>
      </c>
      <c r="AF479" t="str">
        <f>IF(Table2[[#This Row],[ Income ]]&lt;=30000, "Low Income",IF(Table2[[#This Row],[ Income ]]&lt;=60000,"Middle Income",IF(Table2[[#This Row],[ Income ]]&lt;=90000,"High Income","Premium")))</f>
        <v>Low Income</v>
      </c>
      <c r="AG479" t="str">
        <f ca="1">IF(Table2[[#This Row],[Age]]&lt;30,"Young Adults", IF(Table2[[#This Row],[Age]]&lt;45,"Adults",IF(Table2[[#This Row],[Age]]&lt;60,"Middle Aged", "Senior")))</f>
        <v>Middle Aged</v>
      </c>
      <c r="AH479" t="str">
        <f>IF(Table2[[#This Row],[Recency]]&lt;31,"Active",IF(Table2[[#This Row],[Recency]]&lt;61, "Warm","At Risk"))</f>
        <v>Active</v>
      </c>
      <c r="AI479" s="5" t="str">
        <f>IF(Table2[[#This Row],[Total Spend]]&lt;70,"Low Value", IF(Table2[[#This Row],[Total Spend]]&lt;370,"Medium Value",IF(Table2[[#This Row],[Total Spend]]&lt;1047,"High Value","VIP")))</f>
        <v>Low Value</v>
      </c>
      <c r="AJ479" s="7">
        <f>SUM(Table2[[#This Row],[AcceptedCmp3]:[Response]])</f>
        <v>0</v>
      </c>
      <c r="AK479" s="5" t="str">
        <f>IF(Table2[[#This Row],[Total Campaigns Accepted]]=0,"Never Responded", IF(Table2[[#This Row],[Total Campaigns Accepted]]&lt;3,"Occasional Responders","Frequent Responders"))</f>
        <v>Never Responded</v>
      </c>
    </row>
    <row r="480" spans="1:37" x14ac:dyDescent="0.3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  <c r="AC480" s="4">
        <f t="shared" ca="1" si="21"/>
        <v>63</v>
      </c>
      <c r="AD480" s="3">
        <f t="shared" si="23"/>
        <v>62</v>
      </c>
      <c r="AE480">
        <f t="shared" si="22"/>
        <v>11</v>
      </c>
      <c r="AF480" t="str">
        <f>IF(Table2[[#This Row],[ Income ]]&lt;=30000, "Low Income",IF(Table2[[#This Row],[ Income ]]&lt;=60000,"Middle Income",IF(Table2[[#This Row],[ Income ]]&lt;=90000,"High Income","Premium")))</f>
        <v>Middle Income</v>
      </c>
      <c r="AG480" t="str">
        <f ca="1">IF(Table2[[#This Row],[Age]]&lt;30,"Young Adults", IF(Table2[[#This Row],[Age]]&lt;45,"Adults",IF(Table2[[#This Row],[Age]]&lt;60,"Middle Aged", "Senior")))</f>
        <v>Senior</v>
      </c>
      <c r="AH480" t="str">
        <f>IF(Table2[[#This Row],[Recency]]&lt;31,"Active",IF(Table2[[#This Row],[Recency]]&lt;61, "Warm","At Risk"))</f>
        <v>Active</v>
      </c>
      <c r="AI480" s="5" t="str">
        <f>IF(Table2[[#This Row],[Total Spend]]&lt;70,"Low Value", IF(Table2[[#This Row],[Total Spend]]&lt;370,"Medium Value",IF(Table2[[#This Row],[Total Spend]]&lt;1047,"High Value","VIP")))</f>
        <v>Low Value</v>
      </c>
      <c r="AJ480" s="7">
        <f>SUM(Table2[[#This Row],[AcceptedCmp3]:[Response]])</f>
        <v>0</v>
      </c>
      <c r="AK480" s="5" t="str">
        <f>IF(Table2[[#This Row],[Total Campaigns Accepted]]=0,"Never Responded", IF(Table2[[#This Row],[Total Campaigns Accepted]]&lt;3,"Occasional Responders","Frequent Responders"))</f>
        <v>Never Responded</v>
      </c>
    </row>
    <row r="481" spans="1:37" x14ac:dyDescent="0.3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  <c r="AC481" s="4">
        <f t="shared" ca="1" si="21"/>
        <v>63</v>
      </c>
      <c r="AD481" s="3">
        <f t="shared" si="23"/>
        <v>62</v>
      </c>
      <c r="AE481">
        <f t="shared" si="22"/>
        <v>11</v>
      </c>
      <c r="AF481" t="str">
        <f>IF(Table2[[#This Row],[ Income ]]&lt;=30000, "Low Income",IF(Table2[[#This Row],[ Income ]]&lt;=60000,"Middle Income",IF(Table2[[#This Row],[ Income ]]&lt;=90000,"High Income","Premium")))</f>
        <v>Middle Income</v>
      </c>
      <c r="AG481" t="str">
        <f ca="1">IF(Table2[[#This Row],[Age]]&lt;30,"Young Adults", IF(Table2[[#This Row],[Age]]&lt;45,"Adults",IF(Table2[[#This Row],[Age]]&lt;60,"Middle Aged", "Senior")))</f>
        <v>Senior</v>
      </c>
      <c r="AH481" t="str">
        <f>IF(Table2[[#This Row],[Recency]]&lt;31,"Active",IF(Table2[[#This Row],[Recency]]&lt;61, "Warm","At Risk"))</f>
        <v>Active</v>
      </c>
      <c r="AI481" s="5" t="str">
        <f>IF(Table2[[#This Row],[Total Spend]]&lt;70,"Low Value", IF(Table2[[#This Row],[Total Spend]]&lt;370,"Medium Value",IF(Table2[[#This Row],[Total Spend]]&lt;1047,"High Value","VIP")))</f>
        <v>Low Value</v>
      </c>
      <c r="AJ481" s="7">
        <f>SUM(Table2[[#This Row],[AcceptedCmp3]:[Response]])</f>
        <v>0</v>
      </c>
      <c r="AK481" s="5" t="str">
        <f>IF(Table2[[#This Row],[Total Campaigns Accepted]]=0,"Never Responded", IF(Table2[[#This Row],[Total Campaigns Accepted]]&lt;3,"Occasional Responders","Frequent Responders"))</f>
        <v>Never Responded</v>
      </c>
    </row>
    <row r="482" spans="1:37" x14ac:dyDescent="0.3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  <c r="AC482" s="4">
        <f t="shared" ca="1" si="21"/>
        <v>61</v>
      </c>
      <c r="AD482" s="3">
        <f t="shared" si="23"/>
        <v>395</v>
      </c>
      <c r="AE482">
        <f t="shared" si="22"/>
        <v>22</v>
      </c>
      <c r="AF482" t="str">
        <f>IF(Table2[[#This Row],[ Income ]]&lt;=30000, "Low Income",IF(Table2[[#This Row],[ Income ]]&lt;=60000,"Middle Income",IF(Table2[[#This Row],[ Income ]]&lt;=90000,"High Income","Premium")))</f>
        <v>Middle Income</v>
      </c>
      <c r="AG482" t="str">
        <f ca="1">IF(Table2[[#This Row],[Age]]&lt;30,"Young Adults", IF(Table2[[#This Row],[Age]]&lt;45,"Adults",IF(Table2[[#This Row],[Age]]&lt;60,"Middle Aged", "Senior")))</f>
        <v>Senior</v>
      </c>
      <c r="AH482" t="str">
        <f>IF(Table2[[#This Row],[Recency]]&lt;31,"Active",IF(Table2[[#This Row],[Recency]]&lt;61, "Warm","At Risk"))</f>
        <v>Active</v>
      </c>
      <c r="AI482" s="5" t="str">
        <f>IF(Table2[[#This Row],[Total Spend]]&lt;70,"Low Value", IF(Table2[[#This Row],[Total Spend]]&lt;370,"Medium Value",IF(Table2[[#This Row],[Total Spend]]&lt;1047,"High Value","VIP")))</f>
        <v>High Value</v>
      </c>
      <c r="AJ482" s="7">
        <f>SUM(Table2[[#This Row],[AcceptedCmp3]:[Response]])</f>
        <v>0</v>
      </c>
      <c r="AK482" s="5" t="str">
        <f>IF(Table2[[#This Row],[Total Campaigns Accepted]]=0,"Never Responded", IF(Table2[[#This Row],[Total Campaigns Accepted]]&lt;3,"Occasional Responders","Frequent Responders"))</f>
        <v>Never Responded</v>
      </c>
    </row>
    <row r="483" spans="1:37" x14ac:dyDescent="0.3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  <c r="AC483" s="4">
        <f t="shared" ca="1" si="21"/>
        <v>50</v>
      </c>
      <c r="AD483" s="3">
        <f t="shared" si="23"/>
        <v>23</v>
      </c>
      <c r="AE483">
        <f t="shared" si="22"/>
        <v>10</v>
      </c>
      <c r="AF483" t="str">
        <f>IF(Table2[[#This Row],[ Income ]]&lt;=30000, "Low Income",IF(Table2[[#This Row],[ Income ]]&lt;=60000,"Middle Income",IF(Table2[[#This Row],[ Income ]]&lt;=90000,"High Income","Premium")))</f>
        <v>Middle Income</v>
      </c>
      <c r="AG483" t="str">
        <f ca="1">IF(Table2[[#This Row],[Age]]&lt;30,"Young Adults", IF(Table2[[#This Row],[Age]]&lt;45,"Adults",IF(Table2[[#This Row],[Age]]&lt;60,"Middle Aged", "Senior")))</f>
        <v>Middle Aged</v>
      </c>
      <c r="AH483" t="str">
        <f>IF(Table2[[#This Row],[Recency]]&lt;31,"Active",IF(Table2[[#This Row],[Recency]]&lt;61, "Warm","At Risk"))</f>
        <v>Active</v>
      </c>
      <c r="AI483" s="5" t="str">
        <f>IF(Table2[[#This Row],[Total Spend]]&lt;70,"Low Value", IF(Table2[[#This Row],[Total Spend]]&lt;370,"Medium Value",IF(Table2[[#This Row],[Total Spend]]&lt;1047,"High Value","VIP")))</f>
        <v>Low Value</v>
      </c>
      <c r="AJ483" s="7">
        <f>SUM(Table2[[#This Row],[AcceptedCmp3]:[Response]])</f>
        <v>1</v>
      </c>
      <c r="AK483" s="5" t="str">
        <f>IF(Table2[[#This Row],[Total Campaigns Accepted]]=0,"Never Responded", IF(Table2[[#This Row],[Total Campaigns Accepted]]&lt;3,"Occasional Responders","Frequent Responders"))</f>
        <v>Occasional Responders</v>
      </c>
    </row>
    <row r="484" spans="1:37" x14ac:dyDescent="0.3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  <c r="AC484" s="4">
        <f t="shared" ca="1" si="21"/>
        <v>54</v>
      </c>
      <c r="AD484" s="3">
        <f t="shared" si="23"/>
        <v>907</v>
      </c>
      <c r="AE484">
        <f t="shared" si="22"/>
        <v>26</v>
      </c>
      <c r="AF484" t="str">
        <f>IF(Table2[[#This Row],[ Income ]]&lt;=30000, "Low Income",IF(Table2[[#This Row],[ Income ]]&lt;=60000,"Middle Income",IF(Table2[[#This Row],[ Income ]]&lt;=90000,"High Income","Premium")))</f>
        <v>High Income</v>
      </c>
      <c r="AG484" t="str">
        <f ca="1">IF(Table2[[#This Row],[Age]]&lt;30,"Young Adults", IF(Table2[[#This Row],[Age]]&lt;45,"Adults",IF(Table2[[#This Row],[Age]]&lt;60,"Middle Aged", "Senior")))</f>
        <v>Middle Aged</v>
      </c>
      <c r="AH484" t="str">
        <f>IF(Table2[[#This Row],[Recency]]&lt;31,"Active",IF(Table2[[#This Row],[Recency]]&lt;61, "Warm","At Risk"))</f>
        <v>Active</v>
      </c>
      <c r="AI484" s="5" t="str">
        <f>IF(Table2[[#This Row],[Total Spend]]&lt;70,"Low Value", IF(Table2[[#This Row],[Total Spend]]&lt;370,"Medium Value",IF(Table2[[#This Row],[Total Spend]]&lt;1047,"High Value","VIP")))</f>
        <v>High Value</v>
      </c>
      <c r="AJ484" s="7">
        <f>SUM(Table2[[#This Row],[AcceptedCmp3]:[Response]])</f>
        <v>1</v>
      </c>
      <c r="AK484" s="5" t="str">
        <f>IF(Table2[[#This Row],[Total Campaigns Accepted]]=0,"Never Responded", IF(Table2[[#This Row],[Total Campaigns Accepted]]&lt;3,"Occasional Responders","Frequent Responders"))</f>
        <v>Occasional Responders</v>
      </c>
    </row>
    <row r="485" spans="1:37" x14ac:dyDescent="0.3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  <c r="AC485" s="4">
        <f t="shared" ca="1" si="21"/>
        <v>42</v>
      </c>
      <c r="AD485" s="3">
        <f t="shared" si="23"/>
        <v>882</v>
      </c>
      <c r="AE485">
        <f t="shared" si="22"/>
        <v>28</v>
      </c>
      <c r="AF485" t="str">
        <f>IF(Table2[[#This Row],[ Income ]]&lt;=30000, "Low Income",IF(Table2[[#This Row],[ Income ]]&lt;=60000,"Middle Income",IF(Table2[[#This Row],[ Income ]]&lt;=90000,"High Income","Premium")))</f>
        <v>Middle Income</v>
      </c>
      <c r="AG485" t="str">
        <f ca="1">IF(Table2[[#This Row],[Age]]&lt;30,"Young Adults", IF(Table2[[#This Row],[Age]]&lt;45,"Adults",IF(Table2[[#This Row],[Age]]&lt;60,"Middle Aged", "Senior")))</f>
        <v>Adults</v>
      </c>
      <c r="AH485" t="str">
        <f>IF(Table2[[#This Row],[Recency]]&lt;31,"Active",IF(Table2[[#This Row],[Recency]]&lt;61, "Warm","At Risk"))</f>
        <v>Active</v>
      </c>
      <c r="AI485" s="5" t="str">
        <f>IF(Table2[[#This Row],[Total Spend]]&lt;70,"Low Value", IF(Table2[[#This Row],[Total Spend]]&lt;370,"Medium Value",IF(Table2[[#This Row],[Total Spend]]&lt;1047,"High Value","VIP")))</f>
        <v>High Value</v>
      </c>
      <c r="AJ485" s="7">
        <f>SUM(Table2[[#This Row],[AcceptedCmp3]:[Response]])</f>
        <v>0</v>
      </c>
      <c r="AK485" s="5" t="str">
        <f>IF(Table2[[#This Row],[Total Campaigns Accepted]]=0,"Never Responded", IF(Table2[[#This Row],[Total Campaigns Accepted]]&lt;3,"Occasional Responders","Frequent Responders"))</f>
        <v>Never Responded</v>
      </c>
    </row>
    <row r="486" spans="1:37" x14ac:dyDescent="0.3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  <c r="AC486" s="4">
        <f t="shared" ca="1" si="21"/>
        <v>80</v>
      </c>
      <c r="AD486" s="3">
        <f t="shared" si="23"/>
        <v>1033</v>
      </c>
      <c r="AE486">
        <f t="shared" si="22"/>
        <v>26</v>
      </c>
      <c r="AF486" t="str">
        <f>IF(Table2[[#This Row],[ Income ]]&lt;=30000, "Low Income",IF(Table2[[#This Row],[ Income ]]&lt;=60000,"Middle Income",IF(Table2[[#This Row],[ Income ]]&lt;=90000,"High Income","Premium")))</f>
        <v>High Income</v>
      </c>
      <c r="AG486" t="str">
        <f ca="1">IF(Table2[[#This Row],[Age]]&lt;30,"Young Adults", IF(Table2[[#This Row],[Age]]&lt;45,"Adults",IF(Table2[[#This Row],[Age]]&lt;60,"Middle Aged", "Senior")))</f>
        <v>Senior</v>
      </c>
      <c r="AH486" t="str">
        <f>IF(Table2[[#This Row],[Recency]]&lt;31,"Active",IF(Table2[[#This Row],[Recency]]&lt;61, "Warm","At Risk"))</f>
        <v>Active</v>
      </c>
      <c r="AI486" s="5" t="str">
        <f>IF(Table2[[#This Row],[Total Spend]]&lt;70,"Low Value", IF(Table2[[#This Row],[Total Spend]]&lt;370,"Medium Value",IF(Table2[[#This Row],[Total Spend]]&lt;1047,"High Value","VIP")))</f>
        <v>High Value</v>
      </c>
      <c r="AJ486" s="7">
        <f>SUM(Table2[[#This Row],[AcceptedCmp3]:[Response]])</f>
        <v>0</v>
      </c>
      <c r="AK486" s="5" t="str">
        <f>IF(Table2[[#This Row],[Total Campaigns Accepted]]=0,"Never Responded", IF(Table2[[#This Row],[Total Campaigns Accepted]]&lt;3,"Occasional Responders","Frequent Responders"))</f>
        <v>Never Responded</v>
      </c>
    </row>
    <row r="487" spans="1:37" x14ac:dyDescent="0.3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  <c r="AC487" s="4">
        <f t="shared" ca="1" si="21"/>
        <v>80</v>
      </c>
      <c r="AD487" s="3">
        <f t="shared" si="23"/>
        <v>1033</v>
      </c>
      <c r="AE487">
        <f t="shared" si="22"/>
        <v>26</v>
      </c>
      <c r="AF487" t="str">
        <f>IF(Table2[[#This Row],[ Income ]]&lt;=30000, "Low Income",IF(Table2[[#This Row],[ Income ]]&lt;=60000,"Middle Income",IF(Table2[[#This Row],[ Income ]]&lt;=90000,"High Income","Premium")))</f>
        <v>High Income</v>
      </c>
      <c r="AG487" t="str">
        <f ca="1">IF(Table2[[#This Row],[Age]]&lt;30,"Young Adults", IF(Table2[[#This Row],[Age]]&lt;45,"Adults",IF(Table2[[#This Row],[Age]]&lt;60,"Middle Aged", "Senior")))</f>
        <v>Senior</v>
      </c>
      <c r="AH487" t="str">
        <f>IF(Table2[[#This Row],[Recency]]&lt;31,"Active",IF(Table2[[#This Row],[Recency]]&lt;61, "Warm","At Risk"))</f>
        <v>Active</v>
      </c>
      <c r="AI487" s="5" t="str">
        <f>IF(Table2[[#This Row],[Total Spend]]&lt;70,"Low Value", IF(Table2[[#This Row],[Total Spend]]&lt;370,"Medium Value",IF(Table2[[#This Row],[Total Spend]]&lt;1047,"High Value","VIP")))</f>
        <v>High Value</v>
      </c>
      <c r="AJ487" s="7">
        <f>SUM(Table2[[#This Row],[AcceptedCmp3]:[Response]])</f>
        <v>0</v>
      </c>
      <c r="AK487" s="5" t="str">
        <f>IF(Table2[[#This Row],[Total Campaigns Accepted]]=0,"Never Responded", IF(Table2[[#This Row],[Total Campaigns Accepted]]&lt;3,"Occasional Responders","Frequent Responders"))</f>
        <v>Never Responded</v>
      </c>
    </row>
    <row r="488" spans="1:37" x14ac:dyDescent="0.3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  <c r="AC488" s="4">
        <f t="shared" ca="1" si="21"/>
        <v>75</v>
      </c>
      <c r="AD488" s="3">
        <f t="shared" si="23"/>
        <v>1213</v>
      </c>
      <c r="AE488">
        <f t="shared" si="22"/>
        <v>20</v>
      </c>
      <c r="AF488" t="str">
        <f>IF(Table2[[#This Row],[ Income ]]&lt;=30000, "Low Income",IF(Table2[[#This Row],[ Income ]]&lt;=60000,"Middle Income",IF(Table2[[#This Row],[ Income ]]&lt;=90000,"High Income","Premium")))</f>
        <v>High Income</v>
      </c>
      <c r="AG488" t="str">
        <f ca="1">IF(Table2[[#This Row],[Age]]&lt;30,"Young Adults", IF(Table2[[#This Row],[Age]]&lt;45,"Adults",IF(Table2[[#This Row],[Age]]&lt;60,"Middle Aged", "Senior")))</f>
        <v>Senior</v>
      </c>
      <c r="AH488" t="str">
        <f>IF(Table2[[#This Row],[Recency]]&lt;31,"Active",IF(Table2[[#This Row],[Recency]]&lt;61, "Warm","At Risk"))</f>
        <v>Active</v>
      </c>
      <c r="AI488" s="5" t="str">
        <f>IF(Table2[[#This Row],[Total Spend]]&lt;70,"Low Value", IF(Table2[[#This Row],[Total Spend]]&lt;370,"Medium Value",IF(Table2[[#This Row],[Total Spend]]&lt;1047,"High Value","VIP")))</f>
        <v>VIP</v>
      </c>
      <c r="AJ488" s="7">
        <f>SUM(Table2[[#This Row],[AcceptedCmp3]:[Response]])</f>
        <v>0</v>
      </c>
      <c r="AK488" s="5" t="str">
        <f>IF(Table2[[#This Row],[Total Campaigns Accepted]]=0,"Never Responded", IF(Table2[[#This Row],[Total Campaigns Accepted]]&lt;3,"Occasional Responders","Frequent Responders"))</f>
        <v>Never Responded</v>
      </c>
    </row>
    <row r="489" spans="1:37" x14ac:dyDescent="0.3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  <c r="AC489" s="4">
        <f t="shared" ca="1" si="21"/>
        <v>55</v>
      </c>
      <c r="AD489" s="3">
        <f t="shared" si="23"/>
        <v>1461</v>
      </c>
      <c r="AE489">
        <f t="shared" si="22"/>
        <v>25</v>
      </c>
      <c r="AF489" t="str">
        <f>IF(Table2[[#This Row],[ Income ]]&lt;=30000, "Low Income",IF(Table2[[#This Row],[ Income ]]&lt;=60000,"Middle Income",IF(Table2[[#This Row],[ Income ]]&lt;=90000,"High Income","Premium")))</f>
        <v>High Income</v>
      </c>
      <c r="AG489" t="str">
        <f ca="1">IF(Table2[[#This Row],[Age]]&lt;30,"Young Adults", IF(Table2[[#This Row],[Age]]&lt;45,"Adults",IF(Table2[[#This Row],[Age]]&lt;60,"Middle Aged", "Senior")))</f>
        <v>Middle Aged</v>
      </c>
      <c r="AH489" t="str">
        <f>IF(Table2[[#This Row],[Recency]]&lt;31,"Active",IF(Table2[[#This Row],[Recency]]&lt;61, "Warm","At Risk"))</f>
        <v>Active</v>
      </c>
      <c r="AI489" s="5" t="str">
        <f>IF(Table2[[#This Row],[Total Spend]]&lt;70,"Low Value", IF(Table2[[#This Row],[Total Spend]]&lt;370,"Medium Value",IF(Table2[[#This Row],[Total Spend]]&lt;1047,"High Value","VIP")))</f>
        <v>VIP</v>
      </c>
      <c r="AJ489" s="7">
        <f>SUM(Table2[[#This Row],[AcceptedCmp3]:[Response]])</f>
        <v>2</v>
      </c>
      <c r="AK489" s="5" t="str">
        <f>IF(Table2[[#This Row],[Total Campaigns Accepted]]=0,"Never Responded", IF(Table2[[#This Row],[Total Campaigns Accepted]]&lt;3,"Occasional Responders","Frequent Responders"))</f>
        <v>Occasional Responders</v>
      </c>
    </row>
    <row r="490" spans="1:37" x14ac:dyDescent="0.3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  <c r="AC490" s="4">
        <f t="shared" ca="1" si="21"/>
        <v>72</v>
      </c>
      <c r="AD490" s="3">
        <f t="shared" si="23"/>
        <v>638</v>
      </c>
      <c r="AE490">
        <f t="shared" si="22"/>
        <v>26</v>
      </c>
      <c r="AF490" t="str">
        <f>IF(Table2[[#This Row],[ Income ]]&lt;=30000, "Low Income",IF(Table2[[#This Row],[ Income ]]&lt;=60000,"Middle Income",IF(Table2[[#This Row],[ Income ]]&lt;=90000,"High Income","Premium")))</f>
        <v>Middle Income</v>
      </c>
      <c r="AG490" t="str">
        <f ca="1">IF(Table2[[#This Row],[Age]]&lt;30,"Young Adults", IF(Table2[[#This Row],[Age]]&lt;45,"Adults",IF(Table2[[#This Row],[Age]]&lt;60,"Middle Aged", "Senior")))</f>
        <v>Senior</v>
      </c>
      <c r="AH490" t="str">
        <f>IF(Table2[[#This Row],[Recency]]&lt;31,"Active",IF(Table2[[#This Row],[Recency]]&lt;61, "Warm","At Risk"))</f>
        <v>Active</v>
      </c>
      <c r="AI490" s="5" t="str">
        <f>IF(Table2[[#This Row],[Total Spend]]&lt;70,"Low Value", IF(Table2[[#This Row],[Total Spend]]&lt;370,"Medium Value",IF(Table2[[#This Row],[Total Spend]]&lt;1047,"High Value","VIP")))</f>
        <v>High Value</v>
      </c>
      <c r="AJ490" s="7">
        <f>SUM(Table2[[#This Row],[AcceptedCmp3]:[Response]])</f>
        <v>0</v>
      </c>
      <c r="AK490" s="5" t="str">
        <f>IF(Table2[[#This Row],[Total Campaigns Accepted]]=0,"Never Responded", IF(Table2[[#This Row],[Total Campaigns Accepted]]&lt;3,"Occasional Responders","Frequent Responders"))</f>
        <v>Never Responded</v>
      </c>
    </row>
    <row r="491" spans="1:37" x14ac:dyDescent="0.3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  <c r="AC491" s="4">
        <f t="shared" ca="1" si="21"/>
        <v>68</v>
      </c>
      <c r="AD491" s="3">
        <f t="shared" si="23"/>
        <v>907</v>
      </c>
      <c r="AE491">
        <f t="shared" si="22"/>
        <v>32</v>
      </c>
      <c r="AF491" t="str">
        <f>IF(Table2[[#This Row],[ Income ]]&lt;=30000, "Low Income",IF(Table2[[#This Row],[ Income ]]&lt;=60000,"Middle Income",IF(Table2[[#This Row],[ Income ]]&lt;=90000,"High Income","Premium")))</f>
        <v>Middle Income</v>
      </c>
      <c r="AG491" t="str">
        <f ca="1">IF(Table2[[#This Row],[Age]]&lt;30,"Young Adults", IF(Table2[[#This Row],[Age]]&lt;45,"Adults",IF(Table2[[#This Row],[Age]]&lt;60,"Middle Aged", "Senior")))</f>
        <v>Senior</v>
      </c>
      <c r="AH491" t="str">
        <f>IF(Table2[[#This Row],[Recency]]&lt;31,"Active",IF(Table2[[#This Row],[Recency]]&lt;61, "Warm","At Risk"))</f>
        <v>Active</v>
      </c>
      <c r="AI491" s="5" t="str">
        <f>IF(Table2[[#This Row],[Total Spend]]&lt;70,"Low Value", IF(Table2[[#This Row],[Total Spend]]&lt;370,"Medium Value",IF(Table2[[#This Row],[Total Spend]]&lt;1047,"High Value","VIP")))</f>
        <v>High Value</v>
      </c>
      <c r="AJ491" s="7">
        <f>SUM(Table2[[#This Row],[AcceptedCmp3]:[Response]])</f>
        <v>0</v>
      </c>
      <c r="AK491" s="5" t="str">
        <f>IF(Table2[[#This Row],[Total Campaigns Accepted]]=0,"Never Responded", IF(Table2[[#This Row],[Total Campaigns Accepted]]&lt;3,"Occasional Responders","Frequent Responders"))</f>
        <v>Never Responded</v>
      </c>
    </row>
    <row r="492" spans="1:37" x14ac:dyDescent="0.3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  <c r="AC492" s="4">
        <f t="shared" ca="1" si="21"/>
        <v>68</v>
      </c>
      <c r="AD492" s="3">
        <f t="shared" si="23"/>
        <v>907</v>
      </c>
      <c r="AE492">
        <f t="shared" si="22"/>
        <v>32</v>
      </c>
      <c r="AF492" t="str">
        <f>IF(Table2[[#This Row],[ Income ]]&lt;=30000, "Low Income",IF(Table2[[#This Row],[ Income ]]&lt;=60000,"Middle Income",IF(Table2[[#This Row],[ Income ]]&lt;=90000,"High Income","Premium")))</f>
        <v>Middle Income</v>
      </c>
      <c r="AG492" t="str">
        <f ca="1">IF(Table2[[#This Row],[Age]]&lt;30,"Young Adults", IF(Table2[[#This Row],[Age]]&lt;45,"Adults",IF(Table2[[#This Row],[Age]]&lt;60,"Middle Aged", "Senior")))</f>
        <v>Senior</v>
      </c>
      <c r="AH492" t="str">
        <f>IF(Table2[[#This Row],[Recency]]&lt;31,"Active",IF(Table2[[#This Row],[Recency]]&lt;61, "Warm","At Risk"))</f>
        <v>Active</v>
      </c>
      <c r="AI492" s="5" t="str">
        <f>IF(Table2[[#This Row],[Total Spend]]&lt;70,"Low Value", IF(Table2[[#This Row],[Total Spend]]&lt;370,"Medium Value",IF(Table2[[#This Row],[Total Spend]]&lt;1047,"High Value","VIP")))</f>
        <v>High Value</v>
      </c>
      <c r="AJ492" s="7">
        <f>SUM(Table2[[#This Row],[AcceptedCmp3]:[Response]])</f>
        <v>0</v>
      </c>
      <c r="AK492" s="5" t="str">
        <f>IF(Table2[[#This Row],[Total Campaigns Accepted]]=0,"Never Responded", IF(Table2[[#This Row],[Total Campaigns Accepted]]&lt;3,"Occasional Responders","Frequent Responders"))</f>
        <v>Never Responded</v>
      </c>
    </row>
    <row r="493" spans="1:37" x14ac:dyDescent="0.3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  <c r="AC493" s="4">
        <f t="shared" ca="1" si="21"/>
        <v>55</v>
      </c>
      <c r="AD493" s="3">
        <f t="shared" si="23"/>
        <v>1662</v>
      </c>
      <c r="AE493">
        <f t="shared" si="22"/>
        <v>25</v>
      </c>
      <c r="AF493" t="str">
        <f>IF(Table2[[#This Row],[ Income ]]&lt;=30000, "Low Income",IF(Table2[[#This Row],[ Income ]]&lt;=60000,"Middle Income",IF(Table2[[#This Row],[ Income ]]&lt;=90000,"High Income","Premium")))</f>
        <v>High Income</v>
      </c>
      <c r="AG493" t="str">
        <f ca="1">IF(Table2[[#This Row],[Age]]&lt;30,"Young Adults", IF(Table2[[#This Row],[Age]]&lt;45,"Adults",IF(Table2[[#This Row],[Age]]&lt;60,"Middle Aged", "Senior")))</f>
        <v>Middle Aged</v>
      </c>
      <c r="AH493" t="str">
        <f>IF(Table2[[#This Row],[Recency]]&lt;31,"Active",IF(Table2[[#This Row],[Recency]]&lt;61, "Warm","At Risk"))</f>
        <v>Active</v>
      </c>
      <c r="AI493" s="5" t="str">
        <f>IF(Table2[[#This Row],[Total Spend]]&lt;70,"Low Value", IF(Table2[[#This Row],[Total Spend]]&lt;370,"Medium Value",IF(Table2[[#This Row],[Total Spend]]&lt;1047,"High Value","VIP")))</f>
        <v>VIP</v>
      </c>
      <c r="AJ493" s="7">
        <f>SUM(Table2[[#This Row],[AcceptedCmp3]:[Response]])</f>
        <v>0</v>
      </c>
      <c r="AK493" s="5" t="str">
        <f>IF(Table2[[#This Row],[Total Campaigns Accepted]]=0,"Never Responded", IF(Table2[[#This Row],[Total Campaigns Accepted]]&lt;3,"Occasional Responders","Frequent Responders"))</f>
        <v>Never Responded</v>
      </c>
    </row>
    <row r="494" spans="1:37" x14ac:dyDescent="0.3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  <c r="AC494" s="4">
        <f t="shared" ca="1" si="21"/>
        <v>59</v>
      </c>
      <c r="AD494" s="3">
        <f t="shared" si="23"/>
        <v>1482</v>
      </c>
      <c r="AE494">
        <f t="shared" si="22"/>
        <v>26</v>
      </c>
      <c r="AF494" t="str">
        <f>IF(Table2[[#This Row],[ Income ]]&lt;=30000, "Low Income",IF(Table2[[#This Row],[ Income ]]&lt;=60000,"Middle Income",IF(Table2[[#This Row],[ Income ]]&lt;=90000,"High Income","Premium")))</f>
        <v>High Income</v>
      </c>
      <c r="AG494" t="str">
        <f ca="1">IF(Table2[[#This Row],[Age]]&lt;30,"Young Adults", IF(Table2[[#This Row],[Age]]&lt;45,"Adults",IF(Table2[[#This Row],[Age]]&lt;60,"Middle Aged", "Senior")))</f>
        <v>Middle Aged</v>
      </c>
      <c r="AH494" t="str">
        <f>IF(Table2[[#This Row],[Recency]]&lt;31,"Active",IF(Table2[[#This Row],[Recency]]&lt;61, "Warm","At Risk"))</f>
        <v>Active</v>
      </c>
      <c r="AI494" s="5" t="str">
        <f>IF(Table2[[#This Row],[Total Spend]]&lt;70,"Low Value", IF(Table2[[#This Row],[Total Spend]]&lt;370,"Medium Value",IF(Table2[[#This Row],[Total Spend]]&lt;1047,"High Value","VIP")))</f>
        <v>VIP</v>
      </c>
      <c r="AJ494" s="7">
        <f>SUM(Table2[[#This Row],[AcceptedCmp3]:[Response]])</f>
        <v>1</v>
      </c>
      <c r="AK494" s="5" t="str">
        <f>IF(Table2[[#This Row],[Total Campaigns Accepted]]=0,"Never Responded", IF(Table2[[#This Row],[Total Campaigns Accepted]]&lt;3,"Occasional Responders","Frequent Responders"))</f>
        <v>Occasional Responders</v>
      </c>
    </row>
    <row r="495" spans="1:37" x14ac:dyDescent="0.3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  <c r="AC495" s="4">
        <f t="shared" ca="1" si="21"/>
        <v>52</v>
      </c>
      <c r="AD495" s="3">
        <f t="shared" si="23"/>
        <v>541</v>
      </c>
      <c r="AE495">
        <f t="shared" si="22"/>
        <v>33</v>
      </c>
      <c r="AF495" t="str">
        <f>IF(Table2[[#This Row],[ Income ]]&lt;=30000, "Low Income",IF(Table2[[#This Row],[ Income ]]&lt;=60000,"Middle Income",IF(Table2[[#This Row],[ Income ]]&lt;=90000,"High Income","Premium")))</f>
        <v>Middle Income</v>
      </c>
      <c r="AG495" t="str">
        <f ca="1">IF(Table2[[#This Row],[Age]]&lt;30,"Young Adults", IF(Table2[[#This Row],[Age]]&lt;45,"Adults",IF(Table2[[#This Row],[Age]]&lt;60,"Middle Aged", "Senior")))</f>
        <v>Middle Aged</v>
      </c>
      <c r="AH495" t="str">
        <f>IF(Table2[[#This Row],[Recency]]&lt;31,"Active",IF(Table2[[#This Row],[Recency]]&lt;61, "Warm","At Risk"))</f>
        <v>Active</v>
      </c>
      <c r="AI495" s="5" t="str">
        <f>IF(Table2[[#This Row],[Total Spend]]&lt;70,"Low Value", IF(Table2[[#This Row],[Total Spend]]&lt;370,"Medium Value",IF(Table2[[#This Row],[Total Spend]]&lt;1047,"High Value","VIP")))</f>
        <v>High Value</v>
      </c>
      <c r="AJ495" s="7">
        <f>SUM(Table2[[#This Row],[AcceptedCmp3]:[Response]])</f>
        <v>0</v>
      </c>
      <c r="AK495" s="5" t="str">
        <f>IF(Table2[[#This Row],[Total Campaigns Accepted]]=0,"Never Responded", IF(Table2[[#This Row],[Total Campaigns Accepted]]&lt;3,"Occasional Responders","Frequent Responders"))</f>
        <v>Never Responded</v>
      </c>
    </row>
    <row r="496" spans="1:37" x14ac:dyDescent="0.3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  <c r="AC496" s="4">
        <f t="shared" ca="1" si="21"/>
        <v>39</v>
      </c>
      <c r="AD496" s="3">
        <f t="shared" si="23"/>
        <v>28</v>
      </c>
      <c r="AE496">
        <f t="shared" si="22"/>
        <v>12</v>
      </c>
      <c r="AF496" t="str">
        <f>IF(Table2[[#This Row],[ Income ]]&lt;=30000, "Low Income",IF(Table2[[#This Row],[ Income ]]&lt;=60000,"Middle Income",IF(Table2[[#This Row],[ Income ]]&lt;=90000,"High Income","Premium")))</f>
        <v>Low Income</v>
      </c>
      <c r="AG496" t="str">
        <f ca="1">IF(Table2[[#This Row],[Age]]&lt;30,"Young Adults", IF(Table2[[#This Row],[Age]]&lt;45,"Adults",IF(Table2[[#This Row],[Age]]&lt;60,"Middle Aged", "Senior")))</f>
        <v>Adults</v>
      </c>
      <c r="AH496" t="str">
        <f>IF(Table2[[#This Row],[Recency]]&lt;31,"Active",IF(Table2[[#This Row],[Recency]]&lt;61, "Warm","At Risk"))</f>
        <v>Active</v>
      </c>
      <c r="AI496" s="5" t="str">
        <f>IF(Table2[[#This Row],[Total Spend]]&lt;70,"Low Value", IF(Table2[[#This Row],[Total Spend]]&lt;370,"Medium Value",IF(Table2[[#This Row],[Total Spend]]&lt;1047,"High Value","VIP")))</f>
        <v>Low Value</v>
      </c>
      <c r="AJ496" s="7">
        <f>SUM(Table2[[#This Row],[AcceptedCmp3]:[Response]])</f>
        <v>0</v>
      </c>
      <c r="AK496" s="5" t="str">
        <f>IF(Table2[[#This Row],[Total Campaigns Accepted]]=0,"Never Responded", IF(Table2[[#This Row],[Total Campaigns Accepted]]&lt;3,"Occasional Responders","Frequent Responders"))</f>
        <v>Never Responded</v>
      </c>
    </row>
    <row r="497" spans="1:37" x14ac:dyDescent="0.3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  <c r="AC497" s="4">
        <f t="shared" ca="1" si="21"/>
        <v>50</v>
      </c>
      <c r="AD497" s="3">
        <f t="shared" si="23"/>
        <v>971</v>
      </c>
      <c r="AE497">
        <f t="shared" si="22"/>
        <v>34</v>
      </c>
      <c r="AF497" t="str">
        <f>IF(Table2[[#This Row],[ Income ]]&lt;=30000, "Low Income",IF(Table2[[#This Row],[ Income ]]&lt;=60000,"Middle Income",IF(Table2[[#This Row],[ Income ]]&lt;=90000,"High Income","Premium")))</f>
        <v>High Income</v>
      </c>
      <c r="AG497" t="str">
        <f ca="1">IF(Table2[[#This Row],[Age]]&lt;30,"Young Adults", IF(Table2[[#This Row],[Age]]&lt;45,"Adults",IF(Table2[[#This Row],[Age]]&lt;60,"Middle Aged", "Senior")))</f>
        <v>Middle Aged</v>
      </c>
      <c r="AH497" t="str">
        <f>IF(Table2[[#This Row],[Recency]]&lt;31,"Active",IF(Table2[[#This Row],[Recency]]&lt;61, "Warm","At Risk"))</f>
        <v>Active</v>
      </c>
      <c r="AI497" s="5" t="str">
        <f>IF(Table2[[#This Row],[Total Spend]]&lt;70,"Low Value", IF(Table2[[#This Row],[Total Spend]]&lt;370,"Medium Value",IF(Table2[[#This Row],[Total Spend]]&lt;1047,"High Value","VIP")))</f>
        <v>High Value</v>
      </c>
      <c r="AJ497" s="7">
        <f>SUM(Table2[[#This Row],[AcceptedCmp3]:[Response]])</f>
        <v>0</v>
      </c>
      <c r="AK497" s="5" t="str">
        <f>IF(Table2[[#This Row],[Total Campaigns Accepted]]=0,"Never Responded", IF(Table2[[#This Row],[Total Campaigns Accepted]]&lt;3,"Occasional Responders","Frequent Responders"))</f>
        <v>Never Responded</v>
      </c>
    </row>
    <row r="498" spans="1:37" x14ac:dyDescent="0.3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  <c r="AC498" s="4">
        <f t="shared" ca="1" si="21"/>
        <v>54</v>
      </c>
      <c r="AD498" s="3">
        <f t="shared" si="23"/>
        <v>246</v>
      </c>
      <c r="AE498">
        <f t="shared" si="22"/>
        <v>22</v>
      </c>
      <c r="AF498" t="str">
        <f>IF(Table2[[#This Row],[ Income ]]&lt;=30000, "Low Income",IF(Table2[[#This Row],[ Income ]]&lt;=60000,"Middle Income",IF(Table2[[#This Row],[ Income ]]&lt;=90000,"High Income","Premium")))</f>
        <v>Middle Income</v>
      </c>
      <c r="AG498" t="str">
        <f ca="1">IF(Table2[[#This Row],[Age]]&lt;30,"Young Adults", IF(Table2[[#This Row],[Age]]&lt;45,"Adults",IF(Table2[[#This Row],[Age]]&lt;60,"Middle Aged", "Senior")))</f>
        <v>Middle Aged</v>
      </c>
      <c r="AH498" t="str">
        <f>IF(Table2[[#This Row],[Recency]]&lt;31,"Active",IF(Table2[[#This Row],[Recency]]&lt;61, "Warm","At Risk"))</f>
        <v>Active</v>
      </c>
      <c r="AI498" s="5" t="str">
        <f>IF(Table2[[#This Row],[Total Spend]]&lt;70,"Low Value", IF(Table2[[#This Row],[Total Spend]]&lt;370,"Medium Value",IF(Table2[[#This Row],[Total Spend]]&lt;1047,"High Value","VIP")))</f>
        <v>Medium Value</v>
      </c>
      <c r="AJ498" s="7">
        <f>SUM(Table2[[#This Row],[AcceptedCmp3]:[Response]])</f>
        <v>2</v>
      </c>
      <c r="AK498" s="5" t="str">
        <f>IF(Table2[[#This Row],[Total Campaigns Accepted]]=0,"Never Responded", IF(Table2[[#This Row],[Total Campaigns Accepted]]&lt;3,"Occasional Responders","Frequent Responders"))</f>
        <v>Occasional Responders</v>
      </c>
    </row>
    <row r="499" spans="1:37" x14ac:dyDescent="0.3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  <c r="AC499" s="4">
        <f t="shared" ca="1" si="21"/>
        <v>44</v>
      </c>
      <c r="AD499" s="3">
        <f t="shared" si="23"/>
        <v>1717</v>
      </c>
      <c r="AE499">
        <f t="shared" si="22"/>
        <v>44</v>
      </c>
      <c r="AF499" t="str">
        <f>IF(Table2[[#This Row],[ Income ]]&lt;=30000, "Low Income",IF(Table2[[#This Row],[ Income ]]&lt;=60000,"Middle Income",IF(Table2[[#This Row],[ Income ]]&lt;=90000,"High Income","Premium")))</f>
        <v>Premium</v>
      </c>
      <c r="AG499" t="str">
        <f ca="1">IF(Table2[[#This Row],[Age]]&lt;30,"Young Adults", IF(Table2[[#This Row],[Age]]&lt;45,"Adults",IF(Table2[[#This Row],[Age]]&lt;60,"Middle Aged", "Senior")))</f>
        <v>Adults</v>
      </c>
      <c r="AH499" t="str">
        <f>IF(Table2[[#This Row],[Recency]]&lt;31,"Active",IF(Table2[[#This Row],[Recency]]&lt;61, "Warm","At Risk"))</f>
        <v>Active</v>
      </c>
      <c r="AI499" s="5" t="str">
        <f>IF(Table2[[#This Row],[Total Spend]]&lt;70,"Low Value", IF(Table2[[#This Row],[Total Spend]]&lt;370,"Medium Value",IF(Table2[[#This Row],[Total Spend]]&lt;1047,"High Value","VIP")))</f>
        <v>VIP</v>
      </c>
      <c r="AJ499" s="7">
        <f>SUM(Table2[[#This Row],[AcceptedCmp3]:[Response]])</f>
        <v>0</v>
      </c>
      <c r="AK499" s="5" t="str">
        <f>IF(Table2[[#This Row],[Total Campaigns Accepted]]=0,"Never Responded", IF(Table2[[#This Row],[Total Campaigns Accepted]]&lt;3,"Occasional Responders","Frequent Responders"))</f>
        <v>Never Responded</v>
      </c>
    </row>
    <row r="500" spans="1:37" x14ac:dyDescent="0.3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  <c r="AC500" s="4">
        <f t="shared" ca="1" si="21"/>
        <v>48</v>
      </c>
      <c r="AD500" s="3">
        <f t="shared" si="23"/>
        <v>629</v>
      </c>
      <c r="AE500">
        <f t="shared" si="22"/>
        <v>29</v>
      </c>
      <c r="AF500" t="str">
        <f>IF(Table2[[#This Row],[ Income ]]&lt;=30000, "Low Income",IF(Table2[[#This Row],[ Income ]]&lt;=60000,"Middle Income",IF(Table2[[#This Row],[ Income ]]&lt;=90000,"High Income","Premium")))</f>
        <v>Middle Income</v>
      </c>
      <c r="AG500" t="str">
        <f ca="1">IF(Table2[[#This Row],[Age]]&lt;30,"Young Adults", IF(Table2[[#This Row],[Age]]&lt;45,"Adults",IF(Table2[[#This Row],[Age]]&lt;60,"Middle Aged", "Senior")))</f>
        <v>Middle Aged</v>
      </c>
      <c r="AH500" t="str">
        <f>IF(Table2[[#This Row],[Recency]]&lt;31,"Active",IF(Table2[[#This Row],[Recency]]&lt;61, "Warm","At Risk"))</f>
        <v>Active</v>
      </c>
      <c r="AI500" s="5" t="str">
        <f>IF(Table2[[#This Row],[Total Spend]]&lt;70,"Low Value", IF(Table2[[#This Row],[Total Spend]]&lt;370,"Medium Value",IF(Table2[[#This Row],[Total Spend]]&lt;1047,"High Value","VIP")))</f>
        <v>High Value</v>
      </c>
      <c r="AJ500" s="7">
        <f>SUM(Table2[[#This Row],[AcceptedCmp3]:[Response]])</f>
        <v>1</v>
      </c>
      <c r="AK500" s="5" t="str">
        <f>IF(Table2[[#This Row],[Total Campaigns Accepted]]=0,"Never Responded", IF(Table2[[#This Row],[Total Campaigns Accepted]]&lt;3,"Occasional Responders","Frequent Responders"))</f>
        <v>Occasional Responders</v>
      </c>
    </row>
    <row r="501" spans="1:37" x14ac:dyDescent="0.3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  <c r="AC501" s="4">
        <f t="shared" ca="1" si="21"/>
        <v>57</v>
      </c>
      <c r="AD501" s="3">
        <f t="shared" si="23"/>
        <v>34</v>
      </c>
      <c r="AE501">
        <f t="shared" si="22"/>
        <v>13</v>
      </c>
      <c r="AF501" t="str">
        <f>IF(Table2[[#This Row],[ Income ]]&lt;=30000, "Low Income",IF(Table2[[#This Row],[ Income ]]&lt;=60000,"Middle Income",IF(Table2[[#This Row],[ Income ]]&lt;=90000,"High Income","Premium")))</f>
        <v>Middle Income</v>
      </c>
      <c r="AG501" t="str">
        <f ca="1">IF(Table2[[#This Row],[Age]]&lt;30,"Young Adults", IF(Table2[[#This Row],[Age]]&lt;45,"Adults",IF(Table2[[#This Row],[Age]]&lt;60,"Middle Aged", "Senior")))</f>
        <v>Middle Aged</v>
      </c>
      <c r="AH501" t="str">
        <f>IF(Table2[[#This Row],[Recency]]&lt;31,"Active",IF(Table2[[#This Row],[Recency]]&lt;61, "Warm","At Risk"))</f>
        <v>Active</v>
      </c>
      <c r="AI501" s="5" t="str">
        <f>IF(Table2[[#This Row],[Total Spend]]&lt;70,"Low Value", IF(Table2[[#This Row],[Total Spend]]&lt;370,"Medium Value",IF(Table2[[#This Row],[Total Spend]]&lt;1047,"High Value","VIP")))</f>
        <v>Low Value</v>
      </c>
      <c r="AJ501" s="7">
        <f>SUM(Table2[[#This Row],[AcceptedCmp3]:[Response]])</f>
        <v>2</v>
      </c>
      <c r="AK501" s="5" t="str">
        <f>IF(Table2[[#This Row],[Total Campaigns Accepted]]=0,"Never Responded", IF(Table2[[#This Row],[Total Campaigns Accepted]]&lt;3,"Occasional Responders","Frequent Responders"))</f>
        <v>Occasional Responders</v>
      </c>
    </row>
    <row r="502" spans="1:37" x14ac:dyDescent="0.3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  <c r="AC502" s="4">
        <f t="shared" ca="1" si="21"/>
        <v>62</v>
      </c>
      <c r="AD502" s="3">
        <f t="shared" si="23"/>
        <v>506</v>
      </c>
      <c r="AE502">
        <f t="shared" si="22"/>
        <v>19</v>
      </c>
      <c r="AF502" t="str">
        <f>IF(Table2[[#This Row],[ Income ]]&lt;=30000, "Low Income",IF(Table2[[#This Row],[ Income ]]&lt;=60000,"Middle Income",IF(Table2[[#This Row],[ Income ]]&lt;=90000,"High Income","Premium")))</f>
        <v>High Income</v>
      </c>
      <c r="AG502" t="str">
        <f ca="1">IF(Table2[[#This Row],[Age]]&lt;30,"Young Adults", IF(Table2[[#This Row],[Age]]&lt;45,"Adults",IF(Table2[[#This Row],[Age]]&lt;60,"Middle Aged", "Senior")))</f>
        <v>Senior</v>
      </c>
      <c r="AH502" t="str">
        <f>IF(Table2[[#This Row],[Recency]]&lt;31,"Active",IF(Table2[[#This Row],[Recency]]&lt;61, "Warm","At Risk"))</f>
        <v>Active</v>
      </c>
      <c r="AI502" s="5" t="str">
        <f>IF(Table2[[#This Row],[Total Spend]]&lt;70,"Low Value", IF(Table2[[#This Row],[Total Spend]]&lt;370,"Medium Value",IF(Table2[[#This Row],[Total Spend]]&lt;1047,"High Value","VIP")))</f>
        <v>High Value</v>
      </c>
      <c r="AJ502" s="7">
        <f>SUM(Table2[[#This Row],[AcceptedCmp3]:[Response]])</f>
        <v>0</v>
      </c>
      <c r="AK502" s="5" t="str">
        <f>IF(Table2[[#This Row],[Total Campaigns Accepted]]=0,"Never Responded", IF(Table2[[#This Row],[Total Campaigns Accepted]]&lt;3,"Occasional Responders","Frequent Responders"))</f>
        <v>Never Responded</v>
      </c>
    </row>
    <row r="503" spans="1:37" x14ac:dyDescent="0.3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  <c r="AC503" s="4">
        <f t="shared" ca="1" si="21"/>
        <v>62</v>
      </c>
      <c r="AD503" s="3">
        <f t="shared" si="23"/>
        <v>506</v>
      </c>
      <c r="AE503">
        <f t="shared" si="22"/>
        <v>19</v>
      </c>
      <c r="AF503" t="str">
        <f>IF(Table2[[#This Row],[ Income ]]&lt;=30000, "Low Income",IF(Table2[[#This Row],[ Income ]]&lt;=60000,"Middle Income",IF(Table2[[#This Row],[ Income ]]&lt;=90000,"High Income","Premium")))</f>
        <v>High Income</v>
      </c>
      <c r="AG503" t="str">
        <f ca="1">IF(Table2[[#This Row],[Age]]&lt;30,"Young Adults", IF(Table2[[#This Row],[Age]]&lt;45,"Adults",IF(Table2[[#This Row],[Age]]&lt;60,"Middle Aged", "Senior")))</f>
        <v>Senior</v>
      </c>
      <c r="AH503" t="str">
        <f>IF(Table2[[#This Row],[Recency]]&lt;31,"Active",IF(Table2[[#This Row],[Recency]]&lt;61, "Warm","At Risk"))</f>
        <v>Active</v>
      </c>
      <c r="AI503" s="5" t="str">
        <f>IF(Table2[[#This Row],[Total Spend]]&lt;70,"Low Value", IF(Table2[[#This Row],[Total Spend]]&lt;370,"Medium Value",IF(Table2[[#This Row],[Total Spend]]&lt;1047,"High Value","VIP")))</f>
        <v>High Value</v>
      </c>
      <c r="AJ503" s="7">
        <f>SUM(Table2[[#This Row],[AcceptedCmp3]:[Response]])</f>
        <v>0</v>
      </c>
      <c r="AK503" s="5" t="str">
        <f>IF(Table2[[#This Row],[Total Campaigns Accepted]]=0,"Never Responded", IF(Table2[[#This Row],[Total Campaigns Accepted]]&lt;3,"Occasional Responders","Frequent Responders"))</f>
        <v>Never Responded</v>
      </c>
    </row>
    <row r="504" spans="1:37" x14ac:dyDescent="0.3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  <c r="AC504" s="4">
        <f t="shared" ca="1" si="21"/>
        <v>82</v>
      </c>
      <c r="AD504" s="3">
        <f t="shared" si="23"/>
        <v>999</v>
      </c>
      <c r="AE504">
        <f t="shared" si="22"/>
        <v>20</v>
      </c>
      <c r="AF504" t="str">
        <f>IF(Table2[[#This Row],[ Income ]]&lt;=30000, "Low Income",IF(Table2[[#This Row],[ Income ]]&lt;=60000,"Middle Income",IF(Table2[[#This Row],[ Income ]]&lt;=90000,"High Income","Premium")))</f>
        <v>Middle Income</v>
      </c>
      <c r="AG504" t="str">
        <f ca="1">IF(Table2[[#This Row],[Age]]&lt;30,"Young Adults", IF(Table2[[#This Row],[Age]]&lt;45,"Adults",IF(Table2[[#This Row],[Age]]&lt;60,"Middle Aged", "Senior")))</f>
        <v>Senior</v>
      </c>
      <c r="AH504" t="str">
        <f>IF(Table2[[#This Row],[Recency]]&lt;31,"Active",IF(Table2[[#This Row],[Recency]]&lt;61, "Warm","At Risk"))</f>
        <v>Active</v>
      </c>
      <c r="AI504" s="5" t="str">
        <f>IF(Table2[[#This Row],[Total Spend]]&lt;70,"Low Value", IF(Table2[[#This Row],[Total Spend]]&lt;370,"Medium Value",IF(Table2[[#This Row],[Total Spend]]&lt;1047,"High Value","VIP")))</f>
        <v>High Value</v>
      </c>
      <c r="AJ504" s="7">
        <f>SUM(Table2[[#This Row],[AcceptedCmp3]:[Response]])</f>
        <v>1</v>
      </c>
      <c r="AK504" s="5" t="str">
        <f>IF(Table2[[#This Row],[Total Campaigns Accepted]]=0,"Never Responded", IF(Table2[[#This Row],[Total Campaigns Accepted]]&lt;3,"Occasional Responders","Frequent Responders"))</f>
        <v>Occasional Responders</v>
      </c>
    </row>
    <row r="505" spans="1:37" x14ac:dyDescent="0.3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  <c r="AC505" s="4">
        <f t="shared" ca="1" si="21"/>
        <v>48</v>
      </c>
      <c r="AD505" s="3">
        <f t="shared" si="23"/>
        <v>43</v>
      </c>
      <c r="AE505">
        <f t="shared" si="22"/>
        <v>9</v>
      </c>
      <c r="AF505" t="str">
        <f>IF(Table2[[#This Row],[ Income ]]&lt;=30000, "Low Income",IF(Table2[[#This Row],[ Income ]]&lt;=60000,"Middle Income",IF(Table2[[#This Row],[ Income ]]&lt;=90000,"High Income","Premium")))</f>
        <v>Middle Income</v>
      </c>
      <c r="AG505" t="str">
        <f ca="1">IF(Table2[[#This Row],[Age]]&lt;30,"Young Adults", IF(Table2[[#This Row],[Age]]&lt;45,"Adults",IF(Table2[[#This Row],[Age]]&lt;60,"Middle Aged", "Senior")))</f>
        <v>Middle Aged</v>
      </c>
      <c r="AH505" t="str">
        <f>IF(Table2[[#This Row],[Recency]]&lt;31,"Active",IF(Table2[[#This Row],[Recency]]&lt;61, "Warm","At Risk"))</f>
        <v>Active</v>
      </c>
      <c r="AI505" s="5" t="str">
        <f>IF(Table2[[#This Row],[Total Spend]]&lt;70,"Low Value", IF(Table2[[#This Row],[Total Spend]]&lt;370,"Medium Value",IF(Table2[[#This Row],[Total Spend]]&lt;1047,"High Value","VIP")))</f>
        <v>Low Value</v>
      </c>
      <c r="AJ505" s="7">
        <f>SUM(Table2[[#This Row],[AcceptedCmp3]:[Response]])</f>
        <v>0</v>
      </c>
      <c r="AK505" s="5" t="str">
        <f>IF(Table2[[#This Row],[Total Campaigns Accepted]]=0,"Never Responded", IF(Table2[[#This Row],[Total Campaigns Accepted]]&lt;3,"Occasional Responders","Frequent Responders"))</f>
        <v>Never Responded</v>
      </c>
    </row>
    <row r="506" spans="1:37" x14ac:dyDescent="0.3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  <c r="AC506" s="4">
        <f t="shared" ca="1" si="21"/>
        <v>61</v>
      </c>
      <c r="AD506" s="3">
        <f t="shared" si="23"/>
        <v>121</v>
      </c>
      <c r="AE506">
        <f t="shared" si="22"/>
        <v>13</v>
      </c>
      <c r="AF506" t="str">
        <f>IF(Table2[[#This Row],[ Income ]]&lt;=30000, "Low Income",IF(Table2[[#This Row],[ Income ]]&lt;=60000,"Middle Income",IF(Table2[[#This Row],[ Income ]]&lt;=90000,"High Income","Premium")))</f>
        <v>Middle Income</v>
      </c>
      <c r="AG506" t="str">
        <f ca="1">IF(Table2[[#This Row],[Age]]&lt;30,"Young Adults", IF(Table2[[#This Row],[Age]]&lt;45,"Adults",IF(Table2[[#This Row],[Age]]&lt;60,"Middle Aged", "Senior")))</f>
        <v>Senior</v>
      </c>
      <c r="AH506" t="str">
        <f>IF(Table2[[#This Row],[Recency]]&lt;31,"Active",IF(Table2[[#This Row],[Recency]]&lt;61, "Warm","At Risk"))</f>
        <v>Active</v>
      </c>
      <c r="AI506" s="5" t="str">
        <f>IF(Table2[[#This Row],[Total Spend]]&lt;70,"Low Value", IF(Table2[[#This Row],[Total Spend]]&lt;370,"Medium Value",IF(Table2[[#This Row],[Total Spend]]&lt;1047,"High Value","VIP")))</f>
        <v>Medium Value</v>
      </c>
      <c r="AJ506" s="7">
        <f>SUM(Table2[[#This Row],[AcceptedCmp3]:[Response]])</f>
        <v>0</v>
      </c>
      <c r="AK506" s="5" t="str">
        <f>IF(Table2[[#This Row],[Total Campaigns Accepted]]=0,"Never Responded", IF(Table2[[#This Row],[Total Campaigns Accepted]]&lt;3,"Occasional Responders","Frequent Responders"))</f>
        <v>Never Responded</v>
      </c>
    </row>
    <row r="507" spans="1:37" x14ac:dyDescent="0.3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  <c r="AC507" s="4">
        <f t="shared" ca="1" si="21"/>
        <v>53</v>
      </c>
      <c r="AD507" s="3">
        <f t="shared" si="23"/>
        <v>1472</v>
      </c>
      <c r="AE507">
        <f t="shared" si="22"/>
        <v>19</v>
      </c>
      <c r="AF507" t="str">
        <f>IF(Table2[[#This Row],[ Income ]]&lt;=30000, "Low Income",IF(Table2[[#This Row],[ Income ]]&lt;=60000,"Middle Income",IF(Table2[[#This Row],[ Income ]]&lt;=90000,"High Income","Premium")))</f>
        <v>High Income</v>
      </c>
      <c r="AG507" t="str">
        <f ca="1">IF(Table2[[#This Row],[Age]]&lt;30,"Young Adults", IF(Table2[[#This Row],[Age]]&lt;45,"Adults",IF(Table2[[#This Row],[Age]]&lt;60,"Middle Aged", "Senior")))</f>
        <v>Middle Aged</v>
      </c>
      <c r="AH507" t="str">
        <f>IF(Table2[[#This Row],[Recency]]&lt;31,"Active",IF(Table2[[#This Row],[Recency]]&lt;61, "Warm","At Risk"))</f>
        <v>Active</v>
      </c>
      <c r="AI507" s="5" t="str">
        <f>IF(Table2[[#This Row],[Total Spend]]&lt;70,"Low Value", IF(Table2[[#This Row],[Total Spend]]&lt;370,"Medium Value",IF(Table2[[#This Row],[Total Spend]]&lt;1047,"High Value","VIP")))</f>
        <v>VIP</v>
      </c>
      <c r="AJ507" s="7">
        <f>SUM(Table2[[#This Row],[AcceptedCmp3]:[Response]])</f>
        <v>3</v>
      </c>
      <c r="AK507" s="5" t="str">
        <f>IF(Table2[[#This Row],[Total Campaigns Accepted]]=0,"Never Responded", IF(Table2[[#This Row],[Total Campaigns Accepted]]&lt;3,"Occasional Responders","Frequent Responders"))</f>
        <v>Frequent Responders</v>
      </c>
    </row>
    <row r="508" spans="1:37" x14ac:dyDescent="0.3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  <c r="AC508" s="4">
        <f t="shared" ca="1" si="21"/>
        <v>55</v>
      </c>
      <c r="AD508" s="3">
        <f t="shared" si="23"/>
        <v>322</v>
      </c>
      <c r="AE508">
        <f t="shared" si="22"/>
        <v>22</v>
      </c>
      <c r="AF508" t="str">
        <f>IF(Table2[[#This Row],[ Income ]]&lt;=30000, "Low Income",IF(Table2[[#This Row],[ Income ]]&lt;=60000,"Middle Income",IF(Table2[[#This Row],[ Income ]]&lt;=90000,"High Income","Premium")))</f>
        <v>Middle Income</v>
      </c>
      <c r="AG508" t="str">
        <f ca="1">IF(Table2[[#This Row],[Age]]&lt;30,"Young Adults", IF(Table2[[#This Row],[Age]]&lt;45,"Adults",IF(Table2[[#This Row],[Age]]&lt;60,"Middle Aged", "Senior")))</f>
        <v>Middle Aged</v>
      </c>
      <c r="AH508" t="str">
        <f>IF(Table2[[#This Row],[Recency]]&lt;31,"Active",IF(Table2[[#This Row],[Recency]]&lt;61, "Warm","At Risk"))</f>
        <v>Active</v>
      </c>
      <c r="AI508" s="5" t="str">
        <f>IF(Table2[[#This Row],[Total Spend]]&lt;70,"Low Value", IF(Table2[[#This Row],[Total Spend]]&lt;370,"Medium Value",IF(Table2[[#This Row],[Total Spend]]&lt;1047,"High Value","VIP")))</f>
        <v>Medium Value</v>
      </c>
      <c r="AJ508" s="7">
        <f>SUM(Table2[[#This Row],[AcceptedCmp3]:[Response]])</f>
        <v>1</v>
      </c>
      <c r="AK508" s="5" t="str">
        <f>IF(Table2[[#This Row],[Total Campaigns Accepted]]=0,"Never Responded", IF(Table2[[#This Row],[Total Campaigns Accepted]]&lt;3,"Occasional Responders","Frequent Responders"))</f>
        <v>Occasional Responders</v>
      </c>
    </row>
    <row r="509" spans="1:37" x14ac:dyDescent="0.3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  <c r="AC509" s="4">
        <f t="shared" ca="1" si="21"/>
        <v>54</v>
      </c>
      <c r="AD509" s="3">
        <f t="shared" si="23"/>
        <v>81</v>
      </c>
      <c r="AE509">
        <f t="shared" si="22"/>
        <v>16</v>
      </c>
      <c r="AF509" t="str">
        <f>IF(Table2[[#This Row],[ Income ]]&lt;=30000, "Low Income",IF(Table2[[#This Row],[ Income ]]&lt;=60000,"Middle Income",IF(Table2[[#This Row],[ Income ]]&lt;=90000,"High Income","Premium")))</f>
        <v>Middle Income</v>
      </c>
      <c r="AG509" t="str">
        <f ca="1">IF(Table2[[#This Row],[Age]]&lt;30,"Young Adults", IF(Table2[[#This Row],[Age]]&lt;45,"Adults",IF(Table2[[#This Row],[Age]]&lt;60,"Middle Aged", "Senior")))</f>
        <v>Middle Aged</v>
      </c>
      <c r="AH509" t="str">
        <f>IF(Table2[[#This Row],[Recency]]&lt;31,"Active",IF(Table2[[#This Row],[Recency]]&lt;61, "Warm","At Risk"))</f>
        <v>Active</v>
      </c>
      <c r="AI509" s="5" t="str">
        <f>IF(Table2[[#This Row],[Total Spend]]&lt;70,"Low Value", IF(Table2[[#This Row],[Total Spend]]&lt;370,"Medium Value",IF(Table2[[#This Row],[Total Spend]]&lt;1047,"High Value","VIP")))</f>
        <v>Medium Value</v>
      </c>
      <c r="AJ509" s="7">
        <f>SUM(Table2[[#This Row],[AcceptedCmp3]:[Response]])</f>
        <v>0</v>
      </c>
      <c r="AK509" s="5" t="str">
        <f>IF(Table2[[#This Row],[Total Campaigns Accepted]]=0,"Never Responded", IF(Table2[[#This Row],[Total Campaigns Accepted]]&lt;3,"Occasional Responders","Frequent Responders"))</f>
        <v>Never Responded</v>
      </c>
    </row>
    <row r="510" spans="1:37" x14ac:dyDescent="0.3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  <c r="AC510" s="4">
        <f t="shared" ca="1" si="21"/>
        <v>40</v>
      </c>
      <c r="AD510" s="3">
        <f t="shared" si="23"/>
        <v>160</v>
      </c>
      <c r="AE510">
        <f t="shared" si="22"/>
        <v>20</v>
      </c>
      <c r="AF510" t="str">
        <f>IF(Table2[[#This Row],[ Income ]]&lt;=30000, "Low Income",IF(Table2[[#This Row],[ Income ]]&lt;=60000,"Middle Income",IF(Table2[[#This Row],[ Income ]]&lt;=90000,"High Income","Premium")))</f>
        <v>Low Income</v>
      </c>
      <c r="AG510" t="str">
        <f ca="1">IF(Table2[[#This Row],[Age]]&lt;30,"Young Adults", IF(Table2[[#This Row],[Age]]&lt;45,"Adults",IF(Table2[[#This Row],[Age]]&lt;60,"Middle Aged", "Senior")))</f>
        <v>Adults</v>
      </c>
      <c r="AH510" t="str">
        <f>IF(Table2[[#This Row],[Recency]]&lt;31,"Active",IF(Table2[[#This Row],[Recency]]&lt;61, "Warm","At Risk"))</f>
        <v>Active</v>
      </c>
      <c r="AI510" s="5" t="str">
        <f>IF(Table2[[#This Row],[Total Spend]]&lt;70,"Low Value", IF(Table2[[#This Row],[Total Spend]]&lt;370,"Medium Value",IF(Table2[[#This Row],[Total Spend]]&lt;1047,"High Value","VIP")))</f>
        <v>Medium Value</v>
      </c>
      <c r="AJ510" s="7">
        <f>SUM(Table2[[#This Row],[AcceptedCmp3]:[Response]])</f>
        <v>0</v>
      </c>
      <c r="AK510" s="5" t="str">
        <f>IF(Table2[[#This Row],[Total Campaigns Accepted]]=0,"Never Responded", IF(Table2[[#This Row],[Total Campaigns Accepted]]&lt;3,"Occasional Responders","Frequent Responders"))</f>
        <v>Never Responded</v>
      </c>
    </row>
    <row r="511" spans="1:37" x14ac:dyDescent="0.3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  <c r="AC511" s="4">
        <f t="shared" ca="1" si="21"/>
        <v>64</v>
      </c>
      <c r="AD511" s="3">
        <f t="shared" si="23"/>
        <v>155</v>
      </c>
      <c r="AE511">
        <f t="shared" si="22"/>
        <v>18</v>
      </c>
      <c r="AF511" t="str">
        <f>IF(Table2[[#This Row],[ Income ]]&lt;=30000, "Low Income",IF(Table2[[#This Row],[ Income ]]&lt;=60000,"Middle Income",IF(Table2[[#This Row],[ Income ]]&lt;=90000,"High Income","Premium")))</f>
        <v>Middle Income</v>
      </c>
      <c r="AG511" t="str">
        <f ca="1">IF(Table2[[#This Row],[Age]]&lt;30,"Young Adults", IF(Table2[[#This Row],[Age]]&lt;45,"Adults",IF(Table2[[#This Row],[Age]]&lt;60,"Middle Aged", "Senior")))</f>
        <v>Senior</v>
      </c>
      <c r="AH511" t="str">
        <f>IF(Table2[[#This Row],[Recency]]&lt;31,"Active",IF(Table2[[#This Row],[Recency]]&lt;61, "Warm","At Risk"))</f>
        <v>Active</v>
      </c>
      <c r="AI511" s="5" t="str">
        <f>IF(Table2[[#This Row],[Total Spend]]&lt;70,"Low Value", IF(Table2[[#This Row],[Total Spend]]&lt;370,"Medium Value",IF(Table2[[#This Row],[Total Spend]]&lt;1047,"High Value","VIP")))</f>
        <v>Medium Value</v>
      </c>
      <c r="AJ511" s="7">
        <f>SUM(Table2[[#This Row],[AcceptedCmp3]:[Response]])</f>
        <v>0</v>
      </c>
      <c r="AK511" s="5" t="str">
        <f>IF(Table2[[#This Row],[Total Campaigns Accepted]]=0,"Never Responded", IF(Table2[[#This Row],[Total Campaigns Accepted]]&lt;3,"Occasional Responders","Frequent Responders"))</f>
        <v>Never Responded</v>
      </c>
    </row>
    <row r="512" spans="1:37" x14ac:dyDescent="0.3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  <c r="AC512" s="4">
        <f t="shared" ca="1" si="21"/>
        <v>64</v>
      </c>
      <c r="AD512" s="3">
        <f t="shared" si="23"/>
        <v>155</v>
      </c>
      <c r="AE512">
        <f t="shared" si="22"/>
        <v>18</v>
      </c>
      <c r="AF512" t="str">
        <f>IF(Table2[[#This Row],[ Income ]]&lt;=30000, "Low Income",IF(Table2[[#This Row],[ Income ]]&lt;=60000,"Middle Income",IF(Table2[[#This Row],[ Income ]]&lt;=90000,"High Income","Premium")))</f>
        <v>Middle Income</v>
      </c>
      <c r="AG512" t="str">
        <f ca="1">IF(Table2[[#This Row],[Age]]&lt;30,"Young Adults", IF(Table2[[#This Row],[Age]]&lt;45,"Adults",IF(Table2[[#This Row],[Age]]&lt;60,"Middle Aged", "Senior")))</f>
        <v>Senior</v>
      </c>
      <c r="AH512" t="str">
        <f>IF(Table2[[#This Row],[Recency]]&lt;31,"Active",IF(Table2[[#This Row],[Recency]]&lt;61, "Warm","At Risk"))</f>
        <v>Active</v>
      </c>
      <c r="AI512" s="5" t="str">
        <f>IF(Table2[[#This Row],[Total Spend]]&lt;70,"Low Value", IF(Table2[[#This Row],[Total Spend]]&lt;370,"Medium Value",IF(Table2[[#This Row],[Total Spend]]&lt;1047,"High Value","VIP")))</f>
        <v>Medium Value</v>
      </c>
      <c r="AJ512" s="7">
        <f>SUM(Table2[[#This Row],[AcceptedCmp3]:[Response]])</f>
        <v>0</v>
      </c>
      <c r="AK512" s="5" t="str">
        <f>IF(Table2[[#This Row],[Total Campaigns Accepted]]=0,"Never Responded", IF(Table2[[#This Row],[Total Campaigns Accepted]]&lt;3,"Occasional Responders","Frequent Responders"))</f>
        <v>Never Responded</v>
      </c>
    </row>
    <row r="513" spans="1:37" x14ac:dyDescent="0.3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  <c r="AC513" s="4">
        <f t="shared" ca="1" si="21"/>
        <v>46</v>
      </c>
      <c r="AD513" s="3">
        <f t="shared" si="23"/>
        <v>20</v>
      </c>
      <c r="AE513">
        <f t="shared" si="22"/>
        <v>10</v>
      </c>
      <c r="AF513" t="str">
        <f>IF(Table2[[#This Row],[ Income ]]&lt;=30000, "Low Income",IF(Table2[[#This Row],[ Income ]]&lt;=60000,"Middle Income",IF(Table2[[#This Row],[ Income ]]&lt;=90000,"High Income","Premium")))</f>
        <v>Middle Income</v>
      </c>
      <c r="AG513" t="str">
        <f ca="1">IF(Table2[[#This Row],[Age]]&lt;30,"Young Adults", IF(Table2[[#This Row],[Age]]&lt;45,"Adults",IF(Table2[[#This Row],[Age]]&lt;60,"Middle Aged", "Senior")))</f>
        <v>Middle Aged</v>
      </c>
      <c r="AH513" t="str">
        <f>IF(Table2[[#This Row],[Recency]]&lt;31,"Active",IF(Table2[[#This Row],[Recency]]&lt;61, "Warm","At Risk"))</f>
        <v>Active</v>
      </c>
      <c r="AI513" s="5" t="str">
        <f>IF(Table2[[#This Row],[Total Spend]]&lt;70,"Low Value", IF(Table2[[#This Row],[Total Spend]]&lt;370,"Medium Value",IF(Table2[[#This Row],[Total Spend]]&lt;1047,"High Value","VIP")))</f>
        <v>Low Value</v>
      </c>
      <c r="AJ513" s="7">
        <f>SUM(Table2[[#This Row],[AcceptedCmp3]:[Response]])</f>
        <v>0</v>
      </c>
      <c r="AK513" s="5" t="str">
        <f>IF(Table2[[#This Row],[Total Campaigns Accepted]]=0,"Never Responded", IF(Table2[[#This Row],[Total Campaigns Accepted]]&lt;3,"Occasional Responders","Frequent Responders"))</f>
        <v>Never Responded</v>
      </c>
    </row>
    <row r="514" spans="1:37" x14ac:dyDescent="0.3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  <c r="AC514" s="4">
        <f t="shared" ref="AC514:AC577" ca="1" si="24">YEAR(TODAY()) - B514</f>
        <v>58</v>
      </c>
      <c r="AD514" s="3">
        <f t="shared" si="23"/>
        <v>732</v>
      </c>
      <c r="AE514">
        <f t="shared" ref="AE514:AE577" si="25">SUM(P514:T514)</f>
        <v>36</v>
      </c>
      <c r="AF514" t="str">
        <f>IF(Table2[[#This Row],[ Income ]]&lt;=30000, "Low Income",IF(Table2[[#This Row],[ Income ]]&lt;=60000,"Middle Income",IF(Table2[[#This Row],[ Income ]]&lt;=90000,"High Income","Premium")))</f>
        <v>High Income</v>
      </c>
      <c r="AG514" t="str">
        <f ca="1">IF(Table2[[#This Row],[Age]]&lt;30,"Young Adults", IF(Table2[[#This Row],[Age]]&lt;45,"Adults",IF(Table2[[#This Row],[Age]]&lt;60,"Middle Aged", "Senior")))</f>
        <v>Middle Aged</v>
      </c>
      <c r="AH514" t="str">
        <f>IF(Table2[[#This Row],[Recency]]&lt;31,"Active",IF(Table2[[#This Row],[Recency]]&lt;61, "Warm","At Risk"))</f>
        <v>Active</v>
      </c>
      <c r="AI514" s="5" t="str">
        <f>IF(Table2[[#This Row],[Total Spend]]&lt;70,"Low Value", IF(Table2[[#This Row],[Total Spend]]&lt;370,"Medium Value",IF(Table2[[#This Row],[Total Spend]]&lt;1047,"High Value","VIP")))</f>
        <v>High Value</v>
      </c>
      <c r="AJ514" s="7">
        <f>SUM(Table2[[#This Row],[AcceptedCmp3]:[Response]])</f>
        <v>2</v>
      </c>
      <c r="AK514" s="5" t="str">
        <f>IF(Table2[[#This Row],[Total Campaigns Accepted]]=0,"Never Responded", IF(Table2[[#This Row],[Total Campaigns Accepted]]&lt;3,"Occasional Responders","Frequent Responders"))</f>
        <v>Occasional Responders</v>
      </c>
    </row>
    <row r="515" spans="1:37" x14ac:dyDescent="0.3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  <c r="AC515" s="4">
        <f t="shared" ca="1" si="24"/>
        <v>133</v>
      </c>
      <c r="AD515" s="3">
        <f t="shared" ref="AD515:AD578" si="26">SUM(J515:O515)</f>
        <v>22</v>
      </c>
      <c r="AE515">
        <f t="shared" si="25"/>
        <v>8</v>
      </c>
      <c r="AF515" t="str">
        <f>IF(Table2[[#This Row],[ Income ]]&lt;=30000, "Low Income",IF(Table2[[#This Row],[ Income ]]&lt;=60000,"Middle Income",IF(Table2[[#This Row],[ Income ]]&lt;=90000,"High Income","Premium")))</f>
        <v>High Income</v>
      </c>
      <c r="AG515" t="str">
        <f ca="1">IF(Table2[[#This Row],[Age]]&lt;30,"Young Adults", IF(Table2[[#This Row],[Age]]&lt;45,"Adults",IF(Table2[[#This Row],[Age]]&lt;60,"Middle Aged", "Senior")))</f>
        <v>Senior</v>
      </c>
      <c r="AH515" t="str">
        <f>IF(Table2[[#This Row],[Recency]]&lt;31,"Active",IF(Table2[[#This Row],[Recency]]&lt;61, "Warm","At Risk"))</f>
        <v>Active</v>
      </c>
      <c r="AI515" s="5" t="str">
        <f>IF(Table2[[#This Row],[Total Spend]]&lt;70,"Low Value", IF(Table2[[#This Row],[Total Spend]]&lt;370,"Medium Value",IF(Table2[[#This Row],[Total Spend]]&lt;1047,"High Value","VIP")))</f>
        <v>Low Value</v>
      </c>
      <c r="AJ515" s="7">
        <f>SUM(Table2[[#This Row],[AcceptedCmp3]:[Response]])</f>
        <v>0</v>
      </c>
      <c r="AK515" s="5" t="str">
        <f>IF(Table2[[#This Row],[Total Campaigns Accepted]]=0,"Never Responded", IF(Table2[[#This Row],[Total Campaigns Accepted]]&lt;3,"Occasional Responders","Frequent Responders"))</f>
        <v>Never Responded</v>
      </c>
    </row>
    <row r="516" spans="1:37" x14ac:dyDescent="0.3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  <c r="AC516" s="4">
        <f t="shared" ca="1" si="24"/>
        <v>55</v>
      </c>
      <c r="AD516" s="3">
        <f t="shared" si="26"/>
        <v>38</v>
      </c>
      <c r="AE516">
        <f t="shared" si="25"/>
        <v>14</v>
      </c>
      <c r="AF516" t="str">
        <f>IF(Table2[[#This Row],[ Income ]]&lt;=30000, "Low Income",IF(Table2[[#This Row],[ Income ]]&lt;=60000,"Middle Income",IF(Table2[[#This Row],[ Income ]]&lt;=90000,"High Income","Premium")))</f>
        <v>Low Income</v>
      </c>
      <c r="AG516" t="str">
        <f ca="1">IF(Table2[[#This Row],[Age]]&lt;30,"Young Adults", IF(Table2[[#This Row],[Age]]&lt;45,"Adults",IF(Table2[[#This Row],[Age]]&lt;60,"Middle Aged", "Senior")))</f>
        <v>Middle Aged</v>
      </c>
      <c r="AH516" t="str">
        <f>IF(Table2[[#This Row],[Recency]]&lt;31,"Active",IF(Table2[[#This Row],[Recency]]&lt;61, "Warm","At Risk"))</f>
        <v>Active</v>
      </c>
      <c r="AI516" s="5" t="str">
        <f>IF(Table2[[#This Row],[Total Spend]]&lt;70,"Low Value", IF(Table2[[#This Row],[Total Spend]]&lt;370,"Medium Value",IF(Table2[[#This Row],[Total Spend]]&lt;1047,"High Value","VIP")))</f>
        <v>Low Value</v>
      </c>
      <c r="AJ516" s="7">
        <f>SUM(Table2[[#This Row],[AcceptedCmp3]:[Response]])</f>
        <v>0</v>
      </c>
      <c r="AK516" s="5" t="str">
        <f>IF(Table2[[#This Row],[Total Campaigns Accepted]]=0,"Never Responded", IF(Table2[[#This Row],[Total Campaigns Accepted]]&lt;3,"Occasional Responders","Frequent Responders"))</f>
        <v>Never Responded</v>
      </c>
    </row>
    <row r="517" spans="1:37" x14ac:dyDescent="0.3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  <c r="AC517" s="4">
        <f t="shared" ca="1" si="24"/>
        <v>40</v>
      </c>
      <c r="AD517" s="3">
        <f t="shared" si="26"/>
        <v>199</v>
      </c>
      <c r="AE517">
        <f t="shared" si="25"/>
        <v>14</v>
      </c>
      <c r="AF517" t="str">
        <f>IF(Table2[[#This Row],[ Income ]]&lt;=30000, "Low Income",IF(Table2[[#This Row],[ Income ]]&lt;=60000,"Middle Income",IF(Table2[[#This Row],[ Income ]]&lt;=90000,"High Income","Premium")))</f>
        <v>Middle Income</v>
      </c>
      <c r="AG517" t="str">
        <f ca="1">IF(Table2[[#This Row],[Age]]&lt;30,"Young Adults", IF(Table2[[#This Row],[Age]]&lt;45,"Adults",IF(Table2[[#This Row],[Age]]&lt;60,"Middle Aged", "Senior")))</f>
        <v>Adults</v>
      </c>
      <c r="AH517" t="str">
        <f>IF(Table2[[#This Row],[Recency]]&lt;31,"Active",IF(Table2[[#This Row],[Recency]]&lt;61, "Warm","At Risk"))</f>
        <v>Active</v>
      </c>
      <c r="AI517" s="5" t="str">
        <f>IF(Table2[[#This Row],[Total Spend]]&lt;70,"Low Value", IF(Table2[[#This Row],[Total Spend]]&lt;370,"Medium Value",IF(Table2[[#This Row],[Total Spend]]&lt;1047,"High Value","VIP")))</f>
        <v>Medium Value</v>
      </c>
      <c r="AJ517" s="7">
        <f>SUM(Table2[[#This Row],[AcceptedCmp3]:[Response]])</f>
        <v>0</v>
      </c>
      <c r="AK517" s="5" t="str">
        <f>IF(Table2[[#This Row],[Total Campaigns Accepted]]=0,"Never Responded", IF(Table2[[#This Row],[Total Campaigns Accepted]]&lt;3,"Occasional Responders","Frequent Responders"))</f>
        <v>Never Responded</v>
      </c>
    </row>
    <row r="518" spans="1:37" x14ac:dyDescent="0.3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  <c r="AC518" s="4">
        <f t="shared" ca="1" si="24"/>
        <v>42</v>
      </c>
      <c r="AD518" s="3">
        <f t="shared" si="26"/>
        <v>22</v>
      </c>
      <c r="AE518">
        <f t="shared" si="25"/>
        <v>11</v>
      </c>
      <c r="AF518" t="str">
        <f>IF(Table2[[#This Row],[ Income ]]&lt;=30000, "Low Income",IF(Table2[[#This Row],[ Income ]]&lt;=60000,"Middle Income",IF(Table2[[#This Row],[ Income ]]&lt;=90000,"High Income","Premium")))</f>
        <v>Low Income</v>
      </c>
      <c r="AG518" t="str">
        <f ca="1">IF(Table2[[#This Row],[Age]]&lt;30,"Young Adults", IF(Table2[[#This Row],[Age]]&lt;45,"Adults",IF(Table2[[#This Row],[Age]]&lt;60,"Middle Aged", "Senior")))</f>
        <v>Adults</v>
      </c>
      <c r="AH518" t="str">
        <f>IF(Table2[[#This Row],[Recency]]&lt;31,"Active",IF(Table2[[#This Row],[Recency]]&lt;61, "Warm","At Risk"))</f>
        <v>Active</v>
      </c>
      <c r="AI518" s="5" t="str">
        <f>IF(Table2[[#This Row],[Total Spend]]&lt;70,"Low Value", IF(Table2[[#This Row],[Total Spend]]&lt;370,"Medium Value",IF(Table2[[#This Row],[Total Spend]]&lt;1047,"High Value","VIP")))</f>
        <v>Low Value</v>
      </c>
      <c r="AJ518" s="7">
        <f>SUM(Table2[[#This Row],[AcceptedCmp3]:[Response]])</f>
        <v>0</v>
      </c>
      <c r="AK518" s="5" t="str">
        <f>IF(Table2[[#This Row],[Total Campaigns Accepted]]=0,"Never Responded", IF(Table2[[#This Row],[Total Campaigns Accepted]]&lt;3,"Occasional Responders","Frequent Responders"))</f>
        <v>Never Responded</v>
      </c>
    </row>
    <row r="519" spans="1:37" x14ac:dyDescent="0.3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  <c r="AC519" s="4">
        <f t="shared" ca="1" si="24"/>
        <v>66</v>
      </c>
      <c r="AD519" s="3">
        <f t="shared" si="26"/>
        <v>2008</v>
      </c>
      <c r="AE519">
        <f t="shared" si="25"/>
        <v>20</v>
      </c>
      <c r="AF519" t="str">
        <f>IF(Table2[[#This Row],[ Income ]]&lt;=30000, "Low Income",IF(Table2[[#This Row],[ Income ]]&lt;=60000,"Middle Income",IF(Table2[[#This Row],[ Income ]]&lt;=90000,"High Income","Premium")))</f>
        <v>Premium</v>
      </c>
      <c r="AG519" t="str">
        <f ca="1">IF(Table2[[#This Row],[Age]]&lt;30,"Young Adults", IF(Table2[[#This Row],[Age]]&lt;45,"Adults",IF(Table2[[#This Row],[Age]]&lt;60,"Middle Aged", "Senior")))</f>
        <v>Senior</v>
      </c>
      <c r="AH519" t="str">
        <f>IF(Table2[[#This Row],[Recency]]&lt;31,"Active",IF(Table2[[#This Row],[Recency]]&lt;61, "Warm","At Risk"))</f>
        <v>Active</v>
      </c>
      <c r="AI519" s="5" t="str">
        <f>IF(Table2[[#This Row],[Total Spend]]&lt;70,"Low Value", IF(Table2[[#This Row],[Total Spend]]&lt;370,"Medium Value",IF(Table2[[#This Row],[Total Spend]]&lt;1047,"High Value","VIP")))</f>
        <v>VIP</v>
      </c>
      <c r="AJ519" s="7">
        <f>SUM(Table2[[#This Row],[AcceptedCmp3]:[Response]])</f>
        <v>1</v>
      </c>
      <c r="AK519" s="5" t="str">
        <f>IF(Table2[[#This Row],[Total Campaigns Accepted]]=0,"Never Responded", IF(Table2[[#This Row],[Total Campaigns Accepted]]&lt;3,"Occasional Responders","Frequent Responders"))</f>
        <v>Occasional Responders</v>
      </c>
    </row>
    <row r="520" spans="1:37" x14ac:dyDescent="0.3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  <c r="AC520" s="4">
        <f t="shared" ca="1" si="24"/>
        <v>66</v>
      </c>
      <c r="AD520" s="3">
        <f t="shared" si="26"/>
        <v>2008</v>
      </c>
      <c r="AE520">
        <f t="shared" si="25"/>
        <v>20</v>
      </c>
      <c r="AF520" t="str">
        <f>IF(Table2[[#This Row],[ Income ]]&lt;=30000, "Low Income",IF(Table2[[#This Row],[ Income ]]&lt;=60000,"Middle Income",IF(Table2[[#This Row],[ Income ]]&lt;=90000,"High Income","Premium")))</f>
        <v>Premium</v>
      </c>
      <c r="AG520" t="str">
        <f ca="1">IF(Table2[[#This Row],[Age]]&lt;30,"Young Adults", IF(Table2[[#This Row],[Age]]&lt;45,"Adults",IF(Table2[[#This Row],[Age]]&lt;60,"Middle Aged", "Senior")))</f>
        <v>Senior</v>
      </c>
      <c r="AH520" t="str">
        <f>IF(Table2[[#This Row],[Recency]]&lt;31,"Active",IF(Table2[[#This Row],[Recency]]&lt;61, "Warm","At Risk"))</f>
        <v>Active</v>
      </c>
      <c r="AI520" s="5" t="str">
        <f>IF(Table2[[#This Row],[Total Spend]]&lt;70,"Low Value", IF(Table2[[#This Row],[Total Spend]]&lt;370,"Medium Value",IF(Table2[[#This Row],[Total Spend]]&lt;1047,"High Value","VIP")))</f>
        <v>VIP</v>
      </c>
      <c r="AJ520" s="7">
        <f>SUM(Table2[[#This Row],[AcceptedCmp3]:[Response]])</f>
        <v>1</v>
      </c>
      <c r="AK520" s="5" t="str">
        <f>IF(Table2[[#This Row],[Total Campaigns Accepted]]=0,"Never Responded", IF(Table2[[#This Row],[Total Campaigns Accepted]]&lt;3,"Occasional Responders","Frequent Responders"))</f>
        <v>Occasional Responders</v>
      </c>
    </row>
    <row r="521" spans="1:37" x14ac:dyDescent="0.3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  <c r="AC521" s="4">
        <f t="shared" ca="1" si="24"/>
        <v>74</v>
      </c>
      <c r="AD521" s="3">
        <f t="shared" si="26"/>
        <v>1175</v>
      </c>
      <c r="AE521">
        <f t="shared" si="25"/>
        <v>23</v>
      </c>
      <c r="AF521" t="str">
        <f>IF(Table2[[#This Row],[ Income ]]&lt;=30000, "Low Income",IF(Table2[[#This Row],[ Income ]]&lt;=60000,"Middle Income",IF(Table2[[#This Row],[ Income ]]&lt;=90000,"High Income","Premium")))</f>
        <v>High Income</v>
      </c>
      <c r="AG521" t="str">
        <f ca="1">IF(Table2[[#This Row],[Age]]&lt;30,"Young Adults", IF(Table2[[#This Row],[Age]]&lt;45,"Adults",IF(Table2[[#This Row],[Age]]&lt;60,"Middle Aged", "Senior")))</f>
        <v>Senior</v>
      </c>
      <c r="AH521" t="str">
        <f>IF(Table2[[#This Row],[Recency]]&lt;31,"Active",IF(Table2[[#This Row],[Recency]]&lt;61, "Warm","At Risk"))</f>
        <v>Active</v>
      </c>
      <c r="AI521" s="5" t="str">
        <f>IF(Table2[[#This Row],[Total Spend]]&lt;70,"Low Value", IF(Table2[[#This Row],[Total Spend]]&lt;370,"Medium Value",IF(Table2[[#This Row],[Total Spend]]&lt;1047,"High Value","VIP")))</f>
        <v>VIP</v>
      </c>
      <c r="AJ521" s="7">
        <f>SUM(Table2[[#This Row],[AcceptedCmp3]:[Response]])</f>
        <v>0</v>
      </c>
      <c r="AK521" s="5" t="str">
        <f>IF(Table2[[#This Row],[Total Campaigns Accepted]]=0,"Never Responded", IF(Table2[[#This Row],[Total Campaigns Accepted]]&lt;3,"Occasional Responders","Frequent Responders"))</f>
        <v>Never Responded</v>
      </c>
    </row>
    <row r="522" spans="1:37" x14ac:dyDescent="0.3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  <c r="AC522" s="4">
        <f t="shared" ca="1" si="24"/>
        <v>61</v>
      </c>
      <c r="AD522" s="3">
        <f t="shared" si="26"/>
        <v>227</v>
      </c>
      <c r="AE522">
        <f t="shared" si="25"/>
        <v>15</v>
      </c>
      <c r="AF522" t="str">
        <f>IF(Table2[[#This Row],[ Income ]]&lt;=30000, "Low Income",IF(Table2[[#This Row],[ Income ]]&lt;=60000,"Middle Income",IF(Table2[[#This Row],[ Income ]]&lt;=90000,"High Income","Premium")))</f>
        <v>High Income</v>
      </c>
      <c r="AG522" t="str">
        <f ca="1">IF(Table2[[#This Row],[Age]]&lt;30,"Young Adults", IF(Table2[[#This Row],[Age]]&lt;45,"Adults",IF(Table2[[#This Row],[Age]]&lt;60,"Middle Aged", "Senior")))</f>
        <v>Senior</v>
      </c>
      <c r="AH522" t="str">
        <f>IF(Table2[[#This Row],[Recency]]&lt;31,"Active",IF(Table2[[#This Row],[Recency]]&lt;61, "Warm","At Risk"))</f>
        <v>Active</v>
      </c>
      <c r="AI522" s="5" t="str">
        <f>IF(Table2[[#This Row],[Total Spend]]&lt;70,"Low Value", IF(Table2[[#This Row],[Total Spend]]&lt;370,"Medium Value",IF(Table2[[#This Row],[Total Spend]]&lt;1047,"High Value","VIP")))</f>
        <v>Medium Value</v>
      </c>
      <c r="AJ522" s="7">
        <f>SUM(Table2[[#This Row],[AcceptedCmp3]:[Response]])</f>
        <v>0</v>
      </c>
      <c r="AK522" s="5" t="str">
        <f>IF(Table2[[#This Row],[Total Campaigns Accepted]]=0,"Never Responded", IF(Table2[[#This Row],[Total Campaigns Accepted]]&lt;3,"Occasional Responders","Frequent Responders"))</f>
        <v>Never Responded</v>
      </c>
    </row>
    <row r="523" spans="1:37" x14ac:dyDescent="0.3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  <c r="AC523" s="4">
        <f t="shared" ca="1" si="24"/>
        <v>61</v>
      </c>
      <c r="AD523" s="3">
        <f t="shared" si="26"/>
        <v>227</v>
      </c>
      <c r="AE523">
        <f t="shared" si="25"/>
        <v>15</v>
      </c>
      <c r="AF523" t="str">
        <f>IF(Table2[[#This Row],[ Income ]]&lt;=30000, "Low Income",IF(Table2[[#This Row],[ Income ]]&lt;=60000,"Middle Income",IF(Table2[[#This Row],[ Income ]]&lt;=90000,"High Income","Premium")))</f>
        <v>High Income</v>
      </c>
      <c r="AG523" t="str">
        <f ca="1">IF(Table2[[#This Row],[Age]]&lt;30,"Young Adults", IF(Table2[[#This Row],[Age]]&lt;45,"Adults",IF(Table2[[#This Row],[Age]]&lt;60,"Middle Aged", "Senior")))</f>
        <v>Senior</v>
      </c>
      <c r="AH523" t="str">
        <f>IF(Table2[[#This Row],[Recency]]&lt;31,"Active",IF(Table2[[#This Row],[Recency]]&lt;61, "Warm","At Risk"))</f>
        <v>Active</v>
      </c>
      <c r="AI523" s="5" t="str">
        <f>IF(Table2[[#This Row],[Total Spend]]&lt;70,"Low Value", IF(Table2[[#This Row],[Total Spend]]&lt;370,"Medium Value",IF(Table2[[#This Row],[Total Spend]]&lt;1047,"High Value","VIP")))</f>
        <v>Medium Value</v>
      </c>
      <c r="AJ523" s="7">
        <f>SUM(Table2[[#This Row],[AcceptedCmp3]:[Response]])</f>
        <v>0</v>
      </c>
      <c r="AK523" s="5" t="str">
        <f>IF(Table2[[#This Row],[Total Campaigns Accepted]]=0,"Never Responded", IF(Table2[[#This Row],[Total Campaigns Accepted]]&lt;3,"Occasional Responders","Frequent Responders"))</f>
        <v>Never Responded</v>
      </c>
    </row>
    <row r="524" spans="1:37" x14ac:dyDescent="0.3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  <c r="AC524" s="4">
        <f t="shared" ca="1" si="24"/>
        <v>44</v>
      </c>
      <c r="AD524" s="3">
        <f t="shared" si="26"/>
        <v>1189</v>
      </c>
      <c r="AE524">
        <f t="shared" si="25"/>
        <v>34</v>
      </c>
      <c r="AF524" t="str">
        <f>IF(Table2[[#This Row],[ Income ]]&lt;=30000, "Low Income",IF(Table2[[#This Row],[ Income ]]&lt;=60000,"Middle Income",IF(Table2[[#This Row],[ Income ]]&lt;=90000,"High Income","Premium")))</f>
        <v>High Income</v>
      </c>
      <c r="AG524" t="str">
        <f ca="1">IF(Table2[[#This Row],[Age]]&lt;30,"Young Adults", IF(Table2[[#This Row],[Age]]&lt;45,"Adults",IF(Table2[[#This Row],[Age]]&lt;60,"Middle Aged", "Senior")))</f>
        <v>Adults</v>
      </c>
      <c r="AH524" t="str">
        <f>IF(Table2[[#This Row],[Recency]]&lt;31,"Active",IF(Table2[[#This Row],[Recency]]&lt;61, "Warm","At Risk"))</f>
        <v>Active</v>
      </c>
      <c r="AI524" s="5" t="str">
        <f>IF(Table2[[#This Row],[Total Spend]]&lt;70,"Low Value", IF(Table2[[#This Row],[Total Spend]]&lt;370,"Medium Value",IF(Table2[[#This Row],[Total Spend]]&lt;1047,"High Value","VIP")))</f>
        <v>VIP</v>
      </c>
      <c r="AJ524" s="7">
        <f>SUM(Table2[[#This Row],[AcceptedCmp3]:[Response]])</f>
        <v>5</v>
      </c>
      <c r="AK524" s="5" t="str">
        <f>IF(Table2[[#This Row],[Total Campaigns Accepted]]=0,"Never Responded", IF(Table2[[#This Row],[Total Campaigns Accepted]]&lt;3,"Occasional Responders","Frequent Responders"))</f>
        <v>Frequent Responders</v>
      </c>
    </row>
    <row r="525" spans="1:37" x14ac:dyDescent="0.3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  <c r="AC525" s="4">
        <f t="shared" ca="1" si="24"/>
        <v>74</v>
      </c>
      <c r="AD525" s="3">
        <f t="shared" si="26"/>
        <v>32</v>
      </c>
      <c r="AE525">
        <f t="shared" si="25"/>
        <v>11</v>
      </c>
      <c r="AF525" t="str">
        <f>IF(Table2[[#This Row],[ Income ]]&lt;=30000, "Low Income",IF(Table2[[#This Row],[ Income ]]&lt;=60000,"Middle Income",IF(Table2[[#This Row],[ Income ]]&lt;=90000,"High Income","Premium")))</f>
        <v>Middle Income</v>
      </c>
      <c r="AG525" t="str">
        <f ca="1">IF(Table2[[#This Row],[Age]]&lt;30,"Young Adults", IF(Table2[[#This Row],[Age]]&lt;45,"Adults",IF(Table2[[#This Row],[Age]]&lt;60,"Middle Aged", "Senior")))</f>
        <v>Senior</v>
      </c>
      <c r="AH525" t="str">
        <f>IF(Table2[[#This Row],[Recency]]&lt;31,"Active",IF(Table2[[#This Row],[Recency]]&lt;61, "Warm","At Risk"))</f>
        <v>Active</v>
      </c>
      <c r="AI525" s="5" t="str">
        <f>IF(Table2[[#This Row],[Total Spend]]&lt;70,"Low Value", IF(Table2[[#This Row],[Total Spend]]&lt;370,"Medium Value",IF(Table2[[#This Row],[Total Spend]]&lt;1047,"High Value","VIP")))</f>
        <v>Low Value</v>
      </c>
      <c r="AJ525" s="7">
        <f>SUM(Table2[[#This Row],[AcceptedCmp3]:[Response]])</f>
        <v>0</v>
      </c>
      <c r="AK525" s="5" t="str">
        <f>IF(Table2[[#This Row],[Total Campaigns Accepted]]=0,"Never Responded", IF(Table2[[#This Row],[Total Campaigns Accepted]]&lt;3,"Occasional Responders","Frequent Responders"))</f>
        <v>Never Responded</v>
      </c>
    </row>
    <row r="526" spans="1:37" x14ac:dyDescent="0.3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  <c r="AC526" s="4">
        <f t="shared" ca="1" si="24"/>
        <v>81</v>
      </c>
      <c r="AD526" s="3">
        <f t="shared" si="26"/>
        <v>894</v>
      </c>
      <c r="AE526">
        <f t="shared" si="25"/>
        <v>23</v>
      </c>
      <c r="AF526" t="str">
        <f>IF(Table2[[#This Row],[ Income ]]&lt;=30000, "Low Income",IF(Table2[[#This Row],[ Income ]]&lt;=60000,"Middle Income",IF(Table2[[#This Row],[ Income ]]&lt;=90000,"High Income","Premium")))</f>
        <v>High Income</v>
      </c>
      <c r="AG526" t="str">
        <f ca="1">IF(Table2[[#This Row],[Age]]&lt;30,"Young Adults", IF(Table2[[#This Row],[Age]]&lt;45,"Adults",IF(Table2[[#This Row],[Age]]&lt;60,"Middle Aged", "Senior")))</f>
        <v>Senior</v>
      </c>
      <c r="AH526" t="str">
        <f>IF(Table2[[#This Row],[Recency]]&lt;31,"Active",IF(Table2[[#This Row],[Recency]]&lt;61, "Warm","At Risk"))</f>
        <v>Active</v>
      </c>
      <c r="AI526" s="5" t="str">
        <f>IF(Table2[[#This Row],[Total Spend]]&lt;70,"Low Value", IF(Table2[[#This Row],[Total Spend]]&lt;370,"Medium Value",IF(Table2[[#This Row],[Total Spend]]&lt;1047,"High Value","VIP")))</f>
        <v>High Value</v>
      </c>
      <c r="AJ526" s="7">
        <f>SUM(Table2[[#This Row],[AcceptedCmp3]:[Response]])</f>
        <v>0</v>
      </c>
      <c r="AK526" s="5" t="str">
        <f>IF(Table2[[#This Row],[Total Campaigns Accepted]]=0,"Never Responded", IF(Table2[[#This Row],[Total Campaigns Accepted]]&lt;3,"Occasional Responders","Frequent Responders"))</f>
        <v>Never Responded</v>
      </c>
    </row>
    <row r="527" spans="1:37" x14ac:dyDescent="0.3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  <c r="AC527" s="4">
        <f t="shared" ca="1" si="24"/>
        <v>65</v>
      </c>
      <c r="AD527" s="3">
        <f t="shared" si="26"/>
        <v>404</v>
      </c>
      <c r="AE527">
        <f t="shared" si="25"/>
        <v>23</v>
      </c>
      <c r="AF527" t="str">
        <f>IF(Table2[[#This Row],[ Income ]]&lt;=30000, "Low Income",IF(Table2[[#This Row],[ Income ]]&lt;=60000,"Middle Income",IF(Table2[[#This Row],[ Income ]]&lt;=90000,"High Income","Premium")))</f>
        <v>Low Income</v>
      </c>
      <c r="AG527" t="str">
        <f ca="1">IF(Table2[[#This Row],[Age]]&lt;30,"Young Adults", IF(Table2[[#This Row],[Age]]&lt;45,"Adults",IF(Table2[[#This Row],[Age]]&lt;60,"Middle Aged", "Senior")))</f>
        <v>Senior</v>
      </c>
      <c r="AH527" t="str">
        <f>IF(Table2[[#This Row],[Recency]]&lt;31,"Active",IF(Table2[[#This Row],[Recency]]&lt;61, "Warm","At Risk"))</f>
        <v>Active</v>
      </c>
      <c r="AI527" s="5" t="str">
        <f>IF(Table2[[#This Row],[Total Spend]]&lt;70,"Low Value", IF(Table2[[#This Row],[Total Spend]]&lt;370,"Medium Value",IF(Table2[[#This Row],[Total Spend]]&lt;1047,"High Value","VIP")))</f>
        <v>High Value</v>
      </c>
      <c r="AJ527" s="7">
        <f>SUM(Table2[[#This Row],[AcceptedCmp3]:[Response]])</f>
        <v>0</v>
      </c>
      <c r="AK527" s="5" t="str">
        <f>IF(Table2[[#This Row],[Total Campaigns Accepted]]=0,"Never Responded", IF(Table2[[#This Row],[Total Campaigns Accepted]]&lt;3,"Occasional Responders","Frequent Responders"))</f>
        <v>Never Responded</v>
      </c>
    </row>
    <row r="528" spans="1:37" x14ac:dyDescent="0.3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  <c r="AC528" s="4">
        <f t="shared" ca="1" si="24"/>
        <v>65</v>
      </c>
      <c r="AD528" s="3">
        <f t="shared" si="26"/>
        <v>404</v>
      </c>
      <c r="AE528">
        <f t="shared" si="25"/>
        <v>23</v>
      </c>
      <c r="AF528" t="str">
        <f>IF(Table2[[#This Row],[ Income ]]&lt;=30000, "Low Income",IF(Table2[[#This Row],[ Income ]]&lt;=60000,"Middle Income",IF(Table2[[#This Row],[ Income ]]&lt;=90000,"High Income","Premium")))</f>
        <v>Middle Income</v>
      </c>
      <c r="AG528" t="str">
        <f ca="1">IF(Table2[[#This Row],[Age]]&lt;30,"Young Adults", IF(Table2[[#This Row],[Age]]&lt;45,"Adults",IF(Table2[[#This Row],[Age]]&lt;60,"Middle Aged", "Senior")))</f>
        <v>Senior</v>
      </c>
      <c r="AH528" t="str">
        <f>IF(Table2[[#This Row],[Recency]]&lt;31,"Active",IF(Table2[[#This Row],[Recency]]&lt;61, "Warm","At Risk"))</f>
        <v>Active</v>
      </c>
      <c r="AI528" s="5" t="str">
        <f>IF(Table2[[#This Row],[Total Spend]]&lt;70,"Low Value", IF(Table2[[#This Row],[Total Spend]]&lt;370,"Medium Value",IF(Table2[[#This Row],[Total Spend]]&lt;1047,"High Value","VIP")))</f>
        <v>High Value</v>
      </c>
      <c r="AJ528" s="7">
        <f>SUM(Table2[[#This Row],[AcceptedCmp3]:[Response]])</f>
        <v>0</v>
      </c>
      <c r="AK528" s="5" t="str">
        <f>IF(Table2[[#This Row],[Total Campaigns Accepted]]=0,"Never Responded", IF(Table2[[#This Row],[Total Campaigns Accepted]]&lt;3,"Occasional Responders","Frequent Responders"))</f>
        <v>Never Responded</v>
      </c>
    </row>
    <row r="529" spans="1:37" x14ac:dyDescent="0.3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  <c r="AC529" s="4">
        <f t="shared" ca="1" si="24"/>
        <v>49</v>
      </c>
      <c r="AD529" s="3">
        <f t="shared" si="26"/>
        <v>62</v>
      </c>
      <c r="AE529">
        <f t="shared" si="25"/>
        <v>17</v>
      </c>
      <c r="AF529" t="str">
        <f>IF(Table2[[#This Row],[ Income ]]&lt;=30000, "Low Income",IF(Table2[[#This Row],[ Income ]]&lt;=60000,"Middle Income",IF(Table2[[#This Row],[ Income ]]&lt;=90000,"High Income","Premium")))</f>
        <v>Premium</v>
      </c>
      <c r="AG529" t="str">
        <f ca="1">IF(Table2[[#This Row],[Age]]&lt;30,"Young Adults", IF(Table2[[#This Row],[Age]]&lt;45,"Adults",IF(Table2[[#This Row],[Age]]&lt;60,"Middle Aged", "Senior")))</f>
        <v>Middle Aged</v>
      </c>
      <c r="AH529" t="str">
        <f>IF(Table2[[#This Row],[Recency]]&lt;31,"Active",IF(Table2[[#This Row],[Recency]]&lt;61, "Warm","At Risk"))</f>
        <v>Active</v>
      </c>
      <c r="AI529" s="5" t="str">
        <f>IF(Table2[[#This Row],[Total Spend]]&lt;70,"Low Value", IF(Table2[[#This Row],[Total Spend]]&lt;370,"Medium Value",IF(Table2[[#This Row],[Total Spend]]&lt;1047,"High Value","VIP")))</f>
        <v>Low Value</v>
      </c>
      <c r="AJ529" s="7">
        <f>SUM(Table2[[#This Row],[AcceptedCmp3]:[Response]])</f>
        <v>0</v>
      </c>
      <c r="AK529" s="5" t="str">
        <f>IF(Table2[[#This Row],[Total Campaigns Accepted]]=0,"Never Responded", IF(Table2[[#This Row],[Total Campaigns Accepted]]&lt;3,"Occasional Responders","Frequent Responders"))</f>
        <v>Never Responded</v>
      </c>
    </row>
    <row r="530" spans="1:37" x14ac:dyDescent="0.3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  <c r="AC530" s="4">
        <f t="shared" ca="1" si="24"/>
        <v>75</v>
      </c>
      <c r="AD530" s="3">
        <f t="shared" si="26"/>
        <v>639</v>
      </c>
      <c r="AE530">
        <f t="shared" si="25"/>
        <v>25</v>
      </c>
      <c r="AF530" t="str">
        <f>IF(Table2[[#This Row],[ Income ]]&lt;=30000, "Low Income",IF(Table2[[#This Row],[ Income ]]&lt;=60000,"Middle Income",IF(Table2[[#This Row],[ Income ]]&lt;=90000,"High Income","Premium")))</f>
        <v>High Income</v>
      </c>
      <c r="AG530" t="str">
        <f ca="1">IF(Table2[[#This Row],[Age]]&lt;30,"Young Adults", IF(Table2[[#This Row],[Age]]&lt;45,"Adults",IF(Table2[[#This Row],[Age]]&lt;60,"Middle Aged", "Senior")))</f>
        <v>Senior</v>
      </c>
      <c r="AH530" t="str">
        <f>IF(Table2[[#This Row],[Recency]]&lt;31,"Active",IF(Table2[[#This Row],[Recency]]&lt;61, "Warm","At Risk"))</f>
        <v>Active</v>
      </c>
      <c r="AI530" s="5" t="str">
        <f>IF(Table2[[#This Row],[Total Spend]]&lt;70,"Low Value", IF(Table2[[#This Row],[Total Spend]]&lt;370,"Medium Value",IF(Table2[[#This Row],[Total Spend]]&lt;1047,"High Value","VIP")))</f>
        <v>High Value</v>
      </c>
      <c r="AJ530" s="7">
        <f>SUM(Table2[[#This Row],[AcceptedCmp3]:[Response]])</f>
        <v>0</v>
      </c>
      <c r="AK530" s="5" t="str">
        <f>IF(Table2[[#This Row],[Total Campaigns Accepted]]=0,"Never Responded", IF(Table2[[#This Row],[Total Campaigns Accepted]]&lt;3,"Occasional Responders","Frequent Responders"))</f>
        <v>Never Responded</v>
      </c>
    </row>
    <row r="531" spans="1:37" x14ac:dyDescent="0.3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  <c r="AC531" s="4">
        <f t="shared" ca="1" si="24"/>
        <v>48</v>
      </c>
      <c r="AD531" s="3">
        <f t="shared" si="26"/>
        <v>69</v>
      </c>
      <c r="AE531">
        <f t="shared" si="25"/>
        <v>14</v>
      </c>
      <c r="AF531" t="str">
        <f>IF(Table2[[#This Row],[ Income ]]&lt;=30000, "Low Income",IF(Table2[[#This Row],[ Income ]]&lt;=60000,"Middle Income",IF(Table2[[#This Row],[ Income ]]&lt;=90000,"High Income","Premium")))</f>
        <v>Low Income</v>
      </c>
      <c r="AG531" t="str">
        <f ca="1">IF(Table2[[#This Row],[Age]]&lt;30,"Young Adults", IF(Table2[[#This Row],[Age]]&lt;45,"Adults",IF(Table2[[#This Row],[Age]]&lt;60,"Middle Aged", "Senior")))</f>
        <v>Middle Aged</v>
      </c>
      <c r="AH531" t="str">
        <f>IF(Table2[[#This Row],[Recency]]&lt;31,"Active",IF(Table2[[#This Row],[Recency]]&lt;61, "Warm","At Risk"))</f>
        <v>Active</v>
      </c>
      <c r="AI531" s="5" t="str">
        <f>IF(Table2[[#This Row],[Total Spend]]&lt;70,"Low Value", IF(Table2[[#This Row],[Total Spend]]&lt;370,"Medium Value",IF(Table2[[#This Row],[Total Spend]]&lt;1047,"High Value","VIP")))</f>
        <v>Low Value</v>
      </c>
      <c r="AJ531" s="7">
        <f>SUM(Table2[[#This Row],[AcceptedCmp3]:[Response]])</f>
        <v>0</v>
      </c>
      <c r="AK531" s="5" t="str">
        <f>IF(Table2[[#This Row],[Total Campaigns Accepted]]=0,"Never Responded", IF(Table2[[#This Row],[Total Campaigns Accepted]]&lt;3,"Occasional Responders","Frequent Responders"))</f>
        <v>Never Responded</v>
      </c>
    </row>
    <row r="532" spans="1:37" x14ac:dyDescent="0.3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  <c r="AC532" s="4">
        <f t="shared" ca="1" si="24"/>
        <v>56</v>
      </c>
      <c r="AD532" s="3">
        <f t="shared" si="26"/>
        <v>78</v>
      </c>
      <c r="AE532">
        <f t="shared" si="25"/>
        <v>16</v>
      </c>
      <c r="AF532" t="str">
        <f>IF(Table2[[#This Row],[ Income ]]&lt;=30000, "Low Income",IF(Table2[[#This Row],[ Income ]]&lt;=60000,"Middle Income",IF(Table2[[#This Row],[ Income ]]&lt;=90000,"High Income","Premium")))</f>
        <v>Low Income</v>
      </c>
      <c r="AG532" t="str">
        <f ca="1">IF(Table2[[#This Row],[Age]]&lt;30,"Young Adults", IF(Table2[[#This Row],[Age]]&lt;45,"Adults",IF(Table2[[#This Row],[Age]]&lt;60,"Middle Aged", "Senior")))</f>
        <v>Middle Aged</v>
      </c>
      <c r="AH532" t="str">
        <f>IF(Table2[[#This Row],[Recency]]&lt;31,"Active",IF(Table2[[#This Row],[Recency]]&lt;61, "Warm","At Risk"))</f>
        <v>Active</v>
      </c>
      <c r="AI532" s="5" t="str">
        <f>IF(Table2[[#This Row],[Total Spend]]&lt;70,"Low Value", IF(Table2[[#This Row],[Total Spend]]&lt;370,"Medium Value",IF(Table2[[#This Row],[Total Spend]]&lt;1047,"High Value","VIP")))</f>
        <v>Medium Value</v>
      </c>
      <c r="AJ532" s="7">
        <f>SUM(Table2[[#This Row],[AcceptedCmp3]:[Response]])</f>
        <v>0</v>
      </c>
      <c r="AK532" s="5" t="str">
        <f>IF(Table2[[#This Row],[Total Campaigns Accepted]]=0,"Never Responded", IF(Table2[[#This Row],[Total Campaigns Accepted]]&lt;3,"Occasional Responders","Frequent Responders"))</f>
        <v>Never Responded</v>
      </c>
    </row>
    <row r="533" spans="1:37" x14ac:dyDescent="0.3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  <c r="AC533" s="4">
        <f t="shared" ca="1" si="24"/>
        <v>56</v>
      </c>
      <c r="AD533" s="3">
        <f t="shared" si="26"/>
        <v>81</v>
      </c>
      <c r="AE533">
        <f t="shared" si="25"/>
        <v>14</v>
      </c>
      <c r="AF533" t="str">
        <f>IF(Table2[[#This Row],[ Income ]]&lt;=30000, "Low Income",IF(Table2[[#This Row],[ Income ]]&lt;=60000,"Middle Income",IF(Table2[[#This Row],[ Income ]]&lt;=90000,"High Income","Premium")))</f>
        <v>Low Income</v>
      </c>
      <c r="AG533" t="str">
        <f ca="1">IF(Table2[[#This Row],[Age]]&lt;30,"Young Adults", IF(Table2[[#This Row],[Age]]&lt;45,"Adults",IF(Table2[[#This Row],[Age]]&lt;60,"Middle Aged", "Senior")))</f>
        <v>Middle Aged</v>
      </c>
      <c r="AH533" t="str">
        <f>IF(Table2[[#This Row],[Recency]]&lt;31,"Active",IF(Table2[[#This Row],[Recency]]&lt;61, "Warm","At Risk"))</f>
        <v>Active</v>
      </c>
      <c r="AI533" s="5" t="str">
        <f>IF(Table2[[#This Row],[Total Spend]]&lt;70,"Low Value", IF(Table2[[#This Row],[Total Spend]]&lt;370,"Medium Value",IF(Table2[[#This Row],[Total Spend]]&lt;1047,"High Value","VIP")))</f>
        <v>Medium Value</v>
      </c>
      <c r="AJ533" s="7">
        <f>SUM(Table2[[#This Row],[AcceptedCmp3]:[Response]])</f>
        <v>2</v>
      </c>
      <c r="AK533" s="5" t="str">
        <f>IF(Table2[[#This Row],[Total Campaigns Accepted]]=0,"Never Responded", IF(Table2[[#This Row],[Total Campaigns Accepted]]&lt;3,"Occasional Responders","Frequent Responders"))</f>
        <v>Occasional Responders</v>
      </c>
    </row>
    <row r="534" spans="1:37" x14ac:dyDescent="0.3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  <c r="AC534" s="4">
        <f t="shared" ca="1" si="24"/>
        <v>55</v>
      </c>
      <c r="AD534" s="3">
        <f t="shared" si="26"/>
        <v>680</v>
      </c>
      <c r="AE534">
        <f t="shared" si="25"/>
        <v>23</v>
      </c>
      <c r="AF534" t="str">
        <f>IF(Table2[[#This Row],[ Income ]]&lt;=30000, "Low Income",IF(Table2[[#This Row],[ Income ]]&lt;=60000,"Middle Income",IF(Table2[[#This Row],[ Income ]]&lt;=90000,"High Income","Premium")))</f>
        <v>High Income</v>
      </c>
      <c r="AG534" t="str">
        <f ca="1">IF(Table2[[#This Row],[Age]]&lt;30,"Young Adults", IF(Table2[[#This Row],[Age]]&lt;45,"Adults",IF(Table2[[#This Row],[Age]]&lt;60,"Middle Aged", "Senior")))</f>
        <v>Middle Aged</v>
      </c>
      <c r="AH534" t="str">
        <f>IF(Table2[[#This Row],[Recency]]&lt;31,"Active",IF(Table2[[#This Row],[Recency]]&lt;61, "Warm","At Risk"))</f>
        <v>Active</v>
      </c>
      <c r="AI534" s="5" t="str">
        <f>IF(Table2[[#This Row],[Total Spend]]&lt;70,"Low Value", IF(Table2[[#This Row],[Total Spend]]&lt;370,"Medium Value",IF(Table2[[#This Row],[Total Spend]]&lt;1047,"High Value","VIP")))</f>
        <v>High Value</v>
      </c>
      <c r="AJ534" s="7">
        <f>SUM(Table2[[#This Row],[AcceptedCmp3]:[Response]])</f>
        <v>0</v>
      </c>
      <c r="AK534" s="5" t="str">
        <f>IF(Table2[[#This Row],[Total Campaigns Accepted]]=0,"Never Responded", IF(Table2[[#This Row],[Total Campaigns Accepted]]&lt;3,"Occasional Responders","Frequent Responders"))</f>
        <v>Never Responded</v>
      </c>
    </row>
    <row r="535" spans="1:37" x14ac:dyDescent="0.3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  <c r="AC535" s="4">
        <f t="shared" ca="1" si="24"/>
        <v>39</v>
      </c>
      <c r="AD535" s="3">
        <f t="shared" si="26"/>
        <v>653</v>
      </c>
      <c r="AE535">
        <f t="shared" si="25"/>
        <v>25</v>
      </c>
      <c r="AF535" t="str">
        <f>IF(Table2[[#This Row],[ Income ]]&lt;=30000, "Low Income",IF(Table2[[#This Row],[ Income ]]&lt;=60000,"Middle Income",IF(Table2[[#This Row],[ Income ]]&lt;=90000,"High Income","Premium")))</f>
        <v>Middle Income</v>
      </c>
      <c r="AG535" t="str">
        <f ca="1">IF(Table2[[#This Row],[Age]]&lt;30,"Young Adults", IF(Table2[[#This Row],[Age]]&lt;45,"Adults",IF(Table2[[#This Row],[Age]]&lt;60,"Middle Aged", "Senior")))</f>
        <v>Adults</v>
      </c>
      <c r="AH535" t="str">
        <f>IF(Table2[[#This Row],[Recency]]&lt;31,"Active",IF(Table2[[#This Row],[Recency]]&lt;61, "Warm","At Risk"))</f>
        <v>Active</v>
      </c>
      <c r="AI535" s="5" t="str">
        <f>IF(Table2[[#This Row],[Total Spend]]&lt;70,"Low Value", IF(Table2[[#This Row],[Total Spend]]&lt;370,"Medium Value",IF(Table2[[#This Row],[Total Spend]]&lt;1047,"High Value","VIP")))</f>
        <v>High Value</v>
      </c>
      <c r="AJ535" s="7">
        <f>SUM(Table2[[#This Row],[AcceptedCmp3]:[Response]])</f>
        <v>1</v>
      </c>
      <c r="AK535" s="5" t="str">
        <f>IF(Table2[[#This Row],[Total Campaigns Accepted]]=0,"Never Responded", IF(Table2[[#This Row],[Total Campaigns Accepted]]&lt;3,"Occasional Responders","Frequent Responders"))</f>
        <v>Occasional Responders</v>
      </c>
    </row>
    <row r="536" spans="1:37" x14ac:dyDescent="0.3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  <c r="AC536" s="4">
        <f t="shared" ca="1" si="24"/>
        <v>39</v>
      </c>
      <c r="AD536" s="3">
        <f t="shared" si="26"/>
        <v>653</v>
      </c>
      <c r="AE536">
        <f t="shared" si="25"/>
        <v>25</v>
      </c>
      <c r="AF536" t="str">
        <f>IF(Table2[[#This Row],[ Income ]]&lt;=30000, "Low Income",IF(Table2[[#This Row],[ Income ]]&lt;=60000,"Middle Income",IF(Table2[[#This Row],[ Income ]]&lt;=90000,"High Income","Premium")))</f>
        <v>Middle Income</v>
      </c>
      <c r="AG536" t="str">
        <f ca="1">IF(Table2[[#This Row],[Age]]&lt;30,"Young Adults", IF(Table2[[#This Row],[Age]]&lt;45,"Adults",IF(Table2[[#This Row],[Age]]&lt;60,"Middle Aged", "Senior")))</f>
        <v>Adults</v>
      </c>
      <c r="AH536" t="str">
        <f>IF(Table2[[#This Row],[Recency]]&lt;31,"Active",IF(Table2[[#This Row],[Recency]]&lt;61, "Warm","At Risk"))</f>
        <v>Active</v>
      </c>
      <c r="AI536" s="5" t="str">
        <f>IF(Table2[[#This Row],[Total Spend]]&lt;70,"Low Value", IF(Table2[[#This Row],[Total Spend]]&lt;370,"Medium Value",IF(Table2[[#This Row],[Total Spend]]&lt;1047,"High Value","VIP")))</f>
        <v>High Value</v>
      </c>
      <c r="AJ536" s="7">
        <f>SUM(Table2[[#This Row],[AcceptedCmp3]:[Response]])</f>
        <v>1</v>
      </c>
      <c r="AK536" s="5" t="str">
        <f>IF(Table2[[#This Row],[Total Campaigns Accepted]]=0,"Never Responded", IF(Table2[[#This Row],[Total Campaigns Accepted]]&lt;3,"Occasional Responders","Frequent Responders"))</f>
        <v>Occasional Responders</v>
      </c>
    </row>
    <row r="537" spans="1:37" x14ac:dyDescent="0.3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  <c r="AC537" s="4">
        <f t="shared" ca="1" si="24"/>
        <v>60</v>
      </c>
      <c r="AD537" s="3">
        <f t="shared" si="26"/>
        <v>1477</v>
      </c>
      <c r="AE537">
        <f t="shared" si="25"/>
        <v>28</v>
      </c>
      <c r="AF537" t="str">
        <f>IF(Table2[[#This Row],[ Income ]]&lt;=30000, "Low Income",IF(Table2[[#This Row],[ Income ]]&lt;=60000,"Middle Income",IF(Table2[[#This Row],[ Income ]]&lt;=90000,"High Income","Premium")))</f>
        <v>High Income</v>
      </c>
      <c r="AG537" t="str">
        <f ca="1">IF(Table2[[#This Row],[Age]]&lt;30,"Young Adults", IF(Table2[[#This Row],[Age]]&lt;45,"Adults",IF(Table2[[#This Row],[Age]]&lt;60,"Middle Aged", "Senior")))</f>
        <v>Senior</v>
      </c>
      <c r="AH537" t="str">
        <f>IF(Table2[[#This Row],[Recency]]&lt;31,"Active",IF(Table2[[#This Row],[Recency]]&lt;61, "Warm","At Risk"))</f>
        <v>Active</v>
      </c>
      <c r="AI537" s="5" t="str">
        <f>IF(Table2[[#This Row],[Total Spend]]&lt;70,"Low Value", IF(Table2[[#This Row],[Total Spend]]&lt;370,"Medium Value",IF(Table2[[#This Row],[Total Spend]]&lt;1047,"High Value","VIP")))</f>
        <v>VIP</v>
      </c>
      <c r="AJ537" s="7">
        <f>SUM(Table2[[#This Row],[AcceptedCmp3]:[Response]])</f>
        <v>0</v>
      </c>
      <c r="AK537" s="5" t="str">
        <f>IF(Table2[[#This Row],[Total Campaigns Accepted]]=0,"Never Responded", IF(Table2[[#This Row],[Total Campaigns Accepted]]&lt;3,"Occasional Responders","Frequent Responders"))</f>
        <v>Never Responded</v>
      </c>
    </row>
    <row r="538" spans="1:37" x14ac:dyDescent="0.3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  <c r="AC538" s="4">
        <f t="shared" ca="1" si="24"/>
        <v>80</v>
      </c>
      <c r="AD538" s="3">
        <f t="shared" si="26"/>
        <v>1315</v>
      </c>
      <c r="AE538">
        <f t="shared" si="25"/>
        <v>29</v>
      </c>
      <c r="AF538" t="str">
        <f>IF(Table2[[#This Row],[ Income ]]&lt;=30000, "Low Income",IF(Table2[[#This Row],[ Income ]]&lt;=60000,"Middle Income",IF(Table2[[#This Row],[ Income ]]&lt;=90000,"High Income","Premium")))</f>
        <v>High Income</v>
      </c>
      <c r="AG538" t="str">
        <f ca="1">IF(Table2[[#This Row],[Age]]&lt;30,"Young Adults", IF(Table2[[#This Row],[Age]]&lt;45,"Adults",IF(Table2[[#This Row],[Age]]&lt;60,"Middle Aged", "Senior")))</f>
        <v>Senior</v>
      </c>
      <c r="AH538" t="str">
        <f>IF(Table2[[#This Row],[Recency]]&lt;31,"Active",IF(Table2[[#This Row],[Recency]]&lt;61, "Warm","At Risk"))</f>
        <v>Active</v>
      </c>
      <c r="AI538" s="5" t="str">
        <f>IF(Table2[[#This Row],[Total Spend]]&lt;70,"Low Value", IF(Table2[[#This Row],[Total Spend]]&lt;370,"Medium Value",IF(Table2[[#This Row],[Total Spend]]&lt;1047,"High Value","VIP")))</f>
        <v>VIP</v>
      </c>
      <c r="AJ538" s="7">
        <f>SUM(Table2[[#This Row],[AcceptedCmp3]:[Response]])</f>
        <v>3</v>
      </c>
      <c r="AK538" s="5" t="str">
        <f>IF(Table2[[#This Row],[Total Campaigns Accepted]]=0,"Never Responded", IF(Table2[[#This Row],[Total Campaigns Accepted]]&lt;3,"Occasional Responders","Frequent Responders"))</f>
        <v>Frequent Responders</v>
      </c>
    </row>
    <row r="539" spans="1:37" x14ac:dyDescent="0.3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  <c r="AC539" s="4">
        <f t="shared" ca="1" si="24"/>
        <v>80</v>
      </c>
      <c r="AD539" s="3">
        <f t="shared" si="26"/>
        <v>1315</v>
      </c>
      <c r="AE539">
        <f t="shared" si="25"/>
        <v>29</v>
      </c>
      <c r="AF539" t="str">
        <f>IF(Table2[[#This Row],[ Income ]]&lt;=30000, "Low Income",IF(Table2[[#This Row],[ Income ]]&lt;=60000,"Middle Income",IF(Table2[[#This Row],[ Income ]]&lt;=90000,"High Income","Premium")))</f>
        <v>High Income</v>
      </c>
      <c r="AG539" t="str">
        <f ca="1">IF(Table2[[#This Row],[Age]]&lt;30,"Young Adults", IF(Table2[[#This Row],[Age]]&lt;45,"Adults",IF(Table2[[#This Row],[Age]]&lt;60,"Middle Aged", "Senior")))</f>
        <v>Senior</v>
      </c>
      <c r="AH539" t="str">
        <f>IF(Table2[[#This Row],[Recency]]&lt;31,"Active",IF(Table2[[#This Row],[Recency]]&lt;61, "Warm","At Risk"))</f>
        <v>Active</v>
      </c>
      <c r="AI539" s="5" t="str">
        <f>IF(Table2[[#This Row],[Total Spend]]&lt;70,"Low Value", IF(Table2[[#This Row],[Total Spend]]&lt;370,"Medium Value",IF(Table2[[#This Row],[Total Spend]]&lt;1047,"High Value","VIP")))</f>
        <v>VIP</v>
      </c>
      <c r="AJ539" s="7">
        <f>SUM(Table2[[#This Row],[AcceptedCmp3]:[Response]])</f>
        <v>3</v>
      </c>
      <c r="AK539" s="5" t="str">
        <f>IF(Table2[[#This Row],[Total Campaigns Accepted]]=0,"Never Responded", IF(Table2[[#This Row],[Total Campaigns Accepted]]&lt;3,"Occasional Responders","Frequent Responders"))</f>
        <v>Frequent Responders</v>
      </c>
    </row>
    <row r="540" spans="1:37" x14ac:dyDescent="0.3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  <c r="AC540" s="4">
        <f t="shared" ca="1" si="24"/>
        <v>51</v>
      </c>
      <c r="AD540" s="3">
        <f t="shared" si="26"/>
        <v>45</v>
      </c>
      <c r="AE540">
        <f t="shared" si="25"/>
        <v>13</v>
      </c>
      <c r="AF540" t="str">
        <f>IF(Table2[[#This Row],[ Income ]]&lt;=30000, "Low Income",IF(Table2[[#This Row],[ Income ]]&lt;=60000,"Middle Income",IF(Table2[[#This Row],[ Income ]]&lt;=90000,"High Income","Premium")))</f>
        <v>Middle Income</v>
      </c>
      <c r="AG540" t="str">
        <f ca="1">IF(Table2[[#This Row],[Age]]&lt;30,"Young Adults", IF(Table2[[#This Row],[Age]]&lt;45,"Adults",IF(Table2[[#This Row],[Age]]&lt;60,"Middle Aged", "Senior")))</f>
        <v>Middle Aged</v>
      </c>
      <c r="AH540" t="str">
        <f>IF(Table2[[#This Row],[Recency]]&lt;31,"Active",IF(Table2[[#This Row],[Recency]]&lt;61, "Warm","At Risk"))</f>
        <v>Active</v>
      </c>
      <c r="AI540" s="5" t="str">
        <f>IF(Table2[[#This Row],[Total Spend]]&lt;70,"Low Value", IF(Table2[[#This Row],[Total Spend]]&lt;370,"Medium Value",IF(Table2[[#This Row],[Total Spend]]&lt;1047,"High Value","VIP")))</f>
        <v>Low Value</v>
      </c>
      <c r="AJ540" s="7">
        <f>SUM(Table2[[#This Row],[AcceptedCmp3]:[Response]])</f>
        <v>0</v>
      </c>
      <c r="AK540" s="5" t="str">
        <f>IF(Table2[[#This Row],[Total Campaigns Accepted]]=0,"Never Responded", IF(Table2[[#This Row],[Total Campaigns Accepted]]&lt;3,"Occasional Responders","Frequent Responders"))</f>
        <v>Never Responded</v>
      </c>
    </row>
    <row r="541" spans="1:37" x14ac:dyDescent="0.3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  <c r="AC541" s="4">
        <f t="shared" ca="1" si="24"/>
        <v>52</v>
      </c>
      <c r="AD541" s="3">
        <f t="shared" si="26"/>
        <v>816</v>
      </c>
      <c r="AE541">
        <f t="shared" si="25"/>
        <v>23</v>
      </c>
      <c r="AF541" t="str">
        <f>IF(Table2[[#This Row],[ Income ]]&lt;=30000, "Low Income",IF(Table2[[#This Row],[ Income ]]&lt;=60000,"Middle Income",IF(Table2[[#This Row],[ Income ]]&lt;=90000,"High Income","Premium")))</f>
        <v>High Income</v>
      </c>
      <c r="AG541" t="str">
        <f ca="1">IF(Table2[[#This Row],[Age]]&lt;30,"Young Adults", IF(Table2[[#This Row],[Age]]&lt;45,"Adults",IF(Table2[[#This Row],[Age]]&lt;60,"Middle Aged", "Senior")))</f>
        <v>Middle Aged</v>
      </c>
      <c r="AH541" t="str">
        <f>IF(Table2[[#This Row],[Recency]]&lt;31,"Active",IF(Table2[[#This Row],[Recency]]&lt;61, "Warm","At Risk"))</f>
        <v>Active</v>
      </c>
      <c r="AI541" s="5" t="str">
        <f>IF(Table2[[#This Row],[Total Spend]]&lt;70,"Low Value", IF(Table2[[#This Row],[Total Spend]]&lt;370,"Medium Value",IF(Table2[[#This Row],[Total Spend]]&lt;1047,"High Value","VIP")))</f>
        <v>High Value</v>
      </c>
      <c r="AJ541" s="7">
        <f>SUM(Table2[[#This Row],[AcceptedCmp3]:[Response]])</f>
        <v>0</v>
      </c>
      <c r="AK541" s="5" t="str">
        <f>IF(Table2[[#This Row],[Total Campaigns Accepted]]=0,"Never Responded", IF(Table2[[#This Row],[Total Campaigns Accepted]]&lt;3,"Occasional Responders","Frequent Responders"))</f>
        <v>Never Responded</v>
      </c>
    </row>
    <row r="542" spans="1:37" x14ac:dyDescent="0.3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  <c r="AC542" s="4">
        <f t="shared" ca="1" si="24"/>
        <v>76</v>
      </c>
      <c r="AD542" s="3">
        <f t="shared" si="26"/>
        <v>45</v>
      </c>
      <c r="AE542">
        <f t="shared" si="25"/>
        <v>14</v>
      </c>
      <c r="AF542" t="str">
        <f>IF(Table2[[#This Row],[ Income ]]&lt;=30000, "Low Income",IF(Table2[[#This Row],[ Income ]]&lt;=60000,"Middle Income",IF(Table2[[#This Row],[ Income ]]&lt;=90000,"High Income","Premium")))</f>
        <v>Middle Income</v>
      </c>
      <c r="AG542" t="str">
        <f ca="1">IF(Table2[[#This Row],[Age]]&lt;30,"Young Adults", IF(Table2[[#This Row],[Age]]&lt;45,"Adults",IF(Table2[[#This Row],[Age]]&lt;60,"Middle Aged", "Senior")))</f>
        <v>Senior</v>
      </c>
      <c r="AH542" t="str">
        <f>IF(Table2[[#This Row],[Recency]]&lt;31,"Active",IF(Table2[[#This Row],[Recency]]&lt;61, "Warm","At Risk"))</f>
        <v>Active</v>
      </c>
      <c r="AI542" s="5" t="str">
        <f>IF(Table2[[#This Row],[Total Spend]]&lt;70,"Low Value", IF(Table2[[#This Row],[Total Spend]]&lt;370,"Medium Value",IF(Table2[[#This Row],[Total Spend]]&lt;1047,"High Value","VIP")))</f>
        <v>Low Value</v>
      </c>
      <c r="AJ542" s="7">
        <f>SUM(Table2[[#This Row],[AcceptedCmp3]:[Response]])</f>
        <v>0</v>
      </c>
      <c r="AK542" s="5" t="str">
        <f>IF(Table2[[#This Row],[Total Campaigns Accepted]]=0,"Never Responded", IF(Table2[[#This Row],[Total Campaigns Accepted]]&lt;3,"Occasional Responders","Frequent Responders"))</f>
        <v>Never Responded</v>
      </c>
    </row>
    <row r="543" spans="1:37" x14ac:dyDescent="0.3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  <c r="AC543" s="4">
        <f t="shared" ca="1" si="24"/>
        <v>57</v>
      </c>
      <c r="AD543" s="3">
        <f t="shared" si="26"/>
        <v>20</v>
      </c>
      <c r="AE543">
        <f t="shared" si="25"/>
        <v>12</v>
      </c>
      <c r="AF543" t="str">
        <f>IF(Table2[[#This Row],[ Income ]]&lt;=30000, "Low Income",IF(Table2[[#This Row],[ Income ]]&lt;=60000,"Middle Income",IF(Table2[[#This Row],[ Income ]]&lt;=90000,"High Income","Premium")))</f>
        <v>Low Income</v>
      </c>
      <c r="AG543" t="str">
        <f ca="1">IF(Table2[[#This Row],[Age]]&lt;30,"Young Adults", IF(Table2[[#This Row],[Age]]&lt;45,"Adults",IF(Table2[[#This Row],[Age]]&lt;60,"Middle Aged", "Senior")))</f>
        <v>Middle Aged</v>
      </c>
      <c r="AH543" t="str">
        <f>IF(Table2[[#This Row],[Recency]]&lt;31,"Active",IF(Table2[[#This Row],[Recency]]&lt;61, "Warm","At Risk"))</f>
        <v>Active</v>
      </c>
      <c r="AI543" s="5" t="str">
        <f>IF(Table2[[#This Row],[Total Spend]]&lt;70,"Low Value", IF(Table2[[#This Row],[Total Spend]]&lt;370,"Medium Value",IF(Table2[[#This Row],[Total Spend]]&lt;1047,"High Value","VIP")))</f>
        <v>Low Value</v>
      </c>
      <c r="AJ543" s="7">
        <f>SUM(Table2[[#This Row],[AcceptedCmp3]:[Response]])</f>
        <v>0</v>
      </c>
      <c r="AK543" s="5" t="str">
        <f>IF(Table2[[#This Row],[Total Campaigns Accepted]]=0,"Never Responded", IF(Table2[[#This Row],[Total Campaigns Accepted]]&lt;3,"Occasional Responders","Frequent Responders"))</f>
        <v>Never Responded</v>
      </c>
    </row>
    <row r="544" spans="1:37" x14ac:dyDescent="0.3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  <c r="AC544" s="4">
        <f t="shared" ca="1" si="24"/>
        <v>69</v>
      </c>
      <c r="AD544" s="3">
        <f t="shared" si="26"/>
        <v>46</v>
      </c>
      <c r="AE544">
        <f t="shared" si="25"/>
        <v>9</v>
      </c>
      <c r="AF544" t="str">
        <f>IF(Table2[[#This Row],[ Income ]]&lt;=30000, "Low Income",IF(Table2[[#This Row],[ Income ]]&lt;=60000,"Middle Income",IF(Table2[[#This Row],[ Income ]]&lt;=90000,"High Income","Premium")))</f>
        <v>Middle Income</v>
      </c>
      <c r="AG544" t="str">
        <f ca="1">IF(Table2[[#This Row],[Age]]&lt;30,"Young Adults", IF(Table2[[#This Row],[Age]]&lt;45,"Adults",IF(Table2[[#This Row],[Age]]&lt;60,"Middle Aged", "Senior")))</f>
        <v>Senior</v>
      </c>
      <c r="AH544" t="str">
        <f>IF(Table2[[#This Row],[Recency]]&lt;31,"Active",IF(Table2[[#This Row],[Recency]]&lt;61, "Warm","At Risk"))</f>
        <v>Active</v>
      </c>
      <c r="AI544" s="5" t="str">
        <f>IF(Table2[[#This Row],[Total Spend]]&lt;70,"Low Value", IF(Table2[[#This Row],[Total Spend]]&lt;370,"Medium Value",IF(Table2[[#This Row],[Total Spend]]&lt;1047,"High Value","VIP")))</f>
        <v>Low Value</v>
      </c>
      <c r="AJ544" s="7">
        <f>SUM(Table2[[#This Row],[AcceptedCmp3]:[Response]])</f>
        <v>0</v>
      </c>
      <c r="AK544" s="5" t="str">
        <f>IF(Table2[[#This Row],[Total Campaigns Accepted]]=0,"Never Responded", IF(Table2[[#This Row],[Total Campaigns Accepted]]&lt;3,"Occasional Responders","Frequent Responders"))</f>
        <v>Never Responded</v>
      </c>
    </row>
    <row r="545" spans="1:37" x14ac:dyDescent="0.3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  <c r="AC545" s="4">
        <f t="shared" ca="1" si="24"/>
        <v>56</v>
      </c>
      <c r="AD545" s="3">
        <f t="shared" si="26"/>
        <v>679</v>
      </c>
      <c r="AE545">
        <f t="shared" si="25"/>
        <v>26</v>
      </c>
      <c r="AF545" t="str">
        <f>IF(Table2[[#This Row],[ Income ]]&lt;=30000, "Low Income",IF(Table2[[#This Row],[ Income ]]&lt;=60000,"Middle Income",IF(Table2[[#This Row],[ Income ]]&lt;=90000,"High Income","Premium")))</f>
        <v>Middle Income</v>
      </c>
      <c r="AG545" t="str">
        <f ca="1">IF(Table2[[#This Row],[Age]]&lt;30,"Young Adults", IF(Table2[[#This Row],[Age]]&lt;45,"Adults",IF(Table2[[#This Row],[Age]]&lt;60,"Middle Aged", "Senior")))</f>
        <v>Middle Aged</v>
      </c>
      <c r="AH545" t="str">
        <f>IF(Table2[[#This Row],[Recency]]&lt;31,"Active",IF(Table2[[#This Row],[Recency]]&lt;61, "Warm","At Risk"))</f>
        <v>Active</v>
      </c>
      <c r="AI545" s="5" t="str">
        <f>IF(Table2[[#This Row],[Total Spend]]&lt;70,"Low Value", IF(Table2[[#This Row],[Total Spend]]&lt;370,"Medium Value",IF(Table2[[#This Row],[Total Spend]]&lt;1047,"High Value","VIP")))</f>
        <v>High Value</v>
      </c>
      <c r="AJ545" s="7">
        <f>SUM(Table2[[#This Row],[AcceptedCmp3]:[Response]])</f>
        <v>1</v>
      </c>
      <c r="AK545" s="5" t="str">
        <f>IF(Table2[[#This Row],[Total Campaigns Accepted]]=0,"Never Responded", IF(Table2[[#This Row],[Total Campaigns Accepted]]&lt;3,"Occasional Responders","Frequent Responders"))</f>
        <v>Occasional Responders</v>
      </c>
    </row>
    <row r="546" spans="1:37" x14ac:dyDescent="0.3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  <c r="AC546" s="4">
        <f t="shared" ca="1" si="24"/>
        <v>49</v>
      </c>
      <c r="AD546" s="3">
        <f t="shared" si="26"/>
        <v>31</v>
      </c>
      <c r="AE546">
        <f t="shared" si="25"/>
        <v>14</v>
      </c>
      <c r="AF546" t="str">
        <f>IF(Table2[[#This Row],[ Income ]]&lt;=30000, "Low Income",IF(Table2[[#This Row],[ Income ]]&lt;=60000,"Middle Income",IF(Table2[[#This Row],[ Income ]]&lt;=90000,"High Income","Premium")))</f>
        <v>Middle Income</v>
      </c>
      <c r="AG546" t="str">
        <f ca="1">IF(Table2[[#This Row],[Age]]&lt;30,"Young Adults", IF(Table2[[#This Row],[Age]]&lt;45,"Adults",IF(Table2[[#This Row],[Age]]&lt;60,"Middle Aged", "Senior")))</f>
        <v>Middle Aged</v>
      </c>
      <c r="AH546" t="str">
        <f>IF(Table2[[#This Row],[Recency]]&lt;31,"Active",IF(Table2[[#This Row],[Recency]]&lt;61, "Warm","At Risk"))</f>
        <v>Active</v>
      </c>
      <c r="AI546" s="5" t="str">
        <f>IF(Table2[[#This Row],[Total Spend]]&lt;70,"Low Value", IF(Table2[[#This Row],[Total Spend]]&lt;370,"Medium Value",IF(Table2[[#This Row],[Total Spend]]&lt;1047,"High Value","VIP")))</f>
        <v>Low Value</v>
      </c>
      <c r="AJ546" s="7">
        <f>SUM(Table2[[#This Row],[AcceptedCmp3]:[Response]])</f>
        <v>0</v>
      </c>
      <c r="AK546" s="5" t="str">
        <f>IF(Table2[[#This Row],[Total Campaigns Accepted]]=0,"Never Responded", IF(Table2[[#This Row],[Total Campaigns Accepted]]&lt;3,"Occasional Responders","Frequent Responders"))</f>
        <v>Never Responded</v>
      </c>
    </row>
    <row r="547" spans="1:37" x14ac:dyDescent="0.3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  <c r="AC547" s="4">
        <f t="shared" ca="1" si="24"/>
        <v>49</v>
      </c>
      <c r="AD547" s="3">
        <f t="shared" si="26"/>
        <v>31</v>
      </c>
      <c r="AE547">
        <f t="shared" si="25"/>
        <v>14</v>
      </c>
      <c r="AF547" t="str">
        <f>IF(Table2[[#This Row],[ Income ]]&lt;=30000, "Low Income",IF(Table2[[#This Row],[ Income ]]&lt;=60000,"Middle Income",IF(Table2[[#This Row],[ Income ]]&lt;=90000,"High Income","Premium")))</f>
        <v>Middle Income</v>
      </c>
      <c r="AG547" t="str">
        <f ca="1">IF(Table2[[#This Row],[Age]]&lt;30,"Young Adults", IF(Table2[[#This Row],[Age]]&lt;45,"Adults",IF(Table2[[#This Row],[Age]]&lt;60,"Middle Aged", "Senior")))</f>
        <v>Middle Aged</v>
      </c>
      <c r="AH547" t="str">
        <f>IF(Table2[[#This Row],[Recency]]&lt;31,"Active",IF(Table2[[#This Row],[Recency]]&lt;61, "Warm","At Risk"))</f>
        <v>Active</v>
      </c>
      <c r="AI547" s="5" t="str">
        <f>IF(Table2[[#This Row],[Total Spend]]&lt;70,"Low Value", IF(Table2[[#This Row],[Total Spend]]&lt;370,"Medium Value",IF(Table2[[#This Row],[Total Spend]]&lt;1047,"High Value","VIP")))</f>
        <v>Low Value</v>
      </c>
      <c r="AJ547" s="7">
        <f>SUM(Table2[[#This Row],[AcceptedCmp3]:[Response]])</f>
        <v>1</v>
      </c>
      <c r="AK547" s="5" t="str">
        <f>IF(Table2[[#This Row],[Total Campaigns Accepted]]=0,"Never Responded", IF(Table2[[#This Row],[Total Campaigns Accepted]]&lt;3,"Occasional Responders","Frequent Responders"))</f>
        <v>Occasional Responders</v>
      </c>
    </row>
    <row r="548" spans="1:37" x14ac:dyDescent="0.3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  <c r="AC548" s="4">
        <f t="shared" ca="1" si="24"/>
        <v>58</v>
      </c>
      <c r="AD548" s="3">
        <f t="shared" si="26"/>
        <v>187</v>
      </c>
      <c r="AE548">
        <f t="shared" si="25"/>
        <v>19</v>
      </c>
      <c r="AF548" t="str">
        <f>IF(Table2[[#This Row],[ Income ]]&lt;=30000, "Low Income",IF(Table2[[#This Row],[ Income ]]&lt;=60000,"Middle Income",IF(Table2[[#This Row],[ Income ]]&lt;=90000,"High Income","Premium")))</f>
        <v>Middle Income</v>
      </c>
      <c r="AG548" t="str">
        <f ca="1">IF(Table2[[#This Row],[Age]]&lt;30,"Young Adults", IF(Table2[[#This Row],[Age]]&lt;45,"Adults",IF(Table2[[#This Row],[Age]]&lt;60,"Middle Aged", "Senior")))</f>
        <v>Middle Aged</v>
      </c>
      <c r="AH548" t="str">
        <f>IF(Table2[[#This Row],[Recency]]&lt;31,"Active",IF(Table2[[#This Row],[Recency]]&lt;61, "Warm","At Risk"))</f>
        <v>Active</v>
      </c>
      <c r="AI548" s="5" t="str">
        <f>IF(Table2[[#This Row],[Total Spend]]&lt;70,"Low Value", IF(Table2[[#This Row],[Total Spend]]&lt;370,"Medium Value",IF(Table2[[#This Row],[Total Spend]]&lt;1047,"High Value","VIP")))</f>
        <v>Medium Value</v>
      </c>
      <c r="AJ548" s="7">
        <f>SUM(Table2[[#This Row],[AcceptedCmp3]:[Response]])</f>
        <v>0</v>
      </c>
      <c r="AK548" s="5" t="str">
        <f>IF(Table2[[#This Row],[Total Campaigns Accepted]]=0,"Never Responded", IF(Table2[[#This Row],[Total Campaigns Accepted]]&lt;3,"Occasional Responders","Frequent Responders"))</f>
        <v>Never Responded</v>
      </c>
    </row>
    <row r="549" spans="1:37" x14ac:dyDescent="0.3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  <c r="AC549" s="4">
        <f t="shared" ca="1" si="24"/>
        <v>58</v>
      </c>
      <c r="AD549" s="3">
        <f t="shared" si="26"/>
        <v>187</v>
      </c>
      <c r="AE549">
        <f t="shared" si="25"/>
        <v>19</v>
      </c>
      <c r="AF549" t="str">
        <f>IF(Table2[[#This Row],[ Income ]]&lt;=30000, "Low Income",IF(Table2[[#This Row],[ Income ]]&lt;=60000,"Middle Income",IF(Table2[[#This Row],[ Income ]]&lt;=90000,"High Income","Premium")))</f>
        <v>Middle Income</v>
      </c>
      <c r="AG549" t="str">
        <f ca="1">IF(Table2[[#This Row],[Age]]&lt;30,"Young Adults", IF(Table2[[#This Row],[Age]]&lt;45,"Adults",IF(Table2[[#This Row],[Age]]&lt;60,"Middle Aged", "Senior")))</f>
        <v>Middle Aged</v>
      </c>
      <c r="AH549" t="str">
        <f>IF(Table2[[#This Row],[Recency]]&lt;31,"Active",IF(Table2[[#This Row],[Recency]]&lt;61, "Warm","At Risk"))</f>
        <v>Active</v>
      </c>
      <c r="AI549" s="5" t="str">
        <f>IF(Table2[[#This Row],[Total Spend]]&lt;70,"Low Value", IF(Table2[[#This Row],[Total Spend]]&lt;370,"Medium Value",IF(Table2[[#This Row],[Total Spend]]&lt;1047,"High Value","VIP")))</f>
        <v>Medium Value</v>
      </c>
      <c r="AJ549" s="7">
        <f>SUM(Table2[[#This Row],[AcceptedCmp3]:[Response]])</f>
        <v>0</v>
      </c>
      <c r="AK549" s="5" t="str">
        <f>IF(Table2[[#This Row],[Total Campaigns Accepted]]=0,"Never Responded", IF(Table2[[#This Row],[Total Campaigns Accepted]]&lt;3,"Occasional Responders","Frequent Responders"))</f>
        <v>Never Responded</v>
      </c>
    </row>
    <row r="550" spans="1:37" x14ac:dyDescent="0.3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  <c r="AC550" s="4">
        <f t="shared" ca="1" si="24"/>
        <v>69</v>
      </c>
      <c r="AD550" s="3">
        <f t="shared" si="26"/>
        <v>17</v>
      </c>
      <c r="AE550">
        <f t="shared" si="25"/>
        <v>12</v>
      </c>
      <c r="AF550" t="str">
        <f>IF(Table2[[#This Row],[ Income ]]&lt;=30000, "Low Income",IF(Table2[[#This Row],[ Income ]]&lt;=60000,"Middle Income",IF(Table2[[#This Row],[ Income ]]&lt;=90000,"High Income","Premium")))</f>
        <v>Middle Income</v>
      </c>
      <c r="AG550" t="str">
        <f ca="1">IF(Table2[[#This Row],[Age]]&lt;30,"Young Adults", IF(Table2[[#This Row],[Age]]&lt;45,"Adults",IF(Table2[[#This Row],[Age]]&lt;60,"Middle Aged", "Senior")))</f>
        <v>Senior</v>
      </c>
      <c r="AH550" t="str">
        <f>IF(Table2[[#This Row],[Recency]]&lt;31,"Active",IF(Table2[[#This Row],[Recency]]&lt;61, "Warm","At Risk"))</f>
        <v>Active</v>
      </c>
      <c r="AI550" s="5" t="str">
        <f>IF(Table2[[#This Row],[Total Spend]]&lt;70,"Low Value", IF(Table2[[#This Row],[Total Spend]]&lt;370,"Medium Value",IF(Table2[[#This Row],[Total Spend]]&lt;1047,"High Value","VIP")))</f>
        <v>Low Value</v>
      </c>
      <c r="AJ550" s="7">
        <f>SUM(Table2[[#This Row],[AcceptedCmp3]:[Response]])</f>
        <v>0</v>
      </c>
      <c r="AK550" s="5" t="str">
        <f>IF(Table2[[#This Row],[Total Campaigns Accepted]]=0,"Never Responded", IF(Table2[[#This Row],[Total Campaigns Accepted]]&lt;3,"Occasional Responders","Frequent Responders"))</f>
        <v>Never Responded</v>
      </c>
    </row>
    <row r="551" spans="1:37" x14ac:dyDescent="0.3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  <c r="AC551" s="4">
        <f t="shared" ca="1" si="24"/>
        <v>51</v>
      </c>
      <c r="AD551" s="3">
        <f t="shared" si="26"/>
        <v>78</v>
      </c>
      <c r="AE551">
        <f t="shared" si="25"/>
        <v>14</v>
      </c>
      <c r="AF551" t="str">
        <f>IF(Table2[[#This Row],[ Income ]]&lt;=30000, "Low Income",IF(Table2[[#This Row],[ Income ]]&lt;=60000,"Middle Income",IF(Table2[[#This Row],[ Income ]]&lt;=90000,"High Income","Premium")))</f>
        <v>Low Income</v>
      </c>
      <c r="AG551" t="str">
        <f ca="1">IF(Table2[[#This Row],[Age]]&lt;30,"Young Adults", IF(Table2[[#This Row],[Age]]&lt;45,"Adults",IF(Table2[[#This Row],[Age]]&lt;60,"Middle Aged", "Senior")))</f>
        <v>Middle Aged</v>
      </c>
      <c r="AH551" t="str">
        <f>IF(Table2[[#This Row],[Recency]]&lt;31,"Active",IF(Table2[[#This Row],[Recency]]&lt;61, "Warm","At Risk"))</f>
        <v>Active</v>
      </c>
      <c r="AI551" s="5" t="str">
        <f>IF(Table2[[#This Row],[Total Spend]]&lt;70,"Low Value", IF(Table2[[#This Row],[Total Spend]]&lt;370,"Medium Value",IF(Table2[[#This Row],[Total Spend]]&lt;1047,"High Value","VIP")))</f>
        <v>Medium Value</v>
      </c>
      <c r="AJ551" s="7">
        <f>SUM(Table2[[#This Row],[AcceptedCmp3]:[Response]])</f>
        <v>1</v>
      </c>
      <c r="AK551" s="5" t="str">
        <f>IF(Table2[[#This Row],[Total Campaigns Accepted]]=0,"Never Responded", IF(Table2[[#This Row],[Total Campaigns Accepted]]&lt;3,"Occasional Responders","Frequent Responders"))</f>
        <v>Occasional Responders</v>
      </c>
    </row>
    <row r="552" spans="1:37" x14ac:dyDescent="0.3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  <c r="AC552" s="4">
        <f t="shared" ca="1" si="24"/>
        <v>77</v>
      </c>
      <c r="AD552" s="3">
        <f t="shared" si="26"/>
        <v>11</v>
      </c>
      <c r="AE552">
        <f t="shared" si="25"/>
        <v>9</v>
      </c>
      <c r="AF552" t="str">
        <f>IF(Table2[[#This Row],[ Income ]]&lt;=30000, "Low Income",IF(Table2[[#This Row],[ Income ]]&lt;=60000,"Middle Income",IF(Table2[[#This Row],[ Income ]]&lt;=90000,"High Income","Premium")))</f>
        <v>Middle Income</v>
      </c>
      <c r="AG552" t="str">
        <f ca="1">IF(Table2[[#This Row],[Age]]&lt;30,"Young Adults", IF(Table2[[#This Row],[Age]]&lt;45,"Adults",IF(Table2[[#This Row],[Age]]&lt;60,"Middle Aged", "Senior")))</f>
        <v>Senior</v>
      </c>
      <c r="AH552" t="str">
        <f>IF(Table2[[#This Row],[Recency]]&lt;31,"Active",IF(Table2[[#This Row],[Recency]]&lt;61, "Warm","At Risk"))</f>
        <v>Active</v>
      </c>
      <c r="AI552" s="5" t="str">
        <f>IF(Table2[[#This Row],[Total Spend]]&lt;70,"Low Value", IF(Table2[[#This Row],[Total Spend]]&lt;370,"Medium Value",IF(Table2[[#This Row],[Total Spend]]&lt;1047,"High Value","VIP")))</f>
        <v>Low Value</v>
      </c>
      <c r="AJ552" s="7">
        <f>SUM(Table2[[#This Row],[AcceptedCmp3]:[Response]])</f>
        <v>0</v>
      </c>
      <c r="AK552" s="5" t="str">
        <f>IF(Table2[[#This Row],[Total Campaigns Accepted]]=0,"Never Responded", IF(Table2[[#This Row],[Total Campaigns Accepted]]&lt;3,"Occasional Responders","Frequent Responders"))</f>
        <v>Never Responded</v>
      </c>
    </row>
    <row r="553" spans="1:37" x14ac:dyDescent="0.3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  <c r="AC553" s="4">
        <f t="shared" ca="1" si="24"/>
        <v>43</v>
      </c>
      <c r="AD553" s="3">
        <f t="shared" si="26"/>
        <v>426</v>
      </c>
      <c r="AE553">
        <f t="shared" si="25"/>
        <v>18</v>
      </c>
      <c r="AF553" t="str">
        <f>IF(Table2[[#This Row],[ Income ]]&lt;=30000, "Low Income",IF(Table2[[#This Row],[ Income ]]&lt;=60000,"Middle Income",IF(Table2[[#This Row],[ Income ]]&lt;=90000,"High Income","Premium")))</f>
        <v>Middle Income</v>
      </c>
      <c r="AG553" t="str">
        <f ca="1">IF(Table2[[#This Row],[Age]]&lt;30,"Young Adults", IF(Table2[[#This Row],[Age]]&lt;45,"Adults",IF(Table2[[#This Row],[Age]]&lt;60,"Middle Aged", "Senior")))</f>
        <v>Adults</v>
      </c>
      <c r="AH553" t="str">
        <f>IF(Table2[[#This Row],[Recency]]&lt;31,"Active",IF(Table2[[#This Row],[Recency]]&lt;61, "Warm","At Risk"))</f>
        <v>Active</v>
      </c>
      <c r="AI553" s="5" t="str">
        <f>IF(Table2[[#This Row],[Total Spend]]&lt;70,"Low Value", IF(Table2[[#This Row],[Total Spend]]&lt;370,"Medium Value",IF(Table2[[#This Row],[Total Spend]]&lt;1047,"High Value","VIP")))</f>
        <v>High Value</v>
      </c>
      <c r="AJ553" s="7">
        <f>SUM(Table2[[#This Row],[AcceptedCmp3]:[Response]])</f>
        <v>2</v>
      </c>
      <c r="AK553" s="5" t="str">
        <f>IF(Table2[[#This Row],[Total Campaigns Accepted]]=0,"Never Responded", IF(Table2[[#This Row],[Total Campaigns Accepted]]&lt;3,"Occasional Responders","Frequent Responders"))</f>
        <v>Occasional Responders</v>
      </c>
    </row>
    <row r="554" spans="1:37" x14ac:dyDescent="0.3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  <c r="AC554" s="4">
        <f t="shared" ca="1" si="24"/>
        <v>72</v>
      </c>
      <c r="AD554" s="3">
        <f t="shared" si="26"/>
        <v>285</v>
      </c>
      <c r="AE554">
        <f t="shared" si="25"/>
        <v>19</v>
      </c>
      <c r="AF554" t="str">
        <f>IF(Table2[[#This Row],[ Income ]]&lt;=30000, "Low Income",IF(Table2[[#This Row],[ Income ]]&lt;=60000,"Middle Income",IF(Table2[[#This Row],[ Income ]]&lt;=90000,"High Income","Premium")))</f>
        <v>Middle Income</v>
      </c>
      <c r="AG554" t="str">
        <f ca="1">IF(Table2[[#This Row],[Age]]&lt;30,"Young Adults", IF(Table2[[#This Row],[Age]]&lt;45,"Adults",IF(Table2[[#This Row],[Age]]&lt;60,"Middle Aged", "Senior")))</f>
        <v>Senior</v>
      </c>
      <c r="AH554" t="str">
        <f>IF(Table2[[#This Row],[Recency]]&lt;31,"Active",IF(Table2[[#This Row],[Recency]]&lt;61, "Warm","At Risk"))</f>
        <v>Active</v>
      </c>
      <c r="AI554" s="5" t="str">
        <f>IF(Table2[[#This Row],[Total Spend]]&lt;70,"Low Value", IF(Table2[[#This Row],[Total Spend]]&lt;370,"Medium Value",IF(Table2[[#This Row],[Total Spend]]&lt;1047,"High Value","VIP")))</f>
        <v>Medium Value</v>
      </c>
      <c r="AJ554" s="7">
        <f>SUM(Table2[[#This Row],[AcceptedCmp3]:[Response]])</f>
        <v>0</v>
      </c>
      <c r="AK554" s="5" t="str">
        <f>IF(Table2[[#This Row],[Total Campaigns Accepted]]=0,"Never Responded", IF(Table2[[#This Row],[Total Campaigns Accepted]]&lt;3,"Occasional Responders","Frequent Responders"))</f>
        <v>Never Responded</v>
      </c>
    </row>
    <row r="555" spans="1:37" x14ac:dyDescent="0.3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  <c r="AC555" s="4">
        <f t="shared" ca="1" si="24"/>
        <v>67</v>
      </c>
      <c r="AD555" s="3">
        <f t="shared" si="26"/>
        <v>777</v>
      </c>
      <c r="AE555">
        <f t="shared" si="25"/>
        <v>19</v>
      </c>
      <c r="AF555" t="str">
        <f>IF(Table2[[#This Row],[ Income ]]&lt;=30000, "Low Income",IF(Table2[[#This Row],[ Income ]]&lt;=60000,"Middle Income",IF(Table2[[#This Row],[ Income ]]&lt;=90000,"High Income","Premium")))</f>
        <v>High Income</v>
      </c>
      <c r="AG555" t="str">
        <f ca="1">IF(Table2[[#This Row],[Age]]&lt;30,"Young Adults", IF(Table2[[#This Row],[Age]]&lt;45,"Adults",IF(Table2[[#This Row],[Age]]&lt;60,"Middle Aged", "Senior")))</f>
        <v>Senior</v>
      </c>
      <c r="AH555" t="str">
        <f>IF(Table2[[#This Row],[Recency]]&lt;31,"Active",IF(Table2[[#This Row],[Recency]]&lt;61, "Warm","At Risk"))</f>
        <v>Active</v>
      </c>
      <c r="AI555" s="5" t="str">
        <f>IF(Table2[[#This Row],[Total Spend]]&lt;70,"Low Value", IF(Table2[[#This Row],[Total Spend]]&lt;370,"Medium Value",IF(Table2[[#This Row],[Total Spend]]&lt;1047,"High Value","VIP")))</f>
        <v>High Value</v>
      </c>
      <c r="AJ555" s="7">
        <f>SUM(Table2[[#This Row],[AcceptedCmp3]:[Response]])</f>
        <v>0</v>
      </c>
      <c r="AK555" s="5" t="str">
        <f>IF(Table2[[#This Row],[Total Campaigns Accepted]]=0,"Never Responded", IF(Table2[[#This Row],[Total Campaigns Accepted]]&lt;3,"Occasional Responders","Frequent Responders"))</f>
        <v>Never Responded</v>
      </c>
    </row>
    <row r="556" spans="1:37" x14ac:dyDescent="0.3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  <c r="AC556" s="4">
        <f t="shared" ca="1" si="24"/>
        <v>67</v>
      </c>
      <c r="AD556" s="3">
        <f t="shared" si="26"/>
        <v>777</v>
      </c>
      <c r="AE556">
        <f t="shared" si="25"/>
        <v>19</v>
      </c>
      <c r="AF556" t="str">
        <f>IF(Table2[[#This Row],[ Income ]]&lt;=30000, "Low Income",IF(Table2[[#This Row],[ Income ]]&lt;=60000,"Middle Income",IF(Table2[[#This Row],[ Income ]]&lt;=90000,"High Income","Premium")))</f>
        <v>High Income</v>
      </c>
      <c r="AG556" t="str">
        <f ca="1">IF(Table2[[#This Row],[Age]]&lt;30,"Young Adults", IF(Table2[[#This Row],[Age]]&lt;45,"Adults",IF(Table2[[#This Row],[Age]]&lt;60,"Middle Aged", "Senior")))</f>
        <v>Senior</v>
      </c>
      <c r="AH556" t="str">
        <f>IF(Table2[[#This Row],[Recency]]&lt;31,"Active",IF(Table2[[#This Row],[Recency]]&lt;61, "Warm","At Risk"))</f>
        <v>Active</v>
      </c>
      <c r="AI556" s="5" t="str">
        <f>IF(Table2[[#This Row],[Total Spend]]&lt;70,"Low Value", IF(Table2[[#This Row],[Total Spend]]&lt;370,"Medium Value",IF(Table2[[#This Row],[Total Spend]]&lt;1047,"High Value","VIP")))</f>
        <v>High Value</v>
      </c>
      <c r="AJ556" s="7">
        <f>SUM(Table2[[#This Row],[AcceptedCmp3]:[Response]])</f>
        <v>0</v>
      </c>
      <c r="AK556" s="5" t="str">
        <f>IF(Table2[[#This Row],[Total Campaigns Accepted]]=0,"Never Responded", IF(Table2[[#This Row],[Total Campaigns Accepted]]&lt;3,"Occasional Responders","Frequent Responders"))</f>
        <v>Never Responded</v>
      </c>
    </row>
    <row r="557" spans="1:37" x14ac:dyDescent="0.3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  <c r="AC557" s="4">
        <f t="shared" ca="1" si="24"/>
        <v>67</v>
      </c>
      <c r="AD557" s="3">
        <f t="shared" si="26"/>
        <v>637</v>
      </c>
      <c r="AE557">
        <f t="shared" si="25"/>
        <v>28</v>
      </c>
      <c r="AF557" t="str">
        <f>IF(Table2[[#This Row],[ Income ]]&lt;=30000, "Low Income",IF(Table2[[#This Row],[ Income ]]&lt;=60000,"Middle Income",IF(Table2[[#This Row],[ Income ]]&lt;=90000,"High Income","Premium")))</f>
        <v>Middle Income</v>
      </c>
      <c r="AG557" t="str">
        <f ca="1">IF(Table2[[#This Row],[Age]]&lt;30,"Young Adults", IF(Table2[[#This Row],[Age]]&lt;45,"Adults",IF(Table2[[#This Row],[Age]]&lt;60,"Middle Aged", "Senior")))</f>
        <v>Senior</v>
      </c>
      <c r="AH557" t="str">
        <f>IF(Table2[[#This Row],[Recency]]&lt;31,"Active",IF(Table2[[#This Row],[Recency]]&lt;61, "Warm","At Risk"))</f>
        <v>Active</v>
      </c>
      <c r="AI557" s="5" t="str">
        <f>IF(Table2[[#This Row],[Total Spend]]&lt;70,"Low Value", IF(Table2[[#This Row],[Total Spend]]&lt;370,"Medium Value",IF(Table2[[#This Row],[Total Spend]]&lt;1047,"High Value","VIP")))</f>
        <v>High Value</v>
      </c>
      <c r="AJ557" s="7">
        <f>SUM(Table2[[#This Row],[AcceptedCmp3]:[Response]])</f>
        <v>0</v>
      </c>
      <c r="AK557" s="5" t="str">
        <f>IF(Table2[[#This Row],[Total Campaigns Accepted]]=0,"Never Responded", IF(Table2[[#This Row],[Total Campaigns Accepted]]&lt;3,"Occasional Responders","Frequent Responders"))</f>
        <v>Never Responded</v>
      </c>
    </row>
    <row r="558" spans="1:37" x14ac:dyDescent="0.3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  <c r="AC558" s="4">
        <f t="shared" ca="1" si="24"/>
        <v>54</v>
      </c>
      <c r="AD558" s="3">
        <f t="shared" si="26"/>
        <v>694</v>
      </c>
      <c r="AE558">
        <f t="shared" si="25"/>
        <v>29</v>
      </c>
      <c r="AF558" t="str">
        <f>IF(Table2[[#This Row],[ Income ]]&lt;=30000, "Low Income",IF(Table2[[#This Row],[ Income ]]&lt;=60000,"Middle Income",IF(Table2[[#This Row],[ Income ]]&lt;=90000,"High Income","Premium")))</f>
        <v>Middle Income</v>
      </c>
      <c r="AG558" t="str">
        <f ca="1">IF(Table2[[#This Row],[Age]]&lt;30,"Young Adults", IF(Table2[[#This Row],[Age]]&lt;45,"Adults",IF(Table2[[#This Row],[Age]]&lt;60,"Middle Aged", "Senior")))</f>
        <v>Middle Aged</v>
      </c>
      <c r="AH558" t="str">
        <f>IF(Table2[[#This Row],[Recency]]&lt;31,"Active",IF(Table2[[#This Row],[Recency]]&lt;61, "Warm","At Risk"))</f>
        <v>Active</v>
      </c>
      <c r="AI558" s="5" t="str">
        <f>IF(Table2[[#This Row],[Total Spend]]&lt;70,"Low Value", IF(Table2[[#This Row],[Total Spend]]&lt;370,"Medium Value",IF(Table2[[#This Row],[Total Spend]]&lt;1047,"High Value","VIP")))</f>
        <v>High Value</v>
      </c>
      <c r="AJ558" s="7">
        <f>SUM(Table2[[#This Row],[AcceptedCmp3]:[Response]])</f>
        <v>0</v>
      </c>
      <c r="AK558" s="5" t="str">
        <f>IF(Table2[[#This Row],[Total Campaigns Accepted]]=0,"Never Responded", IF(Table2[[#This Row],[Total Campaigns Accepted]]&lt;3,"Occasional Responders","Frequent Responders"))</f>
        <v>Never Responded</v>
      </c>
    </row>
    <row r="559" spans="1:37" x14ac:dyDescent="0.3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  <c r="AC559" s="4">
        <f t="shared" ca="1" si="24"/>
        <v>77</v>
      </c>
      <c r="AD559" s="3">
        <f t="shared" si="26"/>
        <v>266</v>
      </c>
      <c r="AE559">
        <f t="shared" si="25"/>
        <v>20</v>
      </c>
      <c r="AF559" t="str">
        <f>IF(Table2[[#This Row],[ Income ]]&lt;=30000, "Low Income",IF(Table2[[#This Row],[ Income ]]&lt;=60000,"Middle Income",IF(Table2[[#This Row],[ Income ]]&lt;=90000,"High Income","Premium")))</f>
        <v>Middle Income</v>
      </c>
      <c r="AG559" t="str">
        <f ca="1">IF(Table2[[#This Row],[Age]]&lt;30,"Young Adults", IF(Table2[[#This Row],[Age]]&lt;45,"Adults",IF(Table2[[#This Row],[Age]]&lt;60,"Middle Aged", "Senior")))</f>
        <v>Senior</v>
      </c>
      <c r="AH559" t="str">
        <f>IF(Table2[[#This Row],[Recency]]&lt;31,"Active",IF(Table2[[#This Row],[Recency]]&lt;61, "Warm","At Risk"))</f>
        <v>Active</v>
      </c>
      <c r="AI559" s="5" t="str">
        <f>IF(Table2[[#This Row],[Total Spend]]&lt;70,"Low Value", IF(Table2[[#This Row],[Total Spend]]&lt;370,"Medium Value",IF(Table2[[#This Row],[Total Spend]]&lt;1047,"High Value","VIP")))</f>
        <v>Medium Value</v>
      </c>
      <c r="AJ559" s="7">
        <f>SUM(Table2[[#This Row],[AcceptedCmp3]:[Response]])</f>
        <v>0</v>
      </c>
      <c r="AK559" s="5" t="str">
        <f>IF(Table2[[#This Row],[Total Campaigns Accepted]]=0,"Never Responded", IF(Table2[[#This Row],[Total Campaigns Accepted]]&lt;3,"Occasional Responders","Frequent Responders"))</f>
        <v>Never Responded</v>
      </c>
    </row>
    <row r="560" spans="1:37" x14ac:dyDescent="0.3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  <c r="AC560" s="4">
        <f t="shared" ca="1" si="24"/>
        <v>57</v>
      </c>
      <c r="AD560" s="3">
        <f t="shared" si="26"/>
        <v>1001</v>
      </c>
      <c r="AE560">
        <f t="shared" si="25"/>
        <v>34</v>
      </c>
      <c r="AF560" t="str">
        <f>IF(Table2[[#This Row],[ Income ]]&lt;=30000, "Low Income",IF(Table2[[#This Row],[ Income ]]&lt;=60000,"Middle Income",IF(Table2[[#This Row],[ Income ]]&lt;=90000,"High Income","Premium")))</f>
        <v>Middle Income</v>
      </c>
      <c r="AG560" t="str">
        <f ca="1">IF(Table2[[#This Row],[Age]]&lt;30,"Young Adults", IF(Table2[[#This Row],[Age]]&lt;45,"Adults",IF(Table2[[#This Row],[Age]]&lt;60,"Middle Aged", "Senior")))</f>
        <v>Middle Aged</v>
      </c>
      <c r="AH560" t="str">
        <f>IF(Table2[[#This Row],[Recency]]&lt;31,"Active",IF(Table2[[#This Row],[Recency]]&lt;61, "Warm","At Risk"))</f>
        <v>Active</v>
      </c>
      <c r="AI560" s="5" t="str">
        <f>IF(Table2[[#This Row],[Total Spend]]&lt;70,"Low Value", IF(Table2[[#This Row],[Total Spend]]&lt;370,"Medium Value",IF(Table2[[#This Row],[Total Spend]]&lt;1047,"High Value","VIP")))</f>
        <v>High Value</v>
      </c>
      <c r="AJ560" s="7">
        <f>SUM(Table2[[#This Row],[AcceptedCmp3]:[Response]])</f>
        <v>0</v>
      </c>
      <c r="AK560" s="5" t="str">
        <f>IF(Table2[[#This Row],[Total Campaigns Accepted]]=0,"Never Responded", IF(Table2[[#This Row],[Total Campaigns Accepted]]&lt;3,"Occasional Responders","Frequent Responders"))</f>
        <v>Never Responded</v>
      </c>
    </row>
    <row r="561" spans="1:37" x14ac:dyDescent="0.3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  <c r="AC561" s="4">
        <f t="shared" ca="1" si="24"/>
        <v>57</v>
      </c>
      <c r="AD561" s="3">
        <f t="shared" si="26"/>
        <v>1001</v>
      </c>
      <c r="AE561">
        <f t="shared" si="25"/>
        <v>34</v>
      </c>
      <c r="AF561" t="str">
        <f>IF(Table2[[#This Row],[ Income ]]&lt;=30000, "Low Income",IF(Table2[[#This Row],[ Income ]]&lt;=60000,"Middle Income",IF(Table2[[#This Row],[ Income ]]&lt;=90000,"High Income","Premium")))</f>
        <v>Middle Income</v>
      </c>
      <c r="AG561" t="str">
        <f ca="1">IF(Table2[[#This Row],[Age]]&lt;30,"Young Adults", IF(Table2[[#This Row],[Age]]&lt;45,"Adults",IF(Table2[[#This Row],[Age]]&lt;60,"Middle Aged", "Senior")))</f>
        <v>Middle Aged</v>
      </c>
      <c r="AH561" t="str">
        <f>IF(Table2[[#This Row],[Recency]]&lt;31,"Active",IF(Table2[[#This Row],[Recency]]&lt;61, "Warm","At Risk"))</f>
        <v>Active</v>
      </c>
      <c r="AI561" s="5" t="str">
        <f>IF(Table2[[#This Row],[Total Spend]]&lt;70,"Low Value", IF(Table2[[#This Row],[Total Spend]]&lt;370,"Medium Value",IF(Table2[[#This Row],[Total Spend]]&lt;1047,"High Value","VIP")))</f>
        <v>High Value</v>
      </c>
      <c r="AJ561" s="7">
        <f>SUM(Table2[[#This Row],[AcceptedCmp3]:[Response]])</f>
        <v>0</v>
      </c>
      <c r="AK561" s="5" t="str">
        <f>IF(Table2[[#This Row],[Total Campaigns Accepted]]=0,"Never Responded", IF(Table2[[#This Row],[Total Campaigns Accepted]]&lt;3,"Occasional Responders","Frequent Responders"))</f>
        <v>Never Responded</v>
      </c>
    </row>
    <row r="562" spans="1:37" x14ac:dyDescent="0.3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  <c r="AC562" s="4">
        <f t="shared" ca="1" si="24"/>
        <v>63</v>
      </c>
      <c r="AD562" s="3">
        <f t="shared" si="26"/>
        <v>1198</v>
      </c>
      <c r="AE562">
        <f t="shared" si="25"/>
        <v>39</v>
      </c>
      <c r="AF562" t="str">
        <f>IF(Table2[[#This Row],[ Income ]]&lt;=30000, "Low Income",IF(Table2[[#This Row],[ Income ]]&lt;=60000,"Middle Income",IF(Table2[[#This Row],[ Income ]]&lt;=90000,"High Income","Premium")))</f>
        <v>Middle Income</v>
      </c>
      <c r="AG562" t="str">
        <f ca="1">IF(Table2[[#This Row],[Age]]&lt;30,"Young Adults", IF(Table2[[#This Row],[Age]]&lt;45,"Adults",IF(Table2[[#This Row],[Age]]&lt;60,"Middle Aged", "Senior")))</f>
        <v>Senior</v>
      </c>
      <c r="AH562" t="str">
        <f>IF(Table2[[#This Row],[Recency]]&lt;31,"Active",IF(Table2[[#This Row],[Recency]]&lt;61, "Warm","At Risk"))</f>
        <v>Active</v>
      </c>
      <c r="AI562" s="5" t="str">
        <f>IF(Table2[[#This Row],[Total Spend]]&lt;70,"Low Value", IF(Table2[[#This Row],[Total Spend]]&lt;370,"Medium Value",IF(Table2[[#This Row],[Total Spend]]&lt;1047,"High Value","VIP")))</f>
        <v>VIP</v>
      </c>
      <c r="AJ562" s="7">
        <f>SUM(Table2[[#This Row],[AcceptedCmp3]:[Response]])</f>
        <v>1</v>
      </c>
      <c r="AK562" s="5" t="str">
        <f>IF(Table2[[#This Row],[Total Campaigns Accepted]]=0,"Never Responded", IF(Table2[[#This Row],[Total Campaigns Accepted]]&lt;3,"Occasional Responders","Frequent Responders"))</f>
        <v>Occasional Responders</v>
      </c>
    </row>
    <row r="563" spans="1:37" x14ac:dyDescent="0.3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  <c r="AC563" s="4">
        <f t="shared" ca="1" si="24"/>
        <v>63</v>
      </c>
      <c r="AD563" s="3">
        <f t="shared" si="26"/>
        <v>1198</v>
      </c>
      <c r="AE563">
        <f t="shared" si="25"/>
        <v>39</v>
      </c>
      <c r="AF563" t="str">
        <f>IF(Table2[[#This Row],[ Income ]]&lt;=30000, "Low Income",IF(Table2[[#This Row],[ Income ]]&lt;=60000,"Middle Income",IF(Table2[[#This Row],[ Income ]]&lt;=90000,"High Income","Premium")))</f>
        <v>Middle Income</v>
      </c>
      <c r="AG563" t="str">
        <f ca="1">IF(Table2[[#This Row],[Age]]&lt;30,"Young Adults", IF(Table2[[#This Row],[Age]]&lt;45,"Adults",IF(Table2[[#This Row],[Age]]&lt;60,"Middle Aged", "Senior")))</f>
        <v>Senior</v>
      </c>
      <c r="AH563" t="str">
        <f>IF(Table2[[#This Row],[Recency]]&lt;31,"Active",IF(Table2[[#This Row],[Recency]]&lt;61, "Warm","At Risk"))</f>
        <v>Active</v>
      </c>
      <c r="AI563" s="5" t="str">
        <f>IF(Table2[[#This Row],[Total Spend]]&lt;70,"Low Value", IF(Table2[[#This Row],[Total Spend]]&lt;370,"Medium Value",IF(Table2[[#This Row],[Total Spend]]&lt;1047,"High Value","VIP")))</f>
        <v>VIP</v>
      </c>
      <c r="AJ563" s="7">
        <f>SUM(Table2[[#This Row],[AcceptedCmp3]:[Response]])</f>
        <v>0</v>
      </c>
      <c r="AK563" s="5" t="str">
        <f>IF(Table2[[#This Row],[Total Campaigns Accepted]]=0,"Never Responded", IF(Table2[[#This Row],[Total Campaigns Accepted]]&lt;3,"Occasional Responders","Frequent Responders"))</f>
        <v>Never Responded</v>
      </c>
    </row>
    <row r="564" spans="1:37" x14ac:dyDescent="0.3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  <c r="AC564" s="4">
        <f t="shared" ca="1" si="24"/>
        <v>30</v>
      </c>
      <c r="AD564" s="3">
        <f t="shared" si="26"/>
        <v>122</v>
      </c>
      <c r="AE564">
        <f t="shared" si="25"/>
        <v>19</v>
      </c>
      <c r="AF564" t="str">
        <f>IF(Table2[[#This Row],[ Income ]]&lt;=30000, "Low Income",IF(Table2[[#This Row],[ Income ]]&lt;=60000,"Middle Income",IF(Table2[[#This Row],[ Income ]]&lt;=90000,"High Income","Premium")))</f>
        <v>Low Income</v>
      </c>
      <c r="AG564" t="str">
        <f ca="1">IF(Table2[[#This Row],[Age]]&lt;30,"Young Adults", IF(Table2[[#This Row],[Age]]&lt;45,"Adults",IF(Table2[[#This Row],[Age]]&lt;60,"Middle Aged", "Senior")))</f>
        <v>Adults</v>
      </c>
      <c r="AH564" t="str">
        <f>IF(Table2[[#This Row],[Recency]]&lt;31,"Active",IF(Table2[[#This Row],[Recency]]&lt;61, "Warm","At Risk"))</f>
        <v>Active</v>
      </c>
      <c r="AI564" s="5" t="str">
        <f>IF(Table2[[#This Row],[Total Spend]]&lt;70,"Low Value", IF(Table2[[#This Row],[Total Spend]]&lt;370,"Medium Value",IF(Table2[[#This Row],[Total Spend]]&lt;1047,"High Value","VIP")))</f>
        <v>Medium Value</v>
      </c>
      <c r="AJ564" s="7">
        <f>SUM(Table2[[#This Row],[AcceptedCmp3]:[Response]])</f>
        <v>1</v>
      </c>
      <c r="AK564" s="5" t="str">
        <f>IF(Table2[[#This Row],[Total Campaigns Accepted]]=0,"Never Responded", IF(Table2[[#This Row],[Total Campaigns Accepted]]&lt;3,"Occasional Responders","Frequent Responders"))</f>
        <v>Occasional Responders</v>
      </c>
    </row>
    <row r="565" spans="1:37" x14ac:dyDescent="0.3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  <c r="AC565" s="4">
        <f t="shared" ca="1" si="24"/>
        <v>74</v>
      </c>
      <c r="AD565" s="3">
        <f t="shared" si="26"/>
        <v>18</v>
      </c>
      <c r="AE565">
        <f t="shared" si="25"/>
        <v>12</v>
      </c>
      <c r="AF565" t="str">
        <f>IF(Table2[[#This Row],[ Income ]]&lt;=30000, "Low Income",IF(Table2[[#This Row],[ Income ]]&lt;=60000,"Middle Income",IF(Table2[[#This Row],[ Income ]]&lt;=90000,"High Income","Premium")))</f>
        <v>Middle Income</v>
      </c>
      <c r="AG565" t="str">
        <f ca="1">IF(Table2[[#This Row],[Age]]&lt;30,"Young Adults", IF(Table2[[#This Row],[Age]]&lt;45,"Adults",IF(Table2[[#This Row],[Age]]&lt;60,"Middle Aged", "Senior")))</f>
        <v>Senior</v>
      </c>
      <c r="AH565" t="str">
        <f>IF(Table2[[#This Row],[Recency]]&lt;31,"Active",IF(Table2[[#This Row],[Recency]]&lt;61, "Warm","At Risk"))</f>
        <v>Active</v>
      </c>
      <c r="AI565" s="5" t="str">
        <f>IF(Table2[[#This Row],[Total Spend]]&lt;70,"Low Value", IF(Table2[[#This Row],[Total Spend]]&lt;370,"Medium Value",IF(Table2[[#This Row],[Total Spend]]&lt;1047,"High Value","VIP")))</f>
        <v>Low Value</v>
      </c>
      <c r="AJ565" s="7">
        <f>SUM(Table2[[#This Row],[AcceptedCmp3]:[Response]])</f>
        <v>0</v>
      </c>
      <c r="AK565" s="5" t="str">
        <f>IF(Table2[[#This Row],[Total Campaigns Accepted]]=0,"Never Responded", IF(Table2[[#This Row],[Total Campaigns Accepted]]&lt;3,"Occasional Responders","Frequent Responders"))</f>
        <v>Never Responded</v>
      </c>
    </row>
    <row r="566" spans="1:37" x14ac:dyDescent="0.3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  <c r="AC566" s="4">
        <f t="shared" ca="1" si="24"/>
        <v>53</v>
      </c>
      <c r="AD566" s="3">
        <f t="shared" si="26"/>
        <v>45</v>
      </c>
      <c r="AE566">
        <f t="shared" si="25"/>
        <v>15</v>
      </c>
      <c r="AF566" t="str">
        <f>IF(Table2[[#This Row],[ Income ]]&lt;=30000, "Low Income",IF(Table2[[#This Row],[ Income ]]&lt;=60000,"Middle Income",IF(Table2[[#This Row],[ Income ]]&lt;=90000,"High Income","Premium")))</f>
        <v>Low Income</v>
      </c>
      <c r="AG566" t="str">
        <f ca="1">IF(Table2[[#This Row],[Age]]&lt;30,"Young Adults", IF(Table2[[#This Row],[Age]]&lt;45,"Adults",IF(Table2[[#This Row],[Age]]&lt;60,"Middle Aged", "Senior")))</f>
        <v>Middle Aged</v>
      </c>
      <c r="AH566" t="str">
        <f>IF(Table2[[#This Row],[Recency]]&lt;31,"Active",IF(Table2[[#This Row],[Recency]]&lt;61, "Warm","At Risk"))</f>
        <v>Active</v>
      </c>
      <c r="AI566" s="5" t="str">
        <f>IF(Table2[[#This Row],[Total Spend]]&lt;70,"Low Value", IF(Table2[[#This Row],[Total Spend]]&lt;370,"Medium Value",IF(Table2[[#This Row],[Total Spend]]&lt;1047,"High Value","VIP")))</f>
        <v>Low Value</v>
      </c>
      <c r="AJ566" s="7">
        <f>SUM(Table2[[#This Row],[AcceptedCmp3]:[Response]])</f>
        <v>0</v>
      </c>
      <c r="AK566" s="5" t="str">
        <f>IF(Table2[[#This Row],[Total Campaigns Accepted]]=0,"Never Responded", IF(Table2[[#This Row],[Total Campaigns Accepted]]&lt;3,"Occasional Responders","Frequent Responders"))</f>
        <v>Never Responded</v>
      </c>
    </row>
    <row r="567" spans="1:37" x14ac:dyDescent="0.3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  <c r="AC567" s="4">
        <f t="shared" ca="1" si="24"/>
        <v>50</v>
      </c>
      <c r="AD567" s="3">
        <f t="shared" si="26"/>
        <v>123</v>
      </c>
      <c r="AE567">
        <f t="shared" si="25"/>
        <v>16</v>
      </c>
      <c r="AF567" t="str">
        <f>IF(Table2[[#This Row],[ Income ]]&lt;=30000, "Low Income",IF(Table2[[#This Row],[ Income ]]&lt;=60000,"Middle Income",IF(Table2[[#This Row],[ Income ]]&lt;=90000,"High Income","Premium")))</f>
        <v>Middle Income</v>
      </c>
      <c r="AG567" t="str">
        <f ca="1">IF(Table2[[#This Row],[Age]]&lt;30,"Young Adults", IF(Table2[[#This Row],[Age]]&lt;45,"Adults",IF(Table2[[#This Row],[Age]]&lt;60,"Middle Aged", "Senior")))</f>
        <v>Middle Aged</v>
      </c>
      <c r="AH567" t="str">
        <f>IF(Table2[[#This Row],[Recency]]&lt;31,"Active",IF(Table2[[#This Row],[Recency]]&lt;61, "Warm","At Risk"))</f>
        <v>Active</v>
      </c>
      <c r="AI567" s="5" t="str">
        <f>IF(Table2[[#This Row],[Total Spend]]&lt;70,"Low Value", IF(Table2[[#This Row],[Total Spend]]&lt;370,"Medium Value",IF(Table2[[#This Row],[Total Spend]]&lt;1047,"High Value","VIP")))</f>
        <v>Medium Value</v>
      </c>
      <c r="AJ567" s="7">
        <f>SUM(Table2[[#This Row],[AcceptedCmp3]:[Response]])</f>
        <v>0</v>
      </c>
      <c r="AK567" s="5" t="str">
        <f>IF(Table2[[#This Row],[Total Campaigns Accepted]]=0,"Never Responded", IF(Table2[[#This Row],[Total Campaigns Accepted]]&lt;3,"Occasional Responders","Frequent Responders"))</f>
        <v>Never Responded</v>
      </c>
    </row>
    <row r="568" spans="1:37" x14ac:dyDescent="0.3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  <c r="AC568" s="4">
        <f t="shared" ca="1" si="24"/>
        <v>48</v>
      </c>
      <c r="AD568" s="3">
        <f t="shared" si="26"/>
        <v>844</v>
      </c>
      <c r="AE568">
        <f t="shared" si="25"/>
        <v>29</v>
      </c>
      <c r="AF568" t="str">
        <f>IF(Table2[[#This Row],[ Income ]]&lt;=30000, "Low Income",IF(Table2[[#This Row],[ Income ]]&lt;=60000,"Middle Income",IF(Table2[[#This Row],[ Income ]]&lt;=90000,"High Income","Premium")))</f>
        <v>High Income</v>
      </c>
      <c r="AG568" t="str">
        <f ca="1">IF(Table2[[#This Row],[Age]]&lt;30,"Young Adults", IF(Table2[[#This Row],[Age]]&lt;45,"Adults",IF(Table2[[#This Row],[Age]]&lt;60,"Middle Aged", "Senior")))</f>
        <v>Middle Aged</v>
      </c>
      <c r="AH568" t="str">
        <f>IF(Table2[[#This Row],[Recency]]&lt;31,"Active",IF(Table2[[#This Row],[Recency]]&lt;61, "Warm","At Risk"))</f>
        <v>Active</v>
      </c>
      <c r="AI568" s="5" t="str">
        <f>IF(Table2[[#This Row],[Total Spend]]&lt;70,"Low Value", IF(Table2[[#This Row],[Total Spend]]&lt;370,"Medium Value",IF(Table2[[#This Row],[Total Spend]]&lt;1047,"High Value","VIP")))</f>
        <v>High Value</v>
      </c>
      <c r="AJ568" s="7">
        <f>SUM(Table2[[#This Row],[AcceptedCmp3]:[Response]])</f>
        <v>4</v>
      </c>
      <c r="AK568" s="5" t="str">
        <f>IF(Table2[[#This Row],[Total Campaigns Accepted]]=0,"Never Responded", IF(Table2[[#This Row],[Total Campaigns Accepted]]&lt;3,"Occasional Responders","Frequent Responders"))</f>
        <v>Frequent Responders</v>
      </c>
    </row>
    <row r="569" spans="1:37" x14ac:dyDescent="0.3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  <c r="AC569" s="4">
        <f t="shared" ca="1" si="24"/>
        <v>53</v>
      </c>
      <c r="AD569" s="3">
        <f t="shared" si="26"/>
        <v>96</v>
      </c>
      <c r="AE569">
        <f t="shared" si="25"/>
        <v>13</v>
      </c>
      <c r="AF569" t="str">
        <f>IF(Table2[[#This Row],[ Income ]]&lt;=30000, "Low Income",IF(Table2[[#This Row],[ Income ]]&lt;=60000,"Middle Income",IF(Table2[[#This Row],[ Income ]]&lt;=90000,"High Income","Premium")))</f>
        <v>Middle Income</v>
      </c>
      <c r="AG569" t="str">
        <f ca="1">IF(Table2[[#This Row],[Age]]&lt;30,"Young Adults", IF(Table2[[#This Row],[Age]]&lt;45,"Adults",IF(Table2[[#This Row],[Age]]&lt;60,"Middle Aged", "Senior")))</f>
        <v>Middle Aged</v>
      </c>
      <c r="AH569" t="str">
        <f>IF(Table2[[#This Row],[Recency]]&lt;31,"Active",IF(Table2[[#This Row],[Recency]]&lt;61, "Warm","At Risk"))</f>
        <v>Active</v>
      </c>
      <c r="AI569" s="5" t="str">
        <f>IF(Table2[[#This Row],[Total Spend]]&lt;70,"Low Value", IF(Table2[[#This Row],[Total Spend]]&lt;370,"Medium Value",IF(Table2[[#This Row],[Total Spend]]&lt;1047,"High Value","VIP")))</f>
        <v>Medium Value</v>
      </c>
      <c r="AJ569" s="7">
        <f>SUM(Table2[[#This Row],[AcceptedCmp3]:[Response]])</f>
        <v>0</v>
      </c>
      <c r="AK569" s="5" t="str">
        <f>IF(Table2[[#This Row],[Total Campaigns Accepted]]=0,"Never Responded", IF(Table2[[#This Row],[Total Campaigns Accepted]]&lt;3,"Occasional Responders","Frequent Responders"))</f>
        <v>Never Responded</v>
      </c>
    </row>
    <row r="570" spans="1:37" x14ac:dyDescent="0.3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  <c r="AC570" s="4">
        <f t="shared" ca="1" si="24"/>
        <v>52</v>
      </c>
      <c r="AD570" s="3">
        <f t="shared" si="26"/>
        <v>141</v>
      </c>
      <c r="AE570">
        <f t="shared" si="25"/>
        <v>15</v>
      </c>
      <c r="AF570" t="str">
        <f>IF(Table2[[#This Row],[ Income ]]&lt;=30000, "Low Income",IF(Table2[[#This Row],[ Income ]]&lt;=60000,"Middle Income",IF(Table2[[#This Row],[ Income ]]&lt;=90000,"High Income","Premium")))</f>
        <v>Middle Income</v>
      </c>
      <c r="AG570" t="str">
        <f ca="1">IF(Table2[[#This Row],[Age]]&lt;30,"Young Adults", IF(Table2[[#This Row],[Age]]&lt;45,"Adults",IF(Table2[[#This Row],[Age]]&lt;60,"Middle Aged", "Senior")))</f>
        <v>Middle Aged</v>
      </c>
      <c r="AH570" t="str">
        <f>IF(Table2[[#This Row],[Recency]]&lt;31,"Active",IF(Table2[[#This Row],[Recency]]&lt;61, "Warm","At Risk"))</f>
        <v>Active</v>
      </c>
      <c r="AI570" s="5" t="str">
        <f>IF(Table2[[#This Row],[Total Spend]]&lt;70,"Low Value", IF(Table2[[#This Row],[Total Spend]]&lt;370,"Medium Value",IF(Table2[[#This Row],[Total Spend]]&lt;1047,"High Value","VIP")))</f>
        <v>Medium Value</v>
      </c>
      <c r="AJ570" s="7">
        <f>SUM(Table2[[#This Row],[AcceptedCmp3]:[Response]])</f>
        <v>0</v>
      </c>
      <c r="AK570" s="5" t="str">
        <f>IF(Table2[[#This Row],[Total Campaigns Accepted]]=0,"Never Responded", IF(Table2[[#This Row],[Total Campaigns Accepted]]&lt;3,"Occasional Responders","Frequent Responders"))</f>
        <v>Never Responded</v>
      </c>
    </row>
    <row r="571" spans="1:37" x14ac:dyDescent="0.3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  <c r="AC571" s="4">
        <f t="shared" ca="1" si="24"/>
        <v>71</v>
      </c>
      <c r="AD571" s="3">
        <f t="shared" si="26"/>
        <v>46</v>
      </c>
      <c r="AE571">
        <f t="shared" si="25"/>
        <v>12</v>
      </c>
      <c r="AF571" t="str">
        <f>IF(Table2[[#This Row],[ Income ]]&lt;=30000, "Low Income",IF(Table2[[#This Row],[ Income ]]&lt;=60000,"Middle Income",IF(Table2[[#This Row],[ Income ]]&lt;=90000,"High Income","Premium")))</f>
        <v>Middle Income</v>
      </c>
      <c r="AG571" t="str">
        <f ca="1">IF(Table2[[#This Row],[Age]]&lt;30,"Young Adults", IF(Table2[[#This Row],[Age]]&lt;45,"Adults",IF(Table2[[#This Row],[Age]]&lt;60,"Middle Aged", "Senior")))</f>
        <v>Senior</v>
      </c>
      <c r="AH571" t="str">
        <f>IF(Table2[[#This Row],[Recency]]&lt;31,"Active",IF(Table2[[#This Row],[Recency]]&lt;61, "Warm","At Risk"))</f>
        <v>Active</v>
      </c>
      <c r="AI571" s="5" t="str">
        <f>IF(Table2[[#This Row],[Total Spend]]&lt;70,"Low Value", IF(Table2[[#This Row],[Total Spend]]&lt;370,"Medium Value",IF(Table2[[#This Row],[Total Spend]]&lt;1047,"High Value","VIP")))</f>
        <v>Low Value</v>
      </c>
      <c r="AJ571" s="7">
        <f>SUM(Table2[[#This Row],[AcceptedCmp3]:[Response]])</f>
        <v>2</v>
      </c>
      <c r="AK571" s="5" t="str">
        <f>IF(Table2[[#This Row],[Total Campaigns Accepted]]=0,"Never Responded", IF(Table2[[#This Row],[Total Campaigns Accepted]]&lt;3,"Occasional Responders","Frequent Responders"))</f>
        <v>Occasional Responders</v>
      </c>
    </row>
    <row r="572" spans="1:37" x14ac:dyDescent="0.3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  <c r="AC572" s="4">
        <f t="shared" ca="1" si="24"/>
        <v>71</v>
      </c>
      <c r="AD572" s="3">
        <f t="shared" si="26"/>
        <v>46</v>
      </c>
      <c r="AE572">
        <f t="shared" si="25"/>
        <v>12</v>
      </c>
      <c r="AF572" t="str">
        <f>IF(Table2[[#This Row],[ Income ]]&lt;=30000, "Low Income",IF(Table2[[#This Row],[ Income ]]&lt;=60000,"Middle Income",IF(Table2[[#This Row],[ Income ]]&lt;=90000,"High Income","Premium")))</f>
        <v>Middle Income</v>
      </c>
      <c r="AG572" t="str">
        <f ca="1">IF(Table2[[#This Row],[Age]]&lt;30,"Young Adults", IF(Table2[[#This Row],[Age]]&lt;45,"Adults",IF(Table2[[#This Row],[Age]]&lt;60,"Middle Aged", "Senior")))</f>
        <v>Senior</v>
      </c>
      <c r="AH572" t="str">
        <f>IF(Table2[[#This Row],[Recency]]&lt;31,"Active",IF(Table2[[#This Row],[Recency]]&lt;61, "Warm","At Risk"))</f>
        <v>Active</v>
      </c>
      <c r="AI572" s="5" t="str">
        <f>IF(Table2[[#This Row],[Total Spend]]&lt;70,"Low Value", IF(Table2[[#This Row],[Total Spend]]&lt;370,"Medium Value",IF(Table2[[#This Row],[Total Spend]]&lt;1047,"High Value","VIP")))</f>
        <v>Low Value</v>
      </c>
      <c r="AJ572" s="7">
        <f>SUM(Table2[[#This Row],[AcceptedCmp3]:[Response]])</f>
        <v>2</v>
      </c>
      <c r="AK572" s="5" t="str">
        <f>IF(Table2[[#This Row],[Total Campaigns Accepted]]=0,"Never Responded", IF(Table2[[#This Row],[Total Campaigns Accepted]]&lt;3,"Occasional Responders","Frequent Responders"))</f>
        <v>Occasional Responders</v>
      </c>
    </row>
    <row r="573" spans="1:37" x14ac:dyDescent="0.3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  <c r="AC573" s="4">
        <f t="shared" ca="1" si="24"/>
        <v>67</v>
      </c>
      <c r="AD573" s="3">
        <f t="shared" si="26"/>
        <v>15</v>
      </c>
      <c r="AE573">
        <f t="shared" si="25"/>
        <v>9</v>
      </c>
      <c r="AF573" t="str">
        <f>IF(Table2[[#This Row],[ Income ]]&lt;=30000, "Low Income",IF(Table2[[#This Row],[ Income ]]&lt;=60000,"Middle Income",IF(Table2[[#This Row],[ Income ]]&lt;=90000,"High Income","Premium")))</f>
        <v>Middle Income</v>
      </c>
      <c r="AG573" t="str">
        <f ca="1">IF(Table2[[#This Row],[Age]]&lt;30,"Young Adults", IF(Table2[[#This Row],[Age]]&lt;45,"Adults",IF(Table2[[#This Row],[Age]]&lt;60,"Middle Aged", "Senior")))</f>
        <v>Senior</v>
      </c>
      <c r="AH573" t="str">
        <f>IF(Table2[[#This Row],[Recency]]&lt;31,"Active",IF(Table2[[#This Row],[Recency]]&lt;61, "Warm","At Risk"))</f>
        <v>Active</v>
      </c>
      <c r="AI573" s="5" t="str">
        <f>IF(Table2[[#This Row],[Total Spend]]&lt;70,"Low Value", IF(Table2[[#This Row],[Total Spend]]&lt;370,"Medium Value",IF(Table2[[#This Row],[Total Spend]]&lt;1047,"High Value","VIP")))</f>
        <v>Low Value</v>
      </c>
      <c r="AJ573" s="7">
        <f>SUM(Table2[[#This Row],[AcceptedCmp3]:[Response]])</f>
        <v>0</v>
      </c>
      <c r="AK573" s="5" t="str">
        <f>IF(Table2[[#This Row],[Total Campaigns Accepted]]=0,"Never Responded", IF(Table2[[#This Row],[Total Campaigns Accepted]]&lt;3,"Occasional Responders","Frequent Responders"))</f>
        <v>Never Responded</v>
      </c>
    </row>
    <row r="574" spans="1:37" x14ac:dyDescent="0.3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  <c r="AC574" s="4">
        <f t="shared" ca="1" si="24"/>
        <v>71</v>
      </c>
      <c r="AD574" s="3">
        <f t="shared" si="26"/>
        <v>731</v>
      </c>
      <c r="AE574">
        <f t="shared" si="25"/>
        <v>28</v>
      </c>
      <c r="AF574" t="str">
        <f>IF(Table2[[#This Row],[ Income ]]&lt;=30000, "Low Income",IF(Table2[[#This Row],[ Income ]]&lt;=60000,"Middle Income",IF(Table2[[#This Row],[ Income ]]&lt;=90000,"High Income","Premium")))</f>
        <v>High Income</v>
      </c>
      <c r="AG574" t="str">
        <f ca="1">IF(Table2[[#This Row],[Age]]&lt;30,"Young Adults", IF(Table2[[#This Row],[Age]]&lt;45,"Adults",IF(Table2[[#This Row],[Age]]&lt;60,"Middle Aged", "Senior")))</f>
        <v>Senior</v>
      </c>
      <c r="AH574" t="str">
        <f>IF(Table2[[#This Row],[Recency]]&lt;31,"Active",IF(Table2[[#This Row],[Recency]]&lt;61, "Warm","At Risk"))</f>
        <v>Active</v>
      </c>
      <c r="AI574" s="5" t="str">
        <f>IF(Table2[[#This Row],[Total Spend]]&lt;70,"Low Value", IF(Table2[[#This Row],[Total Spend]]&lt;370,"Medium Value",IF(Table2[[#This Row],[Total Spend]]&lt;1047,"High Value","VIP")))</f>
        <v>High Value</v>
      </c>
      <c r="AJ574" s="7">
        <f>SUM(Table2[[#This Row],[AcceptedCmp3]:[Response]])</f>
        <v>2</v>
      </c>
      <c r="AK574" s="5" t="str">
        <f>IF(Table2[[#This Row],[Total Campaigns Accepted]]=0,"Never Responded", IF(Table2[[#This Row],[Total Campaigns Accepted]]&lt;3,"Occasional Responders","Frequent Responders"))</f>
        <v>Occasional Responders</v>
      </c>
    </row>
    <row r="575" spans="1:37" x14ac:dyDescent="0.3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  <c r="AC575" s="4">
        <f t="shared" ca="1" si="24"/>
        <v>68</v>
      </c>
      <c r="AD575" s="3">
        <f t="shared" si="26"/>
        <v>135</v>
      </c>
      <c r="AE575">
        <f t="shared" si="25"/>
        <v>15</v>
      </c>
      <c r="AF575" t="str">
        <f>IF(Table2[[#This Row],[ Income ]]&lt;=30000, "Low Income",IF(Table2[[#This Row],[ Income ]]&lt;=60000,"Middle Income",IF(Table2[[#This Row],[ Income ]]&lt;=90000,"High Income","Premium")))</f>
        <v>Middle Income</v>
      </c>
      <c r="AG575" t="str">
        <f ca="1">IF(Table2[[#This Row],[Age]]&lt;30,"Young Adults", IF(Table2[[#This Row],[Age]]&lt;45,"Adults",IF(Table2[[#This Row],[Age]]&lt;60,"Middle Aged", "Senior")))</f>
        <v>Senior</v>
      </c>
      <c r="AH575" t="str">
        <f>IF(Table2[[#This Row],[Recency]]&lt;31,"Active",IF(Table2[[#This Row],[Recency]]&lt;61, "Warm","At Risk"))</f>
        <v>Active</v>
      </c>
      <c r="AI575" s="5" t="str">
        <f>IF(Table2[[#This Row],[Total Spend]]&lt;70,"Low Value", IF(Table2[[#This Row],[Total Spend]]&lt;370,"Medium Value",IF(Table2[[#This Row],[Total Spend]]&lt;1047,"High Value","VIP")))</f>
        <v>Medium Value</v>
      </c>
      <c r="AJ575" s="7">
        <f>SUM(Table2[[#This Row],[AcceptedCmp3]:[Response]])</f>
        <v>0</v>
      </c>
      <c r="AK575" s="5" t="str">
        <f>IF(Table2[[#This Row],[Total Campaigns Accepted]]=0,"Never Responded", IF(Table2[[#This Row],[Total Campaigns Accepted]]&lt;3,"Occasional Responders","Frequent Responders"))</f>
        <v>Never Responded</v>
      </c>
    </row>
    <row r="576" spans="1:37" x14ac:dyDescent="0.3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  <c r="AC576" s="4">
        <f t="shared" ca="1" si="24"/>
        <v>56</v>
      </c>
      <c r="AD576" s="3">
        <f t="shared" si="26"/>
        <v>1724</v>
      </c>
      <c r="AE576">
        <f t="shared" si="25"/>
        <v>16</v>
      </c>
      <c r="AF576" t="str">
        <f>IF(Table2[[#This Row],[ Income ]]&lt;=30000, "Low Income",IF(Table2[[#This Row],[ Income ]]&lt;=60000,"Middle Income",IF(Table2[[#This Row],[ Income ]]&lt;=90000,"High Income","Premium")))</f>
        <v>Premium</v>
      </c>
      <c r="AG576" t="str">
        <f ca="1">IF(Table2[[#This Row],[Age]]&lt;30,"Young Adults", IF(Table2[[#This Row],[Age]]&lt;45,"Adults",IF(Table2[[#This Row],[Age]]&lt;60,"Middle Aged", "Senior")))</f>
        <v>Middle Aged</v>
      </c>
      <c r="AH576" t="str">
        <f>IF(Table2[[#This Row],[Recency]]&lt;31,"Active",IF(Table2[[#This Row],[Recency]]&lt;61, "Warm","At Risk"))</f>
        <v>Active</v>
      </c>
      <c r="AI576" s="5" t="str">
        <f>IF(Table2[[#This Row],[Total Spend]]&lt;70,"Low Value", IF(Table2[[#This Row],[Total Spend]]&lt;370,"Medium Value",IF(Table2[[#This Row],[Total Spend]]&lt;1047,"High Value","VIP")))</f>
        <v>VIP</v>
      </c>
      <c r="AJ576" s="7">
        <f>SUM(Table2[[#This Row],[AcceptedCmp3]:[Response]])</f>
        <v>2</v>
      </c>
      <c r="AK576" s="5" t="str">
        <f>IF(Table2[[#This Row],[Total Campaigns Accepted]]=0,"Never Responded", IF(Table2[[#This Row],[Total Campaigns Accepted]]&lt;3,"Occasional Responders","Frequent Responders"))</f>
        <v>Occasional Responders</v>
      </c>
    </row>
    <row r="577" spans="1:37" x14ac:dyDescent="0.3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  <c r="AC577" s="4">
        <f t="shared" ca="1" si="24"/>
        <v>82</v>
      </c>
      <c r="AD577" s="3">
        <f t="shared" si="26"/>
        <v>1428</v>
      </c>
      <c r="AE577">
        <f t="shared" si="25"/>
        <v>22</v>
      </c>
      <c r="AF577" t="str">
        <f>IF(Table2[[#This Row],[ Income ]]&lt;=30000, "Low Income",IF(Table2[[#This Row],[ Income ]]&lt;=60000,"Middle Income",IF(Table2[[#This Row],[ Income ]]&lt;=90000,"High Income","Premium")))</f>
        <v>High Income</v>
      </c>
      <c r="AG577" t="str">
        <f ca="1">IF(Table2[[#This Row],[Age]]&lt;30,"Young Adults", IF(Table2[[#This Row],[Age]]&lt;45,"Adults",IF(Table2[[#This Row],[Age]]&lt;60,"Middle Aged", "Senior")))</f>
        <v>Senior</v>
      </c>
      <c r="AH577" t="str">
        <f>IF(Table2[[#This Row],[Recency]]&lt;31,"Active",IF(Table2[[#This Row],[Recency]]&lt;61, "Warm","At Risk"))</f>
        <v>Active</v>
      </c>
      <c r="AI577" s="5" t="str">
        <f>IF(Table2[[#This Row],[Total Spend]]&lt;70,"Low Value", IF(Table2[[#This Row],[Total Spend]]&lt;370,"Medium Value",IF(Table2[[#This Row],[Total Spend]]&lt;1047,"High Value","VIP")))</f>
        <v>VIP</v>
      </c>
      <c r="AJ577" s="7">
        <f>SUM(Table2[[#This Row],[AcceptedCmp3]:[Response]])</f>
        <v>2</v>
      </c>
      <c r="AK577" s="5" t="str">
        <f>IF(Table2[[#This Row],[Total Campaigns Accepted]]=0,"Never Responded", IF(Table2[[#This Row],[Total Campaigns Accepted]]&lt;3,"Occasional Responders","Frequent Responders"))</f>
        <v>Occasional Responders</v>
      </c>
    </row>
    <row r="578" spans="1:37" x14ac:dyDescent="0.3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  <c r="AC578" s="4">
        <f t="shared" ref="AC578:AC641" ca="1" si="27">YEAR(TODAY()) - B578</f>
        <v>68</v>
      </c>
      <c r="AD578" s="3">
        <f t="shared" si="26"/>
        <v>54</v>
      </c>
      <c r="AE578">
        <f t="shared" ref="AE578:AE641" si="28">SUM(P578:T578)</f>
        <v>14</v>
      </c>
      <c r="AF578" t="str">
        <f>IF(Table2[[#This Row],[ Income ]]&lt;=30000, "Low Income",IF(Table2[[#This Row],[ Income ]]&lt;=60000,"Middle Income",IF(Table2[[#This Row],[ Income ]]&lt;=90000,"High Income","Premium")))</f>
        <v>Middle Income</v>
      </c>
      <c r="AG578" t="str">
        <f ca="1">IF(Table2[[#This Row],[Age]]&lt;30,"Young Adults", IF(Table2[[#This Row],[Age]]&lt;45,"Adults",IF(Table2[[#This Row],[Age]]&lt;60,"Middle Aged", "Senior")))</f>
        <v>Senior</v>
      </c>
      <c r="AH578" t="str">
        <f>IF(Table2[[#This Row],[Recency]]&lt;31,"Active",IF(Table2[[#This Row],[Recency]]&lt;61, "Warm","At Risk"))</f>
        <v>Active</v>
      </c>
      <c r="AI578" s="5" t="str">
        <f>IF(Table2[[#This Row],[Total Spend]]&lt;70,"Low Value", IF(Table2[[#This Row],[Total Spend]]&lt;370,"Medium Value",IF(Table2[[#This Row],[Total Spend]]&lt;1047,"High Value","VIP")))</f>
        <v>Low Value</v>
      </c>
      <c r="AJ578" s="7">
        <f>SUM(Table2[[#This Row],[AcceptedCmp3]:[Response]])</f>
        <v>0</v>
      </c>
      <c r="AK578" s="5" t="str">
        <f>IF(Table2[[#This Row],[Total Campaigns Accepted]]=0,"Never Responded", IF(Table2[[#This Row],[Total Campaigns Accepted]]&lt;3,"Occasional Responders","Frequent Responders"))</f>
        <v>Never Responded</v>
      </c>
    </row>
    <row r="579" spans="1:37" x14ac:dyDescent="0.3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  <c r="AC579" s="4">
        <f t="shared" ca="1" si="27"/>
        <v>48</v>
      </c>
      <c r="AD579" s="3">
        <f t="shared" ref="AD579:AD642" si="29">SUM(J579:O579)</f>
        <v>1493</v>
      </c>
      <c r="AE579">
        <f t="shared" si="28"/>
        <v>29</v>
      </c>
      <c r="AF579" t="str">
        <f>IF(Table2[[#This Row],[ Income ]]&lt;=30000, "Low Income",IF(Table2[[#This Row],[ Income ]]&lt;=60000,"Middle Income",IF(Table2[[#This Row],[ Income ]]&lt;=90000,"High Income","Premium")))</f>
        <v>High Income</v>
      </c>
      <c r="AG579" t="str">
        <f ca="1">IF(Table2[[#This Row],[Age]]&lt;30,"Young Adults", IF(Table2[[#This Row],[Age]]&lt;45,"Adults",IF(Table2[[#This Row],[Age]]&lt;60,"Middle Aged", "Senior")))</f>
        <v>Middle Aged</v>
      </c>
      <c r="AH579" t="str">
        <f>IF(Table2[[#This Row],[Recency]]&lt;31,"Active",IF(Table2[[#This Row],[Recency]]&lt;61, "Warm","At Risk"))</f>
        <v>Active</v>
      </c>
      <c r="AI579" s="5" t="str">
        <f>IF(Table2[[#This Row],[Total Spend]]&lt;70,"Low Value", IF(Table2[[#This Row],[Total Spend]]&lt;370,"Medium Value",IF(Table2[[#This Row],[Total Spend]]&lt;1047,"High Value","VIP")))</f>
        <v>VIP</v>
      </c>
      <c r="AJ579" s="7">
        <f>SUM(Table2[[#This Row],[AcceptedCmp3]:[Response]])</f>
        <v>1</v>
      </c>
      <c r="AK579" s="5" t="str">
        <f>IF(Table2[[#This Row],[Total Campaigns Accepted]]=0,"Never Responded", IF(Table2[[#This Row],[Total Campaigns Accepted]]&lt;3,"Occasional Responders","Frequent Responders"))</f>
        <v>Occasional Responders</v>
      </c>
    </row>
    <row r="580" spans="1:37" x14ac:dyDescent="0.3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  <c r="AC580" s="4">
        <f t="shared" ca="1" si="27"/>
        <v>55</v>
      </c>
      <c r="AD580" s="3">
        <f t="shared" si="29"/>
        <v>68</v>
      </c>
      <c r="AE580">
        <f t="shared" si="28"/>
        <v>14</v>
      </c>
      <c r="AF580" t="str">
        <f>IF(Table2[[#This Row],[ Income ]]&lt;=30000, "Low Income",IF(Table2[[#This Row],[ Income ]]&lt;=60000,"Middle Income",IF(Table2[[#This Row],[ Income ]]&lt;=90000,"High Income","Premium")))</f>
        <v>Middle Income</v>
      </c>
      <c r="AG580" t="str">
        <f ca="1">IF(Table2[[#This Row],[Age]]&lt;30,"Young Adults", IF(Table2[[#This Row],[Age]]&lt;45,"Adults",IF(Table2[[#This Row],[Age]]&lt;60,"Middle Aged", "Senior")))</f>
        <v>Middle Aged</v>
      </c>
      <c r="AH580" t="str">
        <f>IF(Table2[[#This Row],[Recency]]&lt;31,"Active",IF(Table2[[#This Row],[Recency]]&lt;61, "Warm","At Risk"))</f>
        <v>Active</v>
      </c>
      <c r="AI580" s="5" t="str">
        <f>IF(Table2[[#This Row],[Total Spend]]&lt;70,"Low Value", IF(Table2[[#This Row],[Total Spend]]&lt;370,"Medium Value",IF(Table2[[#This Row],[Total Spend]]&lt;1047,"High Value","VIP")))</f>
        <v>Low Value</v>
      </c>
      <c r="AJ580" s="7">
        <f>SUM(Table2[[#This Row],[AcceptedCmp3]:[Response]])</f>
        <v>0</v>
      </c>
      <c r="AK580" s="5" t="str">
        <f>IF(Table2[[#This Row],[Total Campaigns Accepted]]=0,"Never Responded", IF(Table2[[#This Row],[Total Campaigns Accepted]]&lt;3,"Occasional Responders","Frequent Responders"))</f>
        <v>Never Responded</v>
      </c>
    </row>
    <row r="581" spans="1:37" x14ac:dyDescent="0.3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  <c r="AC581" s="4">
        <f t="shared" ca="1" si="27"/>
        <v>62</v>
      </c>
      <c r="AD581" s="3">
        <f t="shared" si="29"/>
        <v>1171</v>
      </c>
      <c r="AE581">
        <f t="shared" si="28"/>
        <v>28</v>
      </c>
      <c r="AF581" t="str">
        <f>IF(Table2[[#This Row],[ Income ]]&lt;=30000, "Low Income",IF(Table2[[#This Row],[ Income ]]&lt;=60000,"Middle Income",IF(Table2[[#This Row],[ Income ]]&lt;=90000,"High Income","Premium")))</f>
        <v>Middle Income</v>
      </c>
      <c r="AG581" t="str">
        <f ca="1">IF(Table2[[#This Row],[Age]]&lt;30,"Young Adults", IF(Table2[[#This Row],[Age]]&lt;45,"Adults",IF(Table2[[#This Row],[Age]]&lt;60,"Middle Aged", "Senior")))</f>
        <v>Senior</v>
      </c>
      <c r="AH581" t="str">
        <f>IF(Table2[[#This Row],[Recency]]&lt;31,"Active",IF(Table2[[#This Row],[Recency]]&lt;61, "Warm","At Risk"))</f>
        <v>Active</v>
      </c>
      <c r="AI581" s="5" t="str">
        <f>IF(Table2[[#This Row],[Total Spend]]&lt;70,"Low Value", IF(Table2[[#This Row],[Total Spend]]&lt;370,"Medium Value",IF(Table2[[#This Row],[Total Spend]]&lt;1047,"High Value","VIP")))</f>
        <v>VIP</v>
      </c>
      <c r="AJ581" s="7">
        <f>SUM(Table2[[#This Row],[AcceptedCmp3]:[Response]])</f>
        <v>0</v>
      </c>
      <c r="AK581" s="5" t="str">
        <f>IF(Table2[[#This Row],[Total Campaigns Accepted]]=0,"Never Responded", IF(Table2[[#This Row],[Total Campaigns Accepted]]&lt;3,"Occasional Responders","Frequent Responders"))</f>
        <v>Never Responded</v>
      </c>
    </row>
    <row r="582" spans="1:37" x14ac:dyDescent="0.3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  <c r="AC582" s="4">
        <f t="shared" ca="1" si="27"/>
        <v>74</v>
      </c>
      <c r="AD582" s="3">
        <f t="shared" si="29"/>
        <v>1020</v>
      </c>
      <c r="AE582">
        <f t="shared" si="28"/>
        <v>30</v>
      </c>
      <c r="AF582" t="str">
        <f>IF(Table2[[#This Row],[ Income ]]&lt;=30000, "Low Income",IF(Table2[[#This Row],[ Income ]]&lt;=60000,"Middle Income",IF(Table2[[#This Row],[ Income ]]&lt;=90000,"High Income","Premium")))</f>
        <v>High Income</v>
      </c>
      <c r="AG582" t="str">
        <f ca="1">IF(Table2[[#This Row],[Age]]&lt;30,"Young Adults", IF(Table2[[#This Row],[Age]]&lt;45,"Adults",IF(Table2[[#This Row],[Age]]&lt;60,"Middle Aged", "Senior")))</f>
        <v>Senior</v>
      </c>
      <c r="AH582" t="str">
        <f>IF(Table2[[#This Row],[Recency]]&lt;31,"Active",IF(Table2[[#This Row],[Recency]]&lt;61, "Warm","At Risk"))</f>
        <v>Active</v>
      </c>
      <c r="AI582" s="5" t="str">
        <f>IF(Table2[[#This Row],[Total Spend]]&lt;70,"Low Value", IF(Table2[[#This Row],[Total Spend]]&lt;370,"Medium Value",IF(Table2[[#This Row],[Total Spend]]&lt;1047,"High Value","VIP")))</f>
        <v>High Value</v>
      </c>
      <c r="AJ582" s="7">
        <f>SUM(Table2[[#This Row],[AcceptedCmp3]:[Response]])</f>
        <v>1</v>
      </c>
      <c r="AK582" s="5" t="str">
        <f>IF(Table2[[#This Row],[Total Campaigns Accepted]]=0,"Never Responded", IF(Table2[[#This Row],[Total Campaigns Accepted]]&lt;3,"Occasional Responders","Frequent Responders"))</f>
        <v>Occasional Responders</v>
      </c>
    </row>
    <row r="583" spans="1:37" x14ac:dyDescent="0.3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  <c r="AC583" s="4">
        <f t="shared" ca="1" si="27"/>
        <v>70</v>
      </c>
      <c r="AD583" s="3">
        <f t="shared" si="29"/>
        <v>264</v>
      </c>
      <c r="AE583">
        <f t="shared" si="28"/>
        <v>21</v>
      </c>
      <c r="AF583" t="str">
        <f>IF(Table2[[#This Row],[ Income ]]&lt;=30000, "Low Income",IF(Table2[[#This Row],[ Income ]]&lt;=60000,"Middle Income",IF(Table2[[#This Row],[ Income ]]&lt;=90000,"High Income","Premium")))</f>
        <v>Middle Income</v>
      </c>
      <c r="AG583" t="str">
        <f ca="1">IF(Table2[[#This Row],[Age]]&lt;30,"Young Adults", IF(Table2[[#This Row],[Age]]&lt;45,"Adults",IF(Table2[[#This Row],[Age]]&lt;60,"Middle Aged", "Senior")))</f>
        <v>Senior</v>
      </c>
      <c r="AH583" t="str">
        <f>IF(Table2[[#This Row],[Recency]]&lt;31,"Active",IF(Table2[[#This Row],[Recency]]&lt;61, "Warm","At Risk"))</f>
        <v>Active</v>
      </c>
      <c r="AI583" s="5" t="str">
        <f>IF(Table2[[#This Row],[Total Spend]]&lt;70,"Low Value", IF(Table2[[#This Row],[Total Spend]]&lt;370,"Medium Value",IF(Table2[[#This Row],[Total Spend]]&lt;1047,"High Value","VIP")))</f>
        <v>Medium Value</v>
      </c>
      <c r="AJ583" s="7">
        <f>SUM(Table2[[#This Row],[AcceptedCmp3]:[Response]])</f>
        <v>0</v>
      </c>
      <c r="AK583" s="5" t="str">
        <f>IF(Table2[[#This Row],[Total Campaigns Accepted]]=0,"Never Responded", IF(Table2[[#This Row],[Total Campaigns Accepted]]&lt;3,"Occasional Responders","Frequent Responders"))</f>
        <v>Never Responded</v>
      </c>
    </row>
    <row r="584" spans="1:37" x14ac:dyDescent="0.3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  <c r="AC584" s="4">
        <f t="shared" ca="1" si="27"/>
        <v>52</v>
      </c>
      <c r="AD584" s="3">
        <f t="shared" si="29"/>
        <v>20</v>
      </c>
      <c r="AE584">
        <f t="shared" si="28"/>
        <v>11</v>
      </c>
      <c r="AF584" t="str">
        <f>IF(Table2[[#This Row],[ Income ]]&lt;=30000, "Low Income",IF(Table2[[#This Row],[ Income ]]&lt;=60000,"Middle Income",IF(Table2[[#This Row],[ Income ]]&lt;=90000,"High Income","Premium")))</f>
        <v>Middle Income</v>
      </c>
      <c r="AG584" t="str">
        <f ca="1">IF(Table2[[#This Row],[Age]]&lt;30,"Young Adults", IF(Table2[[#This Row],[Age]]&lt;45,"Adults",IF(Table2[[#This Row],[Age]]&lt;60,"Middle Aged", "Senior")))</f>
        <v>Middle Aged</v>
      </c>
      <c r="AH584" t="str">
        <f>IF(Table2[[#This Row],[Recency]]&lt;31,"Active",IF(Table2[[#This Row],[Recency]]&lt;61, "Warm","At Risk"))</f>
        <v>Active</v>
      </c>
      <c r="AI584" s="5" t="str">
        <f>IF(Table2[[#This Row],[Total Spend]]&lt;70,"Low Value", IF(Table2[[#This Row],[Total Spend]]&lt;370,"Medium Value",IF(Table2[[#This Row],[Total Spend]]&lt;1047,"High Value","VIP")))</f>
        <v>Low Value</v>
      </c>
      <c r="AJ584" s="7">
        <f>SUM(Table2[[#This Row],[AcceptedCmp3]:[Response]])</f>
        <v>0</v>
      </c>
      <c r="AK584" s="5" t="str">
        <f>IF(Table2[[#This Row],[Total Campaigns Accepted]]=0,"Never Responded", IF(Table2[[#This Row],[Total Campaigns Accepted]]&lt;3,"Occasional Responders","Frequent Responders"))</f>
        <v>Never Responded</v>
      </c>
    </row>
    <row r="585" spans="1:37" x14ac:dyDescent="0.3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  <c r="AC585" s="4">
        <f t="shared" ca="1" si="27"/>
        <v>47</v>
      </c>
      <c r="AD585" s="3">
        <f t="shared" si="29"/>
        <v>1180</v>
      </c>
      <c r="AE585">
        <f t="shared" si="28"/>
        <v>38</v>
      </c>
      <c r="AF585" t="str">
        <f>IF(Table2[[#This Row],[ Income ]]&lt;=30000, "Low Income",IF(Table2[[#This Row],[ Income ]]&lt;=60000,"Middle Income",IF(Table2[[#This Row],[ Income ]]&lt;=90000,"High Income","Premium")))</f>
        <v>High Income</v>
      </c>
      <c r="AG585" t="str">
        <f ca="1">IF(Table2[[#This Row],[Age]]&lt;30,"Young Adults", IF(Table2[[#This Row],[Age]]&lt;45,"Adults",IF(Table2[[#This Row],[Age]]&lt;60,"Middle Aged", "Senior")))</f>
        <v>Middle Aged</v>
      </c>
      <c r="AH585" t="str">
        <f>IF(Table2[[#This Row],[Recency]]&lt;31,"Active",IF(Table2[[#This Row],[Recency]]&lt;61, "Warm","At Risk"))</f>
        <v>Active</v>
      </c>
      <c r="AI585" s="5" t="str">
        <f>IF(Table2[[#This Row],[Total Spend]]&lt;70,"Low Value", IF(Table2[[#This Row],[Total Spend]]&lt;370,"Medium Value",IF(Table2[[#This Row],[Total Spend]]&lt;1047,"High Value","VIP")))</f>
        <v>VIP</v>
      </c>
      <c r="AJ585" s="7">
        <f>SUM(Table2[[#This Row],[AcceptedCmp3]:[Response]])</f>
        <v>0</v>
      </c>
      <c r="AK585" s="5" t="str">
        <f>IF(Table2[[#This Row],[Total Campaigns Accepted]]=0,"Never Responded", IF(Table2[[#This Row],[Total Campaigns Accepted]]&lt;3,"Occasional Responders","Frequent Responders"))</f>
        <v>Never Responded</v>
      </c>
    </row>
    <row r="586" spans="1:37" x14ac:dyDescent="0.3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  <c r="AC586" s="4">
        <f t="shared" ca="1" si="27"/>
        <v>47</v>
      </c>
      <c r="AD586" s="3">
        <f t="shared" si="29"/>
        <v>1180</v>
      </c>
      <c r="AE586">
        <f t="shared" si="28"/>
        <v>38</v>
      </c>
      <c r="AF586" t="str">
        <f>IF(Table2[[#This Row],[ Income ]]&lt;=30000, "Low Income",IF(Table2[[#This Row],[ Income ]]&lt;=60000,"Middle Income",IF(Table2[[#This Row],[ Income ]]&lt;=90000,"High Income","Premium")))</f>
        <v>High Income</v>
      </c>
      <c r="AG586" t="str">
        <f ca="1">IF(Table2[[#This Row],[Age]]&lt;30,"Young Adults", IF(Table2[[#This Row],[Age]]&lt;45,"Adults",IF(Table2[[#This Row],[Age]]&lt;60,"Middle Aged", "Senior")))</f>
        <v>Middle Aged</v>
      </c>
      <c r="AH586" t="str">
        <f>IF(Table2[[#This Row],[Recency]]&lt;31,"Active",IF(Table2[[#This Row],[Recency]]&lt;61, "Warm","At Risk"))</f>
        <v>Active</v>
      </c>
      <c r="AI586" s="5" t="str">
        <f>IF(Table2[[#This Row],[Total Spend]]&lt;70,"Low Value", IF(Table2[[#This Row],[Total Spend]]&lt;370,"Medium Value",IF(Table2[[#This Row],[Total Spend]]&lt;1047,"High Value","VIP")))</f>
        <v>VIP</v>
      </c>
      <c r="AJ586" s="7">
        <f>SUM(Table2[[#This Row],[AcceptedCmp3]:[Response]])</f>
        <v>0</v>
      </c>
      <c r="AK586" s="5" t="str">
        <f>IF(Table2[[#This Row],[Total Campaigns Accepted]]=0,"Never Responded", IF(Table2[[#This Row],[Total Campaigns Accepted]]&lt;3,"Occasional Responders","Frequent Responders"))</f>
        <v>Never Responded</v>
      </c>
    </row>
    <row r="587" spans="1:37" x14ac:dyDescent="0.3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  <c r="AC587" s="4">
        <f t="shared" ca="1" si="27"/>
        <v>45</v>
      </c>
      <c r="AD587" s="3">
        <f t="shared" si="29"/>
        <v>724</v>
      </c>
      <c r="AE587">
        <f t="shared" si="28"/>
        <v>30</v>
      </c>
      <c r="AF587" t="str">
        <f>IF(Table2[[#This Row],[ Income ]]&lt;=30000, "Low Income",IF(Table2[[#This Row],[ Income ]]&lt;=60000,"Middle Income",IF(Table2[[#This Row],[ Income ]]&lt;=90000,"High Income","Premium")))</f>
        <v>Middle Income</v>
      </c>
      <c r="AG587" t="str">
        <f ca="1">IF(Table2[[#This Row],[Age]]&lt;30,"Young Adults", IF(Table2[[#This Row],[Age]]&lt;45,"Adults",IF(Table2[[#This Row],[Age]]&lt;60,"Middle Aged", "Senior")))</f>
        <v>Middle Aged</v>
      </c>
      <c r="AH587" t="str">
        <f>IF(Table2[[#This Row],[Recency]]&lt;31,"Active",IF(Table2[[#This Row],[Recency]]&lt;61, "Warm","At Risk"))</f>
        <v>Active</v>
      </c>
      <c r="AI587" s="5" t="str">
        <f>IF(Table2[[#This Row],[Total Spend]]&lt;70,"Low Value", IF(Table2[[#This Row],[Total Spend]]&lt;370,"Medium Value",IF(Table2[[#This Row],[Total Spend]]&lt;1047,"High Value","VIP")))</f>
        <v>High Value</v>
      </c>
      <c r="AJ587" s="7">
        <f>SUM(Table2[[#This Row],[AcceptedCmp3]:[Response]])</f>
        <v>3</v>
      </c>
      <c r="AK587" s="5" t="str">
        <f>IF(Table2[[#This Row],[Total Campaigns Accepted]]=0,"Never Responded", IF(Table2[[#This Row],[Total Campaigns Accepted]]&lt;3,"Occasional Responders","Frequent Responders"))</f>
        <v>Frequent Responders</v>
      </c>
    </row>
    <row r="588" spans="1:37" x14ac:dyDescent="0.3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  <c r="AC588" s="4">
        <f t="shared" ca="1" si="27"/>
        <v>39</v>
      </c>
      <c r="AD588" s="3">
        <f t="shared" si="29"/>
        <v>58</v>
      </c>
      <c r="AE588">
        <f t="shared" si="28"/>
        <v>15</v>
      </c>
      <c r="AF588" t="str">
        <f>IF(Table2[[#This Row],[ Income ]]&lt;=30000, "Low Income",IF(Table2[[#This Row],[ Income ]]&lt;=60000,"Middle Income",IF(Table2[[#This Row],[ Income ]]&lt;=90000,"High Income","Premium")))</f>
        <v>Low Income</v>
      </c>
      <c r="AG588" t="str">
        <f ca="1">IF(Table2[[#This Row],[Age]]&lt;30,"Young Adults", IF(Table2[[#This Row],[Age]]&lt;45,"Adults",IF(Table2[[#This Row],[Age]]&lt;60,"Middle Aged", "Senior")))</f>
        <v>Adults</v>
      </c>
      <c r="AH588" t="str">
        <f>IF(Table2[[#This Row],[Recency]]&lt;31,"Active",IF(Table2[[#This Row],[Recency]]&lt;61, "Warm","At Risk"))</f>
        <v>Active</v>
      </c>
      <c r="AI588" s="5" t="str">
        <f>IF(Table2[[#This Row],[Total Spend]]&lt;70,"Low Value", IF(Table2[[#This Row],[Total Spend]]&lt;370,"Medium Value",IF(Table2[[#This Row],[Total Spend]]&lt;1047,"High Value","VIP")))</f>
        <v>Low Value</v>
      </c>
      <c r="AJ588" s="7">
        <f>SUM(Table2[[#This Row],[AcceptedCmp3]:[Response]])</f>
        <v>0</v>
      </c>
      <c r="AK588" s="5" t="str">
        <f>IF(Table2[[#This Row],[Total Campaigns Accepted]]=0,"Never Responded", IF(Table2[[#This Row],[Total Campaigns Accepted]]&lt;3,"Occasional Responders","Frequent Responders"))</f>
        <v>Never Responded</v>
      </c>
    </row>
    <row r="589" spans="1:37" x14ac:dyDescent="0.3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  <c r="AC589" s="4">
        <f t="shared" ca="1" si="27"/>
        <v>44</v>
      </c>
      <c r="AD589" s="3">
        <f t="shared" si="29"/>
        <v>1665</v>
      </c>
      <c r="AE589">
        <f t="shared" si="28"/>
        <v>30</v>
      </c>
      <c r="AF589" t="str">
        <f>IF(Table2[[#This Row],[ Income ]]&lt;=30000, "Low Income",IF(Table2[[#This Row],[ Income ]]&lt;=60000,"Middle Income",IF(Table2[[#This Row],[ Income ]]&lt;=90000,"High Income","Premium")))</f>
        <v>High Income</v>
      </c>
      <c r="AG589" t="str">
        <f ca="1">IF(Table2[[#This Row],[Age]]&lt;30,"Young Adults", IF(Table2[[#This Row],[Age]]&lt;45,"Adults",IF(Table2[[#This Row],[Age]]&lt;60,"Middle Aged", "Senior")))</f>
        <v>Adults</v>
      </c>
      <c r="AH589" t="str">
        <f>IF(Table2[[#This Row],[Recency]]&lt;31,"Active",IF(Table2[[#This Row],[Recency]]&lt;61, "Warm","At Risk"))</f>
        <v>Active</v>
      </c>
      <c r="AI589" s="5" t="str">
        <f>IF(Table2[[#This Row],[Total Spend]]&lt;70,"Low Value", IF(Table2[[#This Row],[Total Spend]]&lt;370,"Medium Value",IF(Table2[[#This Row],[Total Spend]]&lt;1047,"High Value","VIP")))</f>
        <v>VIP</v>
      </c>
      <c r="AJ589" s="7">
        <f>SUM(Table2[[#This Row],[AcceptedCmp3]:[Response]])</f>
        <v>1</v>
      </c>
      <c r="AK589" s="5" t="str">
        <f>IF(Table2[[#This Row],[Total Campaigns Accepted]]=0,"Never Responded", IF(Table2[[#This Row],[Total Campaigns Accepted]]&lt;3,"Occasional Responders","Frequent Responders"))</f>
        <v>Occasional Responders</v>
      </c>
    </row>
    <row r="590" spans="1:37" x14ac:dyDescent="0.3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  <c r="AC590" s="4">
        <f t="shared" ca="1" si="27"/>
        <v>51</v>
      </c>
      <c r="AD590" s="3">
        <f t="shared" si="29"/>
        <v>2086</v>
      </c>
      <c r="AE590">
        <f t="shared" si="28"/>
        <v>23</v>
      </c>
      <c r="AF590" t="str">
        <f>IF(Table2[[#This Row],[ Income ]]&lt;=30000, "Low Income",IF(Table2[[#This Row],[ Income ]]&lt;=60000,"Middle Income",IF(Table2[[#This Row],[ Income ]]&lt;=90000,"High Income","Premium")))</f>
        <v>Premium</v>
      </c>
      <c r="AG590" t="str">
        <f ca="1">IF(Table2[[#This Row],[Age]]&lt;30,"Young Adults", IF(Table2[[#This Row],[Age]]&lt;45,"Adults",IF(Table2[[#This Row],[Age]]&lt;60,"Middle Aged", "Senior")))</f>
        <v>Middle Aged</v>
      </c>
      <c r="AH590" t="str">
        <f>IF(Table2[[#This Row],[Recency]]&lt;31,"Active",IF(Table2[[#This Row],[Recency]]&lt;61, "Warm","At Risk"))</f>
        <v>Active</v>
      </c>
      <c r="AI590" s="5" t="str">
        <f>IF(Table2[[#This Row],[Total Spend]]&lt;70,"Low Value", IF(Table2[[#This Row],[Total Spend]]&lt;370,"Medium Value",IF(Table2[[#This Row],[Total Spend]]&lt;1047,"High Value","VIP")))</f>
        <v>VIP</v>
      </c>
      <c r="AJ590" s="7">
        <f>SUM(Table2[[#This Row],[AcceptedCmp3]:[Response]])</f>
        <v>3</v>
      </c>
      <c r="AK590" s="5" t="str">
        <f>IF(Table2[[#This Row],[Total Campaigns Accepted]]=0,"Never Responded", IF(Table2[[#This Row],[Total Campaigns Accepted]]&lt;3,"Occasional Responders","Frequent Responders"))</f>
        <v>Frequent Responders</v>
      </c>
    </row>
    <row r="591" spans="1:37" x14ac:dyDescent="0.3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  <c r="AC591" s="4">
        <f t="shared" ca="1" si="27"/>
        <v>70</v>
      </c>
      <c r="AD591" s="3">
        <f t="shared" si="29"/>
        <v>1220</v>
      </c>
      <c r="AE591">
        <f t="shared" si="28"/>
        <v>38</v>
      </c>
      <c r="AF591" t="str">
        <f>IF(Table2[[#This Row],[ Income ]]&lt;=30000, "Low Income",IF(Table2[[#This Row],[ Income ]]&lt;=60000,"Middle Income",IF(Table2[[#This Row],[ Income ]]&lt;=90000,"High Income","Premium")))</f>
        <v>Middle Income</v>
      </c>
      <c r="AG591" t="str">
        <f ca="1">IF(Table2[[#This Row],[Age]]&lt;30,"Young Adults", IF(Table2[[#This Row],[Age]]&lt;45,"Adults",IF(Table2[[#This Row],[Age]]&lt;60,"Middle Aged", "Senior")))</f>
        <v>Senior</v>
      </c>
      <c r="AH591" t="str">
        <f>IF(Table2[[#This Row],[Recency]]&lt;31,"Active",IF(Table2[[#This Row],[Recency]]&lt;61, "Warm","At Risk"))</f>
        <v>Active</v>
      </c>
      <c r="AI591" s="5" t="str">
        <f>IF(Table2[[#This Row],[Total Spend]]&lt;70,"Low Value", IF(Table2[[#This Row],[Total Spend]]&lt;370,"Medium Value",IF(Table2[[#This Row],[Total Spend]]&lt;1047,"High Value","VIP")))</f>
        <v>VIP</v>
      </c>
      <c r="AJ591" s="7">
        <f>SUM(Table2[[#This Row],[AcceptedCmp3]:[Response]])</f>
        <v>1</v>
      </c>
      <c r="AK591" s="5" t="str">
        <f>IF(Table2[[#This Row],[Total Campaigns Accepted]]=0,"Never Responded", IF(Table2[[#This Row],[Total Campaigns Accepted]]&lt;3,"Occasional Responders","Frequent Responders"))</f>
        <v>Occasional Responders</v>
      </c>
    </row>
    <row r="592" spans="1:37" x14ac:dyDescent="0.3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  <c r="AC592" s="4">
        <f t="shared" ca="1" si="27"/>
        <v>53</v>
      </c>
      <c r="AD592" s="3">
        <f t="shared" si="29"/>
        <v>109</v>
      </c>
      <c r="AE592">
        <f t="shared" si="28"/>
        <v>17</v>
      </c>
      <c r="AF592" t="str">
        <f>IF(Table2[[#This Row],[ Income ]]&lt;=30000, "Low Income",IF(Table2[[#This Row],[ Income ]]&lt;=60000,"Middle Income",IF(Table2[[#This Row],[ Income ]]&lt;=90000,"High Income","Premium")))</f>
        <v>Low Income</v>
      </c>
      <c r="AG592" t="str">
        <f ca="1">IF(Table2[[#This Row],[Age]]&lt;30,"Young Adults", IF(Table2[[#This Row],[Age]]&lt;45,"Adults",IF(Table2[[#This Row],[Age]]&lt;60,"Middle Aged", "Senior")))</f>
        <v>Middle Aged</v>
      </c>
      <c r="AH592" t="str">
        <f>IF(Table2[[#This Row],[Recency]]&lt;31,"Active",IF(Table2[[#This Row],[Recency]]&lt;61, "Warm","At Risk"))</f>
        <v>Active</v>
      </c>
      <c r="AI592" s="5" t="str">
        <f>IF(Table2[[#This Row],[Total Spend]]&lt;70,"Low Value", IF(Table2[[#This Row],[Total Spend]]&lt;370,"Medium Value",IF(Table2[[#This Row],[Total Spend]]&lt;1047,"High Value","VIP")))</f>
        <v>Medium Value</v>
      </c>
      <c r="AJ592" s="7">
        <f>SUM(Table2[[#This Row],[AcceptedCmp3]:[Response]])</f>
        <v>0</v>
      </c>
      <c r="AK592" s="5" t="str">
        <f>IF(Table2[[#This Row],[Total Campaigns Accepted]]=0,"Never Responded", IF(Table2[[#This Row],[Total Campaigns Accepted]]&lt;3,"Occasional Responders","Frequent Responders"))</f>
        <v>Never Responded</v>
      </c>
    </row>
    <row r="593" spans="1:37" x14ac:dyDescent="0.3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  <c r="AC593" s="4">
        <f t="shared" ca="1" si="27"/>
        <v>40</v>
      </c>
      <c r="AD593" s="3">
        <f t="shared" si="29"/>
        <v>101</v>
      </c>
      <c r="AE593">
        <f t="shared" si="28"/>
        <v>18</v>
      </c>
      <c r="AF593" t="str">
        <f>IF(Table2[[#This Row],[ Income ]]&lt;=30000, "Low Income",IF(Table2[[#This Row],[ Income ]]&lt;=60000,"Middle Income",IF(Table2[[#This Row],[ Income ]]&lt;=90000,"High Income","Premium")))</f>
        <v>Low Income</v>
      </c>
      <c r="AG593" t="str">
        <f ca="1">IF(Table2[[#This Row],[Age]]&lt;30,"Young Adults", IF(Table2[[#This Row],[Age]]&lt;45,"Adults",IF(Table2[[#This Row],[Age]]&lt;60,"Middle Aged", "Senior")))</f>
        <v>Adults</v>
      </c>
      <c r="AH593" t="str">
        <f>IF(Table2[[#This Row],[Recency]]&lt;31,"Active",IF(Table2[[#This Row],[Recency]]&lt;61, "Warm","At Risk"))</f>
        <v>Active</v>
      </c>
      <c r="AI593" s="5" t="str">
        <f>IF(Table2[[#This Row],[Total Spend]]&lt;70,"Low Value", IF(Table2[[#This Row],[Total Spend]]&lt;370,"Medium Value",IF(Table2[[#This Row],[Total Spend]]&lt;1047,"High Value","VIP")))</f>
        <v>Medium Value</v>
      </c>
      <c r="AJ593" s="7">
        <f>SUM(Table2[[#This Row],[AcceptedCmp3]:[Response]])</f>
        <v>0</v>
      </c>
      <c r="AK593" s="5" t="str">
        <f>IF(Table2[[#This Row],[Total Campaigns Accepted]]=0,"Never Responded", IF(Table2[[#This Row],[Total Campaigns Accepted]]&lt;3,"Occasional Responders","Frequent Responders"))</f>
        <v>Never Responded</v>
      </c>
    </row>
    <row r="594" spans="1:37" x14ac:dyDescent="0.3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  <c r="AC594" s="4">
        <f t="shared" ca="1" si="27"/>
        <v>52</v>
      </c>
      <c r="AD594" s="3">
        <f t="shared" si="29"/>
        <v>11</v>
      </c>
      <c r="AE594">
        <f t="shared" si="28"/>
        <v>12</v>
      </c>
      <c r="AF594" t="str">
        <f>IF(Table2[[#This Row],[ Income ]]&lt;=30000, "Low Income",IF(Table2[[#This Row],[ Income ]]&lt;=60000,"Middle Income",IF(Table2[[#This Row],[ Income ]]&lt;=90000,"High Income","Premium")))</f>
        <v>Low Income</v>
      </c>
      <c r="AG594" t="str">
        <f ca="1">IF(Table2[[#This Row],[Age]]&lt;30,"Young Adults", IF(Table2[[#This Row],[Age]]&lt;45,"Adults",IF(Table2[[#This Row],[Age]]&lt;60,"Middle Aged", "Senior")))</f>
        <v>Middle Aged</v>
      </c>
      <c r="AH594" t="str">
        <f>IF(Table2[[#This Row],[Recency]]&lt;31,"Active",IF(Table2[[#This Row],[Recency]]&lt;61, "Warm","At Risk"))</f>
        <v>Active</v>
      </c>
      <c r="AI594" s="5" t="str">
        <f>IF(Table2[[#This Row],[Total Spend]]&lt;70,"Low Value", IF(Table2[[#This Row],[Total Spend]]&lt;370,"Medium Value",IF(Table2[[#This Row],[Total Spend]]&lt;1047,"High Value","VIP")))</f>
        <v>Low Value</v>
      </c>
      <c r="AJ594" s="7">
        <f>SUM(Table2[[#This Row],[AcceptedCmp3]:[Response]])</f>
        <v>0</v>
      </c>
      <c r="AK594" s="5" t="str">
        <f>IF(Table2[[#This Row],[Total Campaigns Accepted]]=0,"Never Responded", IF(Table2[[#This Row],[Total Campaigns Accepted]]&lt;3,"Occasional Responders","Frequent Responders"))</f>
        <v>Never Responded</v>
      </c>
    </row>
    <row r="595" spans="1:37" x14ac:dyDescent="0.3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  <c r="AC595" s="4">
        <f t="shared" ca="1" si="27"/>
        <v>48</v>
      </c>
      <c r="AD595" s="3">
        <f t="shared" si="29"/>
        <v>614</v>
      </c>
      <c r="AE595">
        <f t="shared" si="28"/>
        <v>24</v>
      </c>
      <c r="AF595" t="str">
        <f>IF(Table2[[#This Row],[ Income ]]&lt;=30000, "Low Income",IF(Table2[[#This Row],[ Income ]]&lt;=60000,"Middle Income",IF(Table2[[#This Row],[ Income ]]&lt;=90000,"High Income","Premium")))</f>
        <v>High Income</v>
      </c>
      <c r="AG595" t="str">
        <f ca="1">IF(Table2[[#This Row],[Age]]&lt;30,"Young Adults", IF(Table2[[#This Row],[Age]]&lt;45,"Adults",IF(Table2[[#This Row],[Age]]&lt;60,"Middle Aged", "Senior")))</f>
        <v>Middle Aged</v>
      </c>
      <c r="AH595" t="str">
        <f>IF(Table2[[#This Row],[Recency]]&lt;31,"Active",IF(Table2[[#This Row],[Recency]]&lt;61, "Warm","At Risk"))</f>
        <v>Active</v>
      </c>
      <c r="AI595" s="5" t="str">
        <f>IF(Table2[[#This Row],[Total Spend]]&lt;70,"Low Value", IF(Table2[[#This Row],[Total Spend]]&lt;370,"Medium Value",IF(Table2[[#This Row],[Total Spend]]&lt;1047,"High Value","VIP")))</f>
        <v>High Value</v>
      </c>
      <c r="AJ595" s="7">
        <f>SUM(Table2[[#This Row],[AcceptedCmp3]:[Response]])</f>
        <v>0</v>
      </c>
      <c r="AK595" s="5" t="str">
        <f>IF(Table2[[#This Row],[Total Campaigns Accepted]]=0,"Never Responded", IF(Table2[[#This Row],[Total Campaigns Accepted]]&lt;3,"Occasional Responders","Frequent Responders"))</f>
        <v>Never Responded</v>
      </c>
    </row>
    <row r="596" spans="1:37" x14ac:dyDescent="0.3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  <c r="AC596" s="4">
        <f t="shared" ca="1" si="27"/>
        <v>42</v>
      </c>
      <c r="AD596" s="3">
        <f t="shared" si="29"/>
        <v>53</v>
      </c>
      <c r="AE596">
        <f t="shared" si="28"/>
        <v>14</v>
      </c>
      <c r="AF596" t="str">
        <f>IF(Table2[[#This Row],[ Income ]]&lt;=30000, "Low Income",IF(Table2[[#This Row],[ Income ]]&lt;=60000,"Middle Income",IF(Table2[[#This Row],[ Income ]]&lt;=90000,"High Income","Premium")))</f>
        <v>Low Income</v>
      </c>
      <c r="AG596" t="str">
        <f ca="1">IF(Table2[[#This Row],[Age]]&lt;30,"Young Adults", IF(Table2[[#This Row],[Age]]&lt;45,"Adults",IF(Table2[[#This Row],[Age]]&lt;60,"Middle Aged", "Senior")))</f>
        <v>Adults</v>
      </c>
      <c r="AH596" t="str">
        <f>IF(Table2[[#This Row],[Recency]]&lt;31,"Active",IF(Table2[[#This Row],[Recency]]&lt;61, "Warm","At Risk"))</f>
        <v>Active</v>
      </c>
      <c r="AI596" s="5" t="str">
        <f>IF(Table2[[#This Row],[Total Spend]]&lt;70,"Low Value", IF(Table2[[#This Row],[Total Spend]]&lt;370,"Medium Value",IF(Table2[[#This Row],[Total Spend]]&lt;1047,"High Value","VIP")))</f>
        <v>Low Value</v>
      </c>
      <c r="AJ596" s="7">
        <f>SUM(Table2[[#This Row],[AcceptedCmp3]:[Response]])</f>
        <v>0</v>
      </c>
      <c r="AK596" s="5" t="str">
        <f>IF(Table2[[#This Row],[Total Campaigns Accepted]]=0,"Never Responded", IF(Table2[[#This Row],[Total Campaigns Accepted]]&lt;3,"Occasional Responders","Frequent Responders"))</f>
        <v>Never Responded</v>
      </c>
    </row>
    <row r="597" spans="1:37" x14ac:dyDescent="0.3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  <c r="AC597" s="4">
        <f t="shared" ca="1" si="27"/>
        <v>52</v>
      </c>
      <c r="AD597" s="3">
        <f t="shared" si="29"/>
        <v>22</v>
      </c>
      <c r="AE597">
        <f t="shared" si="28"/>
        <v>13</v>
      </c>
      <c r="AF597" t="str">
        <f>IF(Table2[[#This Row],[ Income ]]&lt;=30000, "Low Income",IF(Table2[[#This Row],[ Income ]]&lt;=60000,"Middle Income",IF(Table2[[#This Row],[ Income ]]&lt;=90000,"High Income","Premium")))</f>
        <v>Low Income</v>
      </c>
      <c r="AG597" t="str">
        <f ca="1">IF(Table2[[#This Row],[Age]]&lt;30,"Young Adults", IF(Table2[[#This Row],[Age]]&lt;45,"Adults",IF(Table2[[#This Row],[Age]]&lt;60,"Middle Aged", "Senior")))</f>
        <v>Middle Aged</v>
      </c>
      <c r="AH597" t="str">
        <f>IF(Table2[[#This Row],[Recency]]&lt;31,"Active",IF(Table2[[#This Row],[Recency]]&lt;61, "Warm","At Risk"))</f>
        <v>Active</v>
      </c>
      <c r="AI597" s="5" t="str">
        <f>IF(Table2[[#This Row],[Total Spend]]&lt;70,"Low Value", IF(Table2[[#This Row],[Total Spend]]&lt;370,"Medium Value",IF(Table2[[#This Row],[Total Spend]]&lt;1047,"High Value","VIP")))</f>
        <v>Low Value</v>
      </c>
      <c r="AJ597" s="7">
        <f>SUM(Table2[[#This Row],[AcceptedCmp3]:[Response]])</f>
        <v>0</v>
      </c>
      <c r="AK597" s="5" t="str">
        <f>IF(Table2[[#This Row],[Total Campaigns Accepted]]=0,"Never Responded", IF(Table2[[#This Row],[Total Campaigns Accepted]]&lt;3,"Occasional Responders","Frequent Responders"))</f>
        <v>Never Responded</v>
      </c>
    </row>
    <row r="598" spans="1:37" x14ac:dyDescent="0.3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  <c r="AC598" s="4">
        <f t="shared" ca="1" si="27"/>
        <v>51</v>
      </c>
      <c r="AD598" s="3">
        <f t="shared" si="29"/>
        <v>396</v>
      </c>
      <c r="AE598">
        <f t="shared" si="28"/>
        <v>25</v>
      </c>
      <c r="AF598" t="str">
        <f>IF(Table2[[#This Row],[ Income ]]&lt;=30000, "Low Income",IF(Table2[[#This Row],[ Income ]]&lt;=60000,"Middle Income",IF(Table2[[#This Row],[ Income ]]&lt;=90000,"High Income","Premium")))</f>
        <v>Middle Income</v>
      </c>
      <c r="AG598" t="str">
        <f ca="1">IF(Table2[[#This Row],[Age]]&lt;30,"Young Adults", IF(Table2[[#This Row],[Age]]&lt;45,"Adults",IF(Table2[[#This Row],[Age]]&lt;60,"Middle Aged", "Senior")))</f>
        <v>Middle Aged</v>
      </c>
      <c r="AH598" t="str">
        <f>IF(Table2[[#This Row],[Recency]]&lt;31,"Active",IF(Table2[[#This Row],[Recency]]&lt;61, "Warm","At Risk"))</f>
        <v>Active</v>
      </c>
      <c r="AI598" s="5" t="str">
        <f>IF(Table2[[#This Row],[Total Spend]]&lt;70,"Low Value", IF(Table2[[#This Row],[Total Spend]]&lt;370,"Medium Value",IF(Table2[[#This Row],[Total Spend]]&lt;1047,"High Value","VIP")))</f>
        <v>High Value</v>
      </c>
      <c r="AJ598" s="7">
        <f>SUM(Table2[[#This Row],[AcceptedCmp3]:[Response]])</f>
        <v>0</v>
      </c>
      <c r="AK598" s="5" t="str">
        <f>IF(Table2[[#This Row],[Total Campaigns Accepted]]=0,"Never Responded", IF(Table2[[#This Row],[Total Campaigns Accepted]]&lt;3,"Occasional Responders","Frequent Responders"))</f>
        <v>Never Responded</v>
      </c>
    </row>
    <row r="599" spans="1:37" x14ac:dyDescent="0.3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  <c r="AC599" s="4">
        <f t="shared" ca="1" si="27"/>
        <v>56</v>
      </c>
      <c r="AD599" s="3">
        <f t="shared" si="29"/>
        <v>87</v>
      </c>
      <c r="AE599">
        <f t="shared" si="28"/>
        <v>10</v>
      </c>
      <c r="AF599" t="str">
        <f>IF(Table2[[#This Row],[ Income ]]&lt;=30000, "Low Income",IF(Table2[[#This Row],[ Income ]]&lt;=60000,"Middle Income",IF(Table2[[#This Row],[ Income ]]&lt;=90000,"High Income","Premium")))</f>
        <v>Middle Income</v>
      </c>
      <c r="AG599" t="str">
        <f ca="1">IF(Table2[[#This Row],[Age]]&lt;30,"Young Adults", IF(Table2[[#This Row],[Age]]&lt;45,"Adults",IF(Table2[[#This Row],[Age]]&lt;60,"Middle Aged", "Senior")))</f>
        <v>Middle Aged</v>
      </c>
      <c r="AH599" t="str">
        <f>IF(Table2[[#This Row],[Recency]]&lt;31,"Active",IF(Table2[[#This Row],[Recency]]&lt;61, "Warm","At Risk"))</f>
        <v>Active</v>
      </c>
      <c r="AI599" s="5" t="str">
        <f>IF(Table2[[#This Row],[Total Spend]]&lt;70,"Low Value", IF(Table2[[#This Row],[Total Spend]]&lt;370,"Medium Value",IF(Table2[[#This Row],[Total Spend]]&lt;1047,"High Value","VIP")))</f>
        <v>Medium Value</v>
      </c>
      <c r="AJ599" s="7">
        <f>SUM(Table2[[#This Row],[AcceptedCmp3]:[Response]])</f>
        <v>0</v>
      </c>
      <c r="AK599" s="5" t="str">
        <f>IF(Table2[[#This Row],[Total Campaigns Accepted]]=0,"Never Responded", IF(Table2[[#This Row],[Total Campaigns Accepted]]&lt;3,"Occasional Responders","Frequent Responders"))</f>
        <v>Never Responded</v>
      </c>
    </row>
    <row r="600" spans="1:37" x14ac:dyDescent="0.3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  <c r="AC600" s="4">
        <f t="shared" ca="1" si="27"/>
        <v>61</v>
      </c>
      <c r="AD600" s="3">
        <f t="shared" si="29"/>
        <v>776</v>
      </c>
      <c r="AE600">
        <f t="shared" si="28"/>
        <v>25</v>
      </c>
      <c r="AF600" t="str">
        <f>IF(Table2[[#This Row],[ Income ]]&lt;=30000, "Low Income",IF(Table2[[#This Row],[ Income ]]&lt;=60000,"Middle Income",IF(Table2[[#This Row],[ Income ]]&lt;=90000,"High Income","Premium")))</f>
        <v>High Income</v>
      </c>
      <c r="AG600" t="str">
        <f ca="1">IF(Table2[[#This Row],[Age]]&lt;30,"Young Adults", IF(Table2[[#This Row],[Age]]&lt;45,"Adults",IF(Table2[[#This Row],[Age]]&lt;60,"Middle Aged", "Senior")))</f>
        <v>Senior</v>
      </c>
      <c r="AH600" t="str">
        <f>IF(Table2[[#This Row],[Recency]]&lt;31,"Active",IF(Table2[[#This Row],[Recency]]&lt;61, "Warm","At Risk"))</f>
        <v>Active</v>
      </c>
      <c r="AI600" s="5" t="str">
        <f>IF(Table2[[#This Row],[Total Spend]]&lt;70,"Low Value", IF(Table2[[#This Row],[Total Spend]]&lt;370,"Medium Value",IF(Table2[[#This Row],[Total Spend]]&lt;1047,"High Value","VIP")))</f>
        <v>High Value</v>
      </c>
      <c r="AJ600" s="7">
        <f>SUM(Table2[[#This Row],[AcceptedCmp3]:[Response]])</f>
        <v>0</v>
      </c>
      <c r="AK600" s="5" t="str">
        <f>IF(Table2[[#This Row],[Total Campaigns Accepted]]=0,"Never Responded", IF(Table2[[#This Row],[Total Campaigns Accepted]]&lt;3,"Occasional Responders","Frequent Responders"))</f>
        <v>Never Responded</v>
      </c>
    </row>
    <row r="601" spans="1:37" x14ac:dyDescent="0.3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  <c r="AC601" s="4">
        <f t="shared" ca="1" si="27"/>
        <v>40</v>
      </c>
      <c r="AD601" s="3">
        <f t="shared" si="29"/>
        <v>18</v>
      </c>
      <c r="AE601">
        <f t="shared" si="28"/>
        <v>12</v>
      </c>
      <c r="AF601" t="str">
        <f>IF(Table2[[#This Row],[ Income ]]&lt;=30000, "Low Income",IF(Table2[[#This Row],[ Income ]]&lt;=60000,"Middle Income",IF(Table2[[#This Row],[ Income ]]&lt;=90000,"High Income","Premium")))</f>
        <v>Low Income</v>
      </c>
      <c r="AG601" t="str">
        <f ca="1">IF(Table2[[#This Row],[Age]]&lt;30,"Young Adults", IF(Table2[[#This Row],[Age]]&lt;45,"Adults",IF(Table2[[#This Row],[Age]]&lt;60,"Middle Aged", "Senior")))</f>
        <v>Adults</v>
      </c>
      <c r="AH601" t="str">
        <f>IF(Table2[[#This Row],[Recency]]&lt;31,"Active",IF(Table2[[#This Row],[Recency]]&lt;61, "Warm","At Risk"))</f>
        <v>Active</v>
      </c>
      <c r="AI601" s="5" t="str">
        <f>IF(Table2[[#This Row],[Total Spend]]&lt;70,"Low Value", IF(Table2[[#This Row],[Total Spend]]&lt;370,"Medium Value",IF(Table2[[#This Row],[Total Spend]]&lt;1047,"High Value","VIP")))</f>
        <v>Low Value</v>
      </c>
      <c r="AJ601" s="7">
        <f>SUM(Table2[[#This Row],[AcceptedCmp3]:[Response]])</f>
        <v>0</v>
      </c>
      <c r="AK601" s="5" t="str">
        <f>IF(Table2[[#This Row],[Total Campaigns Accepted]]=0,"Never Responded", IF(Table2[[#This Row],[Total Campaigns Accepted]]&lt;3,"Occasional Responders","Frequent Responders"))</f>
        <v>Never Responded</v>
      </c>
    </row>
    <row r="602" spans="1:37" x14ac:dyDescent="0.3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  <c r="AC602" s="4">
        <f t="shared" ca="1" si="27"/>
        <v>51</v>
      </c>
      <c r="AD602" s="3">
        <f t="shared" si="29"/>
        <v>140</v>
      </c>
      <c r="AE602">
        <f t="shared" si="28"/>
        <v>17</v>
      </c>
      <c r="AF602" t="str">
        <f>IF(Table2[[#This Row],[ Income ]]&lt;=30000, "Low Income",IF(Table2[[#This Row],[ Income ]]&lt;=60000,"Middle Income",IF(Table2[[#This Row],[ Income ]]&lt;=90000,"High Income","Premium")))</f>
        <v>Middle Income</v>
      </c>
      <c r="AG602" t="str">
        <f ca="1">IF(Table2[[#This Row],[Age]]&lt;30,"Young Adults", IF(Table2[[#This Row],[Age]]&lt;45,"Adults",IF(Table2[[#This Row],[Age]]&lt;60,"Middle Aged", "Senior")))</f>
        <v>Middle Aged</v>
      </c>
      <c r="AH602" t="str">
        <f>IF(Table2[[#This Row],[Recency]]&lt;31,"Active",IF(Table2[[#This Row],[Recency]]&lt;61, "Warm","At Risk"))</f>
        <v>Active</v>
      </c>
      <c r="AI602" s="5" t="str">
        <f>IF(Table2[[#This Row],[Total Spend]]&lt;70,"Low Value", IF(Table2[[#This Row],[Total Spend]]&lt;370,"Medium Value",IF(Table2[[#This Row],[Total Spend]]&lt;1047,"High Value","VIP")))</f>
        <v>Medium Value</v>
      </c>
      <c r="AJ602" s="7">
        <f>SUM(Table2[[#This Row],[AcceptedCmp3]:[Response]])</f>
        <v>1</v>
      </c>
      <c r="AK602" s="5" t="str">
        <f>IF(Table2[[#This Row],[Total Campaigns Accepted]]=0,"Never Responded", IF(Table2[[#This Row],[Total Campaigns Accepted]]&lt;3,"Occasional Responders","Frequent Responders"))</f>
        <v>Occasional Responders</v>
      </c>
    </row>
    <row r="603" spans="1:37" x14ac:dyDescent="0.3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  <c r="AC603" s="4">
        <f t="shared" ca="1" si="27"/>
        <v>47</v>
      </c>
      <c r="AD603" s="3">
        <f t="shared" si="29"/>
        <v>36</v>
      </c>
      <c r="AE603">
        <f t="shared" si="28"/>
        <v>13</v>
      </c>
      <c r="AF603" t="str">
        <f>IF(Table2[[#This Row],[ Income ]]&lt;=30000, "Low Income",IF(Table2[[#This Row],[ Income ]]&lt;=60000,"Middle Income",IF(Table2[[#This Row],[ Income ]]&lt;=90000,"High Income","Premium")))</f>
        <v>Low Income</v>
      </c>
      <c r="AG603" t="str">
        <f ca="1">IF(Table2[[#This Row],[Age]]&lt;30,"Young Adults", IF(Table2[[#This Row],[Age]]&lt;45,"Adults",IF(Table2[[#This Row],[Age]]&lt;60,"Middle Aged", "Senior")))</f>
        <v>Middle Aged</v>
      </c>
      <c r="AH603" t="str">
        <f>IF(Table2[[#This Row],[Recency]]&lt;31,"Active",IF(Table2[[#This Row],[Recency]]&lt;61, "Warm","At Risk"))</f>
        <v>Active</v>
      </c>
      <c r="AI603" s="5" t="str">
        <f>IF(Table2[[#This Row],[Total Spend]]&lt;70,"Low Value", IF(Table2[[#This Row],[Total Spend]]&lt;370,"Medium Value",IF(Table2[[#This Row],[Total Spend]]&lt;1047,"High Value","VIP")))</f>
        <v>Low Value</v>
      </c>
      <c r="AJ603" s="7">
        <f>SUM(Table2[[#This Row],[AcceptedCmp3]:[Response]])</f>
        <v>0</v>
      </c>
      <c r="AK603" s="5" t="str">
        <f>IF(Table2[[#This Row],[Total Campaigns Accepted]]=0,"Never Responded", IF(Table2[[#This Row],[Total Campaigns Accepted]]&lt;3,"Occasional Responders","Frequent Responders"))</f>
        <v>Never Responded</v>
      </c>
    </row>
    <row r="604" spans="1:37" x14ac:dyDescent="0.3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  <c r="AC604" s="4">
        <f t="shared" ca="1" si="27"/>
        <v>52</v>
      </c>
      <c r="AD604" s="3">
        <f t="shared" si="29"/>
        <v>1435</v>
      </c>
      <c r="AE604">
        <f t="shared" si="28"/>
        <v>17</v>
      </c>
      <c r="AF604" t="str">
        <f>IF(Table2[[#This Row],[ Income ]]&lt;=30000, "Low Income",IF(Table2[[#This Row],[ Income ]]&lt;=60000,"Middle Income",IF(Table2[[#This Row],[ Income ]]&lt;=90000,"High Income","Premium")))</f>
        <v>High Income</v>
      </c>
      <c r="AG604" t="str">
        <f ca="1">IF(Table2[[#This Row],[Age]]&lt;30,"Young Adults", IF(Table2[[#This Row],[Age]]&lt;45,"Adults",IF(Table2[[#This Row],[Age]]&lt;60,"Middle Aged", "Senior")))</f>
        <v>Middle Aged</v>
      </c>
      <c r="AH604" t="str">
        <f>IF(Table2[[#This Row],[Recency]]&lt;31,"Active",IF(Table2[[#This Row],[Recency]]&lt;61, "Warm","At Risk"))</f>
        <v>Active</v>
      </c>
      <c r="AI604" s="5" t="str">
        <f>IF(Table2[[#This Row],[Total Spend]]&lt;70,"Low Value", IF(Table2[[#This Row],[Total Spend]]&lt;370,"Medium Value",IF(Table2[[#This Row],[Total Spend]]&lt;1047,"High Value","VIP")))</f>
        <v>VIP</v>
      </c>
      <c r="AJ604" s="7">
        <f>SUM(Table2[[#This Row],[AcceptedCmp3]:[Response]])</f>
        <v>3</v>
      </c>
      <c r="AK604" s="5" t="str">
        <f>IF(Table2[[#This Row],[Total Campaigns Accepted]]=0,"Never Responded", IF(Table2[[#This Row],[Total Campaigns Accepted]]&lt;3,"Occasional Responders","Frequent Responders"))</f>
        <v>Frequent Responders</v>
      </c>
    </row>
    <row r="605" spans="1:37" x14ac:dyDescent="0.3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  <c r="AC605" s="4">
        <f t="shared" ca="1" si="27"/>
        <v>37</v>
      </c>
      <c r="AD605" s="3">
        <f t="shared" si="29"/>
        <v>131</v>
      </c>
      <c r="AE605">
        <f t="shared" si="28"/>
        <v>12</v>
      </c>
      <c r="AF605" t="str">
        <f>IF(Table2[[#This Row],[ Income ]]&lt;=30000, "Low Income",IF(Table2[[#This Row],[ Income ]]&lt;=60000,"Middle Income",IF(Table2[[#This Row],[ Income ]]&lt;=90000,"High Income","Premium")))</f>
        <v>Middle Income</v>
      </c>
      <c r="AG605" t="str">
        <f ca="1">IF(Table2[[#This Row],[Age]]&lt;30,"Young Adults", IF(Table2[[#This Row],[Age]]&lt;45,"Adults",IF(Table2[[#This Row],[Age]]&lt;60,"Middle Aged", "Senior")))</f>
        <v>Adults</v>
      </c>
      <c r="AH605" t="str">
        <f>IF(Table2[[#This Row],[Recency]]&lt;31,"Active",IF(Table2[[#This Row],[Recency]]&lt;61, "Warm","At Risk"))</f>
        <v>Active</v>
      </c>
      <c r="AI605" s="5" t="str">
        <f>IF(Table2[[#This Row],[Total Spend]]&lt;70,"Low Value", IF(Table2[[#This Row],[Total Spend]]&lt;370,"Medium Value",IF(Table2[[#This Row],[Total Spend]]&lt;1047,"High Value","VIP")))</f>
        <v>Medium Value</v>
      </c>
      <c r="AJ605" s="7">
        <f>SUM(Table2[[#This Row],[AcceptedCmp3]:[Response]])</f>
        <v>0</v>
      </c>
      <c r="AK605" s="5" t="str">
        <f>IF(Table2[[#This Row],[Total Campaigns Accepted]]=0,"Never Responded", IF(Table2[[#This Row],[Total Campaigns Accepted]]&lt;3,"Occasional Responders","Frequent Responders"))</f>
        <v>Never Responded</v>
      </c>
    </row>
    <row r="606" spans="1:37" x14ac:dyDescent="0.3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  <c r="AC606" s="4">
        <f t="shared" ca="1" si="27"/>
        <v>69</v>
      </c>
      <c r="AD606" s="3">
        <f t="shared" si="29"/>
        <v>1019</v>
      </c>
      <c r="AE606">
        <f t="shared" si="28"/>
        <v>29</v>
      </c>
      <c r="AF606" t="str">
        <f>IF(Table2[[#This Row],[ Income ]]&lt;=30000, "Low Income",IF(Table2[[#This Row],[ Income ]]&lt;=60000,"Middle Income",IF(Table2[[#This Row],[ Income ]]&lt;=90000,"High Income","Premium")))</f>
        <v>High Income</v>
      </c>
      <c r="AG606" t="str">
        <f ca="1">IF(Table2[[#This Row],[Age]]&lt;30,"Young Adults", IF(Table2[[#This Row],[Age]]&lt;45,"Adults",IF(Table2[[#This Row],[Age]]&lt;60,"Middle Aged", "Senior")))</f>
        <v>Senior</v>
      </c>
      <c r="AH606" t="str">
        <f>IF(Table2[[#This Row],[Recency]]&lt;31,"Active",IF(Table2[[#This Row],[Recency]]&lt;61, "Warm","At Risk"))</f>
        <v>Active</v>
      </c>
      <c r="AI606" s="5" t="str">
        <f>IF(Table2[[#This Row],[Total Spend]]&lt;70,"Low Value", IF(Table2[[#This Row],[Total Spend]]&lt;370,"Medium Value",IF(Table2[[#This Row],[Total Spend]]&lt;1047,"High Value","VIP")))</f>
        <v>High Value</v>
      </c>
      <c r="AJ606" s="7">
        <f>SUM(Table2[[#This Row],[AcceptedCmp3]:[Response]])</f>
        <v>0</v>
      </c>
      <c r="AK606" s="5" t="str">
        <f>IF(Table2[[#This Row],[Total Campaigns Accepted]]=0,"Never Responded", IF(Table2[[#This Row],[Total Campaigns Accepted]]&lt;3,"Occasional Responders","Frequent Responders"))</f>
        <v>Never Responded</v>
      </c>
    </row>
    <row r="607" spans="1:37" x14ac:dyDescent="0.3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  <c r="AC607" s="4">
        <f t="shared" ca="1" si="27"/>
        <v>70</v>
      </c>
      <c r="AD607" s="3">
        <f t="shared" si="29"/>
        <v>97</v>
      </c>
      <c r="AE607">
        <f t="shared" si="28"/>
        <v>16</v>
      </c>
      <c r="AF607" t="str">
        <f>IF(Table2[[#This Row],[ Income ]]&lt;=30000, "Low Income",IF(Table2[[#This Row],[ Income ]]&lt;=60000,"Middle Income",IF(Table2[[#This Row],[ Income ]]&lt;=90000,"High Income","Premium")))</f>
        <v>Middle Income</v>
      </c>
      <c r="AG607" t="str">
        <f ca="1">IF(Table2[[#This Row],[Age]]&lt;30,"Young Adults", IF(Table2[[#This Row],[Age]]&lt;45,"Adults",IF(Table2[[#This Row],[Age]]&lt;60,"Middle Aged", "Senior")))</f>
        <v>Senior</v>
      </c>
      <c r="AH607" t="str">
        <f>IF(Table2[[#This Row],[Recency]]&lt;31,"Active",IF(Table2[[#This Row],[Recency]]&lt;61, "Warm","At Risk"))</f>
        <v>Active</v>
      </c>
      <c r="AI607" s="5" t="str">
        <f>IF(Table2[[#This Row],[Total Spend]]&lt;70,"Low Value", IF(Table2[[#This Row],[Total Spend]]&lt;370,"Medium Value",IF(Table2[[#This Row],[Total Spend]]&lt;1047,"High Value","VIP")))</f>
        <v>Medium Value</v>
      </c>
      <c r="AJ607" s="7">
        <f>SUM(Table2[[#This Row],[AcceptedCmp3]:[Response]])</f>
        <v>0</v>
      </c>
      <c r="AK607" s="5" t="str">
        <f>IF(Table2[[#This Row],[Total Campaigns Accepted]]=0,"Never Responded", IF(Table2[[#This Row],[Total Campaigns Accepted]]&lt;3,"Occasional Responders","Frequent Responders"))</f>
        <v>Never Responded</v>
      </c>
    </row>
    <row r="608" spans="1:37" x14ac:dyDescent="0.3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  <c r="AC608" s="4">
        <f t="shared" ca="1" si="27"/>
        <v>74</v>
      </c>
      <c r="AD608" s="3">
        <f t="shared" si="29"/>
        <v>884</v>
      </c>
      <c r="AE608">
        <f t="shared" si="28"/>
        <v>31</v>
      </c>
      <c r="AF608" t="str">
        <f>IF(Table2[[#This Row],[ Income ]]&lt;=30000, "Low Income",IF(Table2[[#This Row],[ Income ]]&lt;=60000,"Middle Income",IF(Table2[[#This Row],[ Income ]]&lt;=90000,"High Income","Premium")))</f>
        <v>High Income</v>
      </c>
      <c r="AG608" t="str">
        <f ca="1">IF(Table2[[#This Row],[Age]]&lt;30,"Young Adults", IF(Table2[[#This Row],[Age]]&lt;45,"Adults",IF(Table2[[#This Row],[Age]]&lt;60,"Middle Aged", "Senior")))</f>
        <v>Senior</v>
      </c>
      <c r="AH608" t="str">
        <f>IF(Table2[[#This Row],[Recency]]&lt;31,"Active",IF(Table2[[#This Row],[Recency]]&lt;61, "Warm","At Risk"))</f>
        <v>Active</v>
      </c>
      <c r="AI608" s="5" t="str">
        <f>IF(Table2[[#This Row],[Total Spend]]&lt;70,"Low Value", IF(Table2[[#This Row],[Total Spend]]&lt;370,"Medium Value",IF(Table2[[#This Row],[Total Spend]]&lt;1047,"High Value","VIP")))</f>
        <v>High Value</v>
      </c>
      <c r="AJ608" s="7">
        <f>SUM(Table2[[#This Row],[AcceptedCmp3]:[Response]])</f>
        <v>0</v>
      </c>
      <c r="AK608" s="5" t="str">
        <f>IF(Table2[[#This Row],[Total Campaigns Accepted]]=0,"Never Responded", IF(Table2[[#This Row],[Total Campaigns Accepted]]&lt;3,"Occasional Responders","Frequent Responders"))</f>
        <v>Never Responded</v>
      </c>
    </row>
    <row r="609" spans="1:37" x14ac:dyDescent="0.3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  <c r="AC609" s="4">
        <f t="shared" ca="1" si="27"/>
        <v>70</v>
      </c>
      <c r="AD609" s="3">
        <f t="shared" si="29"/>
        <v>2352</v>
      </c>
      <c r="AE609">
        <f t="shared" si="28"/>
        <v>26</v>
      </c>
      <c r="AF609" t="str">
        <f>IF(Table2[[#This Row],[ Income ]]&lt;=30000, "Low Income",IF(Table2[[#This Row],[ Income ]]&lt;=60000,"Middle Income",IF(Table2[[#This Row],[ Income ]]&lt;=90000,"High Income","Premium")))</f>
        <v>Premium</v>
      </c>
      <c r="AG609" t="str">
        <f ca="1">IF(Table2[[#This Row],[Age]]&lt;30,"Young Adults", IF(Table2[[#This Row],[Age]]&lt;45,"Adults",IF(Table2[[#This Row],[Age]]&lt;60,"Middle Aged", "Senior")))</f>
        <v>Senior</v>
      </c>
      <c r="AH609" t="str">
        <f>IF(Table2[[#This Row],[Recency]]&lt;31,"Active",IF(Table2[[#This Row],[Recency]]&lt;61, "Warm","At Risk"))</f>
        <v>Active</v>
      </c>
      <c r="AI609" s="5" t="str">
        <f>IF(Table2[[#This Row],[Total Spend]]&lt;70,"Low Value", IF(Table2[[#This Row],[Total Spend]]&lt;370,"Medium Value",IF(Table2[[#This Row],[Total Spend]]&lt;1047,"High Value","VIP")))</f>
        <v>VIP</v>
      </c>
      <c r="AJ609" s="7">
        <f>SUM(Table2[[#This Row],[AcceptedCmp3]:[Response]])</f>
        <v>1</v>
      </c>
      <c r="AK609" s="5" t="str">
        <f>IF(Table2[[#This Row],[Total Campaigns Accepted]]=0,"Never Responded", IF(Table2[[#This Row],[Total Campaigns Accepted]]&lt;3,"Occasional Responders","Frequent Responders"))</f>
        <v>Occasional Responders</v>
      </c>
    </row>
    <row r="610" spans="1:37" x14ac:dyDescent="0.3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  <c r="AC610" s="4">
        <f t="shared" ca="1" si="27"/>
        <v>52</v>
      </c>
      <c r="AD610" s="3">
        <f t="shared" si="29"/>
        <v>369</v>
      </c>
      <c r="AE610">
        <f t="shared" si="28"/>
        <v>22</v>
      </c>
      <c r="AF610" t="str">
        <f>IF(Table2[[#This Row],[ Income ]]&lt;=30000, "Low Income",IF(Table2[[#This Row],[ Income ]]&lt;=60000,"Middle Income",IF(Table2[[#This Row],[ Income ]]&lt;=90000,"High Income","Premium")))</f>
        <v>Middle Income</v>
      </c>
      <c r="AG610" t="str">
        <f ca="1">IF(Table2[[#This Row],[Age]]&lt;30,"Young Adults", IF(Table2[[#This Row],[Age]]&lt;45,"Adults",IF(Table2[[#This Row],[Age]]&lt;60,"Middle Aged", "Senior")))</f>
        <v>Middle Aged</v>
      </c>
      <c r="AH610" t="str">
        <f>IF(Table2[[#This Row],[Recency]]&lt;31,"Active",IF(Table2[[#This Row],[Recency]]&lt;61, "Warm","At Risk"))</f>
        <v>Active</v>
      </c>
      <c r="AI610" s="5" t="str">
        <f>IF(Table2[[#This Row],[Total Spend]]&lt;70,"Low Value", IF(Table2[[#This Row],[Total Spend]]&lt;370,"Medium Value",IF(Table2[[#This Row],[Total Spend]]&lt;1047,"High Value","VIP")))</f>
        <v>Medium Value</v>
      </c>
      <c r="AJ610" s="7">
        <f>SUM(Table2[[#This Row],[AcceptedCmp3]:[Response]])</f>
        <v>0</v>
      </c>
      <c r="AK610" s="5" t="str">
        <f>IF(Table2[[#This Row],[Total Campaigns Accepted]]=0,"Never Responded", IF(Table2[[#This Row],[Total Campaigns Accepted]]&lt;3,"Occasional Responders","Frequent Responders"))</f>
        <v>Never Responded</v>
      </c>
    </row>
    <row r="611" spans="1:37" x14ac:dyDescent="0.3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  <c r="AC611" s="4">
        <f t="shared" ca="1" si="27"/>
        <v>52</v>
      </c>
      <c r="AD611" s="3">
        <f t="shared" si="29"/>
        <v>369</v>
      </c>
      <c r="AE611">
        <f t="shared" si="28"/>
        <v>22</v>
      </c>
      <c r="AF611" t="str">
        <f>IF(Table2[[#This Row],[ Income ]]&lt;=30000, "Low Income",IF(Table2[[#This Row],[ Income ]]&lt;=60000,"Middle Income",IF(Table2[[#This Row],[ Income ]]&lt;=90000,"High Income","Premium")))</f>
        <v>Middle Income</v>
      </c>
      <c r="AG611" t="str">
        <f ca="1">IF(Table2[[#This Row],[Age]]&lt;30,"Young Adults", IF(Table2[[#This Row],[Age]]&lt;45,"Adults",IF(Table2[[#This Row],[Age]]&lt;60,"Middle Aged", "Senior")))</f>
        <v>Middle Aged</v>
      </c>
      <c r="AH611" t="str">
        <f>IF(Table2[[#This Row],[Recency]]&lt;31,"Active",IF(Table2[[#This Row],[Recency]]&lt;61, "Warm","At Risk"))</f>
        <v>Active</v>
      </c>
      <c r="AI611" s="5" t="str">
        <f>IF(Table2[[#This Row],[Total Spend]]&lt;70,"Low Value", IF(Table2[[#This Row],[Total Spend]]&lt;370,"Medium Value",IF(Table2[[#This Row],[Total Spend]]&lt;1047,"High Value","VIP")))</f>
        <v>Medium Value</v>
      </c>
      <c r="AJ611" s="7">
        <f>SUM(Table2[[#This Row],[AcceptedCmp3]:[Response]])</f>
        <v>0</v>
      </c>
      <c r="AK611" s="5" t="str">
        <f>IF(Table2[[#This Row],[Total Campaigns Accepted]]=0,"Never Responded", IF(Table2[[#This Row],[Total Campaigns Accepted]]&lt;3,"Occasional Responders","Frequent Responders"))</f>
        <v>Never Responded</v>
      </c>
    </row>
    <row r="612" spans="1:37" x14ac:dyDescent="0.3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  <c r="AC612" s="4">
        <f t="shared" ca="1" si="27"/>
        <v>46</v>
      </c>
      <c r="AD612" s="3">
        <f t="shared" si="29"/>
        <v>132</v>
      </c>
      <c r="AE612">
        <f t="shared" si="28"/>
        <v>18</v>
      </c>
      <c r="AF612" t="str">
        <f>IF(Table2[[#This Row],[ Income ]]&lt;=30000, "Low Income",IF(Table2[[#This Row],[ Income ]]&lt;=60000,"Middle Income",IF(Table2[[#This Row],[ Income ]]&lt;=90000,"High Income","Premium")))</f>
        <v>Middle Income</v>
      </c>
      <c r="AG612" t="str">
        <f ca="1">IF(Table2[[#This Row],[Age]]&lt;30,"Young Adults", IF(Table2[[#This Row],[Age]]&lt;45,"Adults",IF(Table2[[#This Row],[Age]]&lt;60,"Middle Aged", "Senior")))</f>
        <v>Middle Aged</v>
      </c>
      <c r="AH612" t="str">
        <f>IF(Table2[[#This Row],[Recency]]&lt;31,"Active",IF(Table2[[#This Row],[Recency]]&lt;61, "Warm","At Risk"))</f>
        <v>Active</v>
      </c>
      <c r="AI612" s="5" t="str">
        <f>IF(Table2[[#This Row],[Total Spend]]&lt;70,"Low Value", IF(Table2[[#This Row],[Total Spend]]&lt;370,"Medium Value",IF(Table2[[#This Row],[Total Spend]]&lt;1047,"High Value","VIP")))</f>
        <v>Medium Value</v>
      </c>
      <c r="AJ612" s="7">
        <f>SUM(Table2[[#This Row],[AcceptedCmp3]:[Response]])</f>
        <v>0</v>
      </c>
      <c r="AK612" s="5" t="str">
        <f>IF(Table2[[#This Row],[Total Campaigns Accepted]]=0,"Never Responded", IF(Table2[[#This Row],[Total Campaigns Accepted]]&lt;3,"Occasional Responders","Frequent Responders"))</f>
        <v>Never Responded</v>
      </c>
    </row>
    <row r="613" spans="1:37" x14ac:dyDescent="0.3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  <c r="AC613" s="4">
        <f t="shared" ca="1" si="27"/>
        <v>52</v>
      </c>
      <c r="AD613" s="3">
        <f t="shared" si="29"/>
        <v>296</v>
      </c>
      <c r="AE613">
        <f t="shared" si="28"/>
        <v>21</v>
      </c>
      <c r="AF613" t="str">
        <f>IF(Table2[[#This Row],[ Income ]]&lt;=30000, "Low Income",IF(Table2[[#This Row],[ Income ]]&lt;=60000,"Middle Income",IF(Table2[[#This Row],[ Income ]]&lt;=90000,"High Income","Premium")))</f>
        <v>Middle Income</v>
      </c>
      <c r="AG613" t="str">
        <f ca="1">IF(Table2[[#This Row],[Age]]&lt;30,"Young Adults", IF(Table2[[#This Row],[Age]]&lt;45,"Adults",IF(Table2[[#This Row],[Age]]&lt;60,"Middle Aged", "Senior")))</f>
        <v>Middle Aged</v>
      </c>
      <c r="AH613" t="str">
        <f>IF(Table2[[#This Row],[Recency]]&lt;31,"Active",IF(Table2[[#This Row],[Recency]]&lt;61, "Warm","At Risk"))</f>
        <v>Active</v>
      </c>
      <c r="AI613" s="5" t="str">
        <f>IF(Table2[[#This Row],[Total Spend]]&lt;70,"Low Value", IF(Table2[[#This Row],[Total Spend]]&lt;370,"Medium Value",IF(Table2[[#This Row],[Total Spend]]&lt;1047,"High Value","VIP")))</f>
        <v>Medium Value</v>
      </c>
      <c r="AJ613" s="7">
        <f>SUM(Table2[[#This Row],[AcceptedCmp3]:[Response]])</f>
        <v>2</v>
      </c>
      <c r="AK613" s="5" t="str">
        <f>IF(Table2[[#This Row],[Total Campaigns Accepted]]=0,"Never Responded", IF(Table2[[#This Row],[Total Campaigns Accepted]]&lt;3,"Occasional Responders","Frequent Responders"))</f>
        <v>Occasional Responders</v>
      </c>
    </row>
    <row r="614" spans="1:37" x14ac:dyDescent="0.3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  <c r="AC614" s="4">
        <f t="shared" ca="1" si="27"/>
        <v>57</v>
      </c>
      <c r="AD614" s="3">
        <f t="shared" si="29"/>
        <v>1338</v>
      </c>
      <c r="AE614">
        <f t="shared" si="28"/>
        <v>24</v>
      </c>
      <c r="AF614" t="str">
        <f>IF(Table2[[#This Row],[ Income ]]&lt;=30000, "Low Income",IF(Table2[[#This Row],[ Income ]]&lt;=60000,"Middle Income",IF(Table2[[#This Row],[ Income ]]&lt;=90000,"High Income","Premium")))</f>
        <v>High Income</v>
      </c>
      <c r="AG614" t="str">
        <f ca="1">IF(Table2[[#This Row],[Age]]&lt;30,"Young Adults", IF(Table2[[#This Row],[Age]]&lt;45,"Adults",IF(Table2[[#This Row],[Age]]&lt;60,"Middle Aged", "Senior")))</f>
        <v>Middle Aged</v>
      </c>
      <c r="AH614" t="str">
        <f>IF(Table2[[#This Row],[Recency]]&lt;31,"Active",IF(Table2[[#This Row],[Recency]]&lt;61, "Warm","At Risk"))</f>
        <v>Active</v>
      </c>
      <c r="AI614" s="5" t="str">
        <f>IF(Table2[[#This Row],[Total Spend]]&lt;70,"Low Value", IF(Table2[[#This Row],[Total Spend]]&lt;370,"Medium Value",IF(Table2[[#This Row],[Total Spend]]&lt;1047,"High Value","VIP")))</f>
        <v>VIP</v>
      </c>
      <c r="AJ614" s="7">
        <f>SUM(Table2[[#This Row],[AcceptedCmp3]:[Response]])</f>
        <v>0</v>
      </c>
      <c r="AK614" s="5" t="str">
        <f>IF(Table2[[#This Row],[Total Campaigns Accepted]]=0,"Never Responded", IF(Table2[[#This Row],[Total Campaigns Accepted]]&lt;3,"Occasional Responders","Frequent Responders"))</f>
        <v>Never Responded</v>
      </c>
    </row>
    <row r="615" spans="1:37" x14ac:dyDescent="0.3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  <c r="AC615" s="4">
        <f t="shared" ca="1" si="27"/>
        <v>63</v>
      </c>
      <c r="AD615" s="3">
        <f t="shared" si="29"/>
        <v>608</v>
      </c>
      <c r="AE615">
        <f t="shared" si="28"/>
        <v>26</v>
      </c>
      <c r="AF615" t="str">
        <f>IF(Table2[[#This Row],[ Income ]]&lt;=30000, "Low Income",IF(Table2[[#This Row],[ Income ]]&lt;=60000,"Middle Income",IF(Table2[[#This Row],[ Income ]]&lt;=90000,"High Income","Premium")))</f>
        <v>Middle Income</v>
      </c>
      <c r="AG615" t="str">
        <f ca="1">IF(Table2[[#This Row],[Age]]&lt;30,"Young Adults", IF(Table2[[#This Row],[Age]]&lt;45,"Adults",IF(Table2[[#This Row],[Age]]&lt;60,"Middle Aged", "Senior")))</f>
        <v>Senior</v>
      </c>
      <c r="AH615" t="str">
        <f>IF(Table2[[#This Row],[Recency]]&lt;31,"Active",IF(Table2[[#This Row],[Recency]]&lt;61, "Warm","At Risk"))</f>
        <v>Active</v>
      </c>
      <c r="AI615" s="5" t="str">
        <f>IF(Table2[[#This Row],[Total Spend]]&lt;70,"Low Value", IF(Table2[[#This Row],[Total Spend]]&lt;370,"Medium Value",IF(Table2[[#This Row],[Total Spend]]&lt;1047,"High Value","VIP")))</f>
        <v>High Value</v>
      </c>
      <c r="AJ615" s="7">
        <f>SUM(Table2[[#This Row],[AcceptedCmp3]:[Response]])</f>
        <v>1</v>
      </c>
      <c r="AK615" s="5" t="str">
        <f>IF(Table2[[#This Row],[Total Campaigns Accepted]]=0,"Never Responded", IF(Table2[[#This Row],[Total Campaigns Accepted]]&lt;3,"Occasional Responders","Frequent Responders"))</f>
        <v>Occasional Responders</v>
      </c>
    </row>
    <row r="616" spans="1:37" x14ac:dyDescent="0.3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  <c r="AC616" s="4">
        <f t="shared" ca="1" si="27"/>
        <v>45</v>
      </c>
      <c r="AD616" s="3">
        <f t="shared" si="29"/>
        <v>823</v>
      </c>
      <c r="AE616">
        <f t="shared" si="28"/>
        <v>25</v>
      </c>
      <c r="AF616" t="str">
        <f>IF(Table2[[#This Row],[ Income ]]&lt;=30000, "Low Income",IF(Table2[[#This Row],[ Income ]]&lt;=60000,"Middle Income",IF(Table2[[#This Row],[ Income ]]&lt;=90000,"High Income","Premium")))</f>
        <v>High Income</v>
      </c>
      <c r="AG616" t="str">
        <f ca="1">IF(Table2[[#This Row],[Age]]&lt;30,"Young Adults", IF(Table2[[#This Row],[Age]]&lt;45,"Adults",IF(Table2[[#This Row],[Age]]&lt;60,"Middle Aged", "Senior")))</f>
        <v>Middle Aged</v>
      </c>
      <c r="AH616" t="str">
        <f>IF(Table2[[#This Row],[Recency]]&lt;31,"Active",IF(Table2[[#This Row],[Recency]]&lt;61, "Warm","At Risk"))</f>
        <v>Active</v>
      </c>
      <c r="AI616" s="5" t="str">
        <f>IF(Table2[[#This Row],[Total Spend]]&lt;70,"Low Value", IF(Table2[[#This Row],[Total Spend]]&lt;370,"Medium Value",IF(Table2[[#This Row],[Total Spend]]&lt;1047,"High Value","VIP")))</f>
        <v>High Value</v>
      </c>
      <c r="AJ616" s="7">
        <f>SUM(Table2[[#This Row],[AcceptedCmp3]:[Response]])</f>
        <v>0</v>
      </c>
      <c r="AK616" s="5" t="str">
        <f>IF(Table2[[#This Row],[Total Campaigns Accepted]]=0,"Never Responded", IF(Table2[[#This Row],[Total Campaigns Accepted]]&lt;3,"Occasional Responders","Frequent Responders"))</f>
        <v>Never Responded</v>
      </c>
    </row>
    <row r="617" spans="1:37" x14ac:dyDescent="0.3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  <c r="AC617" s="4">
        <f t="shared" ca="1" si="27"/>
        <v>45</v>
      </c>
      <c r="AD617" s="3">
        <f t="shared" si="29"/>
        <v>823</v>
      </c>
      <c r="AE617">
        <f t="shared" si="28"/>
        <v>25</v>
      </c>
      <c r="AF617" t="str">
        <f>IF(Table2[[#This Row],[ Income ]]&lt;=30000, "Low Income",IF(Table2[[#This Row],[ Income ]]&lt;=60000,"Middle Income",IF(Table2[[#This Row],[ Income ]]&lt;=90000,"High Income","Premium")))</f>
        <v>High Income</v>
      </c>
      <c r="AG617" t="str">
        <f ca="1">IF(Table2[[#This Row],[Age]]&lt;30,"Young Adults", IF(Table2[[#This Row],[Age]]&lt;45,"Adults",IF(Table2[[#This Row],[Age]]&lt;60,"Middle Aged", "Senior")))</f>
        <v>Middle Aged</v>
      </c>
      <c r="AH617" t="str">
        <f>IF(Table2[[#This Row],[Recency]]&lt;31,"Active",IF(Table2[[#This Row],[Recency]]&lt;61, "Warm","At Risk"))</f>
        <v>Active</v>
      </c>
      <c r="AI617" s="5" t="str">
        <f>IF(Table2[[#This Row],[Total Spend]]&lt;70,"Low Value", IF(Table2[[#This Row],[Total Spend]]&lt;370,"Medium Value",IF(Table2[[#This Row],[Total Spend]]&lt;1047,"High Value","VIP")))</f>
        <v>High Value</v>
      </c>
      <c r="AJ617" s="7">
        <f>SUM(Table2[[#This Row],[AcceptedCmp3]:[Response]])</f>
        <v>0</v>
      </c>
      <c r="AK617" s="5" t="str">
        <f>IF(Table2[[#This Row],[Total Campaigns Accepted]]=0,"Never Responded", IF(Table2[[#This Row],[Total Campaigns Accepted]]&lt;3,"Occasional Responders","Frequent Responders"))</f>
        <v>Never Responded</v>
      </c>
    </row>
    <row r="618" spans="1:37" x14ac:dyDescent="0.3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  <c r="AC618" s="4">
        <f t="shared" ca="1" si="27"/>
        <v>38</v>
      </c>
      <c r="AD618" s="3">
        <f t="shared" si="29"/>
        <v>1621</v>
      </c>
      <c r="AE618">
        <f t="shared" si="28"/>
        <v>16</v>
      </c>
      <c r="AF618" t="str">
        <f>IF(Table2[[#This Row],[ Income ]]&lt;=30000, "Low Income",IF(Table2[[#This Row],[ Income ]]&lt;=60000,"Middle Income",IF(Table2[[#This Row],[ Income ]]&lt;=90000,"High Income","Premium")))</f>
        <v>Premium</v>
      </c>
      <c r="AG618" t="str">
        <f ca="1">IF(Table2[[#This Row],[Age]]&lt;30,"Young Adults", IF(Table2[[#This Row],[Age]]&lt;45,"Adults",IF(Table2[[#This Row],[Age]]&lt;60,"Middle Aged", "Senior")))</f>
        <v>Adults</v>
      </c>
      <c r="AH618" t="str">
        <f>IF(Table2[[#This Row],[Recency]]&lt;31,"Active",IF(Table2[[#This Row],[Recency]]&lt;61, "Warm","At Risk"))</f>
        <v>Active</v>
      </c>
      <c r="AI618" s="5" t="str">
        <f>IF(Table2[[#This Row],[Total Spend]]&lt;70,"Low Value", IF(Table2[[#This Row],[Total Spend]]&lt;370,"Medium Value",IF(Table2[[#This Row],[Total Spend]]&lt;1047,"High Value","VIP")))</f>
        <v>VIP</v>
      </c>
      <c r="AJ618" s="7">
        <f>SUM(Table2[[#This Row],[AcceptedCmp3]:[Response]])</f>
        <v>4</v>
      </c>
      <c r="AK618" s="5" t="str">
        <f>IF(Table2[[#This Row],[Total Campaigns Accepted]]=0,"Never Responded", IF(Table2[[#This Row],[Total Campaigns Accepted]]&lt;3,"Occasional Responders","Frequent Responders"))</f>
        <v>Frequent Responders</v>
      </c>
    </row>
    <row r="619" spans="1:37" x14ac:dyDescent="0.3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  <c r="AC619" s="4">
        <f t="shared" ca="1" si="27"/>
        <v>66</v>
      </c>
      <c r="AD619" s="3">
        <f t="shared" si="29"/>
        <v>93</v>
      </c>
      <c r="AE619">
        <f t="shared" si="28"/>
        <v>14</v>
      </c>
      <c r="AF619" t="str">
        <f>IF(Table2[[#This Row],[ Income ]]&lt;=30000, "Low Income",IF(Table2[[#This Row],[ Income ]]&lt;=60000,"Middle Income",IF(Table2[[#This Row],[ Income ]]&lt;=90000,"High Income","Premium")))</f>
        <v>Middle Income</v>
      </c>
      <c r="AG619" t="str">
        <f ca="1">IF(Table2[[#This Row],[Age]]&lt;30,"Young Adults", IF(Table2[[#This Row],[Age]]&lt;45,"Adults",IF(Table2[[#This Row],[Age]]&lt;60,"Middle Aged", "Senior")))</f>
        <v>Senior</v>
      </c>
      <c r="AH619" t="str">
        <f>IF(Table2[[#This Row],[Recency]]&lt;31,"Active",IF(Table2[[#This Row],[Recency]]&lt;61, "Warm","At Risk"))</f>
        <v>Active</v>
      </c>
      <c r="AI619" s="5" t="str">
        <f>IF(Table2[[#This Row],[Total Spend]]&lt;70,"Low Value", IF(Table2[[#This Row],[Total Spend]]&lt;370,"Medium Value",IF(Table2[[#This Row],[Total Spend]]&lt;1047,"High Value","VIP")))</f>
        <v>Medium Value</v>
      </c>
      <c r="AJ619" s="7">
        <f>SUM(Table2[[#This Row],[AcceptedCmp3]:[Response]])</f>
        <v>2</v>
      </c>
      <c r="AK619" s="5" t="str">
        <f>IF(Table2[[#This Row],[Total Campaigns Accepted]]=0,"Never Responded", IF(Table2[[#This Row],[Total Campaigns Accepted]]&lt;3,"Occasional Responders","Frequent Responders"))</f>
        <v>Occasional Responders</v>
      </c>
    </row>
    <row r="620" spans="1:37" x14ac:dyDescent="0.3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  <c r="AC620" s="4">
        <f t="shared" ca="1" si="27"/>
        <v>38</v>
      </c>
      <c r="AD620" s="3">
        <f t="shared" si="29"/>
        <v>1198</v>
      </c>
      <c r="AE620">
        <f t="shared" si="28"/>
        <v>19</v>
      </c>
      <c r="AF620" t="str">
        <f>IF(Table2[[#This Row],[ Income ]]&lt;=30000, "Low Income",IF(Table2[[#This Row],[ Income ]]&lt;=60000,"Middle Income",IF(Table2[[#This Row],[ Income ]]&lt;=90000,"High Income","Premium")))</f>
        <v>High Income</v>
      </c>
      <c r="AG620" t="str">
        <f ca="1">IF(Table2[[#This Row],[Age]]&lt;30,"Young Adults", IF(Table2[[#This Row],[Age]]&lt;45,"Adults",IF(Table2[[#This Row],[Age]]&lt;60,"Middle Aged", "Senior")))</f>
        <v>Adults</v>
      </c>
      <c r="AH620" t="str">
        <f>IF(Table2[[#This Row],[Recency]]&lt;31,"Active",IF(Table2[[#This Row],[Recency]]&lt;61, "Warm","At Risk"))</f>
        <v>Active</v>
      </c>
      <c r="AI620" s="5" t="str">
        <f>IF(Table2[[#This Row],[Total Spend]]&lt;70,"Low Value", IF(Table2[[#This Row],[Total Spend]]&lt;370,"Medium Value",IF(Table2[[#This Row],[Total Spend]]&lt;1047,"High Value","VIP")))</f>
        <v>VIP</v>
      </c>
      <c r="AJ620" s="7">
        <f>SUM(Table2[[#This Row],[AcceptedCmp3]:[Response]])</f>
        <v>0</v>
      </c>
      <c r="AK620" s="5" t="str">
        <f>IF(Table2[[#This Row],[Total Campaigns Accepted]]=0,"Never Responded", IF(Table2[[#This Row],[Total Campaigns Accepted]]&lt;3,"Occasional Responders","Frequent Responders"))</f>
        <v>Never Responded</v>
      </c>
    </row>
    <row r="621" spans="1:37" x14ac:dyDescent="0.3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  <c r="AC621" s="4">
        <f t="shared" ca="1" si="27"/>
        <v>38</v>
      </c>
      <c r="AD621" s="3">
        <f t="shared" si="29"/>
        <v>1198</v>
      </c>
      <c r="AE621">
        <f t="shared" si="28"/>
        <v>19</v>
      </c>
      <c r="AF621" t="str">
        <f>IF(Table2[[#This Row],[ Income ]]&lt;=30000, "Low Income",IF(Table2[[#This Row],[ Income ]]&lt;=60000,"Middle Income",IF(Table2[[#This Row],[ Income ]]&lt;=90000,"High Income","Premium")))</f>
        <v>High Income</v>
      </c>
      <c r="AG621" t="str">
        <f ca="1">IF(Table2[[#This Row],[Age]]&lt;30,"Young Adults", IF(Table2[[#This Row],[Age]]&lt;45,"Adults",IF(Table2[[#This Row],[Age]]&lt;60,"Middle Aged", "Senior")))</f>
        <v>Adults</v>
      </c>
      <c r="AH621" t="str">
        <f>IF(Table2[[#This Row],[Recency]]&lt;31,"Active",IF(Table2[[#This Row],[Recency]]&lt;61, "Warm","At Risk"))</f>
        <v>Active</v>
      </c>
      <c r="AI621" s="5" t="str">
        <f>IF(Table2[[#This Row],[Total Spend]]&lt;70,"Low Value", IF(Table2[[#This Row],[Total Spend]]&lt;370,"Medium Value",IF(Table2[[#This Row],[Total Spend]]&lt;1047,"High Value","VIP")))</f>
        <v>VIP</v>
      </c>
      <c r="AJ621" s="7">
        <f>SUM(Table2[[#This Row],[AcceptedCmp3]:[Response]])</f>
        <v>0</v>
      </c>
      <c r="AK621" s="5" t="str">
        <f>IF(Table2[[#This Row],[Total Campaigns Accepted]]=0,"Never Responded", IF(Table2[[#This Row],[Total Campaigns Accepted]]&lt;3,"Occasional Responders","Frequent Responders"))</f>
        <v>Never Responded</v>
      </c>
    </row>
    <row r="622" spans="1:37" x14ac:dyDescent="0.3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  <c r="AC622" s="4">
        <f t="shared" ca="1" si="27"/>
        <v>60</v>
      </c>
      <c r="AD622" s="3">
        <f t="shared" si="29"/>
        <v>144</v>
      </c>
      <c r="AE622">
        <f t="shared" si="28"/>
        <v>15</v>
      </c>
      <c r="AF622" t="str">
        <f>IF(Table2[[#This Row],[ Income ]]&lt;=30000, "Low Income",IF(Table2[[#This Row],[ Income ]]&lt;=60000,"Middle Income",IF(Table2[[#This Row],[ Income ]]&lt;=90000,"High Income","Premium")))</f>
        <v>Middle Income</v>
      </c>
      <c r="AG622" t="str">
        <f ca="1">IF(Table2[[#This Row],[Age]]&lt;30,"Young Adults", IF(Table2[[#This Row],[Age]]&lt;45,"Adults",IF(Table2[[#This Row],[Age]]&lt;60,"Middle Aged", "Senior")))</f>
        <v>Senior</v>
      </c>
      <c r="AH622" t="str">
        <f>IF(Table2[[#This Row],[Recency]]&lt;31,"Active",IF(Table2[[#This Row],[Recency]]&lt;61, "Warm","At Risk"))</f>
        <v>Active</v>
      </c>
      <c r="AI622" s="5" t="str">
        <f>IF(Table2[[#This Row],[Total Spend]]&lt;70,"Low Value", IF(Table2[[#This Row],[Total Spend]]&lt;370,"Medium Value",IF(Table2[[#This Row],[Total Spend]]&lt;1047,"High Value","VIP")))</f>
        <v>Medium Value</v>
      </c>
      <c r="AJ622" s="7">
        <f>SUM(Table2[[#This Row],[AcceptedCmp3]:[Response]])</f>
        <v>0</v>
      </c>
      <c r="AK622" s="5" t="str">
        <f>IF(Table2[[#This Row],[Total Campaigns Accepted]]=0,"Never Responded", IF(Table2[[#This Row],[Total Campaigns Accepted]]&lt;3,"Occasional Responders","Frequent Responders"))</f>
        <v>Never Responded</v>
      </c>
    </row>
    <row r="623" spans="1:37" x14ac:dyDescent="0.3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  <c r="AC623" s="4">
        <f t="shared" ca="1" si="27"/>
        <v>76</v>
      </c>
      <c r="AD623" s="3">
        <f t="shared" si="29"/>
        <v>392</v>
      </c>
      <c r="AE623">
        <f t="shared" si="28"/>
        <v>17</v>
      </c>
      <c r="AF623" t="str">
        <f>IF(Table2[[#This Row],[ Income ]]&lt;=30000, "Low Income",IF(Table2[[#This Row],[ Income ]]&lt;=60000,"Middle Income",IF(Table2[[#This Row],[ Income ]]&lt;=90000,"High Income","Premium")))</f>
        <v>High Income</v>
      </c>
      <c r="AG623" t="str">
        <f ca="1">IF(Table2[[#This Row],[Age]]&lt;30,"Young Adults", IF(Table2[[#This Row],[Age]]&lt;45,"Adults",IF(Table2[[#This Row],[Age]]&lt;60,"Middle Aged", "Senior")))</f>
        <v>Senior</v>
      </c>
      <c r="AH623" t="str">
        <f>IF(Table2[[#This Row],[Recency]]&lt;31,"Active",IF(Table2[[#This Row],[Recency]]&lt;61, "Warm","At Risk"))</f>
        <v>Active</v>
      </c>
      <c r="AI623" s="5" t="str">
        <f>IF(Table2[[#This Row],[Total Spend]]&lt;70,"Low Value", IF(Table2[[#This Row],[Total Spend]]&lt;370,"Medium Value",IF(Table2[[#This Row],[Total Spend]]&lt;1047,"High Value","VIP")))</f>
        <v>High Value</v>
      </c>
      <c r="AJ623" s="7">
        <f>SUM(Table2[[#This Row],[AcceptedCmp3]:[Response]])</f>
        <v>0</v>
      </c>
      <c r="AK623" s="5" t="str">
        <f>IF(Table2[[#This Row],[Total Campaigns Accepted]]=0,"Never Responded", IF(Table2[[#This Row],[Total Campaigns Accepted]]&lt;3,"Occasional Responders","Frequent Responders"))</f>
        <v>Never Responded</v>
      </c>
    </row>
    <row r="624" spans="1:37" x14ac:dyDescent="0.3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  <c r="AC624" s="4">
        <f t="shared" ca="1" si="27"/>
        <v>62</v>
      </c>
      <c r="AD624" s="3">
        <f t="shared" si="29"/>
        <v>1068</v>
      </c>
      <c r="AE624">
        <f t="shared" si="28"/>
        <v>29</v>
      </c>
      <c r="AF624" t="str">
        <f>IF(Table2[[#This Row],[ Income ]]&lt;=30000, "Low Income",IF(Table2[[#This Row],[ Income ]]&lt;=60000,"Middle Income",IF(Table2[[#This Row],[ Income ]]&lt;=90000,"High Income","Premium")))</f>
        <v>High Income</v>
      </c>
      <c r="AG624" t="str">
        <f ca="1">IF(Table2[[#This Row],[Age]]&lt;30,"Young Adults", IF(Table2[[#This Row],[Age]]&lt;45,"Adults",IF(Table2[[#This Row],[Age]]&lt;60,"Middle Aged", "Senior")))</f>
        <v>Senior</v>
      </c>
      <c r="AH624" t="str">
        <f>IF(Table2[[#This Row],[Recency]]&lt;31,"Active",IF(Table2[[#This Row],[Recency]]&lt;61, "Warm","At Risk"))</f>
        <v>Active</v>
      </c>
      <c r="AI624" s="5" t="str">
        <f>IF(Table2[[#This Row],[Total Spend]]&lt;70,"Low Value", IF(Table2[[#This Row],[Total Spend]]&lt;370,"Medium Value",IF(Table2[[#This Row],[Total Spend]]&lt;1047,"High Value","VIP")))</f>
        <v>VIP</v>
      </c>
      <c r="AJ624" s="7">
        <f>SUM(Table2[[#This Row],[AcceptedCmp3]:[Response]])</f>
        <v>0</v>
      </c>
      <c r="AK624" s="5" t="str">
        <f>IF(Table2[[#This Row],[Total Campaigns Accepted]]=0,"Never Responded", IF(Table2[[#This Row],[Total Campaigns Accepted]]&lt;3,"Occasional Responders","Frequent Responders"))</f>
        <v>Never Responded</v>
      </c>
    </row>
    <row r="625" spans="1:37" x14ac:dyDescent="0.3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  <c r="AC625" s="4">
        <f t="shared" ca="1" si="27"/>
        <v>73</v>
      </c>
      <c r="AD625" s="3">
        <f t="shared" si="29"/>
        <v>421</v>
      </c>
      <c r="AE625">
        <f t="shared" si="28"/>
        <v>21</v>
      </c>
      <c r="AF625" t="str">
        <f>IF(Table2[[#This Row],[ Income ]]&lt;=30000, "Low Income",IF(Table2[[#This Row],[ Income ]]&lt;=60000,"Middle Income",IF(Table2[[#This Row],[ Income ]]&lt;=90000,"High Income","Premium")))</f>
        <v>High Income</v>
      </c>
      <c r="AG625" t="str">
        <f ca="1">IF(Table2[[#This Row],[Age]]&lt;30,"Young Adults", IF(Table2[[#This Row],[Age]]&lt;45,"Adults",IF(Table2[[#This Row],[Age]]&lt;60,"Middle Aged", "Senior")))</f>
        <v>Senior</v>
      </c>
      <c r="AH625" t="str">
        <f>IF(Table2[[#This Row],[Recency]]&lt;31,"Active",IF(Table2[[#This Row],[Recency]]&lt;61, "Warm","At Risk"))</f>
        <v>Active</v>
      </c>
      <c r="AI625" s="5" t="str">
        <f>IF(Table2[[#This Row],[Total Spend]]&lt;70,"Low Value", IF(Table2[[#This Row],[Total Spend]]&lt;370,"Medium Value",IF(Table2[[#This Row],[Total Spend]]&lt;1047,"High Value","VIP")))</f>
        <v>High Value</v>
      </c>
      <c r="AJ625" s="7">
        <f>SUM(Table2[[#This Row],[AcceptedCmp3]:[Response]])</f>
        <v>1</v>
      </c>
      <c r="AK625" s="5" t="str">
        <f>IF(Table2[[#This Row],[Total Campaigns Accepted]]=0,"Never Responded", IF(Table2[[#This Row],[Total Campaigns Accepted]]&lt;3,"Occasional Responders","Frequent Responders"))</f>
        <v>Occasional Responders</v>
      </c>
    </row>
    <row r="626" spans="1:37" x14ac:dyDescent="0.3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  <c r="AC626" s="4">
        <f t="shared" ca="1" si="27"/>
        <v>43</v>
      </c>
      <c r="AD626" s="3">
        <f t="shared" si="29"/>
        <v>1727</v>
      </c>
      <c r="AE626">
        <f t="shared" si="28"/>
        <v>20</v>
      </c>
      <c r="AF626" t="str">
        <f>IF(Table2[[#This Row],[ Income ]]&lt;=30000, "Low Income",IF(Table2[[#This Row],[ Income ]]&lt;=60000,"Middle Income",IF(Table2[[#This Row],[ Income ]]&lt;=90000,"High Income","Premium")))</f>
        <v>High Income</v>
      </c>
      <c r="AG626" t="str">
        <f ca="1">IF(Table2[[#This Row],[Age]]&lt;30,"Young Adults", IF(Table2[[#This Row],[Age]]&lt;45,"Adults",IF(Table2[[#This Row],[Age]]&lt;60,"Middle Aged", "Senior")))</f>
        <v>Adults</v>
      </c>
      <c r="AH626" t="str">
        <f>IF(Table2[[#This Row],[Recency]]&lt;31,"Active",IF(Table2[[#This Row],[Recency]]&lt;61, "Warm","At Risk"))</f>
        <v>Active</v>
      </c>
      <c r="AI626" s="5" t="str">
        <f>IF(Table2[[#This Row],[Total Spend]]&lt;70,"Low Value", IF(Table2[[#This Row],[Total Spend]]&lt;370,"Medium Value",IF(Table2[[#This Row],[Total Spend]]&lt;1047,"High Value","VIP")))</f>
        <v>VIP</v>
      </c>
      <c r="AJ626" s="7">
        <f>SUM(Table2[[#This Row],[AcceptedCmp3]:[Response]])</f>
        <v>2</v>
      </c>
      <c r="AK626" s="5" t="str">
        <f>IF(Table2[[#This Row],[Total Campaigns Accepted]]=0,"Never Responded", IF(Table2[[#This Row],[Total Campaigns Accepted]]&lt;3,"Occasional Responders","Frequent Responders"))</f>
        <v>Occasional Responders</v>
      </c>
    </row>
    <row r="627" spans="1:37" x14ac:dyDescent="0.3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  <c r="AC627" s="4">
        <f t="shared" ca="1" si="27"/>
        <v>64</v>
      </c>
      <c r="AD627" s="3">
        <f t="shared" si="29"/>
        <v>114</v>
      </c>
      <c r="AE627">
        <f t="shared" si="28"/>
        <v>14</v>
      </c>
      <c r="AF627" t="str">
        <f>IF(Table2[[#This Row],[ Income ]]&lt;=30000, "Low Income",IF(Table2[[#This Row],[ Income ]]&lt;=60000,"Middle Income",IF(Table2[[#This Row],[ Income ]]&lt;=90000,"High Income","Premium")))</f>
        <v>Middle Income</v>
      </c>
      <c r="AG627" t="str">
        <f ca="1">IF(Table2[[#This Row],[Age]]&lt;30,"Young Adults", IF(Table2[[#This Row],[Age]]&lt;45,"Adults",IF(Table2[[#This Row],[Age]]&lt;60,"Middle Aged", "Senior")))</f>
        <v>Senior</v>
      </c>
      <c r="AH627" t="str">
        <f>IF(Table2[[#This Row],[Recency]]&lt;31,"Active",IF(Table2[[#This Row],[Recency]]&lt;61, "Warm","At Risk"))</f>
        <v>Active</v>
      </c>
      <c r="AI627" s="5" t="str">
        <f>IF(Table2[[#This Row],[Total Spend]]&lt;70,"Low Value", IF(Table2[[#This Row],[Total Spend]]&lt;370,"Medium Value",IF(Table2[[#This Row],[Total Spend]]&lt;1047,"High Value","VIP")))</f>
        <v>Medium Value</v>
      </c>
      <c r="AJ627" s="7">
        <f>SUM(Table2[[#This Row],[AcceptedCmp3]:[Response]])</f>
        <v>0</v>
      </c>
      <c r="AK627" s="5" t="str">
        <f>IF(Table2[[#This Row],[Total Campaigns Accepted]]=0,"Never Responded", IF(Table2[[#This Row],[Total Campaigns Accepted]]&lt;3,"Occasional Responders","Frequent Responders"))</f>
        <v>Never Responded</v>
      </c>
    </row>
    <row r="628" spans="1:37" x14ac:dyDescent="0.3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  <c r="AC628" s="4">
        <f t="shared" ca="1" si="27"/>
        <v>56</v>
      </c>
      <c r="AD628" s="3">
        <f t="shared" si="29"/>
        <v>64</v>
      </c>
      <c r="AE628">
        <f t="shared" si="28"/>
        <v>13</v>
      </c>
      <c r="AF628" t="str">
        <f>IF(Table2[[#This Row],[ Income ]]&lt;=30000, "Low Income",IF(Table2[[#This Row],[ Income ]]&lt;=60000,"Middle Income",IF(Table2[[#This Row],[ Income ]]&lt;=90000,"High Income","Premium")))</f>
        <v>Low Income</v>
      </c>
      <c r="AG628" t="str">
        <f ca="1">IF(Table2[[#This Row],[Age]]&lt;30,"Young Adults", IF(Table2[[#This Row],[Age]]&lt;45,"Adults",IF(Table2[[#This Row],[Age]]&lt;60,"Middle Aged", "Senior")))</f>
        <v>Middle Aged</v>
      </c>
      <c r="AH628" t="str">
        <f>IF(Table2[[#This Row],[Recency]]&lt;31,"Active",IF(Table2[[#This Row],[Recency]]&lt;61, "Warm","At Risk"))</f>
        <v>Active</v>
      </c>
      <c r="AI628" s="5" t="str">
        <f>IF(Table2[[#This Row],[Total Spend]]&lt;70,"Low Value", IF(Table2[[#This Row],[Total Spend]]&lt;370,"Medium Value",IF(Table2[[#This Row],[Total Spend]]&lt;1047,"High Value","VIP")))</f>
        <v>Low Value</v>
      </c>
      <c r="AJ628" s="7">
        <f>SUM(Table2[[#This Row],[AcceptedCmp3]:[Response]])</f>
        <v>0</v>
      </c>
      <c r="AK628" s="5" t="str">
        <f>IF(Table2[[#This Row],[Total Campaigns Accepted]]=0,"Never Responded", IF(Table2[[#This Row],[Total Campaigns Accepted]]&lt;3,"Occasional Responders","Frequent Responders"))</f>
        <v>Never Responded</v>
      </c>
    </row>
    <row r="629" spans="1:37" x14ac:dyDescent="0.3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  <c r="AC629" s="4">
        <f t="shared" ca="1" si="27"/>
        <v>56</v>
      </c>
      <c r="AD629" s="3">
        <f t="shared" si="29"/>
        <v>64</v>
      </c>
      <c r="AE629">
        <f t="shared" si="28"/>
        <v>13</v>
      </c>
      <c r="AF629" t="str">
        <f>IF(Table2[[#This Row],[ Income ]]&lt;=30000, "Low Income",IF(Table2[[#This Row],[ Income ]]&lt;=60000,"Middle Income",IF(Table2[[#This Row],[ Income ]]&lt;=90000,"High Income","Premium")))</f>
        <v>Low Income</v>
      </c>
      <c r="AG629" t="str">
        <f ca="1">IF(Table2[[#This Row],[Age]]&lt;30,"Young Adults", IF(Table2[[#This Row],[Age]]&lt;45,"Adults",IF(Table2[[#This Row],[Age]]&lt;60,"Middle Aged", "Senior")))</f>
        <v>Middle Aged</v>
      </c>
      <c r="AH629" t="str">
        <f>IF(Table2[[#This Row],[Recency]]&lt;31,"Active",IF(Table2[[#This Row],[Recency]]&lt;61, "Warm","At Risk"))</f>
        <v>Active</v>
      </c>
      <c r="AI629" s="5" t="str">
        <f>IF(Table2[[#This Row],[Total Spend]]&lt;70,"Low Value", IF(Table2[[#This Row],[Total Spend]]&lt;370,"Medium Value",IF(Table2[[#This Row],[Total Spend]]&lt;1047,"High Value","VIP")))</f>
        <v>Low Value</v>
      </c>
      <c r="AJ629" s="7">
        <f>SUM(Table2[[#This Row],[AcceptedCmp3]:[Response]])</f>
        <v>0</v>
      </c>
      <c r="AK629" s="5" t="str">
        <f>IF(Table2[[#This Row],[Total Campaigns Accepted]]=0,"Never Responded", IF(Table2[[#This Row],[Total Campaigns Accepted]]&lt;3,"Occasional Responders","Frequent Responders"))</f>
        <v>Never Responded</v>
      </c>
    </row>
    <row r="630" spans="1:37" x14ac:dyDescent="0.3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  <c r="AC630" s="4">
        <f t="shared" ca="1" si="27"/>
        <v>56</v>
      </c>
      <c r="AD630" s="3">
        <f t="shared" si="29"/>
        <v>279</v>
      </c>
      <c r="AE630">
        <f t="shared" si="28"/>
        <v>17</v>
      </c>
      <c r="AF630" t="str">
        <f>IF(Table2[[#This Row],[ Income ]]&lt;=30000, "Low Income",IF(Table2[[#This Row],[ Income ]]&lt;=60000,"Middle Income",IF(Table2[[#This Row],[ Income ]]&lt;=90000,"High Income","Premium")))</f>
        <v>High Income</v>
      </c>
      <c r="AG630" t="str">
        <f ca="1">IF(Table2[[#This Row],[Age]]&lt;30,"Young Adults", IF(Table2[[#This Row],[Age]]&lt;45,"Adults",IF(Table2[[#This Row],[Age]]&lt;60,"Middle Aged", "Senior")))</f>
        <v>Middle Aged</v>
      </c>
      <c r="AH630" t="str">
        <f>IF(Table2[[#This Row],[Recency]]&lt;31,"Active",IF(Table2[[#This Row],[Recency]]&lt;61, "Warm","At Risk"))</f>
        <v>Active</v>
      </c>
      <c r="AI630" s="5" t="str">
        <f>IF(Table2[[#This Row],[Total Spend]]&lt;70,"Low Value", IF(Table2[[#This Row],[Total Spend]]&lt;370,"Medium Value",IF(Table2[[#This Row],[Total Spend]]&lt;1047,"High Value","VIP")))</f>
        <v>Medium Value</v>
      </c>
      <c r="AJ630" s="7">
        <f>SUM(Table2[[#This Row],[AcceptedCmp3]:[Response]])</f>
        <v>0</v>
      </c>
      <c r="AK630" s="5" t="str">
        <f>IF(Table2[[#This Row],[Total Campaigns Accepted]]=0,"Never Responded", IF(Table2[[#This Row],[Total Campaigns Accepted]]&lt;3,"Occasional Responders","Frequent Responders"))</f>
        <v>Never Responded</v>
      </c>
    </row>
    <row r="631" spans="1:37" x14ac:dyDescent="0.3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  <c r="AC631" s="4">
        <f t="shared" ca="1" si="27"/>
        <v>45</v>
      </c>
      <c r="AD631" s="3">
        <f t="shared" si="29"/>
        <v>1298</v>
      </c>
      <c r="AE631">
        <f t="shared" si="28"/>
        <v>27</v>
      </c>
      <c r="AF631" t="str">
        <f>IF(Table2[[#This Row],[ Income ]]&lt;=30000, "Low Income",IF(Table2[[#This Row],[ Income ]]&lt;=60000,"Middle Income",IF(Table2[[#This Row],[ Income ]]&lt;=90000,"High Income","Premium")))</f>
        <v>High Income</v>
      </c>
      <c r="AG631" t="str">
        <f ca="1">IF(Table2[[#This Row],[Age]]&lt;30,"Young Adults", IF(Table2[[#This Row],[Age]]&lt;45,"Adults",IF(Table2[[#This Row],[Age]]&lt;60,"Middle Aged", "Senior")))</f>
        <v>Middle Aged</v>
      </c>
      <c r="AH631" t="str">
        <f>IF(Table2[[#This Row],[Recency]]&lt;31,"Active",IF(Table2[[#This Row],[Recency]]&lt;61, "Warm","At Risk"))</f>
        <v>Active</v>
      </c>
      <c r="AI631" s="5" t="str">
        <f>IF(Table2[[#This Row],[Total Spend]]&lt;70,"Low Value", IF(Table2[[#This Row],[Total Spend]]&lt;370,"Medium Value",IF(Table2[[#This Row],[Total Spend]]&lt;1047,"High Value","VIP")))</f>
        <v>VIP</v>
      </c>
      <c r="AJ631" s="7">
        <f>SUM(Table2[[#This Row],[AcceptedCmp3]:[Response]])</f>
        <v>2</v>
      </c>
      <c r="AK631" s="5" t="str">
        <f>IF(Table2[[#This Row],[Total Campaigns Accepted]]=0,"Never Responded", IF(Table2[[#This Row],[Total Campaigns Accepted]]&lt;3,"Occasional Responders","Frequent Responders"))</f>
        <v>Occasional Responders</v>
      </c>
    </row>
    <row r="632" spans="1:37" x14ac:dyDescent="0.3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  <c r="AC632" s="4">
        <f t="shared" ca="1" si="27"/>
        <v>65</v>
      </c>
      <c r="AD632" s="3">
        <f t="shared" si="29"/>
        <v>42</v>
      </c>
      <c r="AE632">
        <f t="shared" si="28"/>
        <v>12</v>
      </c>
      <c r="AF632" t="str">
        <f>IF(Table2[[#This Row],[ Income ]]&lt;=30000, "Low Income",IF(Table2[[#This Row],[ Income ]]&lt;=60000,"Middle Income",IF(Table2[[#This Row],[ Income ]]&lt;=90000,"High Income","Premium")))</f>
        <v>Middle Income</v>
      </c>
      <c r="AG632" t="str">
        <f ca="1">IF(Table2[[#This Row],[Age]]&lt;30,"Young Adults", IF(Table2[[#This Row],[Age]]&lt;45,"Adults",IF(Table2[[#This Row],[Age]]&lt;60,"Middle Aged", "Senior")))</f>
        <v>Senior</v>
      </c>
      <c r="AH632" t="str">
        <f>IF(Table2[[#This Row],[Recency]]&lt;31,"Active",IF(Table2[[#This Row],[Recency]]&lt;61, "Warm","At Risk"))</f>
        <v>Active</v>
      </c>
      <c r="AI632" s="5" t="str">
        <f>IF(Table2[[#This Row],[Total Spend]]&lt;70,"Low Value", IF(Table2[[#This Row],[Total Spend]]&lt;370,"Medium Value",IF(Table2[[#This Row],[Total Spend]]&lt;1047,"High Value","VIP")))</f>
        <v>Low Value</v>
      </c>
      <c r="AJ632" s="7">
        <f>SUM(Table2[[#This Row],[AcceptedCmp3]:[Response]])</f>
        <v>0</v>
      </c>
      <c r="AK632" s="5" t="str">
        <f>IF(Table2[[#This Row],[Total Campaigns Accepted]]=0,"Never Responded", IF(Table2[[#This Row],[Total Campaigns Accepted]]&lt;3,"Occasional Responders","Frequent Responders"))</f>
        <v>Never Responded</v>
      </c>
    </row>
    <row r="633" spans="1:37" x14ac:dyDescent="0.3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  <c r="AC633" s="4">
        <f t="shared" ca="1" si="27"/>
        <v>50</v>
      </c>
      <c r="AD633" s="3">
        <f t="shared" si="29"/>
        <v>137</v>
      </c>
      <c r="AE633">
        <f t="shared" si="28"/>
        <v>15</v>
      </c>
      <c r="AF633" t="str">
        <f>IF(Table2[[#This Row],[ Income ]]&lt;=30000, "Low Income",IF(Table2[[#This Row],[ Income ]]&lt;=60000,"Middle Income",IF(Table2[[#This Row],[ Income ]]&lt;=90000,"High Income","Premium")))</f>
        <v>Low Income</v>
      </c>
      <c r="AG633" t="str">
        <f ca="1">IF(Table2[[#This Row],[Age]]&lt;30,"Young Adults", IF(Table2[[#This Row],[Age]]&lt;45,"Adults",IF(Table2[[#This Row],[Age]]&lt;60,"Middle Aged", "Senior")))</f>
        <v>Middle Aged</v>
      </c>
      <c r="AH633" t="str">
        <f>IF(Table2[[#This Row],[Recency]]&lt;31,"Active",IF(Table2[[#This Row],[Recency]]&lt;61, "Warm","At Risk"))</f>
        <v>Active</v>
      </c>
      <c r="AI633" s="5" t="str">
        <f>IF(Table2[[#This Row],[Total Spend]]&lt;70,"Low Value", IF(Table2[[#This Row],[Total Spend]]&lt;370,"Medium Value",IF(Table2[[#This Row],[Total Spend]]&lt;1047,"High Value","VIP")))</f>
        <v>Medium Value</v>
      </c>
      <c r="AJ633" s="7">
        <f>SUM(Table2[[#This Row],[AcceptedCmp3]:[Response]])</f>
        <v>0</v>
      </c>
      <c r="AK633" s="5" t="str">
        <f>IF(Table2[[#This Row],[Total Campaigns Accepted]]=0,"Never Responded", IF(Table2[[#This Row],[Total Campaigns Accepted]]&lt;3,"Occasional Responders","Frequent Responders"))</f>
        <v>Never Responded</v>
      </c>
    </row>
    <row r="634" spans="1:37" x14ac:dyDescent="0.3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  <c r="AC634" s="4">
        <f t="shared" ca="1" si="27"/>
        <v>50</v>
      </c>
      <c r="AD634" s="3">
        <f t="shared" si="29"/>
        <v>137</v>
      </c>
      <c r="AE634">
        <f t="shared" si="28"/>
        <v>15</v>
      </c>
      <c r="AF634" t="str">
        <f>IF(Table2[[#This Row],[ Income ]]&lt;=30000, "Low Income",IF(Table2[[#This Row],[ Income ]]&lt;=60000,"Middle Income",IF(Table2[[#This Row],[ Income ]]&lt;=90000,"High Income","Premium")))</f>
        <v>Low Income</v>
      </c>
      <c r="AG634" t="str">
        <f ca="1">IF(Table2[[#This Row],[Age]]&lt;30,"Young Adults", IF(Table2[[#This Row],[Age]]&lt;45,"Adults",IF(Table2[[#This Row],[Age]]&lt;60,"Middle Aged", "Senior")))</f>
        <v>Middle Aged</v>
      </c>
      <c r="AH634" t="str">
        <f>IF(Table2[[#This Row],[Recency]]&lt;31,"Active",IF(Table2[[#This Row],[Recency]]&lt;61, "Warm","At Risk"))</f>
        <v>Active</v>
      </c>
      <c r="AI634" s="5" t="str">
        <f>IF(Table2[[#This Row],[Total Spend]]&lt;70,"Low Value", IF(Table2[[#This Row],[Total Spend]]&lt;370,"Medium Value",IF(Table2[[#This Row],[Total Spend]]&lt;1047,"High Value","VIP")))</f>
        <v>Medium Value</v>
      </c>
      <c r="AJ634" s="7">
        <f>SUM(Table2[[#This Row],[AcceptedCmp3]:[Response]])</f>
        <v>0</v>
      </c>
      <c r="AK634" s="5" t="str">
        <f>IF(Table2[[#This Row],[Total Campaigns Accepted]]=0,"Never Responded", IF(Table2[[#This Row],[Total Campaigns Accepted]]&lt;3,"Occasional Responders","Frequent Responders"))</f>
        <v>Never Responded</v>
      </c>
    </row>
    <row r="635" spans="1:37" x14ac:dyDescent="0.3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  <c r="AC635" s="4">
        <f t="shared" ca="1" si="27"/>
        <v>60</v>
      </c>
      <c r="AD635" s="3">
        <f t="shared" si="29"/>
        <v>982</v>
      </c>
      <c r="AE635">
        <f t="shared" si="28"/>
        <v>20</v>
      </c>
      <c r="AF635" t="str">
        <f>IF(Table2[[#This Row],[ Income ]]&lt;=30000, "Low Income",IF(Table2[[#This Row],[ Income ]]&lt;=60000,"Middle Income",IF(Table2[[#This Row],[ Income ]]&lt;=90000,"High Income","Premium")))</f>
        <v>Middle Income</v>
      </c>
      <c r="AG635" t="str">
        <f ca="1">IF(Table2[[#This Row],[Age]]&lt;30,"Young Adults", IF(Table2[[#This Row],[Age]]&lt;45,"Adults",IF(Table2[[#This Row],[Age]]&lt;60,"Middle Aged", "Senior")))</f>
        <v>Senior</v>
      </c>
      <c r="AH635" t="str">
        <f>IF(Table2[[#This Row],[Recency]]&lt;31,"Active",IF(Table2[[#This Row],[Recency]]&lt;61, "Warm","At Risk"))</f>
        <v>Active</v>
      </c>
      <c r="AI635" s="5" t="str">
        <f>IF(Table2[[#This Row],[Total Spend]]&lt;70,"Low Value", IF(Table2[[#This Row],[Total Spend]]&lt;370,"Medium Value",IF(Table2[[#This Row],[Total Spend]]&lt;1047,"High Value","VIP")))</f>
        <v>High Value</v>
      </c>
      <c r="AJ635" s="7">
        <f>SUM(Table2[[#This Row],[AcceptedCmp3]:[Response]])</f>
        <v>1</v>
      </c>
      <c r="AK635" s="5" t="str">
        <f>IF(Table2[[#This Row],[Total Campaigns Accepted]]=0,"Never Responded", IF(Table2[[#This Row],[Total Campaigns Accepted]]&lt;3,"Occasional Responders","Frequent Responders"))</f>
        <v>Occasional Responders</v>
      </c>
    </row>
    <row r="636" spans="1:37" x14ac:dyDescent="0.3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  <c r="AC636" s="4">
        <f t="shared" ca="1" si="27"/>
        <v>67</v>
      </c>
      <c r="AD636" s="3">
        <f t="shared" si="29"/>
        <v>30</v>
      </c>
      <c r="AE636">
        <f t="shared" si="28"/>
        <v>11</v>
      </c>
      <c r="AF636" t="str">
        <f>IF(Table2[[#This Row],[ Income ]]&lt;=30000, "Low Income",IF(Table2[[#This Row],[ Income ]]&lt;=60000,"Middle Income",IF(Table2[[#This Row],[ Income ]]&lt;=90000,"High Income","Premium")))</f>
        <v>Low Income</v>
      </c>
      <c r="AG636" t="str">
        <f ca="1">IF(Table2[[#This Row],[Age]]&lt;30,"Young Adults", IF(Table2[[#This Row],[Age]]&lt;45,"Adults",IF(Table2[[#This Row],[Age]]&lt;60,"Middle Aged", "Senior")))</f>
        <v>Senior</v>
      </c>
      <c r="AH636" t="str">
        <f>IF(Table2[[#This Row],[Recency]]&lt;31,"Active",IF(Table2[[#This Row],[Recency]]&lt;61, "Warm","At Risk"))</f>
        <v>Active</v>
      </c>
      <c r="AI636" s="5" t="str">
        <f>IF(Table2[[#This Row],[Total Spend]]&lt;70,"Low Value", IF(Table2[[#This Row],[Total Spend]]&lt;370,"Medium Value",IF(Table2[[#This Row],[Total Spend]]&lt;1047,"High Value","VIP")))</f>
        <v>Low Value</v>
      </c>
      <c r="AJ636" s="7">
        <f>SUM(Table2[[#This Row],[AcceptedCmp3]:[Response]])</f>
        <v>0</v>
      </c>
      <c r="AK636" s="5" t="str">
        <f>IF(Table2[[#This Row],[Total Campaigns Accepted]]=0,"Never Responded", IF(Table2[[#This Row],[Total Campaigns Accepted]]&lt;3,"Occasional Responders","Frequent Responders"))</f>
        <v>Never Responded</v>
      </c>
    </row>
    <row r="637" spans="1:37" x14ac:dyDescent="0.3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  <c r="AC637" s="4">
        <f t="shared" ca="1" si="27"/>
        <v>49</v>
      </c>
      <c r="AD637" s="3">
        <f t="shared" si="29"/>
        <v>1230</v>
      </c>
      <c r="AE637">
        <f t="shared" si="28"/>
        <v>26</v>
      </c>
      <c r="AF637" t="str">
        <f>IF(Table2[[#This Row],[ Income ]]&lt;=30000, "Low Income",IF(Table2[[#This Row],[ Income ]]&lt;=60000,"Middle Income",IF(Table2[[#This Row],[ Income ]]&lt;=90000,"High Income","Premium")))</f>
        <v>High Income</v>
      </c>
      <c r="AG637" t="str">
        <f ca="1">IF(Table2[[#This Row],[Age]]&lt;30,"Young Adults", IF(Table2[[#This Row],[Age]]&lt;45,"Adults",IF(Table2[[#This Row],[Age]]&lt;60,"Middle Aged", "Senior")))</f>
        <v>Middle Aged</v>
      </c>
      <c r="AH637" t="str">
        <f>IF(Table2[[#This Row],[Recency]]&lt;31,"Active",IF(Table2[[#This Row],[Recency]]&lt;61, "Warm","At Risk"))</f>
        <v>Active</v>
      </c>
      <c r="AI637" s="5" t="str">
        <f>IF(Table2[[#This Row],[Total Spend]]&lt;70,"Low Value", IF(Table2[[#This Row],[Total Spend]]&lt;370,"Medium Value",IF(Table2[[#This Row],[Total Spend]]&lt;1047,"High Value","VIP")))</f>
        <v>VIP</v>
      </c>
      <c r="AJ637" s="7">
        <f>SUM(Table2[[#This Row],[AcceptedCmp3]:[Response]])</f>
        <v>4</v>
      </c>
      <c r="AK637" s="5" t="str">
        <f>IF(Table2[[#This Row],[Total Campaigns Accepted]]=0,"Never Responded", IF(Table2[[#This Row],[Total Campaigns Accepted]]&lt;3,"Occasional Responders","Frequent Responders"))</f>
        <v>Frequent Responders</v>
      </c>
    </row>
    <row r="638" spans="1:37" x14ac:dyDescent="0.3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  <c r="AC638" s="4">
        <f t="shared" ca="1" si="27"/>
        <v>74</v>
      </c>
      <c r="AD638" s="3">
        <f t="shared" si="29"/>
        <v>1103</v>
      </c>
      <c r="AE638">
        <f t="shared" si="28"/>
        <v>26</v>
      </c>
      <c r="AF638" t="str">
        <f>IF(Table2[[#This Row],[ Income ]]&lt;=30000, "Low Income",IF(Table2[[#This Row],[ Income ]]&lt;=60000,"Middle Income",IF(Table2[[#This Row],[ Income ]]&lt;=90000,"High Income","Premium")))</f>
        <v>Middle Income</v>
      </c>
      <c r="AG638" t="str">
        <f ca="1">IF(Table2[[#This Row],[Age]]&lt;30,"Young Adults", IF(Table2[[#This Row],[Age]]&lt;45,"Adults",IF(Table2[[#This Row],[Age]]&lt;60,"Middle Aged", "Senior")))</f>
        <v>Senior</v>
      </c>
      <c r="AH638" t="str">
        <f>IF(Table2[[#This Row],[Recency]]&lt;31,"Active",IF(Table2[[#This Row],[Recency]]&lt;61, "Warm","At Risk"))</f>
        <v>Active</v>
      </c>
      <c r="AI638" s="5" t="str">
        <f>IF(Table2[[#This Row],[Total Spend]]&lt;70,"Low Value", IF(Table2[[#This Row],[Total Spend]]&lt;370,"Medium Value",IF(Table2[[#This Row],[Total Spend]]&lt;1047,"High Value","VIP")))</f>
        <v>VIP</v>
      </c>
      <c r="AJ638" s="7">
        <f>SUM(Table2[[#This Row],[AcceptedCmp3]:[Response]])</f>
        <v>0</v>
      </c>
      <c r="AK638" s="5" t="str">
        <f>IF(Table2[[#This Row],[Total Campaigns Accepted]]=0,"Never Responded", IF(Table2[[#This Row],[Total Campaigns Accepted]]&lt;3,"Occasional Responders","Frequent Responders"))</f>
        <v>Never Responded</v>
      </c>
    </row>
    <row r="639" spans="1:37" x14ac:dyDescent="0.3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  <c r="AC639" s="4">
        <f t="shared" ca="1" si="27"/>
        <v>64</v>
      </c>
      <c r="AD639" s="3">
        <f t="shared" si="29"/>
        <v>1932</v>
      </c>
      <c r="AE639">
        <f t="shared" si="28"/>
        <v>19</v>
      </c>
      <c r="AF639" t="str">
        <f>IF(Table2[[#This Row],[ Income ]]&lt;=30000, "Low Income",IF(Table2[[#This Row],[ Income ]]&lt;=60000,"Middle Income",IF(Table2[[#This Row],[ Income ]]&lt;=90000,"High Income","Premium")))</f>
        <v>High Income</v>
      </c>
      <c r="AG639" t="str">
        <f ca="1">IF(Table2[[#This Row],[Age]]&lt;30,"Young Adults", IF(Table2[[#This Row],[Age]]&lt;45,"Adults",IF(Table2[[#This Row],[Age]]&lt;60,"Middle Aged", "Senior")))</f>
        <v>Senior</v>
      </c>
      <c r="AH639" t="str">
        <f>IF(Table2[[#This Row],[Recency]]&lt;31,"Active",IF(Table2[[#This Row],[Recency]]&lt;61, "Warm","At Risk"))</f>
        <v>Active</v>
      </c>
      <c r="AI639" s="5" t="str">
        <f>IF(Table2[[#This Row],[Total Spend]]&lt;70,"Low Value", IF(Table2[[#This Row],[Total Spend]]&lt;370,"Medium Value",IF(Table2[[#This Row],[Total Spend]]&lt;1047,"High Value","VIP")))</f>
        <v>VIP</v>
      </c>
      <c r="AJ639" s="7">
        <f>SUM(Table2[[#This Row],[AcceptedCmp3]:[Response]])</f>
        <v>0</v>
      </c>
      <c r="AK639" s="5" t="str">
        <f>IF(Table2[[#This Row],[Total Campaigns Accepted]]=0,"Never Responded", IF(Table2[[#This Row],[Total Campaigns Accepted]]&lt;3,"Occasional Responders","Frequent Responders"))</f>
        <v>Never Responded</v>
      </c>
    </row>
    <row r="640" spans="1:37" x14ac:dyDescent="0.3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  <c r="AC640" s="4">
        <f t="shared" ca="1" si="27"/>
        <v>55</v>
      </c>
      <c r="AD640" s="3">
        <f t="shared" si="29"/>
        <v>367</v>
      </c>
      <c r="AE640">
        <f t="shared" si="28"/>
        <v>27</v>
      </c>
      <c r="AF640" t="str">
        <f>IF(Table2[[#This Row],[ Income ]]&lt;=30000, "Low Income",IF(Table2[[#This Row],[ Income ]]&lt;=60000,"Middle Income",IF(Table2[[#This Row],[ Income ]]&lt;=90000,"High Income","Premium")))</f>
        <v>Middle Income</v>
      </c>
      <c r="AG640" t="str">
        <f ca="1">IF(Table2[[#This Row],[Age]]&lt;30,"Young Adults", IF(Table2[[#This Row],[Age]]&lt;45,"Adults",IF(Table2[[#This Row],[Age]]&lt;60,"Middle Aged", "Senior")))</f>
        <v>Middle Aged</v>
      </c>
      <c r="AH640" t="str">
        <f>IF(Table2[[#This Row],[Recency]]&lt;31,"Active",IF(Table2[[#This Row],[Recency]]&lt;61, "Warm","At Risk"))</f>
        <v>Active</v>
      </c>
      <c r="AI640" s="5" t="str">
        <f>IF(Table2[[#This Row],[Total Spend]]&lt;70,"Low Value", IF(Table2[[#This Row],[Total Spend]]&lt;370,"Medium Value",IF(Table2[[#This Row],[Total Spend]]&lt;1047,"High Value","VIP")))</f>
        <v>Medium Value</v>
      </c>
      <c r="AJ640" s="7">
        <f>SUM(Table2[[#This Row],[AcceptedCmp3]:[Response]])</f>
        <v>0</v>
      </c>
      <c r="AK640" s="5" t="str">
        <f>IF(Table2[[#This Row],[Total Campaigns Accepted]]=0,"Never Responded", IF(Table2[[#This Row],[Total Campaigns Accepted]]&lt;3,"Occasional Responders","Frequent Responders"))</f>
        <v>Never Responded</v>
      </c>
    </row>
    <row r="641" spans="1:37" x14ac:dyDescent="0.3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  <c r="AC641" s="4">
        <f t="shared" ca="1" si="27"/>
        <v>35</v>
      </c>
      <c r="AD641" s="3">
        <f t="shared" si="29"/>
        <v>1345</v>
      </c>
      <c r="AE641">
        <f t="shared" si="28"/>
        <v>22</v>
      </c>
      <c r="AF641" t="str">
        <f>IF(Table2[[#This Row],[ Income ]]&lt;=30000, "Low Income",IF(Table2[[#This Row],[ Income ]]&lt;=60000,"Middle Income",IF(Table2[[#This Row],[ Income ]]&lt;=90000,"High Income","Premium")))</f>
        <v>High Income</v>
      </c>
      <c r="AG641" t="str">
        <f ca="1">IF(Table2[[#This Row],[Age]]&lt;30,"Young Adults", IF(Table2[[#This Row],[Age]]&lt;45,"Adults",IF(Table2[[#This Row],[Age]]&lt;60,"Middle Aged", "Senior")))</f>
        <v>Adults</v>
      </c>
      <c r="AH641" t="str">
        <f>IF(Table2[[#This Row],[Recency]]&lt;31,"Active",IF(Table2[[#This Row],[Recency]]&lt;61, "Warm","At Risk"))</f>
        <v>Active</v>
      </c>
      <c r="AI641" s="5" t="str">
        <f>IF(Table2[[#This Row],[Total Spend]]&lt;70,"Low Value", IF(Table2[[#This Row],[Total Spend]]&lt;370,"Medium Value",IF(Table2[[#This Row],[Total Spend]]&lt;1047,"High Value","VIP")))</f>
        <v>VIP</v>
      </c>
      <c r="AJ641" s="7">
        <f>SUM(Table2[[#This Row],[AcceptedCmp3]:[Response]])</f>
        <v>0</v>
      </c>
      <c r="AK641" s="5" t="str">
        <f>IF(Table2[[#This Row],[Total Campaigns Accepted]]=0,"Never Responded", IF(Table2[[#This Row],[Total Campaigns Accepted]]&lt;3,"Occasional Responders","Frequent Responders"))</f>
        <v>Never Responded</v>
      </c>
    </row>
    <row r="642" spans="1:37" x14ac:dyDescent="0.3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  <c r="AC642" s="4">
        <f t="shared" ref="AC642:AC705" ca="1" si="30">YEAR(TODAY()) - B642</f>
        <v>61</v>
      </c>
      <c r="AD642" s="3">
        <f t="shared" si="29"/>
        <v>1134</v>
      </c>
      <c r="AE642">
        <f t="shared" ref="AE642:AE705" si="31">SUM(P642:T642)</f>
        <v>18</v>
      </c>
      <c r="AF642" t="str">
        <f>IF(Table2[[#This Row],[ Income ]]&lt;=30000, "Low Income",IF(Table2[[#This Row],[ Income ]]&lt;=60000,"Middle Income",IF(Table2[[#This Row],[ Income ]]&lt;=90000,"High Income","Premium")))</f>
        <v>High Income</v>
      </c>
      <c r="AG642" t="str">
        <f ca="1">IF(Table2[[#This Row],[Age]]&lt;30,"Young Adults", IF(Table2[[#This Row],[Age]]&lt;45,"Adults",IF(Table2[[#This Row],[Age]]&lt;60,"Middle Aged", "Senior")))</f>
        <v>Senior</v>
      </c>
      <c r="AH642" t="str">
        <f>IF(Table2[[#This Row],[Recency]]&lt;31,"Active",IF(Table2[[#This Row],[Recency]]&lt;61, "Warm","At Risk"))</f>
        <v>Active</v>
      </c>
      <c r="AI642" s="5" t="str">
        <f>IF(Table2[[#This Row],[Total Spend]]&lt;70,"Low Value", IF(Table2[[#This Row],[Total Spend]]&lt;370,"Medium Value",IF(Table2[[#This Row],[Total Spend]]&lt;1047,"High Value","VIP")))</f>
        <v>VIP</v>
      </c>
      <c r="AJ642" s="7">
        <f>SUM(Table2[[#This Row],[AcceptedCmp3]:[Response]])</f>
        <v>0</v>
      </c>
      <c r="AK642" s="5" t="str">
        <f>IF(Table2[[#This Row],[Total Campaigns Accepted]]=0,"Never Responded", IF(Table2[[#This Row],[Total Campaigns Accepted]]&lt;3,"Occasional Responders","Frequent Responders"))</f>
        <v>Never Responded</v>
      </c>
    </row>
    <row r="643" spans="1:37" x14ac:dyDescent="0.3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  <c r="AC643" s="4">
        <f t="shared" ca="1" si="30"/>
        <v>37</v>
      </c>
      <c r="AD643" s="3">
        <f t="shared" ref="AD643:AD706" si="32">SUM(J643:O643)</f>
        <v>1188</v>
      </c>
      <c r="AE643">
        <f t="shared" si="31"/>
        <v>25</v>
      </c>
      <c r="AF643" t="str">
        <f>IF(Table2[[#This Row],[ Income ]]&lt;=30000, "Low Income",IF(Table2[[#This Row],[ Income ]]&lt;=60000,"Middle Income",IF(Table2[[#This Row],[ Income ]]&lt;=90000,"High Income","Premium")))</f>
        <v>High Income</v>
      </c>
      <c r="AG643" t="str">
        <f ca="1">IF(Table2[[#This Row],[Age]]&lt;30,"Young Adults", IF(Table2[[#This Row],[Age]]&lt;45,"Adults",IF(Table2[[#This Row],[Age]]&lt;60,"Middle Aged", "Senior")))</f>
        <v>Adults</v>
      </c>
      <c r="AH643" t="str">
        <f>IF(Table2[[#This Row],[Recency]]&lt;31,"Active",IF(Table2[[#This Row],[Recency]]&lt;61, "Warm","At Risk"))</f>
        <v>Active</v>
      </c>
      <c r="AI643" s="5" t="str">
        <f>IF(Table2[[#This Row],[Total Spend]]&lt;70,"Low Value", IF(Table2[[#This Row],[Total Spend]]&lt;370,"Medium Value",IF(Table2[[#This Row],[Total Spend]]&lt;1047,"High Value","VIP")))</f>
        <v>VIP</v>
      </c>
      <c r="AJ643" s="7">
        <f>SUM(Table2[[#This Row],[AcceptedCmp3]:[Response]])</f>
        <v>2</v>
      </c>
      <c r="AK643" s="5" t="str">
        <f>IF(Table2[[#This Row],[Total Campaigns Accepted]]=0,"Never Responded", IF(Table2[[#This Row],[Total Campaigns Accepted]]&lt;3,"Occasional Responders","Frequent Responders"))</f>
        <v>Occasional Responders</v>
      </c>
    </row>
    <row r="644" spans="1:37" x14ac:dyDescent="0.3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  <c r="AC644" s="4">
        <f t="shared" ca="1" si="30"/>
        <v>64</v>
      </c>
      <c r="AD644" s="3">
        <f t="shared" si="32"/>
        <v>1686</v>
      </c>
      <c r="AE644">
        <f t="shared" si="31"/>
        <v>26</v>
      </c>
      <c r="AF644" t="str">
        <f>IF(Table2[[#This Row],[ Income ]]&lt;=30000, "Low Income",IF(Table2[[#This Row],[ Income ]]&lt;=60000,"Middle Income",IF(Table2[[#This Row],[ Income ]]&lt;=90000,"High Income","Premium")))</f>
        <v>High Income</v>
      </c>
      <c r="AG644" t="str">
        <f ca="1">IF(Table2[[#This Row],[Age]]&lt;30,"Young Adults", IF(Table2[[#This Row],[Age]]&lt;45,"Adults",IF(Table2[[#This Row],[Age]]&lt;60,"Middle Aged", "Senior")))</f>
        <v>Senior</v>
      </c>
      <c r="AH644" t="str">
        <f>IF(Table2[[#This Row],[Recency]]&lt;31,"Active",IF(Table2[[#This Row],[Recency]]&lt;61, "Warm","At Risk"))</f>
        <v>Active</v>
      </c>
      <c r="AI644" s="5" t="str">
        <f>IF(Table2[[#This Row],[Total Spend]]&lt;70,"Low Value", IF(Table2[[#This Row],[Total Spend]]&lt;370,"Medium Value",IF(Table2[[#This Row],[Total Spend]]&lt;1047,"High Value","VIP")))</f>
        <v>VIP</v>
      </c>
      <c r="AJ644" s="7">
        <f>SUM(Table2[[#This Row],[AcceptedCmp3]:[Response]])</f>
        <v>1</v>
      </c>
      <c r="AK644" s="5" t="str">
        <f>IF(Table2[[#This Row],[Total Campaigns Accepted]]=0,"Never Responded", IF(Table2[[#This Row],[Total Campaigns Accepted]]&lt;3,"Occasional Responders","Frequent Responders"))</f>
        <v>Occasional Responders</v>
      </c>
    </row>
    <row r="645" spans="1:37" x14ac:dyDescent="0.3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  <c r="AC645" s="4">
        <f t="shared" ca="1" si="30"/>
        <v>72</v>
      </c>
      <c r="AD645" s="3">
        <f t="shared" si="32"/>
        <v>198</v>
      </c>
      <c r="AE645">
        <f t="shared" si="31"/>
        <v>12</v>
      </c>
      <c r="AF645" t="str">
        <f>IF(Table2[[#This Row],[ Income ]]&lt;=30000, "Low Income",IF(Table2[[#This Row],[ Income ]]&lt;=60000,"Middle Income",IF(Table2[[#This Row],[ Income ]]&lt;=90000,"High Income","Premium")))</f>
        <v>High Income</v>
      </c>
      <c r="AG645" t="str">
        <f ca="1">IF(Table2[[#This Row],[Age]]&lt;30,"Young Adults", IF(Table2[[#This Row],[Age]]&lt;45,"Adults",IF(Table2[[#This Row],[Age]]&lt;60,"Middle Aged", "Senior")))</f>
        <v>Senior</v>
      </c>
      <c r="AH645" t="str">
        <f>IF(Table2[[#This Row],[Recency]]&lt;31,"Active",IF(Table2[[#This Row],[Recency]]&lt;61, "Warm","At Risk"))</f>
        <v>Active</v>
      </c>
      <c r="AI645" s="5" t="str">
        <f>IF(Table2[[#This Row],[Total Spend]]&lt;70,"Low Value", IF(Table2[[#This Row],[Total Spend]]&lt;370,"Medium Value",IF(Table2[[#This Row],[Total Spend]]&lt;1047,"High Value","VIP")))</f>
        <v>Medium Value</v>
      </c>
      <c r="AJ645" s="7">
        <f>SUM(Table2[[#This Row],[AcceptedCmp3]:[Response]])</f>
        <v>0</v>
      </c>
      <c r="AK645" s="5" t="str">
        <f>IF(Table2[[#This Row],[Total Campaigns Accepted]]=0,"Never Responded", IF(Table2[[#This Row],[Total Campaigns Accepted]]&lt;3,"Occasional Responders","Frequent Responders"))</f>
        <v>Never Responded</v>
      </c>
    </row>
    <row r="646" spans="1:37" x14ac:dyDescent="0.3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  <c r="AC646" s="4">
        <f t="shared" ca="1" si="30"/>
        <v>43</v>
      </c>
      <c r="AD646" s="3">
        <f t="shared" si="32"/>
        <v>44</v>
      </c>
      <c r="AE646">
        <f t="shared" si="31"/>
        <v>9</v>
      </c>
      <c r="AF646" t="str">
        <f>IF(Table2[[#This Row],[ Income ]]&lt;=30000, "Low Income",IF(Table2[[#This Row],[ Income ]]&lt;=60000,"Middle Income",IF(Table2[[#This Row],[ Income ]]&lt;=90000,"High Income","Premium")))</f>
        <v>Middle Income</v>
      </c>
      <c r="AG646" t="str">
        <f ca="1">IF(Table2[[#This Row],[Age]]&lt;30,"Young Adults", IF(Table2[[#This Row],[Age]]&lt;45,"Adults",IF(Table2[[#This Row],[Age]]&lt;60,"Middle Aged", "Senior")))</f>
        <v>Adults</v>
      </c>
      <c r="AH646" t="str">
        <f>IF(Table2[[#This Row],[Recency]]&lt;31,"Active",IF(Table2[[#This Row],[Recency]]&lt;61, "Warm","At Risk"))</f>
        <v>Active</v>
      </c>
      <c r="AI646" s="5" t="str">
        <f>IF(Table2[[#This Row],[Total Spend]]&lt;70,"Low Value", IF(Table2[[#This Row],[Total Spend]]&lt;370,"Medium Value",IF(Table2[[#This Row],[Total Spend]]&lt;1047,"High Value","VIP")))</f>
        <v>Low Value</v>
      </c>
      <c r="AJ646" s="7">
        <f>SUM(Table2[[#This Row],[AcceptedCmp3]:[Response]])</f>
        <v>1</v>
      </c>
      <c r="AK646" s="5" t="str">
        <f>IF(Table2[[#This Row],[Total Campaigns Accepted]]=0,"Never Responded", IF(Table2[[#This Row],[Total Campaigns Accepted]]&lt;3,"Occasional Responders","Frequent Responders"))</f>
        <v>Occasional Responders</v>
      </c>
    </row>
    <row r="647" spans="1:37" x14ac:dyDescent="0.3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  <c r="AC647" s="4">
        <f t="shared" ca="1" si="30"/>
        <v>54</v>
      </c>
      <c r="AD647" s="3">
        <f t="shared" si="32"/>
        <v>61</v>
      </c>
      <c r="AE647">
        <f t="shared" si="31"/>
        <v>14</v>
      </c>
      <c r="AF647" t="str">
        <f>IF(Table2[[#This Row],[ Income ]]&lt;=30000, "Low Income",IF(Table2[[#This Row],[ Income ]]&lt;=60000,"Middle Income",IF(Table2[[#This Row],[ Income ]]&lt;=90000,"High Income","Premium")))</f>
        <v>Middle Income</v>
      </c>
      <c r="AG647" t="str">
        <f ca="1">IF(Table2[[#This Row],[Age]]&lt;30,"Young Adults", IF(Table2[[#This Row],[Age]]&lt;45,"Adults",IF(Table2[[#This Row],[Age]]&lt;60,"Middle Aged", "Senior")))</f>
        <v>Middle Aged</v>
      </c>
      <c r="AH647" t="str">
        <f>IF(Table2[[#This Row],[Recency]]&lt;31,"Active",IF(Table2[[#This Row],[Recency]]&lt;61, "Warm","At Risk"))</f>
        <v>Active</v>
      </c>
      <c r="AI647" s="5" t="str">
        <f>IF(Table2[[#This Row],[Total Spend]]&lt;70,"Low Value", IF(Table2[[#This Row],[Total Spend]]&lt;370,"Medium Value",IF(Table2[[#This Row],[Total Spend]]&lt;1047,"High Value","VIP")))</f>
        <v>Low Value</v>
      </c>
      <c r="AJ647" s="7">
        <f>SUM(Table2[[#This Row],[AcceptedCmp3]:[Response]])</f>
        <v>0</v>
      </c>
      <c r="AK647" s="5" t="str">
        <f>IF(Table2[[#This Row],[Total Campaigns Accepted]]=0,"Never Responded", IF(Table2[[#This Row],[Total Campaigns Accepted]]&lt;3,"Occasional Responders","Frequent Responders"))</f>
        <v>Never Responded</v>
      </c>
    </row>
    <row r="648" spans="1:37" x14ac:dyDescent="0.3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  <c r="AC648" s="4">
        <f t="shared" ca="1" si="30"/>
        <v>56</v>
      </c>
      <c r="AD648" s="3">
        <f t="shared" si="32"/>
        <v>57</v>
      </c>
      <c r="AE648">
        <f t="shared" si="31"/>
        <v>12</v>
      </c>
      <c r="AF648" t="str">
        <f>IF(Table2[[#This Row],[ Income ]]&lt;=30000, "Low Income",IF(Table2[[#This Row],[ Income ]]&lt;=60000,"Middle Income",IF(Table2[[#This Row],[ Income ]]&lt;=90000,"High Income","Premium")))</f>
        <v>Middle Income</v>
      </c>
      <c r="AG648" t="str">
        <f ca="1">IF(Table2[[#This Row],[Age]]&lt;30,"Young Adults", IF(Table2[[#This Row],[Age]]&lt;45,"Adults",IF(Table2[[#This Row],[Age]]&lt;60,"Middle Aged", "Senior")))</f>
        <v>Middle Aged</v>
      </c>
      <c r="AH648" t="str">
        <f>IF(Table2[[#This Row],[Recency]]&lt;31,"Active",IF(Table2[[#This Row],[Recency]]&lt;61, "Warm","At Risk"))</f>
        <v>Active</v>
      </c>
      <c r="AI648" s="5" t="str">
        <f>IF(Table2[[#This Row],[Total Spend]]&lt;70,"Low Value", IF(Table2[[#This Row],[Total Spend]]&lt;370,"Medium Value",IF(Table2[[#This Row],[Total Spend]]&lt;1047,"High Value","VIP")))</f>
        <v>Low Value</v>
      </c>
      <c r="AJ648" s="7">
        <f>SUM(Table2[[#This Row],[AcceptedCmp3]:[Response]])</f>
        <v>0</v>
      </c>
      <c r="AK648" s="5" t="str">
        <f>IF(Table2[[#This Row],[Total Campaigns Accepted]]=0,"Never Responded", IF(Table2[[#This Row],[Total Campaigns Accepted]]&lt;3,"Occasional Responders","Frequent Responders"))</f>
        <v>Never Responded</v>
      </c>
    </row>
    <row r="649" spans="1:37" x14ac:dyDescent="0.3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  <c r="AC649" s="4">
        <f t="shared" ca="1" si="30"/>
        <v>46</v>
      </c>
      <c r="AD649" s="3">
        <f t="shared" si="32"/>
        <v>71</v>
      </c>
      <c r="AE649">
        <f t="shared" si="31"/>
        <v>13</v>
      </c>
      <c r="AF649" t="str">
        <f>IF(Table2[[#This Row],[ Income ]]&lt;=30000, "Low Income",IF(Table2[[#This Row],[ Income ]]&lt;=60000,"Middle Income",IF(Table2[[#This Row],[ Income ]]&lt;=90000,"High Income","Premium")))</f>
        <v>Middle Income</v>
      </c>
      <c r="AG649" t="str">
        <f ca="1">IF(Table2[[#This Row],[Age]]&lt;30,"Young Adults", IF(Table2[[#This Row],[Age]]&lt;45,"Adults",IF(Table2[[#This Row],[Age]]&lt;60,"Middle Aged", "Senior")))</f>
        <v>Middle Aged</v>
      </c>
      <c r="AH649" t="str">
        <f>IF(Table2[[#This Row],[Recency]]&lt;31,"Active",IF(Table2[[#This Row],[Recency]]&lt;61, "Warm","At Risk"))</f>
        <v>Active</v>
      </c>
      <c r="AI649" s="5" t="str">
        <f>IF(Table2[[#This Row],[Total Spend]]&lt;70,"Low Value", IF(Table2[[#This Row],[Total Spend]]&lt;370,"Medium Value",IF(Table2[[#This Row],[Total Spend]]&lt;1047,"High Value","VIP")))</f>
        <v>Medium Value</v>
      </c>
      <c r="AJ649" s="7">
        <f>SUM(Table2[[#This Row],[AcceptedCmp3]:[Response]])</f>
        <v>0</v>
      </c>
      <c r="AK649" s="5" t="str">
        <f>IF(Table2[[#This Row],[Total Campaigns Accepted]]=0,"Never Responded", IF(Table2[[#This Row],[Total Campaigns Accepted]]&lt;3,"Occasional Responders","Frequent Responders"))</f>
        <v>Never Responded</v>
      </c>
    </row>
    <row r="650" spans="1:37" x14ac:dyDescent="0.3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  <c r="AC650" s="4">
        <f t="shared" ca="1" si="30"/>
        <v>59</v>
      </c>
      <c r="AD650" s="3">
        <f t="shared" si="32"/>
        <v>37</v>
      </c>
      <c r="AE650">
        <f t="shared" si="31"/>
        <v>14</v>
      </c>
      <c r="AF650" t="str">
        <f>IF(Table2[[#This Row],[ Income ]]&lt;=30000, "Low Income",IF(Table2[[#This Row],[ Income ]]&lt;=60000,"Middle Income",IF(Table2[[#This Row],[ Income ]]&lt;=90000,"High Income","Premium")))</f>
        <v>Low Income</v>
      </c>
      <c r="AG650" t="str">
        <f ca="1">IF(Table2[[#This Row],[Age]]&lt;30,"Young Adults", IF(Table2[[#This Row],[Age]]&lt;45,"Adults",IF(Table2[[#This Row],[Age]]&lt;60,"Middle Aged", "Senior")))</f>
        <v>Middle Aged</v>
      </c>
      <c r="AH650" t="str">
        <f>IF(Table2[[#This Row],[Recency]]&lt;31,"Active",IF(Table2[[#This Row],[Recency]]&lt;61, "Warm","At Risk"))</f>
        <v>Active</v>
      </c>
      <c r="AI650" s="5" t="str">
        <f>IF(Table2[[#This Row],[Total Spend]]&lt;70,"Low Value", IF(Table2[[#This Row],[Total Spend]]&lt;370,"Medium Value",IF(Table2[[#This Row],[Total Spend]]&lt;1047,"High Value","VIP")))</f>
        <v>Low Value</v>
      </c>
      <c r="AJ650" s="7">
        <f>SUM(Table2[[#This Row],[AcceptedCmp3]:[Response]])</f>
        <v>0</v>
      </c>
      <c r="AK650" s="5" t="str">
        <f>IF(Table2[[#This Row],[Total Campaigns Accepted]]=0,"Never Responded", IF(Table2[[#This Row],[Total Campaigns Accepted]]&lt;3,"Occasional Responders","Frequent Responders"))</f>
        <v>Never Responded</v>
      </c>
    </row>
    <row r="651" spans="1:37" x14ac:dyDescent="0.3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  <c r="AC651" s="4">
        <f t="shared" ca="1" si="30"/>
        <v>59</v>
      </c>
      <c r="AD651" s="3">
        <f t="shared" si="32"/>
        <v>37</v>
      </c>
      <c r="AE651">
        <f t="shared" si="31"/>
        <v>14</v>
      </c>
      <c r="AF651" t="str">
        <f>IF(Table2[[#This Row],[ Income ]]&lt;=30000, "Low Income",IF(Table2[[#This Row],[ Income ]]&lt;=60000,"Middle Income",IF(Table2[[#This Row],[ Income ]]&lt;=90000,"High Income","Premium")))</f>
        <v>Low Income</v>
      </c>
      <c r="AG651" t="str">
        <f ca="1">IF(Table2[[#This Row],[Age]]&lt;30,"Young Adults", IF(Table2[[#This Row],[Age]]&lt;45,"Adults",IF(Table2[[#This Row],[Age]]&lt;60,"Middle Aged", "Senior")))</f>
        <v>Middle Aged</v>
      </c>
      <c r="AH651" t="str">
        <f>IF(Table2[[#This Row],[Recency]]&lt;31,"Active",IF(Table2[[#This Row],[Recency]]&lt;61, "Warm","At Risk"))</f>
        <v>Active</v>
      </c>
      <c r="AI651" s="5" t="str">
        <f>IF(Table2[[#This Row],[Total Spend]]&lt;70,"Low Value", IF(Table2[[#This Row],[Total Spend]]&lt;370,"Medium Value",IF(Table2[[#This Row],[Total Spend]]&lt;1047,"High Value","VIP")))</f>
        <v>Low Value</v>
      </c>
      <c r="AJ651" s="7">
        <f>SUM(Table2[[#This Row],[AcceptedCmp3]:[Response]])</f>
        <v>0</v>
      </c>
      <c r="AK651" s="5" t="str">
        <f>IF(Table2[[#This Row],[Total Campaigns Accepted]]=0,"Never Responded", IF(Table2[[#This Row],[Total Campaigns Accepted]]&lt;3,"Occasional Responders","Frequent Responders"))</f>
        <v>Never Responded</v>
      </c>
    </row>
    <row r="652" spans="1:37" x14ac:dyDescent="0.3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  <c r="AC652" s="4">
        <f t="shared" ca="1" si="30"/>
        <v>69</v>
      </c>
      <c r="AD652" s="3">
        <f t="shared" si="32"/>
        <v>405</v>
      </c>
      <c r="AE652">
        <f t="shared" si="31"/>
        <v>20</v>
      </c>
      <c r="AF652" t="str">
        <f>IF(Table2[[#This Row],[ Income ]]&lt;=30000, "Low Income",IF(Table2[[#This Row],[ Income ]]&lt;=60000,"Middle Income",IF(Table2[[#This Row],[ Income ]]&lt;=90000,"High Income","Premium")))</f>
        <v>Middle Income</v>
      </c>
      <c r="AG652" t="str">
        <f ca="1">IF(Table2[[#This Row],[Age]]&lt;30,"Young Adults", IF(Table2[[#This Row],[Age]]&lt;45,"Adults",IF(Table2[[#This Row],[Age]]&lt;60,"Middle Aged", "Senior")))</f>
        <v>Senior</v>
      </c>
      <c r="AH652" t="str">
        <f>IF(Table2[[#This Row],[Recency]]&lt;31,"Active",IF(Table2[[#This Row],[Recency]]&lt;61, "Warm","At Risk"))</f>
        <v>Active</v>
      </c>
      <c r="AI652" s="5" t="str">
        <f>IF(Table2[[#This Row],[Total Spend]]&lt;70,"Low Value", IF(Table2[[#This Row],[Total Spend]]&lt;370,"Medium Value",IF(Table2[[#This Row],[Total Spend]]&lt;1047,"High Value","VIP")))</f>
        <v>High Value</v>
      </c>
      <c r="AJ652" s="7">
        <f>SUM(Table2[[#This Row],[AcceptedCmp3]:[Response]])</f>
        <v>0</v>
      </c>
      <c r="AK652" s="5" t="str">
        <f>IF(Table2[[#This Row],[Total Campaigns Accepted]]=0,"Never Responded", IF(Table2[[#This Row],[Total Campaigns Accepted]]&lt;3,"Occasional Responders","Frequent Responders"))</f>
        <v>Never Responded</v>
      </c>
    </row>
    <row r="653" spans="1:37" x14ac:dyDescent="0.3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  <c r="AC653" s="4">
        <f t="shared" ca="1" si="30"/>
        <v>68</v>
      </c>
      <c r="AD653" s="3">
        <f t="shared" si="32"/>
        <v>599</v>
      </c>
      <c r="AE653">
        <f t="shared" si="31"/>
        <v>22</v>
      </c>
      <c r="AF653" t="str">
        <f>IF(Table2[[#This Row],[ Income ]]&lt;=30000, "Low Income",IF(Table2[[#This Row],[ Income ]]&lt;=60000,"Middle Income",IF(Table2[[#This Row],[ Income ]]&lt;=90000,"High Income","Premium")))</f>
        <v>High Income</v>
      </c>
      <c r="AG653" t="str">
        <f ca="1">IF(Table2[[#This Row],[Age]]&lt;30,"Young Adults", IF(Table2[[#This Row],[Age]]&lt;45,"Adults",IF(Table2[[#This Row],[Age]]&lt;60,"Middle Aged", "Senior")))</f>
        <v>Senior</v>
      </c>
      <c r="AH653" t="str">
        <f>IF(Table2[[#This Row],[Recency]]&lt;31,"Active",IF(Table2[[#This Row],[Recency]]&lt;61, "Warm","At Risk"))</f>
        <v>Active</v>
      </c>
      <c r="AI653" s="5" t="str">
        <f>IF(Table2[[#This Row],[Total Spend]]&lt;70,"Low Value", IF(Table2[[#This Row],[Total Spend]]&lt;370,"Medium Value",IF(Table2[[#This Row],[Total Spend]]&lt;1047,"High Value","VIP")))</f>
        <v>High Value</v>
      </c>
      <c r="AJ653" s="7">
        <f>SUM(Table2[[#This Row],[AcceptedCmp3]:[Response]])</f>
        <v>0</v>
      </c>
      <c r="AK653" s="5" t="str">
        <f>IF(Table2[[#This Row],[Total Campaigns Accepted]]=0,"Never Responded", IF(Table2[[#This Row],[Total Campaigns Accepted]]&lt;3,"Occasional Responders","Frequent Responders"))</f>
        <v>Never Responded</v>
      </c>
    </row>
    <row r="654" spans="1:37" x14ac:dyDescent="0.3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  <c r="AC654" s="4">
        <f t="shared" ca="1" si="30"/>
        <v>55</v>
      </c>
      <c r="AD654" s="3">
        <f t="shared" si="32"/>
        <v>1525</v>
      </c>
      <c r="AE654">
        <f t="shared" si="31"/>
        <v>24</v>
      </c>
      <c r="AF654" t="str">
        <f>IF(Table2[[#This Row],[ Income ]]&lt;=30000, "Low Income",IF(Table2[[#This Row],[ Income ]]&lt;=60000,"Middle Income",IF(Table2[[#This Row],[ Income ]]&lt;=90000,"High Income","Premium")))</f>
        <v>High Income</v>
      </c>
      <c r="AG654" t="str">
        <f ca="1">IF(Table2[[#This Row],[Age]]&lt;30,"Young Adults", IF(Table2[[#This Row],[Age]]&lt;45,"Adults",IF(Table2[[#This Row],[Age]]&lt;60,"Middle Aged", "Senior")))</f>
        <v>Middle Aged</v>
      </c>
      <c r="AH654" t="str">
        <f>IF(Table2[[#This Row],[Recency]]&lt;31,"Active",IF(Table2[[#This Row],[Recency]]&lt;61, "Warm","At Risk"))</f>
        <v>Active</v>
      </c>
      <c r="AI654" s="5" t="str">
        <f>IF(Table2[[#This Row],[Total Spend]]&lt;70,"Low Value", IF(Table2[[#This Row],[Total Spend]]&lt;370,"Medium Value",IF(Table2[[#This Row],[Total Spend]]&lt;1047,"High Value","VIP")))</f>
        <v>VIP</v>
      </c>
      <c r="AJ654" s="7">
        <f>SUM(Table2[[#This Row],[AcceptedCmp3]:[Response]])</f>
        <v>0</v>
      </c>
      <c r="AK654" s="5" t="str">
        <f>IF(Table2[[#This Row],[Total Campaigns Accepted]]=0,"Never Responded", IF(Table2[[#This Row],[Total Campaigns Accepted]]&lt;3,"Occasional Responders","Frequent Responders"))</f>
        <v>Never Responded</v>
      </c>
    </row>
    <row r="655" spans="1:37" x14ac:dyDescent="0.3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  <c r="AC655" s="4">
        <f t="shared" ca="1" si="30"/>
        <v>42</v>
      </c>
      <c r="AD655" s="3">
        <f t="shared" si="32"/>
        <v>1323</v>
      </c>
      <c r="AE655">
        <f t="shared" si="31"/>
        <v>24</v>
      </c>
      <c r="AF655" t="str">
        <f>IF(Table2[[#This Row],[ Income ]]&lt;=30000, "Low Income",IF(Table2[[#This Row],[ Income ]]&lt;=60000,"Middle Income",IF(Table2[[#This Row],[ Income ]]&lt;=90000,"High Income","Premium")))</f>
        <v>High Income</v>
      </c>
      <c r="AG655" t="str">
        <f ca="1">IF(Table2[[#This Row],[Age]]&lt;30,"Young Adults", IF(Table2[[#This Row],[Age]]&lt;45,"Adults",IF(Table2[[#This Row],[Age]]&lt;60,"Middle Aged", "Senior")))</f>
        <v>Adults</v>
      </c>
      <c r="AH655" t="str">
        <f>IF(Table2[[#This Row],[Recency]]&lt;31,"Active",IF(Table2[[#This Row],[Recency]]&lt;61, "Warm","At Risk"))</f>
        <v>Active</v>
      </c>
      <c r="AI655" s="5" t="str">
        <f>IF(Table2[[#This Row],[Total Spend]]&lt;70,"Low Value", IF(Table2[[#This Row],[Total Spend]]&lt;370,"Medium Value",IF(Table2[[#This Row],[Total Spend]]&lt;1047,"High Value","VIP")))</f>
        <v>VIP</v>
      </c>
      <c r="AJ655" s="7">
        <f>SUM(Table2[[#This Row],[AcceptedCmp3]:[Response]])</f>
        <v>1</v>
      </c>
      <c r="AK655" s="5" t="str">
        <f>IF(Table2[[#This Row],[Total Campaigns Accepted]]=0,"Never Responded", IF(Table2[[#This Row],[Total Campaigns Accepted]]&lt;3,"Occasional Responders","Frequent Responders"))</f>
        <v>Occasional Responders</v>
      </c>
    </row>
    <row r="656" spans="1:37" x14ac:dyDescent="0.3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  <c r="AC656" s="4">
        <f t="shared" ca="1" si="30"/>
        <v>63</v>
      </c>
      <c r="AD656" s="3">
        <f t="shared" si="32"/>
        <v>53</v>
      </c>
      <c r="AE656">
        <f t="shared" si="31"/>
        <v>10</v>
      </c>
      <c r="AF656" t="str">
        <f>IF(Table2[[#This Row],[ Income ]]&lt;=30000, "Low Income",IF(Table2[[#This Row],[ Income ]]&lt;=60000,"Middle Income",IF(Table2[[#This Row],[ Income ]]&lt;=90000,"High Income","Premium")))</f>
        <v>Middle Income</v>
      </c>
      <c r="AG656" t="str">
        <f ca="1">IF(Table2[[#This Row],[Age]]&lt;30,"Young Adults", IF(Table2[[#This Row],[Age]]&lt;45,"Adults",IF(Table2[[#This Row],[Age]]&lt;60,"Middle Aged", "Senior")))</f>
        <v>Senior</v>
      </c>
      <c r="AH656" t="str">
        <f>IF(Table2[[#This Row],[Recency]]&lt;31,"Active",IF(Table2[[#This Row],[Recency]]&lt;61, "Warm","At Risk"))</f>
        <v>Active</v>
      </c>
      <c r="AI656" s="5" t="str">
        <f>IF(Table2[[#This Row],[Total Spend]]&lt;70,"Low Value", IF(Table2[[#This Row],[Total Spend]]&lt;370,"Medium Value",IF(Table2[[#This Row],[Total Spend]]&lt;1047,"High Value","VIP")))</f>
        <v>Low Value</v>
      </c>
      <c r="AJ656" s="7">
        <f>SUM(Table2[[#This Row],[AcceptedCmp3]:[Response]])</f>
        <v>0</v>
      </c>
      <c r="AK656" s="5" t="str">
        <f>IF(Table2[[#This Row],[Total Campaigns Accepted]]=0,"Never Responded", IF(Table2[[#This Row],[Total Campaigns Accepted]]&lt;3,"Occasional Responders","Frequent Responders"))</f>
        <v>Never Responded</v>
      </c>
    </row>
    <row r="657" spans="1:37" x14ac:dyDescent="0.3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  <c r="AC657" s="4">
        <f t="shared" ca="1" si="30"/>
        <v>36</v>
      </c>
      <c r="AD657" s="3">
        <f t="shared" si="32"/>
        <v>710</v>
      </c>
      <c r="AE657">
        <f t="shared" si="31"/>
        <v>33</v>
      </c>
      <c r="AF657" t="str">
        <f>IF(Table2[[#This Row],[ Income ]]&lt;=30000, "Low Income",IF(Table2[[#This Row],[ Income ]]&lt;=60000,"Middle Income",IF(Table2[[#This Row],[ Income ]]&lt;=90000,"High Income","Premium")))</f>
        <v>Middle Income</v>
      </c>
      <c r="AG657" t="str">
        <f ca="1">IF(Table2[[#This Row],[Age]]&lt;30,"Young Adults", IF(Table2[[#This Row],[Age]]&lt;45,"Adults",IF(Table2[[#This Row],[Age]]&lt;60,"Middle Aged", "Senior")))</f>
        <v>Adults</v>
      </c>
      <c r="AH657" t="str">
        <f>IF(Table2[[#This Row],[Recency]]&lt;31,"Active",IF(Table2[[#This Row],[Recency]]&lt;61, "Warm","At Risk"))</f>
        <v>Active</v>
      </c>
      <c r="AI657" s="5" t="str">
        <f>IF(Table2[[#This Row],[Total Spend]]&lt;70,"Low Value", IF(Table2[[#This Row],[Total Spend]]&lt;370,"Medium Value",IF(Table2[[#This Row],[Total Spend]]&lt;1047,"High Value","VIP")))</f>
        <v>High Value</v>
      </c>
      <c r="AJ657" s="7">
        <f>SUM(Table2[[#This Row],[AcceptedCmp3]:[Response]])</f>
        <v>1</v>
      </c>
      <c r="AK657" s="5" t="str">
        <f>IF(Table2[[#This Row],[Total Campaigns Accepted]]=0,"Never Responded", IF(Table2[[#This Row],[Total Campaigns Accepted]]&lt;3,"Occasional Responders","Frequent Responders"))</f>
        <v>Occasional Responders</v>
      </c>
    </row>
    <row r="658" spans="1:37" x14ac:dyDescent="0.3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  <c r="AC658" s="4">
        <f t="shared" ca="1" si="30"/>
        <v>75</v>
      </c>
      <c r="AD658" s="3">
        <f t="shared" si="32"/>
        <v>43</v>
      </c>
      <c r="AE658">
        <f t="shared" si="31"/>
        <v>9</v>
      </c>
      <c r="AF658" t="str">
        <f>IF(Table2[[#This Row],[ Income ]]&lt;=30000, "Low Income",IF(Table2[[#This Row],[ Income ]]&lt;=60000,"Middle Income",IF(Table2[[#This Row],[ Income ]]&lt;=90000,"High Income","Premium")))</f>
        <v>Middle Income</v>
      </c>
      <c r="AG658" t="str">
        <f ca="1">IF(Table2[[#This Row],[Age]]&lt;30,"Young Adults", IF(Table2[[#This Row],[Age]]&lt;45,"Adults",IF(Table2[[#This Row],[Age]]&lt;60,"Middle Aged", "Senior")))</f>
        <v>Senior</v>
      </c>
      <c r="AH658" t="str">
        <f>IF(Table2[[#This Row],[Recency]]&lt;31,"Active",IF(Table2[[#This Row],[Recency]]&lt;61, "Warm","At Risk"))</f>
        <v>Active</v>
      </c>
      <c r="AI658" s="5" t="str">
        <f>IF(Table2[[#This Row],[Total Spend]]&lt;70,"Low Value", IF(Table2[[#This Row],[Total Spend]]&lt;370,"Medium Value",IF(Table2[[#This Row],[Total Spend]]&lt;1047,"High Value","VIP")))</f>
        <v>Low Value</v>
      </c>
      <c r="AJ658" s="7">
        <f>SUM(Table2[[#This Row],[AcceptedCmp3]:[Response]])</f>
        <v>0</v>
      </c>
      <c r="AK658" s="5" t="str">
        <f>IF(Table2[[#This Row],[Total Campaigns Accepted]]=0,"Never Responded", IF(Table2[[#This Row],[Total Campaigns Accepted]]&lt;3,"Occasional Responders","Frequent Responders"))</f>
        <v>Never Responded</v>
      </c>
    </row>
    <row r="659" spans="1:37" x14ac:dyDescent="0.3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  <c r="AC659" s="4">
        <f t="shared" ca="1" si="30"/>
        <v>48</v>
      </c>
      <c r="AD659" s="3">
        <f t="shared" si="32"/>
        <v>1006</v>
      </c>
      <c r="AE659">
        <f t="shared" si="31"/>
        <v>28</v>
      </c>
      <c r="AF659" t="str">
        <f>IF(Table2[[#This Row],[ Income ]]&lt;=30000, "Low Income",IF(Table2[[#This Row],[ Income ]]&lt;=60000,"Middle Income",IF(Table2[[#This Row],[ Income ]]&lt;=90000,"High Income","Premium")))</f>
        <v>High Income</v>
      </c>
      <c r="AG659" t="str">
        <f ca="1">IF(Table2[[#This Row],[Age]]&lt;30,"Young Adults", IF(Table2[[#This Row],[Age]]&lt;45,"Adults",IF(Table2[[#This Row],[Age]]&lt;60,"Middle Aged", "Senior")))</f>
        <v>Middle Aged</v>
      </c>
      <c r="AH659" t="str">
        <f>IF(Table2[[#This Row],[Recency]]&lt;31,"Active",IF(Table2[[#This Row],[Recency]]&lt;61, "Warm","At Risk"))</f>
        <v>Active</v>
      </c>
      <c r="AI659" s="5" t="str">
        <f>IF(Table2[[#This Row],[Total Spend]]&lt;70,"Low Value", IF(Table2[[#This Row],[Total Spend]]&lt;370,"Medium Value",IF(Table2[[#This Row],[Total Spend]]&lt;1047,"High Value","VIP")))</f>
        <v>High Value</v>
      </c>
      <c r="AJ659" s="7">
        <f>SUM(Table2[[#This Row],[AcceptedCmp3]:[Response]])</f>
        <v>0</v>
      </c>
      <c r="AK659" s="5" t="str">
        <f>IF(Table2[[#This Row],[Total Campaigns Accepted]]=0,"Never Responded", IF(Table2[[#This Row],[Total Campaigns Accepted]]&lt;3,"Occasional Responders","Frequent Responders"))</f>
        <v>Never Responded</v>
      </c>
    </row>
    <row r="660" spans="1:37" x14ac:dyDescent="0.3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  <c r="AC660" s="4">
        <f t="shared" ca="1" si="30"/>
        <v>58</v>
      </c>
      <c r="AD660" s="3">
        <f t="shared" si="32"/>
        <v>813</v>
      </c>
      <c r="AE660">
        <f t="shared" si="31"/>
        <v>31</v>
      </c>
      <c r="AF660" t="str">
        <f>IF(Table2[[#This Row],[ Income ]]&lt;=30000, "Low Income",IF(Table2[[#This Row],[ Income ]]&lt;=60000,"Middle Income",IF(Table2[[#This Row],[ Income ]]&lt;=90000,"High Income","Premium")))</f>
        <v>Middle Income</v>
      </c>
      <c r="AG660" t="str">
        <f ca="1">IF(Table2[[#This Row],[Age]]&lt;30,"Young Adults", IF(Table2[[#This Row],[Age]]&lt;45,"Adults",IF(Table2[[#This Row],[Age]]&lt;60,"Middle Aged", "Senior")))</f>
        <v>Middle Aged</v>
      </c>
      <c r="AH660" t="str">
        <f>IF(Table2[[#This Row],[Recency]]&lt;31,"Active",IF(Table2[[#This Row],[Recency]]&lt;61, "Warm","At Risk"))</f>
        <v>Active</v>
      </c>
      <c r="AI660" s="5" t="str">
        <f>IF(Table2[[#This Row],[Total Spend]]&lt;70,"Low Value", IF(Table2[[#This Row],[Total Spend]]&lt;370,"Medium Value",IF(Table2[[#This Row],[Total Spend]]&lt;1047,"High Value","VIP")))</f>
        <v>High Value</v>
      </c>
      <c r="AJ660" s="7">
        <f>SUM(Table2[[#This Row],[AcceptedCmp3]:[Response]])</f>
        <v>2</v>
      </c>
      <c r="AK660" s="5" t="str">
        <f>IF(Table2[[#This Row],[Total Campaigns Accepted]]=0,"Never Responded", IF(Table2[[#This Row],[Total Campaigns Accepted]]&lt;3,"Occasional Responders","Frequent Responders"))</f>
        <v>Occasional Responders</v>
      </c>
    </row>
    <row r="661" spans="1:37" x14ac:dyDescent="0.3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  <c r="AC661" s="4">
        <f t="shared" ca="1" si="30"/>
        <v>54</v>
      </c>
      <c r="AD661" s="3">
        <f t="shared" si="32"/>
        <v>429</v>
      </c>
      <c r="AE661">
        <f t="shared" si="31"/>
        <v>24</v>
      </c>
      <c r="AF661" t="str">
        <f>IF(Table2[[#This Row],[ Income ]]&lt;=30000, "Low Income",IF(Table2[[#This Row],[ Income ]]&lt;=60000,"Middle Income",IF(Table2[[#This Row],[ Income ]]&lt;=90000,"High Income","Premium")))</f>
        <v>Middle Income</v>
      </c>
      <c r="AG661" t="str">
        <f ca="1">IF(Table2[[#This Row],[Age]]&lt;30,"Young Adults", IF(Table2[[#This Row],[Age]]&lt;45,"Adults",IF(Table2[[#This Row],[Age]]&lt;60,"Middle Aged", "Senior")))</f>
        <v>Middle Aged</v>
      </c>
      <c r="AH661" t="str">
        <f>IF(Table2[[#This Row],[Recency]]&lt;31,"Active",IF(Table2[[#This Row],[Recency]]&lt;61, "Warm","At Risk"))</f>
        <v>Active</v>
      </c>
      <c r="AI661" s="5" t="str">
        <f>IF(Table2[[#This Row],[Total Spend]]&lt;70,"Low Value", IF(Table2[[#This Row],[Total Spend]]&lt;370,"Medium Value",IF(Table2[[#This Row],[Total Spend]]&lt;1047,"High Value","VIP")))</f>
        <v>High Value</v>
      </c>
      <c r="AJ661" s="7">
        <f>SUM(Table2[[#This Row],[AcceptedCmp3]:[Response]])</f>
        <v>0</v>
      </c>
      <c r="AK661" s="5" t="str">
        <f>IF(Table2[[#This Row],[Total Campaigns Accepted]]=0,"Never Responded", IF(Table2[[#This Row],[Total Campaigns Accepted]]&lt;3,"Occasional Responders","Frequent Responders"))</f>
        <v>Never Responded</v>
      </c>
    </row>
    <row r="662" spans="1:37" x14ac:dyDescent="0.3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  <c r="AC662" s="4">
        <f t="shared" ca="1" si="30"/>
        <v>63</v>
      </c>
      <c r="AD662" s="3">
        <f t="shared" si="32"/>
        <v>490</v>
      </c>
      <c r="AE662">
        <f t="shared" si="31"/>
        <v>26</v>
      </c>
      <c r="AF662" t="str">
        <f>IF(Table2[[#This Row],[ Income ]]&lt;=30000, "Low Income",IF(Table2[[#This Row],[ Income ]]&lt;=60000,"Middle Income",IF(Table2[[#This Row],[ Income ]]&lt;=90000,"High Income","Premium")))</f>
        <v>Middle Income</v>
      </c>
      <c r="AG662" t="str">
        <f ca="1">IF(Table2[[#This Row],[Age]]&lt;30,"Young Adults", IF(Table2[[#This Row],[Age]]&lt;45,"Adults",IF(Table2[[#This Row],[Age]]&lt;60,"Middle Aged", "Senior")))</f>
        <v>Senior</v>
      </c>
      <c r="AH662" t="str">
        <f>IF(Table2[[#This Row],[Recency]]&lt;31,"Active",IF(Table2[[#This Row],[Recency]]&lt;61, "Warm","At Risk"))</f>
        <v>Active</v>
      </c>
      <c r="AI662" s="5" t="str">
        <f>IF(Table2[[#This Row],[Total Spend]]&lt;70,"Low Value", IF(Table2[[#This Row],[Total Spend]]&lt;370,"Medium Value",IF(Table2[[#This Row],[Total Spend]]&lt;1047,"High Value","VIP")))</f>
        <v>High Value</v>
      </c>
      <c r="AJ662" s="7">
        <f>SUM(Table2[[#This Row],[AcceptedCmp3]:[Response]])</f>
        <v>0</v>
      </c>
      <c r="AK662" s="5" t="str">
        <f>IF(Table2[[#This Row],[Total Campaigns Accepted]]=0,"Never Responded", IF(Table2[[#This Row],[Total Campaigns Accepted]]&lt;3,"Occasional Responders","Frequent Responders"))</f>
        <v>Never Responded</v>
      </c>
    </row>
    <row r="663" spans="1:37" x14ac:dyDescent="0.3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  <c r="AC663" s="4">
        <f t="shared" ca="1" si="30"/>
        <v>66</v>
      </c>
      <c r="AD663" s="3">
        <f t="shared" si="32"/>
        <v>1825</v>
      </c>
      <c r="AE663">
        <f t="shared" si="31"/>
        <v>41</v>
      </c>
      <c r="AF663" t="str">
        <f>IF(Table2[[#This Row],[ Income ]]&lt;=30000, "Low Income",IF(Table2[[#This Row],[ Income ]]&lt;=60000,"Middle Income",IF(Table2[[#This Row],[ Income ]]&lt;=90000,"High Income","Premium")))</f>
        <v>High Income</v>
      </c>
      <c r="AG663" t="str">
        <f ca="1">IF(Table2[[#This Row],[Age]]&lt;30,"Young Adults", IF(Table2[[#This Row],[Age]]&lt;45,"Adults",IF(Table2[[#This Row],[Age]]&lt;60,"Middle Aged", "Senior")))</f>
        <v>Senior</v>
      </c>
      <c r="AH663" t="str">
        <f>IF(Table2[[#This Row],[Recency]]&lt;31,"Active",IF(Table2[[#This Row],[Recency]]&lt;61, "Warm","At Risk"))</f>
        <v>Active</v>
      </c>
      <c r="AI663" s="5" t="str">
        <f>IF(Table2[[#This Row],[Total Spend]]&lt;70,"Low Value", IF(Table2[[#This Row],[Total Spend]]&lt;370,"Medium Value",IF(Table2[[#This Row],[Total Spend]]&lt;1047,"High Value","VIP")))</f>
        <v>VIP</v>
      </c>
      <c r="AJ663" s="7">
        <f>SUM(Table2[[#This Row],[AcceptedCmp3]:[Response]])</f>
        <v>1</v>
      </c>
      <c r="AK663" s="5" t="str">
        <f>IF(Table2[[#This Row],[Total Campaigns Accepted]]=0,"Never Responded", IF(Table2[[#This Row],[Total Campaigns Accepted]]&lt;3,"Occasional Responders","Frequent Responders"))</f>
        <v>Occasional Responders</v>
      </c>
    </row>
    <row r="664" spans="1:37" x14ac:dyDescent="0.3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  <c r="AC664" s="4">
        <f t="shared" ca="1" si="30"/>
        <v>49</v>
      </c>
      <c r="AD664" s="3">
        <f t="shared" si="32"/>
        <v>473</v>
      </c>
      <c r="AE664">
        <f t="shared" si="31"/>
        <v>25</v>
      </c>
      <c r="AF664" t="str">
        <f>IF(Table2[[#This Row],[ Income ]]&lt;=30000, "Low Income",IF(Table2[[#This Row],[ Income ]]&lt;=60000,"Middle Income",IF(Table2[[#This Row],[ Income ]]&lt;=90000,"High Income","Premium")))</f>
        <v>Middle Income</v>
      </c>
      <c r="AG664" t="str">
        <f ca="1">IF(Table2[[#This Row],[Age]]&lt;30,"Young Adults", IF(Table2[[#This Row],[Age]]&lt;45,"Adults",IF(Table2[[#This Row],[Age]]&lt;60,"Middle Aged", "Senior")))</f>
        <v>Middle Aged</v>
      </c>
      <c r="AH664" t="str">
        <f>IF(Table2[[#This Row],[Recency]]&lt;31,"Active",IF(Table2[[#This Row],[Recency]]&lt;61, "Warm","At Risk"))</f>
        <v>Active</v>
      </c>
      <c r="AI664" s="5" t="str">
        <f>IF(Table2[[#This Row],[Total Spend]]&lt;70,"Low Value", IF(Table2[[#This Row],[Total Spend]]&lt;370,"Medium Value",IF(Table2[[#This Row],[Total Spend]]&lt;1047,"High Value","VIP")))</f>
        <v>High Value</v>
      </c>
      <c r="AJ664" s="7">
        <f>SUM(Table2[[#This Row],[AcceptedCmp3]:[Response]])</f>
        <v>2</v>
      </c>
      <c r="AK664" s="5" t="str">
        <f>IF(Table2[[#This Row],[Total Campaigns Accepted]]=0,"Never Responded", IF(Table2[[#This Row],[Total Campaigns Accepted]]&lt;3,"Occasional Responders","Frequent Responders"))</f>
        <v>Occasional Responders</v>
      </c>
    </row>
    <row r="665" spans="1:37" x14ac:dyDescent="0.3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  <c r="AC665" s="4">
        <f t="shared" ca="1" si="30"/>
        <v>63</v>
      </c>
      <c r="AD665" s="3">
        <f t="shared" si="32"/>
        <v>9</v>
      </c>
      <c r="AE665">
        <f t="shared" si="31"/>
        <v>34</v>
      </c>
      <c r="AF665" t="str">
        <f>IF(Table2[[#This Row],[ Income ]]&lt;=30000, "Low Income",IF(Table2[[#This Row],[ Income ]]&lt;=60000,"Middle Income",IF(Table2[[#This Row],[ Income ]]&lt;=90000,"High Income","Premium")))</f>
        <v>Low Income</v>
      </c>
      <c r="AG665" t="str">
        <f ca="1">IF(Table2[[#This Row],[Age]]&lt;30,"Young Adults", IF(Table2[[#This Row],[Age]]&lt;45,"Adults",IF(Table2[[#This Row],[Age]]&lt;60,"Middle Aged", "Senior")))</f>
        <v>Senior</v>
      </c>
      <c r="AH665" t="str">
        <f>IF(Table2[[#This Row],[Recency]]&lt;31,"Active",IF(Table2[[#This Row],[Recency]]&lt;61, "Warm","At Risk"))</f>
        <v>Active</v>
      </c>
      <c r="AI665" s="5" t="str">
        <f>IF(Table2[[#This Row],[Total Spend]]&lt;70,"Low Value", IF(Table2[[#This Row],[Total Spend]]&lt;370,"Medium Value",IF(Table2[[#This Row],[Total Spend]]&lt;1047,"High Value","VIP")))</f>
        <v>Low Value</v>
      </c>
      <c r="AJ665" s="7">
        <f>SUM(Table2[[#This Row],[AcceptedCmp3]:[Response]])</f>
        <v>0</v>
      </c>
      <c r="AK665" s="5" t="str">
        <f>IF(Table2[[#This Row],[Total Campaigns Accepted]]=0,"Never Responded", IF(Table2[[#This Row],[Total Campaigns Accepted]]&lt;3,"Occasional Responders","Frequent Responders"))</f>
        <v>Never Responded</v>
      </c>
    </row>
    <row r="666" spans="1:37" x14ac:dyDescent="0.3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  <c r="AC666" s="4">
        <f t="shared" ca="1" si="30"/>
        <v>60</v>
      </c>
      <c r="AD666" s="3">
        <f t="shared" si="32"/>
        <v>16</v>
      </c>
      <c r="AE666">
        <f t="shared" si="31"/>
        <v>7</v>
      </c>
      <c r="AF666" t="str">
        <f>IF(Table2[[#This Row],[ Income ]]&lt;=30000, "Low Income",IF(Table2[[#This Row],[ Income ]]&lt;=60000,"Middle Income",IF(Table2[[#This Row],[ Income ]]&lt;=90000,"High Income","Premium")))</f>
        <v>Middle Income</v>
      </c>
      <c r="AG666" t="str">
        <f ca="1">IF(Table2[[#This Row],[Age]]&lt;30,"Young Adults", IF(Table2[[#This Row],[Age]]&lt;45,"Adults",IF(Table2[[#This Row],[Age]]&lt;60,"Middle Aged", "Senior")))</f>
        <v>Senior</v>
      </c>
      <c r="AH666" t="str">
        <f>IF(Table2[[#This Row],[Recency]]&lt;31,"Active",IF(Table2[[#This Row],[Recency]]&lt;61, "Warm","At Risk"))</f>
        <v>Active</v>
      </c>
      <c r="AI666" s="5" t="str">
        <f>IF(Table2[[#This Row],[Total Spend]]&lt;70,"Low Value", IF(Table2[[#This Row],[Total Spend]]&lt;370,"Medium Value",IF(Table2[[#This Row],[Total Spend]]&lt;1047,"High Value","VIP")))</f>
        <v>Low Value</v>
      </c>
      <c r="AJ666" s="7">
        <f>SUM(Table2[[#This Row],[AcceptedCmp3]:[Response]])</f>
        <v>0</v>
      </c>
      <c r="AK666" s="5" t="str">
        <f>IF(Table2[[#This Row],[Total Campaigns Accepted]]=0,"Never Responded", IF(Table2[[#This Row],[Total Campaigns Accepted]]&lt;3,"Occasional Responders","Frequent Responders"))</f>
        <v>Never Responded</v>
      </c>
    </row>
    <row r="667" spans="1:37" x14ac:dyDescent="0.3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  <c r="AC667" s="4">
        <f t="shared" ca="1" si="30"/>
        <v>48</v>
      </c>
      <c r="AD667" s="3">
        <f t="shared" si="32"/>
        <v>57</v>
      </c>
      <c r="AE667">
        <f t="shared" si="31"/>
        <v>10</v>
      </c>
      <c r="AF667" t="str">
        <f>IF(Table2[[#This Row],[ Income ]]&lt;=30000, "Low Income",IF(Table2[[#This Row],[ Income ]]&lt;=60000,"Middle Income",IF(Table2[[#This Row],[ Income ]]&lt;=90000,"High Income","Premium")))</f>
        <v>Middle Income</v>
      </c>
      <c r="AG667" t="str">
        <f ca="1">IF(Table2[[#This Row],[Age]]&lt;30,"Young Adults", IF(Table2[[#This Row],[Age]]&lt;45,"Adults",IF(Table2[[#This Row],[Age]]&lt;60,"Middle Aged", "Senior")))</f>
        <v>Middle Aged</v>
      </c>
      <c r="AH667" t="str">
        <f>IF(Table2[[#This Row],[Recency]]&lt;31,"Active",IF(Table2[[#This Row],[Recency]]&lt;61, "Warm","At Risk"))</f>
        <v>Active</v>
      </c>
      <c r="AI667" s="5" t="str">
        <f>IF(Table2[[#This Row],[Total Spend]]&lt;70,"Low Value", IF(Table2[[#This Row],[Total Spend]]&lt;370,"Medium Value",IF(Table2[[#This Row],[Total Spend]]&lt;1047,"High Value","VIP")))</f>
        <v>Low Value</v>
      </c>
      <c r="AJ667" s="7">
        <f>SUM(Table2[[#This Row],[AcceptedCmp3]:[Response]])</f>
        <v>0</v>
      </c>
      <c r="AK667" s="5" t="str">
        <f>IF(Table2[[#This Row],[Total Campaigns Accepted]]=0,"Never Responded", IF(Table2[[#This Row],[Total Campaigns Accepted]]&lt;3,"Occasional Responders","Frequent Responders"))</f>
        <v>Never Responded</v>
      </c>
    </row>
    <row r="668" spans="1:37" x14ac:dyDescent="0.3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  <c r="AC668" s="4">
        <f t="shared" ca="1" si="30"/>
        <v>74</v>
      </c>
      <c r="AD668" s="3">
        <f t="shared" si="32"/>
        <v>334</v>
      </c>
      <c r="AE668">
        <f t="shared" si="31"/>
        <v>15</v>
      </c>
      <c r="AF668" t="str">
        <f>IF(Table2[[#This Row],[ Income ]]&lt;=30000, "Low Income",IF(Table2[[#This Row],[ Income ]]&lt;=60000,"Middle Income",IF(Table2[[#This Row],[ Income ]]&lt;=90000,"High Income","Premium")))</f>
        <v>High Income</v>
      </c>
      <c r="AG668" t="str">
        <f ca="1">IF(Table2[[#This Row],[Age]]&lt;30,"Young Adults", IF(Table2[[#This Row],[Age]]&lt;45,"Adults",IF(Table2[[#This Row],[Age]]&lt;60,"Middle Aged", "Senior")))</f>
        <v>Senior</v>
      </c>
      <c r="AH668" t="str">
        <f>IF(Table2[[#This Row],[Recency]]&lt;31,"Active",IF(Table2[[#This Row],[Recency]]&lt;61, "Warm","At Risk"))</f>
        <v>Active</v>
      </c>
      <c r="AI668" s="5" t="str">
        <f>IF(Table2[[#This Row],[Total Spend]]&lt;70,"Low Value", IF(Table2[[#This Row],[Total Spend]]&lt;370,"Medium Value",IF(Table2[[#This Row],[Total Spend]]&lt;1047,"High Value","VIP")))</f>
        <v>Medium Value</v>
      </c>
      <c r="AJ668" s="7">
        <f>SUM(Table2[[#This Row],[AcceptedCmp3]:[Response]])</f>
        <v>0</v>
      </c>
      <c r="AK668" s="5" t="str">
        <f>IF(Table2[[#This Row],[Total Campaigns Accepted]]=0,"Never Responded", IF(Table2[[#This Row],[Total Campaigns Accepted]]&lt;3,"Occasional Responders","Frequent Responders"))</f>
        <v>Never Responded</v>
      </c>
    </row>
    <row r="669" spans="1:37" x14ac:dyDescent="0.3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  <c r="AC669" s="4">
        <f t="shared" ca="1" si="30"/>
        <v>69</v>
      </c>
      <c r="AD669" s="3">
        <f t="shared" si="32"/>
        <v>507</v>
      </c>
      <c r="AE669">
        <f t="shared" si="31"/>
        <v>19</v>
      </c>
      <c r="AF669" t="str">
        <f>IF(Table2[[#This Row],[ Income ]]&lt;=30000, "Low Income",IF(Table2[[#This Row],[ Income ]]&lt;=60000,"Middle Income",IF(Table2[[#This Row],[ Income ]]&lt;=90000,"High Income","Premium")))</f>
        <v>High Income</v>
      </c>
      <c r="AG669" t="str">
        <f ca="1">IF(Table2[[#This Row],[Age]]&lt;30,"Young Adults", IF(Table2[[#This Row],[Age]]&lt;45,"Adults",IF(Table2[[#This Row],[Age]]&lt;60,"Middle Aged", "Senior")))</f>
        <v>Senior</v>
      </c>
      <c r="AH669" t="str">
        <f>IF(Table2[[#This Row],[Recency]]&lt;31,"Active",IF(Table2[[#This Row],[Recency]]&lt;61, "Warm","At Risk"))</f>
        <v>Active</v>
      </c>
      <c r="AI669" s="5" t="str">
        <f>IF(Table2[[#This Row],[Total Spend]]&lt;70,"Low Value", IF(Table2[[#This Row],[Total Spend]]&lt;370,"Medium Value",IF(Table2[[#This Row],[Total Spend]]&lt;1047,"High Value","VIP")))</f>
        <v>High Value</v>
      </c>
      <c r="AJ669" s="7">
        <f>SUM(Table2[[#This Row],[AcceptedCmp3]:[Response]])</f>
        <v>0</v>
      </c>
      <c r="AK669" s="5" t="str">
        <f>IF(Table2[[#This Row],[Total Campaigns Accepted]]=0,"Never Responded", IF(Table2[[#This Row],[Total Campaigns Accepted]]&lt;3,"Occasional Responders","Frequent Responders"))</f>
        <v>Never Responded</v>
      </c>
    </row>
    <row r="670" spans="1:37" x14ac:dyDescent="0.3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  <c r="AC670" s="4">
        <f t="shared" ca="1" si="30"/>
        <v>45</v>
      </c>
      <c r="AD670" s="3">
        <f t="shared" si="32"/>
        <v>818</v>
      </c>
      <c r="AE670">
        <f t="shared" si="31"/>
        <v>13</v>
      </c>
      <c r="AF670" t="str">
        <f>IF(Table2[[#This Row],[ Income ]]&lt;=30000, "Low Income",IF(Table2[[#This Row],[ Income ]]&lt;=60000,"Middle Income",IF(Table2[[#This Row],[ Income ]]&lt;=90000,"High Income","Premium")))</f>
        <v>High Income</v>
      </c>
      <c r="AG670" t="str">
        <f ca="1">IF(Table2[[#This Row],[Age]]&lt;30,"Young Adults", IF(Table2[[#This Row],[Age]]&lt;45,"Adults",IF(Table2[[#This Row],[Age]]&lt;60,"Middle Aged", "Senior")))</f>
        <v>Middle Aged</v>
      </c>
      <c r="AH670" t="str">
        <f>IF(Table2[[#This Row],[Recency]]&lt;31,"Active",IF(Table2[[#This Row],[Recency]]&lt;61, "Warm","At Risk"))</f>
        <v>Active</v>
      </c>
      <c r="AI670" s="5" t="str">
        <f>IF(Table2[[#This Row],[Total Spend]]&lt;70,"Low Value", IF(Table2[[#This Row],[Total Spend]]&lt;370,"Medium Value",IF(Table2[[#This Row],[Total Spend]]&lt;1047,"High Value","VIP")))</f>
        <v>High Value</v>
      </c>
      <c r="AJ670" s="7">
        <f>SUM(Table2[[#This Row],[AcceptedCmp3]:[Response]])</f>
        <v>0</v>
      </c>
      <c r="AK670" s="5" t="str">
        <f>IF(Table2[[#This Row],[Total Campaigns Accepted]]=0,"Never Responded", IF(Table2[[#This Row],[Total Campaigns Accepted]]&lt;3,"Occasional Responders","Frequent Responders"))</f>
        <v>Never Responded</v>
      </c>
    </row>
    <row r="671" spans="1:37" x14ac:dyDescent="0.3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  <c r="AC671" s="4">
        <f t="shared" ca="1" si="30"/>
        <v>66</v>
      </c>
      <c r="AD671" s="3">
        <f t="shared" si="32"/>
        <v>1004</v>
      </c>
      <c r="AE671">
        <f t="shared" si="31"/>
        <v>32</v>
      </c>
      <c r="AF671" t="str">
        <f>IF(Table2[[#This Row],[ Income ]]&lt;=30000, "Low Income",IF(Table2[[#This Row],[ Income ]]&lt;=60000,"Middle Income",IF(Table2[[#This Row],[ Income ]]&lt;=90000,"High Income","Premium")))</f>
        <v>High Income</v>
      </c>
      <c r="AG671" t="str">
        <f ca="1">IF(Table2[[#This Row],[Age]]&lt;30,"Young Adults", IF(Table2[[#This Row],[Age]]&lt;45,"Adults",IF(Table2[[#This Row],[Age]]&lt;60,"Middle Aged", "Senior")))</f>
        <v>Senior</v>
      </c>
      <c r="AH671" t="str">
        <f>IF(Table2[[#This Row],[Recency]]&lt;31,"Active",IF(Table2[[#This Row],[Recency]]&lt;61, "Warm","At Risk"))</f>
        <v>Active</v>
      </c>
      <c r="AI671" s="5" t="str">
        <f>IF(Table2[[#This Row],[Total Spend]]&lt;70,"Low Value", IF(Table2[[#This Row],[Total Spend]]&lt;370,"Medium Value",IF(Table2[[#This Row],[Total Spend]]&lt;1047,"High Value","VIP")))</f>
        <v>High Value</v>
      </c>
      <c r="AJ671" s="7">
        <f>SUM(Table2[[#This Row],[AcceptedCmp3]:[Response]])</f>
        <v>1</v>
      </c>
      <c r="AK671" s="5" t="str">
        <f>IF(Table2[[#This Row],[Total Campaigns Accepted]]=0,"Never Responded", IF(Table2[[#This Row],[Total Campaigns Accepted]]&lt;3,"Occasional Responders","Frequent Responders"))</f>
        <v>Occasional Responders</v>
      </c>
    </row>
    <row r="672" spans="1:37" x14ac:dyDescent="0.3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  <c r="AC672" s="4">
        <f t="shared" ca="1" si="30"/>
        <v>63</v>
      </c>
      <c r="AD672" s="3">
        <f t="shared" si="32"/>
        <v>1138</v>
      </c>
      <c r="AE672">
        <f t="shared" si="31"/>
        <v>31</v>
      </c>
      <c r="AF672" t="str">
        <f>IF(Table2[[#This Row],[ Income ]]&lt;=30000, "Low Income",IF(Table2[[#This Row],[ Income ]]&lt;=60000,"Middle Income",IF(Table2[[#This Row],[ Income ]]&lt;=90000,"High Income","Premium")))</f>
        <v>High Income</v>
      </c>
      <c r="AG672" t="str">
        <f ca="1">IF(Table2[[#This Row],[Age]]&lt;30,"Young Adults", IF(Table2[[#This Row],[Age]]&lt;45,"Adults",IF(Table2[[#This Row],[Age]]&lt;60,"Middle Aged", "Senior")))</f>
        <v>Senior</v>
      </c>
      <c r="AH672" t="str">
        <f>IF(Table2[[#This Row],[Recency]]&lt;31,"Active",IF(Table2[[#This Row],[Recency]]&lt;61, "Warm","At Risk"))</f>
        <v>Active</v>
      </c>
      <c r="AI672" s="5" t="str">
        <f>IF(Table2[[#This Row],[Total Spend]]&lt;70,"Low Value", IF(Table2[[#This Row],[Total Spend]]&lt;370,"Medium Value",IF(Table2[[#This Row],[Total Spend]]&lt;1047,"High Value","VIP")))</f>
        <v>VIP</v>
      </c>
      <c r="AJ672" s="7">
        <f>SUM(Table2[[#This Row],[AcceptedCmp3]:[Response]])</f>
        <v>0</v>
      </c>
      <c r="AK672" s="5" t="str">
        <f>IF(Table2[[#This Row],[Total Campaigns Accepted]]=0,"Never Responded", IF(Table2[[#This Row],[Total Campaigns Accepted]]&lt;3,"Occasional Responders","Frequent Responders"))</f>
        <v>Never Responded</v>
      </c>
    </row>
    <row r="673" spans="1:37" x14ac:dyDescent="0.3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  <c r="AC673" s="4">
        <f t="shared" ca="1" si="30"/>
        <v>35</v>
      </c>
      <c r="AD673" s="3">
        <f t="shared" si="32"/>
        <v>2525</v>
      </c>
      <c r="AE673">
        <f t="shared" si="31"/>
        <v>19</v>
      </c>
      <c r="AF673" t="str">
        <f>IF(Table2[[#This Row],[ Income ]]&lt;=30000, "Low Income",IF(Table2[[#This Row],[ Income ]]&lt;=60000,"Middle Income",IF(Table2[[#This Row],[ Income ]]&lt;=90000,"High Income","Premium")))</f>
        <v>Premium</v>
      </c>
      <c r="AG673" t="str">
        <f ca="1">IF(Table2[[#This Row],[Age]]&lt;30,"Young Adults", IF(Table2[[#This Row],[Age]]&lt;45,"Adults",IF(Table2[[#This Row],[Age]]&lt;60,"Middle Aged", "Senior")))</f>
        <v>Adults</v>
      </c>
      <c r="AH673" t="str">
        <f>IF(Table2[[#This Row],[Recency]]&lt;31,"Active",IF(Table2[[#This Row],[Recency]]&lt;61, "Warm","At Risk"))</f>
        <v>Active</v>
      </c>
      <c r="AI673" s="5" t="str">
        <f>IF(Table2[[#This Row],[Total Spend]]&lt;70,"Low Value", IF(Table2[[#This Row],[Total Spend]]&lt;370,"Medium Value",IF(Table2[[#This Row],[Total Spend]]&lt;1047,"High Value","VIP")))</f>
        <v>VIP</v>
      </c>
      <c r="AJ673" s="7">
        <f>SUM(Table2[[#This Row],[AcceptedCmp3]:[Response]])</f>
        <v>1</v>
      </c>
      <c r="AK673" s="5" t="str">
        <f>IF(Table2[[#This Row],[Total Campaigns Accepted]]=0,"Never Responded", IF(Table2[[#This Row],[Total Campaigns Accepted]]&lt;3,"Occasional Responders","Frequent Responders"))</f>
        <v>Occasional Responders</v>
      </c>
    </row>
    <row r="674" spans="1:37" x14ac:dyDescent="0.3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  <c r="AC674" s="4">
        <f t="shared" ca="1" si="30"/>
        <v>35</v>
      </c>
      <c r="AD674" s="3">
        <f t="shared" si="32"/>
        <v>2525</v>
      </c>
      <c r="AE674">
        <f t="shared" si="31"/>
        <v>19</v>
      </c>
      <c r="AF674" t="str">
        <f>IF(Table2[[#This Row],[ Income ]]&lt;=30000, "Low Income",IF(Table2[[#This Row],[ Income ]]&lt;=60000,"Middle Income",IF(Table2[[#This Row],[ Income ]]&lt;=90000,"High Income","Premium")))</f>
        <v>Premium</v>
      </c>
      <c r="AG674" t="str">
        <f ca="1">IF(Table2[[#This Row],[Age]]&lt;30,"Young Adults", IF(Table2[[#This Row],[Age]]&lt;45,"Adults",IF(Table2[[#This Row],[Age]]&lt;60,"Middle Aged", "Senior")))</f>
        <v>Adults</v>
      </c>
      <c r="AH674" t="str">
        <f>IF(Table2[[#This Row],[Recency]]&lt;31,"Active",IF(Table2[[#This Row],[Recency]]&lt;61, "Warm","At Risk"))</f>
        <v>Active</v>
      </c>
      <c r="AI674" s="5" t="str">
        <f>IF(Table2[[#This Row],[Total Spend]]&lt;70,"Low Value", IF(Table2[[#This Row],[Total Spend]]&lt;370,"Medium Value",IF(Table2[[#This Row],[Total Spend]]&lt;1047,"High Value","VIP")))</f>
        <v>VIP</v>
      </c>
      <c r="AJ674" s="7">
        <f>SUM(Table2[[#This Row],[AcceptedCmp3]:[Response]])</f>
        <v>2</v>
      </c>
      <c r="AK674" s="5" t="str">
        <f>IF(Table2[[#This Row],[Total Campaigns Accepted]]=0,"Never Responded", IF(Table2[[#This Row],[Total Campaigns Accepted]]&lt;3,"Occasional Responders","Frequent Responders"))</f>
        <v>Occasional Responders</v>
      </c>
    </row>
    <row r="675" spans="1:37" x14ac:dyDescent="0.3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  <c r="AC675" s="4">
        <f t="shared" ca="1" si="30"/>
        <v>78</v>
      </c>
      <c r="AD675" s="3">
        <f t="shared" si="32"/>
        <v>1076</v>
      </c>
      <c r="AE675">
        <f t="shared" si="31"/>
        <v>20</v>
      </c>
      <c r="AF675" t="str">
        <f>IF(Table2[[#This Row],[ Income ]]&lt;=30000, "Low Income",IF(Table2[[#This Row],[ Income ]]&lt;=60000,"Middle Income",IF(Table2[[#This Row],[ Income ]]&lt;=90000,"High Income","Premium")))</f>
        <v>High Income</v>
      </c>
      <c r="AG675" t="str">
        <f ca="1">IF(Table2[[#This Row],[Age]]&lt;30,"Young Adults", IF(Table2[[#This Row],[Age]]&lt;45,"Adults",IF(Table2[[#This Row],[Age]]&lt;60,"Middle Aged", "Senior")))</f>
        <v>Senior</v>
      </c>
      <c r="AH675" t="str">
        <f>IF(Table2[[#This Row],[Recency]]&lt;31,"Active",IF(Table2[[#This Row],[Recency]]&lt;61, "Warm","At Risk"))</f>
        <v>Active</v>
      </c>
      <c r="AI675" s="5" t="str">
        <f>IF(Table2[[#This Row],[Total Spend]]&lt;70,"Low Value", IF(Table2[[#This Row],[Total Spend]]&lt;370,"Medium Value",IF(Table2[[#This Row],[Total Spend]]&lt;1047,"High Value","VIP")))</f>
        <v>VIP</v>
      </c>
      <c r="AJ675" s="7">
        <f>SUM(Table2[[#This Row],[AcceptedCmp3]:[Response]])</f>
        <v>0</v>
      </c>
      <c r="AK675" s="5" t="str">
        <f>IF(Table2[[#This Row],[Total Campaigns Accepted]]=0,"Never Responded", IF(Table2[[#This Row],[Total Campaigns Accepted]]&lt;3,"Occasional Responders","Frequent Responders"))</f>
        <v>Never Responded</v>
      </c>
    </row>
    <row r="676" spans="1:37" x14ac:dyDescent="0.3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  <c r="AC676" s="4">
        <f t="shared" ca="1" si="30"/>
        <v>67</v>
      </c>
      <c r="AD676" s="3">
        <f t="shared" si="32"/>
        <v>491</v>
      </c>
      <c r="AE676">
        <f t="shared" si="31"/>
        <v>23</v>
      </c>
      <c r="AF676" t="str">
        <f>IF(Table2[[#This Row],[ Income ]]&lt;=30000, "Low Income",IF(Table2[[#This Row],[ Income ]]&lt;=60000,"Middle Income",IF(Table2[[#This Row],[ Income ]]&lt;=90000,"High Income","Premium")))</f>
        <v>Middle Income</v>
      </c>
      <c r="AG676" t="str">
        <f ca="1">IF(Table2[[#This Row],[Age]]&lt;30,"Young Adults", IF(Table2[[#This Row],[Age]]&lt;45,"Adults",IF(Table2[[#This Row],[Age]]&lt;60,"Middle Aged", "Senior")))</f>
        <v>Senior</v>
      </c>
      <c r="AH676" t="str">
        <f>IF(Table2[[#This Row],[Recency]]&lt;31,"Active",IF(Table2[[#This Row],[Recency]]&lt;61, "Warm","At Risk"))</f>
        <v>Active</v>
      </c>
      <c r="AI676" s="5" t="str">
        <f>IF(Table2[[#This Row],[Total Spend]]&lt;70,"Low Value", IF(Table2[[#This Row],[Total Spend]]&lt;370,"Medium Value",IF(Table2[[#This Row],[Total Spend]]&lt;1047,"High Value","VIP")))</f>
        <v>High Value</v>
      </c>
      <c r="AJ676" s="7">
        <f>SUM(Table2[[#This Row],[AcceptedCmp3]:[Response]])</f>
        <v>0</v>
      </c>
      <c r="AK676" s="5" t="str">
        <f>IF(Table2[[#This Row],[Total Campaigns Accepted]]=0,"Never Responded", IF(Table2[[#This Row],[Total Campaigns Accepted]]&lt;3,"Occasional Responders","Frequent Responders"))</f>
        <v>Never Responded</v>
      </c>
    </row>
    <row r="677" spans="1:37" x14ac:dyDescent="0.3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  <c r="AC677" s="4">
        <f t="shared" ca="1" si="30"/>
        <v>74</v>
      </c>
      <c r="AD677" s="3">
        <f t="shared" si="32"/>
        <v>29</v>
      </c>
      <c r="AE677">
        <f t="shared" si="31"/>
        <v>11</v>
      </c>
      <c r="AF677" t="str">
        <f>IF(Table2[[#This Row],[ Income ]]&lt;=30000, "Low Income",IF(Table2[[#This Row],[ Income ]]&lt;=60000,"Middle Income",IF(Table2[[#This Row],[ Income ]]&lt;=90000,"High Income","Premium")))</f>
        <v>Low Income</v>
      </c>
      <c r="AG677" t="str">
        <f ca="1">IF(Table2[[#This Row],[Age]]&lt;30,"Young Adults", IF(Table2[[#This Row],[Age]]&lt;45,"Adults",IF(Table2[[#This Row],[Age]]&lt;60,"Middle Aged", "Senior")))</f>
        <v>Senior</v>
      </c>
      <c r="AH677" t="str">
        <f>IF(Table2[[#This Row],[Recency]]&lt;31,"Active",IF(Table2[[#This Row],[Recency]]&lt;61, "Warm","At Risk"))</f>
        <v>Active</v>
      </c>
      <c r="AI677" s="5" t="str">
        <f>IF(Table2[[#This Row],[Total Spend]]&lt;70,"Low Value", IF(Table2[[#This Row],[Total Spend]]&lt;370,"Medium Value",IF(Table2[[#This Row],[Total Spend]]&lt;1047,"High Value","VIP")))</f>
        <v>Low Value</v>
      </c>
      <c r="AJ677" s="7">
        <f>SUM(Table2[[#This Row],[AcceptedCmp3]:[Response]])</f>
        <v>0</v>
      </c>
      <c r="AK677" s="5" t="str">
        <f>IF(Table2[[#This Row],[Total Campaigns Accepted]]=0,"Never Responded", IF(Table2[[#This Row],[Total Campaigns Accepted]]&lt;3,"Occasional Responders","Frequent Responders"))</f>
        <v>Never Responded</v>
      </c>
    </row>
    <row r="678" spans="1:37" x14ac:dyDescent="0.3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  <c r="AC678" s="4">
        <f t="shared" ca="1" si="30"/>
        <v>77</v>
      </c>
      <c r="AD678" s="3">
        <f t="shared" si="32"/>
        <v>236</v>
      </c>
      <c r="AE678">
        <f t="shared" si="31"/>
        <v>18</v>
      </c>
      <c r="AF678" t="str">
        <f>IF(Table2[[#This Row],[ Income ]]&lt;=30000, "Low Income",IF(Table2[[#This Row],[ Income ]]&lt;=60000,"Middle Income",IF(Table2[[#This Row],[ Income ]]&lt;=90000,"High Income","Premium")))</f>
        <v>Middle Income</v>
      </c>
      <c r="AG678" t="str">
        <f ca="1">IF(Table2[[#This Row],[Age]]&lt;30,"Young Adults", IF(Table2[[#This Row],[Age]]&lt;45,"Adults",IF(Table2[[#This Row],[Age]]&lt;60,"Middle Aged", "Senior")))</f>
        <v>Senior</v>
      </c>
      <c r="AH678" t="str">
        <f>IF(Table2[[#This Row],[Recency]]&lt;31,"Active",IF(Table2[[#This Row],[Recency]]&lt;61, "Warm","At Risk"))</f>
        <v>Active</v>
      </c>
      <c r="AI678" s="5" t="str">
        <f>IF(Table2[[#This Row],[Total Spend]]&lt;70,"Low Value", IF(Table2[[#This Row],[Total Spend]]&lt;370,"Medium Value",IF(Table2[[#This Row],[Total Spend]]&lt;1047,"High Value","VIP")))</f>
        <v>Medium Value</v>
      </c>
      <c r="AJ678" s="7">
        <f>SUM(Table2[[#This Row],[AcceptedCmp3]:[Response]])</f>
        <v>0</v>
      </c>
      <c r="AK678" s="5" t="str">
        <f>IF(Table2[[#This Row],[Total Campaigns Accepted]]=0,"Never Responded", IF(Table2[[#This Row],[Total Campaigns Accepted]]&lt;3,"Occasional Responders","Frequent Responders"))</f>
        <v>Never Responded</v>
      </c>
    </row>
    <row r="679" spans="1:37" x14ac:dyDescent="0.3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  <c r="AC679" s="4">
        <f t="shared" ca="1" si="30"/>
        <v>73</v>
      </c>
      <c r="AD679" s="3">
        <f t="shared" si="32"/>
        <v>46</v>
      </c>
      <c r="AE679">
        <f t="shared" si="31"/>
        <v>9</v>
      </c>
      <c r="AF679" t="str">
        <f>IF(Table2[[#This Row],[ Income ]]&lt;=30000, "Low Income",IF(Table2[[#This Row],[ Income ]]&lt;=60000,"Middle Income",IF(Table2[[#This Row],[ Income ]]&lt;=90000,"High Income","Premium")))</f>
        <v>Low Income</v>
      </c>
      <c r="AG679" t="str">
        <f ca="1">IF(Table2[[#This Row],[Age]]&lt;30,"Young Adults", IF(Table2[[#This Row],[Age]]&lt;45,"Adults",IF(Table2[[#This Row],[Age]]&lt;60,"Middle Aged", "Senior")))</f>
        <v>Senior</v>
      </c>
      <c r="AH679" t="str">
        <f>IF(Table2[[#This Row],[Recency]]&lt;31,"Active",IF(Table2[[#This Row],[Recency]]&lt;61, "Warm","At Risk"))</f>
        <v>Active</v>
      </c>
      <c r="AI679" s="5" t="str">
        <f>IF(Table2[[#This Row],[Total Spend]]&lt;70,"Low Value", IF(Table2[[#This Row],[Total Spend]]&lt;370,"Medium Value",IF(Table2[[#This Row],[Total Spend]]&lt;1047,"High Value","VIP")))</f>
        <v>Low Value</v>
      </c>
      <c r="AJ679" s="7">
        <f>SUM(Table2[[#This Row],[AcceptedCmp3]:[Response]])</f>
        <v>0</v>
      </c>
      <c r="AK679" s="5" t="str">
        <f>IF(Table2[[#This Row],[Total Campaigns Accepted]]=0,"Never Responded", IF(Table2[[#This Row],[Total Campaigns Accepted]]&lt;3,"Occasional Responders","Frequent Responders"))</f>
        <v>Never Responded</v>
      </c>
    </row>
    <row r="680" spans="1:37" x14ac:dyDescent="0.3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  <c r="AC680" s="4">
        <f t="shared" ca="1" si="30"/>
        <v>63</v>
      </c>
      <c r="AD680" s="3">
        <f t="shared" si="32"/>
        <v>795</v>
      </c>
      <c r="AE680">
        <f t="shared" si="31"/>
        <v>24</v>
      </c>
      <c r="AF680" t="str">
        <f>IF(Table2[[#This Row],[ Income ]]&lt;=30000, "Low Income",IF(Table2[[#This Row],[ Income ]]&lt;=60000,"Middle Income",IF(Table2[[#This Row],[ Income ]]&lt;=90000,"High Income","Premium")))</f>
        <v>Middle Income</v>
      </c>
      <c r="AG680" t="str">
        <f ca="1">IF(Table2[[#This Row],[Age]]&lt;30,"Young Adults", IF(Table2[[#This Row],[Age]]&lt;45,"Adults",IF(Table2[[#This Row],[Age]]&lt;60,"Middle Aged", "Senior")))</f>
        <v>Senior</v>
      </c>
      <c r="AH680" t="str">
        <f>IF(Table2[[#This Row],[Recency]]&lt;31,"Active",IF(Table2[[#This Row],[Recency]]&lt;61, "Warm","At Risk"))</f>
        <v>Active</v>
      </c>
      <c r="AI680" s="5" t="str">
        <f>IF(Table2[[#This Row],[Total Spend]]&lt;70,"Low Value", IF(Table2[[#This Row],[Total Spend]]&lt;370,"Medium Value",IF(Table2[[#This Row],[Total Spend]]&lt;1047,"High Value","VIP")))</f>
        <v>High Value</v>
      </c>
      <c r="AJ680" s="7">
        <f>SUM(Table2[[#This Row],[AcceptedCmp3]:[Response]])</f>
        <v>0</v>
      </c>
      <c r="AK680" s="5" t="str">
        <f>IF(Table2[[#This Row],[Total Campaigns Accepted]]=0,"Never Responded", IF(Table2[[#This Row],[Total Campaigns Accepted]]&lt;3,"Occasional Responders","Frequent Responders"))</f>
        <v>Never Responded</v>
      </c>
    </row>
    <row r="681" spans="1:37" x14ac:dyDescent="0.3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  <c r="AC681" s="4">
        <f t="shared" ca="1" si="30"/>
        <v>61</v>
      </c>
      <c r="AD681" s="3">
        <f t="shared" si="32"/>
        <v>749</v>
      </c>
      <c r="AE681">
        <f t="shared" si="31"/>
        <v>31</v>
      </c>
      <c r="AF681" t="str">
        <f>IF(Table2[[#This Row],[ Income ]]&lt;=30000, "Low Income",IF(Table2[[#This Row],[ Income ]]&lt;=60000,"Middle Income",IF(Table2[[#This Row],[ Income ]]&lt;=90000,"High Income","Premium")))</f>
        <v>High Income</v>
      </c>
      <c r="AG681" t="str">
        <f ca="1">IF(Table2[[#This Row],[Age]]&lt;30,"Young Adults", IF(Table2[[#This Row],[Age]]&lt;45,"Adults",IF(Table2[[#This Row],[Age]]&lt;60,"Middle Aged", "Senior")))</f>
        <v>Senior</v>
      </c>
      <c r="AH681" t="str">
        <f>IF(Table2[[#This Row],[Recency]]&lt;31,"Active",IF(Table2[[#This Row],[Recency]]&lt;61, "Warm","At Risk"))</f>
        <v>Active</v>
      </c>
      <c r="AI681" s="5" t="str">
        <f>IF(Table2[[#This Row],[Total Spend]]&lt;70,"Low Value", IF(Table2[[#This Row],[Total Spend]]&lt;370,"Medium Value",IF(Table2[[#This Row],[Total Spend]]&lt;1047,"High Value","VIP")))</f>
        <v>High Value</v>
      </c>
      <c r="AJ681" s="7">
        <f>SUM(Table2[[#This Row],[AcceptedCmp3]:[Response]])</f>
        <v>0</v>
      </c>
      <c r="AK681" s="5" t="str">
        <f>IF(Table2[[#This Row],[Total Campaigns Accepted]]=0,"Never Responded", IF(Table2[[#This Row],[Total Campaigns Accepted]]&lt;3,"Occasional Responders","Frequent Responders"))</f>
        <v>Never Responded</v>
      </c>
    </row>
    <row r="682" spans="1:37" x14ac:dyDescent="0.3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  <c r="AC682" s="4">
        <f t="shared" ca="1" si="30"/>
        <v>53</v>
      </c>
      <c r="AD682" s="3">
        <f t="shared" si="32"/>
        <v>401</v>
      </c>
      <c r="AE682">
        <f t="shared" si="31"/>
        <v>21</v>
      </c>
      <c r="AF682" t="str">
        <f>IF(Table2[[#This Row],[ Income ]]&lt;=30000, "Low Income",IF(Table2[[#This Row],[ Income ]]&lt;=60000,"Middle Income",IF(Table2[[#This Row],[ Income ]]&lt;=90000,"High Income","Premium")))</f>
        <v>Middle Income</v>
      </c>
      <c r="AG682" t="str">
        <f ca="1">IF(Table2[[#This Row],[Age]]&lt;30,"Young Adults", IF(Table2[[#This Row],[Age]]&lt;45,"Adults",IF(Table2[[#This Row],[Age]]&lt;60,"Middle Aged", "Senior")))</f>
        <v>Middle Aged</v>
      </c>
      <c r="AH682" t="str">
        <f>IF(Table2[[#This Row],[Recency]]&lt;31,"Active",IF(Table2[[#This Row],[Recency]]&lt;61, "Warm","At Risk"))</f>
        <v>Active</v>
      </c>
      <c r="AI682" s="5" t="str">
        <f>IF(Table2[[#This Row],[Total Spend]]&lt;70,"Low Value", IF(Table2[[#This Row],[Total Spend]]&lt;370,"Medium Value",IF(Table2[[#This Row],[Total Spend]]&lt;1047,"High Value","VIP")))</f>
        <v>High Value</v>
      </c>
      <c r="AJ682" s="7">
        <f>SUM(Table2[[#This Row],[AcceptedCmp3]:[Response]])</f>
        <v>0</v>
      </c>
      <c r="AK682" s="5" t="str">
        <f>IF(Table2[[#This Row],[Total Campaigns Accepted]]=0,"Never Responded", IF(Table2[[#This Row],[Total Campaigns Accepted]]&lt;3,"Occasional Responders","Frequent Responders"))</f>
        <v>Never Responded</v>
      </c>
    </row>
    <row r="683" spans="1:37" x14ac:dyDescent="0.3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  <c r="AC683" s="4">
        <f t="shared" ca="1" si="30"/>
        <v>44</v>
      </c>
      <c r="AD683" s="3">
        <f t="shared" si="32"/>
        <v>1149</v>
      </c>
      <c r="AE683">
        <f t="shared" si="31"/>
        <v>18</v>
      </c>
      <c r="AF683" t="str">
        <f>IF(Table2[[#This Row],[ Income ]]&lt;=30000, "Low Income",IF(Table2[[#This Row],[ Income ]]&lt;=60000,"Middle Income",IF(Table2[[#This Row],[ Income ]]&lt;=90000,"High Income","Premium")))</f>
        <v>High Income</v>
      </c>
      <c r="AG683" t="str">
        <f ca="1">IF(Table2[[#This Row],[Age]]&lt;30,"Young Adults", IF(Table2[[#This Row],[Age]]&lt;45,"Adults",IF(Table2[[#This Row],[Age]]&lt;60,"Middle Aged", "Senior")))</f>
        <v>Adults</v>
      </c>
      <c r="AH683" t="str">
        <f>IF(Table2[[#This Row],[Recency]]&lt;31,"Active",IF(Table2[[#This Row],[Recency]]&lt;61, "Warm","At Risk"))</f>
        <v>Active</v>
      </c>
      <c r="AI683" s="5" t="str">
        <f>IF(Table2[[#This Row],[Total Spend]]&lt;70,"Low Value", IF(Table2[[#This Row],[Total Spend]]&lt;370,"Medium Value",IF(Table2[[#This Row],[Total Spend]]&lt;1047,"High Value","VIP")))</f>
        <v>VIP</v>
      </c>
      <c r="AJ683" s="7">
        <f>SUM(Table2[[#This Row],[AcceptedCmp3]:[Response]])</f>
        <v>0</v>
      </c>
      <c r="AK683" s="5" t="str">
        <f>IF(Table2[[#This Row],[Total Campaigns Accepted]]=0,"Never Responded", IF(Table2[[#This Row],[Total Campaigns Accepted]]&lt;3,"Occasional Responders","Frequent Responders"))</f>
        <v>Never Responded</v>
      </c>
    </row>
    <row r="684" spans="1:37" x14ac:dyDescent="0.3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  <c r="AC684" s="4">
        <f t="shared" ca="1" si="30"/>
        <v>44</v>
      </c>
      <c r="AD684" s="3">
        <f t="shared" si="32"/>
        <v>1149</v>
      </c>
      <c r="AE684">
        <f t="shared" si="31"/>
        <v>18</v>
      </c>
      <c r="AF684" t="str">
        <f>IF(Table2[[#This Row],[ Income ]]&lt;=30000, "Low Income",IF(Table2[[#This Row],[ Income ]]&lt;=60000,"Middle Income",IF(Table2[[#This Row],[ Income ]]&lt;=90000,"High Income","Premium")))</f>
        <v>High Income</v>
      </c>
      <c r="AG684" t="str">
        <f ca="1">IF(Table2[[#This Row],[Age]]&lt;30,"Young Adults", IF(Table2[[#This Row],[Age]]&lt;45,"Adults",IF(Table2[[#This Row],[Age]]&lt;60,"Middle Aged", "Senior")))</f>
        <v>Adults</v>
      </c>
      <c r="AH684" t="str">
        <f>IF(Table2[[#This Row],[Recency]]&lt;31,"Active",IF(Table2[[#This Row],[Recency]]&lt;61, "Warm","At Risk"))</f>
        <v>Active</v>
      </c>
      <c r="AI684" s="5" t="str">
        <f>IF(Table2[[#This Row],[Total Spend]]&lt;70,"Low Value", IF(Table2[[#This Row],[Total Spend]]&lt;370,"Medium Value",IF(Table2[[#This Row],[Total Spend]]&lt;1047,"High Value","VIP")))</f>
        <v>VIP</v>
      </c>
      <c r="AJ684" s="7">
        <f>SUM(Table2[[#This Row],[AcceptedCmp3]:[Response]])</f>
        <v>0</v>
      </c>
      <c r="AK684" s="5" t="str">
        <f>IF(Table2[[#This Row],[Total Campaigns Accepted]]=0,"Never Responded", IF(Table2[[#This Row],[Total Campaigns Accepted]]&lt;3,"Occasional Responders","Frequent Responders"))</f>
        <v>Never Responded</v>
      </c>
    </row>
    <row r="685" spans="1:37" x14ac:dyDescent="0.3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  <c r="AC685" s="4">
        <f t="shared" ca="1" si="30"/>
        <v>67</v>
      </c>
      <c r="AD685" s="3">
        <f t="shared" si="32"/>
        <v>863</v>
      </c>
      <c r="AE685">
        <f t="shared" si="31"/>
        <v>37</v>
      </c>
      <c r="AF685" t="str">
        <f>IF(Table2[[#This Row],[ Income ]]&lt;=30000, "Low Income",IF(Table2[[#This Row],[ Income ]]&lt;=60000,"Middle Income",IF(Table2[[#This Row],[ Income ]]&lt;=90000,"High Income","Premium")))</f>
        <v>High Income</v>
      </c>
      <c r="AG685" t="str">
        <f ca="1">IF(Table2[[#This Row],[Age]]&lt;30,"Young Adults", IF(Table2[[#This Row],[Age]]&lt;45,"Adults",IF(Table2[[#This Row],[Age]]&lt;60,"Middle Aged", "Senior")))</f>
        <v>Senior</v>
      </c>
      <c r="AH685" t="str">
        <f>IF(Table2[[#This Row],[Recency]]&lt;31,"Active",IF(Table2[[#This Row],[Recency]]&lt;61, "Warm","At Risk"))</f>
        <v>Active</v>
      </c>
      <c r="AI685" s="5" t="str">
        <f>IF(Table2[[#This Row],[Total Spend]]&lt;70,"Low Value", IF(Table2[[#This Row],[Total Spend]]&lt;370,"Medium Value",IF(Table2[[#This Row],[Total Spend]]&lt;1047,"High Value","VIP")))</f>
        <v>High Value</v>
      </c>
      <c r="AJ685" s="7">
        <f>SUM(Table2[[#This Row],[AcceptedCmp3]:[Response]])</f>
        <v>0</v>
      </c>
      <c r="AK685" s="5" t="str">
        <f>IF(Table2[[#This Row],[Total Campaigns Accepted]]=0,"Never Responded", IF(Table2[[#This Row],[Total Campaigns Accepted]]&lt;3,"Occasional Responders","Frequent Responders"))</f>
        <v>Never Responded</v>
      </c>
    </row>
    <row r="686" spans="1:37" x14ac:dyDescent="0.3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  <c r="AC686" s="4">
        <f t="shared" ca="1" si="30"/>
        <v>66</v>
      </c>
      <c r="AD686" s="3">
        <f t="shared" si="32"/>
        <v>343</v>
      </c>
      <c r="AE686">
        <f t="shared" si="31"/>
        <v>18</v>
      </c>
      <c r="AF686" t="str">
        <f>IF(Table2[[#This Row],[ Income ]]&lt;=30000, "Low Income",IF(Table2[[#This Row],[ Income ]]&lt;=60000,"Middle Income",IF(Table2[[#This Row],[ Income ]]&lt;=90000,"High Income","Premium")))</f>
        <v>Middle Income</v>
      </c>
      <c r="AG686" t="str">
        <f ca="1">IF(Table2[[#This Row],[Age]]&lt;30,"Young Adults", IF(Table2[[#This Row],[Age]]&lt;45,"Adults",IF(Table2[[#This Row],[Age]]&lt;60,"Middle Aged", "Senior")))</f>
        <v>Senior</v>
      </c>
      <c r="AH686" t="str">
        <f>IF(Table2[[#This Row],[Recency]]&lt;31,"Active",IF(Table2[[#This Row],[Recency]]&lt;61, "Warm","At Risk"))</f>
        <v>Active</v>
      </c>
      <c r="AI686" s="5" t="str">
        <f>IF(Table2[[#This Row],[Total Spend]]&lt;70,"Low Value", IF(Table2[[#This Row],[Total Spend]]&lt;370,"Medium Value",IF(Table2[[#This Row],[Total Spend]]&lt;1047,"High Value","VIP")))</f>
        <v>Medium Value</v>
      </c>
      <c r="AJ686" s="7">
        <f>SUM(Table2[[#This Row],[AcceptedCmp3]:[Response]])</f>
        <v>0</v>
      </c>
      <c r="AK686" s="5" t="str">
        <f>IF(Table2[[#This Row],[Total Campaigns Accepted]]=0,"Never Responded", IF(Table2[[#This Row],[Total Campaigns Accepted]]&lt;3,"Occasional Responders","Frequent Responders"))</f>
        <v>Never Responded</v>
      </c>
    </row>
    <row r="687" spans="1:37" x14ac:dyDescent="0.3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  <c r="AC687" s="4">
        <f t="shared" ca="1" si="30"/>
        <v>56</v>
      </c>
      <c r="AD687" s="3">
        <f t="shared" si="32"/>
        <v>1471</v>
      </c>
      <c r="AE687">
        <f t="shared" si="31"/>
        <v>30</v>
      </c>
      <c r="AF687" t="str">
        <f>IF(Table2[[#This Row],[ Income ]]&lt;=30000, "Low Income",IF(Table2[[#This Row],[ Income ]]&lt;=60000,"Middle Income",IF(Table2[[#This Row],[ Income ]]&lt;=90000,"High Income","Premium")))</f>
        <v>High Income</v>
      </c>
      <c r="AG687" t="str">
        <f ca="1">IF(Table2[[#This Row],[Age]]&lt;30,"Young Adults", IF(Table2[[#This Row],[Age]]&lt;45,"Adults",IF(Table2[[#This Row],[Age]]&lt;60,"Middle Aged", "Senior")))</f>
        <v>Middle Aged</v>
      </c>
      <c r="AH687" t="str">
        <f>IF(Table2[[#This Row],[Recency]]&lt;31,"Active",IF(Table2[[#This Row],[Recency]]&lt;61, "Warm","At Risk"))</f>
        <v>Active</v>
      </c>
      <c r="AI687" s="5" t="str">
        <f>IF(Table2[[#This Row],[Total Spend]]&lt;70,"Low Value", IF(Table2[[#This Row],[Total Spend]]&lt;370,"Medium Value",IF(Table2[[#This Row],[Total Spend]]&lt;1047,"High Value","VIP")))</f>
        <v>VIP</v>
      </c>
      <c r="AJ687" s="7">
        <f>SUM(Table2[[#This Row],[AcceptedCmp3]:[Response]])</f>
        <v>0</v>
      </c>
      <c r="AK687" s="5" t="str">
        <f>IF(Table2[[#This Row],[Total Campaigns Accepted]]=0,"Never Responded", IF(Table2[[#This Row],[Total Campaigns Accepted]]&lt;3,"Occasional Responders","Frequent Responders"))</f>
        <v>Never Responded</v>
      </c>
    </row>
    <row r="688" spans="1:37" x14ac:dyDescent="0.3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  <c r="AC688" s="4">
        <f t="shared" ca="1" si="30"/>
        <v>76</v>
      </c>
      <c r="AD688" s="3">
        <f t="shared" si="32"/>
        <v>1088</v>
      </c>
      <c r="AE688">
        <f t="shared" si="31"/>
        <v>32</v>
      </c>
      <c r="AF688" t="str">
        <f>IF(Table2[[#This Row],[ Income ]]&lt;=30000, "Low Income",IF(Table2[[#This Row],[ Income ]]&lt;=60000,"Middle Income",IF(Table2[[#This Row],[ Income ]]&lt;=90000,"High Income","Premium")))</f>
        <v>Middle Income</v>
      </c>
      <c r="AG688" t="str">
        <f ca="1">IF(Table2[[#This Row],[Age]]&lt;30,"Young Adults", IF(Table2[[#This Row],[Age]]&lt;45,"Adults",IF(Table2[[#This Row],[Age]]&lt;60,"Middle Aged", "Senior")))</f>
        <v>Senior</v>
      </c>
      <c r="AH688" t="str">
        <f>IF(Table2[[#This Row],[Recency]]&lt;31,"Active",IF(Table2[[#This Row],[Recency]]&lt;61, "Warm","At Risk"))</f>
        <v>Active</v>
      </c>
      <c r="AI688" s="5" t="str">
        <f>IF(Table2[[#This Row],[Total Spend]]&lt;70,"Low Value", IF(Table2[[#This Row],[Total Spend]]&lt;370,"Medium Value",IF(Table2[[#This Row],[Total Spend]]&lt;1047,"High Value","VIP")))</f>
        <v>VIP</v>
      </c>
      <c r="AJ688" s="7">
        <f>SUM(Table2[[#This Row],[AcceptedCmp3]:[Response]])</f>
        <v>0</v>
      </c>
      <c r="AK688" s="5" t="str">
        <f>IF(Table2[[#This Row],[Total Campaigns Accepted]]=0,"Never Responded", IF(Table2[[#This Row],[Total Campaigns Accepted]]&lt;3,"Occasional Responders","Frequent Responders"))</f>
        <v>Never Responded</v>
      </c>
    </row>
    <row r="689" spans="1:37" x14ac:dyDescent="0.3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  <c r="AC689" s="4">
        <f t="shared" ca="1" si="30"/>
        <v>32</v>
      </c>
      <c r="AD689" s="3">
        <f t="shared" si="32"/>
        <v>1990</v>
      </c>
      <c r="AE689">
        <f t="shared" si="31"/>
        <v>21</v>
      </c>
      <c r="AF689" t="str">
        <f>IF(Table2[[#This Row],[ Income ]]&lt;=30000, "Low Income",IF(Table2[[#This Row],[ Income ]]&lt;=60000,"Middle Income",IF(Table2[[#This Row],[ Income ]]&lt;=90000,"High Income","Premium")))</f>
        <v>Premium</v>
      </c>
      <c r="AG689" t="str">
        <f ca="1">IF(Table2[[#This Row],[Age]]&lt;30,"Young Adults", IF(Table2[[#This Row],[Age]]&lt;45,"Adults",IF(Table2[[#This Row],[Age]]&lt;60,"Middle Aged", "Senior")))</f>
        <v>Adults</v>
      </c>
      <c r="AH689" t="str">
        <f>IF(Table2[[#This Row],[Recency]]&lt;31,"Active",IF(Table2[[#This Row],[Recency]]&lt;61, "Warm","At Risk"))</f>
        <v>Active</v>
      </c>
      <c r="AI689" s="5" t="str">
        <f>IF(Table2[[#This Row],[Total Spend]]&lt;70,"Low Value", IF(Table2[[#This Row],[Total Spend]]&lt;370,"Medium Value",IF(Table2[[#This Row],[Total Spend]]&lt;1047,"High Value","VIP")))</f>
        <v>VIP</v>
      </c>
      <c r="AJ689" s="7">
        <f>SUM(Table2[[#This Row],[AcceptedCmp3]:[Response]])</f>
        <v>2</v>
      </c>
      <c r="AK689" s="5" t="str">
        <f>IF(Table2[[#This Row],[Total Campaigns Accepted]]=0,"Never Responded", IF(Table2[[#This Row],[Total Campaigns Accepted]]&lt;3,"Occasional Responders","Frequent Responders"))</f>
        <v>Occasional Responders</v>
      </c>
    </row>
    <row r="690" spans="1:37" x14ac:dyDescent="0.3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  <c r="AC690" s="4">
        <f t="shared" ca="1" si="30"/>
        <v>73</v>
      </c>
      <c r="AD690" s="3">
        <f t="shared" si="32"/>
        <v>1210</v>
      </c>
      <c r="AE690">
        <f t="shared" si="31"/>
        <v>34</v>
      </c>
      <c r="AF690" t="str">
        <f>IF(Table2[[#This Row],[ Income ]]&lt;=30000, "Low Income",IF(Table2[[#This Row],[ Income ]]&lt;=60000,"Middle Income",IF(Table2[[#This Row],[ Income ]]&lt;=90000,"High Income","Premium")))</f>
        <v>Middle Income</v>
      </c>
      <c r="AG690" t="str">
        <f ca="1">IF(Table2[[#This Row],[Age]]&lt;30,"Young Adults", IF(Table2[[#This Row],[Age]]&lt;45,"Adults",IF(Table2[[#This Row],[Age]]&lt;60,"Middle Aged", "Senior")))</f>
        <v>Senior</v>
      </c>
      <c r="AH690" t="str">
        <f>IF(Table2[[#This Row],[Recency]]&lt;31,"Active",IF(Table2[[#This Row],[Recency]]&lt;61, "Warm","At Risk"))</f>
        <v>Active</v>
      </c>
      <c r="AI690" s="5" t="str">
        <f>IF(Table2[[#This Row],[Total Spend]]&lt;70,"Low Value", IF(Table2[[#This Row],[Total Spend]]&lt;370,"Medium Value",IF(Table2[[#This Row],[Total Spend]]&lt;1047,"High Value","VIP")))</f>
        <v>VIP</v>
      </c>
      <c r="AJ690" s="7">
        <f>SUM(Table2[[#This Row],[AcceptedCmp3]:[Response]])</f>
        <v>0</v>
      </c>
      <c r="AK690" s="5" t="str">
        <f>IF(Table2[[#This Row],[Total Campaigns Accepted]]=0,"Never Responded", IF(Table2[[#This Row],[Total Campaigns Accepted]]&lt;3,"Occasional Responders","Frequent Responders"))</f>
        <v>Never Responded</v>
      </c>
    </row>
    <row r="691" spans="1:37" x14ac:dyDescent="0.3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  <c r="AC691" s="4">
        <f t="shared" ca="1" si="30"/>
        <v>46</v>
      </c>
      <c r="AD691" s="3">
        <f t="shared" si="32"/>
        <v>74</v>
      </c>
      <c r="AE691">
        <f t="shared" si="31"/>
        <v>14</v>
      </c>
      <c r="AF691" t="str">
        <f>IF(Table2[[#This Row],[ Income ]]&lt;=30000, "Low Income",IF(Table2[[#This Row],[ Income ]]&lt;=60000,"Middle Income",IF(Table2[[#This Row],[ Income ]]&lt;=90000,"High Income","Premium")))</f>
        <v>Low Income</v>
      </c>
      <c r="AG691" t="str">
        <f ca="1">IF(Table2[[#This Row],[Age]]&lt;30,"Young Adults", IF(Table2[[#This Row],[Age]]&lt;45,"Adults",IF(Table2[[#This Row],[Age]]&lt;60,"Middle Aged", "Senior")))</f>
        <v>Middle Aged</v>
      </c>
      <c r="AH691" t="str">
        <f>IF(Table2[[#This Row],[Recency]]&lt;31,"Active",IF(Table2[[#This Row],[Recency]]&lt;61, "Warm","At Risk"))</f>
        <v>Active</v>
      </c>
      <c r="AI691" s="5" t="str">
        <f>IF(Table2[[#This Row],[Total Spend]]&lt;70,"Low Value", IF(Table2[[#This Row],[Total Spend]]&lt;370,"Medium Value",IF(Table2[[#This Row],[Total Spend]]&lt;1047,"High Value","VIP")))</f>
        <v>Medium Value</v>
      </c>
      <c r="AJ691" s="7">
        <f>SUM(Table2[[#This Row],[AcceptedCmp3]:[Response]])</f>
        <v>0</v>
      </c>
      <c r="AK691" s="5" t="str">
        <f>IF(Table2[[#This Row],[Total Campaigns Accepted]]=0,"Never Responded", IF(Table2[[#This Row],[Total Campaigns Accepted]]&lt;3,"Occasional Responders","Frequent Responders"))</f>
        <v>Never Responded</v>
      </c>
    </row>
    <row r="692" spans="1:37" x14ac:dyDescent="0.3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  <c r="AC692" s="4">
        <f t="shared" ca="1" si="30"/>
        <v>56</v>
      </c>
      <c r="AD692" s="3">
        <f t="shared" si="32"/>
        <v>115</v>
      </c>
      <c r="AE692">
        <f t="shared" si="31"/>
        <v>18</v>
      </c>
      <c r="AF692" t="str">
        <f>IF(Table2[[#This Row],[ Income ]]&lt;=30000, "Low Income",IF(Table2[[#This Row],[ Income ]]&lt;=60000,"Middle Income",IF(Table2[[#This Row],[ Income ]]&lt;=90000,"High Income","Premium")))</f>
        <v>Low Income</v>
      </c>
      <c r="AG692" t="str">
        <f ca="1">IF(Table2[[#This Row],[Age]]&lt;30,"Young Adults", IF(Table2[[#This Row],[Age]]&lt;45,"Adults",IF(Table2[[#This Row],[Age]]&lt;60,"Middle Aged", "Senior")))</f>
        <v>Middle Aged</v>
      </c>
      <c r="AH692" t="str">
        <f>IF(Table2[[#This Row],[Recency]]&lt;31,"Active",IF(Table2[[#This Row],[Recency]]&lt;61, "Warm","At Risk"))</f>
        <v>Active</v>
      </c>
      <c r="AI692" s="5" t="str">
        <f>IF(Table2[[#This Row],[Total Spend]]&lt;70,"Low Value", IF(Table2[[#This Row],[Total Spend]]&lt;370,"Medium Value",IF(Table2[[#This Row],[Total Spend]]&lt;1047,"High Value","VIP")))</f>
        <v>Medium Value</v>
      </c>
      <c r="AJ692" s="7">
        <f>SUM(Table2[[#This Row],[AcceptedCmp3]:[Response]])</f>
        <v>1</v>
      </c>
      <c r="AK692" s="5" t="str">
        <f>IF(Table2[[#This Row],[Total Campaigns Accepted]]=0,"Never Responded", IF(Table2[[#This Row],[Total Campaigns Accepted]]&lt;3,"Occasional Responders","Frequent Responders"))</f>
        <v>Occasional Responders</v>
      </c>
    </row>
    <row r="693" spans="1:37" x14ac:dyDescent="0.3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  <c r="AC693" s="4">
        <f t="shared" ca="1" si="30"/>
        <v>75</v>
      </c>
      <c r="AD693" s="3">
        <f t="shared" si="32"/>
        <v>966</v>
      </c>
      <c r="AE693">
        <f t="shared" si="31"/>
        <v>32</v>
      </c>
      <c r="AF693" t="str">
        <f>IF(Table2[[#This Row],[ Income ]]&lt;=30000, "Low Income",IF(Table2[[#This Row],[ Income ]]&lt;=60000,"Middle Income",IF(Table2[[#This Row],[ Income ]]&lt;=90000,"High Income","Premium")))</f>
        <v>High Income</v>
      </c>
      <c r="AG693" t="str">
        <f ca="1">IF(Table2[[#This Row],[Age]]&lt;30,"Young Adults", IF(Table2[[#This Row],[Age]]&lt;45,"Adults",IF(Table2[[#This Row],[Age]]&lt;60,"Middle Aged", "Senior")))</f>
        <v>Senior</v>
      </c>
      <c r="AH693" t="str">
        <f>IF(Table2[[#This Row],[Recency]]&lt;31,"Active",IF(Table2[[#This Row],[Recency]]&lt;61, "Warm","At Risk"))</f>
        <v>Active</v>
      </c>
      <c r="AI693" s="5" t="str">
        <f>IF(Table2[[#This Row],[Total Spend]]&lt;70,"Low Value", IF(Table2[[#This Row],[Total Spend]]&lt;370,"Medium Value",IF(Table2[[#This Row],[Total Spend]]&lt;1047,"High Value","VIP")))</f>
        <v>High Value</v>
      </c>
      <c r="AJ693" s="7">
        <f>SUM(Table2[[#This Row],[AcceptedCmp3]:[Response]])</f>
        <v>1</v>
      </c>
      <c r="AK693" s="5" t="str">
        <f>IF(Table2[[#This Row],[Total Campaigns Accepted]]=0,"Never Responded", IF(Table2[[#This Row],[Total Campaigns Accepted]]&lt;3,"Occasional Responders","Frequent Responders"))</f>
        <v>Occasional Responders</v>
      </c>
    </row>
    <row r="694" spans="1:37" x14ac:dyDescent="0.3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  <c r="AC694" s="4">
        <f t="shared" ca="1" si="30"/>
        <v>41</v>
      </c>
      <c r="AD694" s="3">
        <f t="shared" si="32"/>
        <v>92</v>
      </c>
      <c r="AE694">
        <f t="shared" si="31"/>
        <v>16</v>
      </c>
      <c r="AF694" t="str">
        <f>IF(Table2[[#This Row],[ Income ]]&lt;=30000, "Low Income",IF(Table2[[#This Row],[ Income ]]&lt;=60000,"Middle Income",IF(Table2[[#This Row],[ Income ]]&lt;=90000,"High Income","Premium")))</f>
        <v>Middle Income</v>
      </c>
      <c r="AG694" t="str">
        <f ca="1">IF(Table2[[#This Row],[Age]]&lt;30,"Young Adults", IF(Table2[[#This Row],[Age]]&lt;45,"Adults",IF(Table2[[#This Row],[Age]]&lt;60,"Middle Aged", "Senior")))</f>
        <v>Adults</v>
      </c>
      <c r="AH694" t="str">
        <f>IF(Table2[[#This Row],[Recency]]&lt;31,"Active",IF(Table2[[#This Row],[Recency]]&lt;61, "Warm","At Risk"))</f>
        <v>Active</v>
      </c>
      <c r="AI694" s="5" t="str">
        <f>IF(Table2[[#This Row],[Total Spend]]&lt;70,"Low Value", IF(Table2[[#This Row],[Total Spend]]&lt;370,"Medium Value",IF(Table2[[#This Row],[Total Spend]]&lt;1047,"High Value","VIP")))</f>
        <v>Medium Value</v>
      </c>
      <c r="AJ694" s="7">
        <f>SUM(Table2[[#This Row],[AcceptedCmp3]:[Response]])</f>
        <v>0</v>
      </c>
      <c r="AK694" s="5" t="str">
        <f>IF(Table2[[#This Row],[Total Campaigns Accepted]]=0,"Never Responded", IF(Table2[[#This Row],[Total Campaigns Accepted]]&lt;3,"Occasional Responders","Frequent Responders"))</f>
        <v>Never Responded</v>
      </c>
    </row>
    <row r="695" spans="1:37" x14ac:dyDescent="0.3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  <c r="AC695" s="4">
        <f t="shared" ca="1" si="30"/>
        <v>43</v>
      </c>
      <c r="AD695" s="3">
        <f t="shared" si="32"/>
        <v>45</v>
      </c>
      <c r="AE695">
        <f t="shared" si="31"/>
        <v>12</v>
      </c>
      <c r="AF695" t="str">
        <f>IF(Table2[[#This Row],[ Income ]]&lt;=30000, "Low Income",IF(Table2[[#This Row],[ Income ]]&lt;=60000,"Middle Income",IF(Table2[[#This Row],[ Income ]]&lt;=90000,"High Income","Premium")))</f>
        <v>Middle Income</v>
      </c>
      <c r="AG695" t="str">
        <f ca="1">IF(Table2[[#This Row],[Age]]&lt;30,"Young Adults", IF(Table2[[#This Row],[Age]]&lt;45,"Adults",IF(Table2[[#This Row],[Age]]&lt;60,"Middle Aged", "Senior")))</f>
        <v>Adults</v>
      </c>
      <c r="AH695" t="str">
        <f>IF(Table2[[#This Row],[Recency]]&lt;31,"Active",IF(Table2[[#This Row],[Recency]]&lt;61, "Warm","At Risk"))</f>
        <v>Active</v>
      </c>
      <c r="AI695" s="5" t="str">
        <f>IF(Table2[[#This Row],[Total Spend]]&lt;70,"Low Value", IF(Table2[[#This Row],[Total Spend]]&lt;370,"Medium Value",IF(Table2[[#This Row],[Total Spend]]&lt;1047,"High Value","VIP")))</f>
        <v>Low Value</v>
      </c>
      <c r="AJ695" s="7">
        <f>SUM(Table2[[#This Row],[AcceptedCmp3]:[Response]])</f>
        <v>0</v>
      </c>
      <c r="AK695" s="5" t="str">
        <f>IF(Table2[[#This Row],[Total Campaigns Accepted]]=0,"Never Responded", IF(Table2[[#This Row],[Total Campaigns Accepted]]&lt;3,"Occasional Responders","Frequent Responders"))</f>
        <v>Never Responded</v>
      </c>
    </row>
    <row r="696" spans="1:37" x14ac:dyDescent="0.3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  <c r="AC696" s="4">
        <f t="shared" ca="1" si="30"/>
        <v>43</v>
      </c>
      <c r="AD696" s="3">
        <f t="shared" si="32"/>
        <v>45</v>
      </c>
      <c r="AE696">
        <f t="shared" si="31"/>
        <v>12</v>
      </c>
      <c r="AF696" t="str">
        <f>IF(Table2[[#This Row],[ Income ]]&lt;=30000, "Low Income",IF(Table2[[#This Row],[ Income ]]&lt;=60000,"Middle Income",IF(Table2[[#This Row],[ Income ]]&lt;=90000,"High Income","Premium")))</f>
        <v>Middle Income</v>
      </c>
      <c r="AG696" t="str">
        <f ca="1">IF(Table2[[#This Row],[Age]]&lt;30,"Young Adults", IF(Table2[[#This Row],[Age]]&lt;45,"Adults",IF(Table2[[#This Row],[Age]]&lt;60,"Middle Aged", "Senior")))</f>
        <v>Adults</v>
      </c>
      <c r="AH696" t="str">
        <f>IF(Table2[[#This Row],[Recency]]&lt;31,"Active",IF(Table2[[#This Row],[Recency]]&lt;61, "Warm","At Risk"))</f>
        <v>Active</v>
      </c>
      <c r="AI696" s="5" t="str">
        <f>IF(Table2[[#This Row],[Total Spend]]&lt;70,"Low Value", IF(Table2[[#This Row],[Total Spend]]&lt;370,"Medium Value",IF(Table2[[#This Row],[Total Spend]]&lt;1047,"High Value","VIP")))</f>
        <v>Low Value</v>
      </c>
      <c r="AJ696" s="7">
        <f>SUM(Table2[[#This Row],[AcceptedCmp3]:[Response]])</f>
        <v>0</v>
      </c>
      <c r="AK696" s="5" t="str">
        <f>IF(Table2[[#This Row],[Total Campaigns Accepted]]=0,"Never Responded", IF(Table2[[#This Row],[Total Campaigns Accepted]]&lt;3,"Occasional Responders","Frequent Responders"))</f>
        <v>Never Responded</v>
      </c>
    </row>
    <row r="697" spans="1:37" x14ac:dyDescent="0.3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  <c r="AC697" s="4">
        <f t="shared" ca="1" si="30"/>
        <v>49</v>
      </c>
      <c r="AD697" s="3">
        <f t="shared" si="32"/>
        <v>761</v>
      </c>
      <c r="AE697">
        <f t="shared" si="31"/>
        <v>25</v>
      </c>
      <c r="AF697" t="str">
        <f>IF(Table2[[#This Row],[ Income ]]&lt;=30000, "Low Income",IF(Table2[[#This Row],[ Income ]]&lt;=60000,"Middle Income",IF(Table2[[#This Row],[ Income ]]&lt;=90000,"High Income","Premium")))</f>
        <v>Middle Income</v>
      </c>
      <c r="AG697" t="str">
        <f ca="1">IF(Table2[[#This Row],[Age]]&lt;30,"Young Adults", IF(Table2[[#This Row],[Age]]&lt;45,"Adults",IF(Table2[[#This Row],[Age]]&lt;60,"Middle Aged", "Senior")))</f>
        <v>Middle Aged</v>
      </c>
      <c r="AH697" t="str">
        <f>IF(Table2[[#This Row],[Recency]]&lt;31,"Active",IF(Table2[[#This Row],[Recency]]&lt;61, "Warm","At Risk"))</f>
        <v>Active</v>
      </c>
      <c r="AI697" s="5" t="str">
        <f>IF(Table2[[#This Row],[Total Spend]]&lt;70,"Low Value", IF(Table2[[#This Row],[Total Spend]]&lt;370,"Medium Value",IF(Table2[[#This Row],[Total Spend]]&lt;1047,"High Value","VIP")))</f>
        <v>High Value</v>
      </c>
      <c r="AJ697" s="7">
        <f>SUM(Table2[[#This Row],[AcceptedCmp3]:[Response]])</f>
        <v>1</v>
      </c>
      <c r="AK697" s="5" t="str">
        <f>IF(Table2[[#This Row],[Total Campaigns Accepted]]=0,"Never Responded", IF(Table2[[#This Row],[Total Campaigns Accepted]]&lt;3,"Occasional Responders","Frequent Responders"))</f>
        <v>Occasional Responders</v>
      </c>
    </row>
    <row r="698" spans="1:37" x14ac:dyDescent="0.3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  <c r="AC698" s="4">
        <f t="shared" ca="1" si="30"/>
        <v>49</v>
      </c>
      <c r="AD698" s="3">
        <f t="shared" si="32"/>
        <v>2257</v>
      </c>
      <c r="AE698">
        <f t="shared" si="31"/>
        <v>24</v>
      </c>
      <c r="AF698" t="str">
        <f>IF(Table2[[#This Row],[ Income ]]&lt;=30000, "Low Income",IF(Table2[[#This Row],[ Income ]]&lt;=60000,"Middle Income",IF(Table2[[#This Row],[ Income ]]&lt;=90000,"High Income","Premium")))</f>
        <v>High Income</v>
      </c>
      <c r="AG698" t="str">
        <f ca="1">IF(Table2[[#This Row],[Age]]&lt;30,"Young Adults", IF(Table2[[#This Row],[Age]]&lt;45,"Adults",IF(Table2[[#This Row],[Age]]&lt;60,"Middle Aged", "Senior")))</f>
        <v>Middle Aged</v>
      </c>
      <c r="AH698" t="str">
        <f>IF(Table2[[#This Row],[Recency]]&lt;31,"Active",IF(Table2[[#This Row],[Recency]]&lt;61, "Warm","At Risk"))</f>
        <v>Active</v>
      </c>
      <c r="AI698" s="5" t="str">
        <f>IF(Table2[[#This Row],[Total Spend]]&lt;70,"Low Value", IF(Table2[[#This Row],[Total Spend]]&lt;370,"Medium Value",IF(Table2[[#This Row],[Total Spend]]&lt;1047,"High Value","VIP")))</f>
        <v>VIP</v>
      </c>
      <c r="AJ698" s="7">
        <f>SUM(Table2[[#This Row],[AcceptedCmp3]:[Response]])</f>
        <v>4</v>
      </c>
      <c r="AK698" s="5" t="str">
        <f>IF(Table2[[#This Row],[Total Campaigns Accepted]]=0,"Never Responded", IF(Table2[[#This Row],[Total Campaigns Accepted]]&lt;3,"Occasional Responders","Frequent Responders"))</f>
        <v>Frequent Responders</v>
      </c>
    </row>
    <row r="699" spans="1:37" x14ac:dyDescent="0.3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  <c r="AC699" s="4">
        <f t="shared" ca="1" si="30"/>
        <v>31</v>
      </c>
      <c r="AD699" s="3">
        <f t="shared" si="32"/>
        <v>960</v>
      </c>
      <c r="AE699">
        <f t="shared" si="31"/>
        <v>25</v>
      </c>
      <c r="AF699" t="str">
        <f>IF(Table2[[#This Row],[ Income ]]&lt;=30000, "Low Income",IF(Table2[[#This Row],[ Income ]]&lt;=60000,"Middle Income",IF(Table2[[#This Row],[ Income ]]&lt;=90000,"High Income","Premium")))</f>
        <v>High Income</v>
      </c>
      <c r="AG699" t="str">
        <f ca="1">IF(Table2[[#This Row],[Age]]&lt;30,"Young Adults", IF(Table2[[#This Row],[Age]]&lt;45,"Adults",IF(Table2[[#This Row],[Age]]&lt;60,"Middle Aged", "Senior")))</f>
        <v>Adults</v>
      </c>
      <c r="AH699" t="str">
        <f>IF(Table2[[#This Row],[Recency]]&lt;31,"Active",IF(Table2[[#This Row],[Recency]]&lt;61, "Warm","At Risk"))</f>
        <v>Active</v>
      </c>
      <c r="AI699" s="5" t="str">
        <f>IF(Table2[[#This Row],[Total Spend]]&lt;70,"Low Value", IF(Table2[[#This Row],[Total Spend]]&lt;370,"Medium Value",IF(Table2[[#This Row],[Total Spend]]&lt;1047,"High Value","VIP")))</f>
        <v>High Value</v>
      </c>
      <c r="AJ699" s="7">
        <f>SUM(Table2[[#This Row],[AcceptedCmp3]:[Response]])</f>
        <v>0</v>
      </c>
      <c r="AK699" s="5" t="str">
        <f>IF(Table2[[#This Row],[Total Campaigns Accepted]]=0,"Never Responded", IF(Table2[[#This Row],[Total Campaigns Accepted]]&lt;3,"Occasional Responders","Frequent Responders"))</f>
        <v>Never Responded</v>
      </c>
    </row>
    <row r="700" spans="1:37" x14ac:dyDescent="0.3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  <c r="AC700" s="4">
        <f t="shared" ca="1" si="30"/>
        <v>48</v>
      </c>
      <c r="AD700" s="3">
        <f t="shared" si="32"/>
        <v>1453</v>
      </c>
      <c r="AE700">
        <f t="shared" si="31"/>
        <v>29</v>
      </c>
      <c r="AF700" t="str">
        <f>IF(Table2[[#This Row],[ Income ]]&lt;=30000, "Low Income",IF(Table2[[#This Row],[ Income ]]&lt;=60000,"Middle Income",IF(Table2[[#This Row],[ Income ]]&lt;=90000,"High Income","Premium")))</f>
        <v>High Income</v>
      </c>
      <c r="AG700" t="str">
        <f ca="1">IF(Table2[[#This Row],[Age]]&lt;30,"Young Adults", IF(Table2[[#This Row],[Age]]&lt;45,"Adults",IF(Table2[[#This Row],[Age]]&lt;60,"Middle Aged", "Senior")))</f>
        <v>Middle Aged</v>
      </c>
      <c r="AH700" t="str">
        <f>IF(Table2[[#This Row],[Recency]]&lt;31,"Active",IF(Table2[[#This Row],[Recency]]&lt;61, "Warm","At Risk"))</f>
        <v>Active</v>
      </c>
      <c r="AI700" s="5" t="str">
        <f>IF(Table2[[#This Row],[Total Spend]]&lt;70,"Low Value", IF(Table2[[#This Row],[Total Spend]]&lt;370,"Medium Value",IF(Table2[[#This Row],[Total Spend]]&lt;1047,"High Value","VIP")))</f>
        <v>VIP</v>
      </c>
      <c r="AJ700" s="7">
        <f>SUM(Table2[[#This Row],[AcceptedCmp3]:[Response]])</f>
        <v>1</v>
      </c>
      <c r="AK700" s="5" t="str">
        <f>IF(Table2[[#This Row],[Total Campaigns Accepted]]=0,"Never Responded", IF(Table2[[#This Row],[Total Campaigns Accepted]]&lt;3,"Occasional Responders","Frequent Responders"))</f>
        <v>Occasional Responders</v>
      </c>
    </row>
    <row r="701" spans="1:37" x14ac:dyDescent="0.3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  <c r="AC701" s="4">
        <f t="shared" ca="1" si="30"/>
        <v>72</v>
      </c>
      <c r="AD701" s="3">
        <f t="shared" si="32"/>
        <v>350</v>
      </c>
      <c r="AE701">
        <f t="shared" si="31"/>
        <v>17</v>
      </c>
      <c r="AF701" t="str">
        <f>IF(Table2[[#This Row],[ Income ]]&lt;=30000, "Low Income",IF(Table2[[#This Row],[ Income ]]&lt;=60000,"Middle Income",IF(Table2[[#This Row],[ Income ]]&lt;=90000,"High Income","Premium")))</f>
        <v>Middle Income</v>
      </c>
      <c r="AG701" t="str">
        <f ca="1">IF(Table2[[#This Row],[Age]]&lt;30,"Young Adults", IF(Table2[[#This Row],[Age]]&lt;45,"Adults",IF(Table2[[#This Row],[Age]]&lt;60,"Middle Aged", "Senior")))</f>
        <v>Senior</v>
      </c>
      <c r="AH701" t="str">
        <f>IF(Table2[[#This Row],[Recency]]&lt;31,"Active",IF(Table2[[#This Row],[Recency]]&lt;61, "Warm","At Risk"))</f>
        <v>Active</v>
      </c>
      <c r="AI701" s="5" t="str">
        <f>IF(Table2[[#This Row],[Total Spend]]&lt;70,"Low Value", IF(Table2[[#This Row],[Total Spend]]&lt;370,"Medium Value",IF(Table2[[#This Row],[Total Spend]]&lt;1047,"High Value","VIP")))</f>
        <v>Medium Value</v>
      </c>
      <c r="AJ701" s="7">
        <f>SUM(Table2[[#This Row],[AcceptedCmp3]:[Response]])</f>
        <v>0</v>
      </c>
      <c r="AK701" s="5" t="str">
        <f>IF(Table2[[#This Row],[Total Campaigns Accepted]]=0,"Never Responded", IF(Table2[[#This Row],[Total Campaigns Accepted]]&lt;3,"Occasional Responders","Frequent Responders"))</f>
        <v>Never Responded</v>
      </c>
    </row>
    <row r="702" spans="1:37" x14ac:dyDescent="0.3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  <c r="AC702" s="4">
        <f t="shared" ca="1" si="30"/>
        <v>51</v>
      </c>
      <c r="AD702" s="3">
        <f t="shared" si="32"/>
        <v>266</v>
      </c>
      <c r="AE702">
        <f t="shared" si="31"/>
        <v>20</v>
      </c>
      <c r="AF702" t="str">
        <f>IF(Table2[[#This Row],[ Income ]]&lt;=30000, "Low Income",IF(Table2[[#This Row],[ Income ]]&lt;=60000,"Middle Income",IF(Table2[[#This Row],[ Income ]]&lt;=90000,"High Income","Premium")))</f>
        <v>Middle Income</v>
      </c>
      <c r="AG702" t="str">
        <f ca="1">IF(Table2[[#This Row],[Age]]&lt;30,"Young Adults", IF(Table2[[#This Row],[Age]]&lt;45,"Adults",IF(Table2[[#This Row],[Age]]&lt;60,"Middle Aged", "Senior")))</f>
        <v>Middle Aged</v>
      </c>
      <c r="AH702" t="str">
        <f>IF(Table2[[#This Row],[Recency]]&lt;31,"Active",IF(Table2[[#This Row],[Recency]]&lt;61, "Warm","At Risk"))</f>
        <v>Active</v>
      </c>
      <c r="AI702" s="5" t="str">
        <f>IF(Table2[[#This Row],[Total Spend]]&lt;70,"Low Value", IF(Table2[[#This Row],[Total Spend]]&lt;370,"Medium Value",IF(Table2[[#This Row],[Total Spend]]&lt;1047,"High Value","VIP")))</f>
        <v>Medium Value</v>
      </c>
      <c r="AJ702" s="7">
        <f>SUM(Table2[[#This Row],[AcceptedCmp3]:[Response]])</f>
        <v>0</v>
      </c>
      <c r="AK702" s="5" t="str">
        <f>IF(Table2[[#This Row],[Total Campaigns Accepted]]=0,"Never Responded", IF(Table2[[#This Row],[Total Campaigns Accepted]]&lt;3,"Occasional Responders","Frequent Responders"))</f>
        <v>Never Responded</v>
      </c>
    </row>
    <row r="703" spans="1:37" x14ac:dyDescent="0.3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  <c r="AC703" s="4">
        <f t="shared" ca="1" si="30"/>
        <v>51</v>
      </c>
      <c r="AD703" s="3">
        <f t="shared" si="32"/>
        <v>224</v>
      </c>
      <c r="AE703">
        <f t="shared" si="31"/>
        <v>17</v>
      </c>
      <c r="AF703" t="str">
        <f>IF(Table2[[#This Row],[ Income ]]&lt;=30000, "Low Income",IF(Table2[[#This Row],[ Income ]]&lt;=60000,"Middle Income",IF(Table2[[#This Row],[ Income ]]&lt;=90000,"High Income","Premium")))</f>
        <v>Middle Income</v>
      </c>
      <c r="AG703" t="str">
        <f ca="1">IF(Table2[[#This Row],[Age]]&lt;30,"Young Adults", IF(Table2[[#This Row],[Age]]&lt;45,"Adults",IF(Table2[[#This Row],[Age]]&lt;60,"Middle Aged", "Senior")))</f>
        <v>Middle Aged</v>
      </c>
      <c r="AH703" t="str">
        <f>IF(Table2[[#This Row],[Recency]]&lt;31,"Active",IF(Table2[[#This Row],[Recency]]&lt;61, "Warm","At Risk"))</f>
        <v>Active</v>
      </c>
      <c r="AI703" s="5" t="str">
        <f>IF(Table2[[#This Row],[Total Spend]]&lt;70,"Low Value", IF(Table2[[#This Row],[Total Spend]]&lt;370,"Medium Value",IF(Table2[[#This Row],[Total Spend]]&lt;1047,"High Value","VIP")))</f>
        <v>Medium Value</v>
      </c>
      <c r="AJ703" s="7">
        <f>SUM(Table2[[#This Row],[AcceptedCmp3]:[Response]])</f>
        <v>1</v>
      </c>
      <c r="AK703" s="5" t="str">
        <f>IF(Table2[[#This Row],[Total Campaigns Accepted]]=0,"Never Responded", IF(Table2[[#This Row],[Total Campaigns Accepted]]&lt;3,"Occasional Responders","Frequent Responders"))</f>
        <v>Occasional Responders</v>
      </c>
    </row>
    <row r="704" spans="1:37" x14ac:dyDescent="0.3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  <c r="AC704" s="4">
        <f t="shared" ca="1" si="30"/>
        <v>39</v>
      </c>
      <c r="AD704" s="3">
        <f t="shared" si="32"/>
        <v>99</v>
      </c>
      <c r="AE704">
        <f t="shared" si="31"/>
        <v>18</v>
      </c>
      <c r="AF704" t="str">
        <f>IF(Table2[[#This Row],[ Income ]]&lt;=30000, "Low Income",IF(Table2[[#This Row],[ Income ]]&lt;=60000,"Middle Income",IF(Table2[[#This Row],[ Income ]]&lt;=90000,"High Income","Premium")))</f>
        <v>Low Income</v>
      </c>
      <c r="AG704" t="str">
        <f ca="1">IF(Table2[[#This Row],[Age]]&lt;30,"Young Adults", IF(Table2[[#This Row],[Age]]&lt;45,"Adults",IF(Table2[[#This Row],[Age]]&lt;60,"Middle Aged", "Senior")))</f>
        <v>Adults</v>
      </c>
      <c r="AH704" t="str">
        <f>IF(Table2[[#This Row],[Recency]]&lt;31,"Active",IF(Table2[[#This Row],[Recency]]&lt;61, "Warm","At Risk"))</f>
        <v>Active</v>
      </c>
      <c r="AI704" s="5" t="str">
        <f>IF(Table2[[#This Row],[Total Spend]]&lt;70,"Low Value", IF(Table2[[#This Row],[Total Spend]]&lt;370,"Medium Value",IF(Table2[[#This Row],[Total Spend]]&lt;1047,"High Value","VIP")))</f>
        <v>Medium Value</v>
      </c>
      <c r="AJ704" s="7">
        <f>SUM(Table2[[#This Row],[AcceptedCmp3]:[Response]])</f>
        <v>0</v>
      </c>
      <c r="AK704" s="5" t="str">
        <f>IF(Table2[[#This Row],[Total Campaigns Accepted]]=0,"Never Responded", IF(Table2[[#This Row],[Total Campaigns Accepted]]&lt;3,"Occasional Responders","Frequent Responders"))</f>
        <v>Never Responded</v>
      </c>
    </row>
    <row r="705" spans="1:37" x14ac:dyDescent="0.3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  <c r="AC705" s="4">
        <f t="shared" ca="1" si="30"/>
        <v>57</v>
      </c>
      <c r="AD705" s="3">
        <f t="shared" si="32"/>
        <v>258</v>
      </c>
      <c r="AE705">
        <f t="shared" si="31"/>
        <v>21</v>
      </c>
      <c r="AF705" t="str">
        <f>IF(Table2[[#This Row],[ Income ]]&lt;=30000, "Low Income",IF(Table2[[#This Row],[ Income ]]&lt;=60000,"Middle Income",IF(Table2[[#This Row],[ Income ]]&lt;=90000,"High Income","Premium")))</f>
        <v>Middle Income</v>
      </c>
      <c r="AG705" t="str">
        <f ca="1">IF(Table2[[#This Row],[Age]]&lt;30,"Young Adults", IF(Table2[[#This Row],[Age]]&lt;45,"Adults",IF(Table2[[#This Row],[Age]]&lt;60,"Middle Aged", "Senior")))</f>
        <v>Middle Aged</v>
      </c>
      <c r="AH705" t="str">
        <f>IF(Table2[[#This Row],[Recency]]&lt;31,"Active",IF(Table2[[#This Row],[Recency]]&lt;61, "Warm","At Risk"))</f>
        <v>Active</v>
      </c>
      <c r="AI705" s="5" t="str">
        <f>IF(Table2[[#This Row],[Total Spend]]&lt;70,"Low Value", IF(Table2[[#This Row],[Total Spend]]&lt;370,"Medium Value",IF(Table2[[#This Row],[Total Spend]]&lt;1047,"High Value","VIP")))</f>
        <v>Medium Value</v>
      </c>
      <c r="AJ705" s="7">
        <f>SUM(Table2[[#This Row],[AcceptedCmp3]:[Response]])</f>
        <v>1</v>
      </c>
      <c r="AK705" s="5" t="str">
        <f>IF(Table2[[#This Row],[Total Campaigns Accepted]]=0,"Never Responded", IF(Table2[[#This Row],[Total Campaigns Accepted]]&lt;3,"Occasional Responders","Frequent Responders"))</f>
        <v>Occasional Responders</v>
      </c>
    </row>
    <row r="706" spans="1:37" x14ac:dyDescent="0.3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  <c r="AC706" s="4">
        <f t="shared" ref="AC706:AC769" ca="1" si="33">YEAR(TODAY()) - B706</f>
        <v>57</v>
      </c>
      <c r="AD706" s="3">
        <f t="shared" si="32"/>
        <v>258</v>
      </c>
      <c r="AE706">
        <f t="shared" ref="AE706:AE769" si="34">SUM(P706:T706)</f>
        <v>21</v>
      </c>
      <c r="AF706" t="str">
        <f>IF(Table2[[#This Row],[ Income ]]&lt;=30000, "Low Income",IF(Table2[[#This Row],[ Income ]]&lt;=60000,"Middle Income",IF(Table2[[#This Row],[ Income ]]&lt;=90000,"High Income","Premium")))</f>
        <v>Middle Income</v>
      </c>
      <c r="AG706" t="str">
        <f ca="1">IF(Table2[[#This Row],[Age]]&lt;30,"Young Adults", IF(Table2[[#This Row],[Age]]&lt;45,"Adults",IF(Table2[[#This Row],[Age]]&lt;60,"Middle Aged", "Senior")))</f>
        <v>Middle Aged</v>
      </c>
      <c r="AH706" t="str">
        <f>IF(Table2[[#This Row],[Recency]]&lt;31,"Active",IF(Table2[[#This Row],[Recency]]&lt;61, "Warm","At Risk"))</f>
        <v>Active</v>
      </c>
      <c r="AI706" s="5" t="str">
        <f>IF(Table2[[#This Row],[Total Spend]]&lt;70,"Low Value", IF(Table2[[#This Row],[Total Spend]]&lt;370,"Medium Value",IF(Table2[[#This Row],[Total Spend]]&lt;1047,"High Value","VIP")))</f>
        <v>Medium Value</v>
      </c>
      <c r="AJ706" s="7">
        <f>SUM(Table2[[#This Row],[AcceptedCmp3]:[Response]])</f>
        <v>1</v>
      </c>
      <c r="AK706" s="5" t="str">
        <f>IF(Table2[[#This Row],[Total Campaigns Accepted]]=0,"Never Responded", IF(Table2[[#This Row],[Total Campaigns Accepted]]&lt;3,"Occasional Responders","Frequent Responders"))</f>
        <v>Occasional Responders</v>
      </c>
    </row>
    <row r="707" spans="1:37" x14ac:dyDescent="0.3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  <c r="AC707" s="4">
        <f t="shared" ca="1" si="33"/>
        <v>67</v>
      </c>
      <c r="AD707" s="3">
        <f t="shared" ref="AD707:AD770" si="35">SUM(J707:O707)</f>
        <v>1526</v>
      </c>
      <c r="AE707">
        <f t="shared" si="34"/>
        <v>27</v>
      </c>
      <c r="AF707" t="str">
        <f>IF(Table2[[#This Row],[ Income ]]&lt;=30000, "Low Income",IF(Table2[[#This Row],[ Income ]]&lt;=60000,"Middle Income",IF(Table2[[#This Row],[ Income ]]&lt;=90000,"High Income","Premium")))</f>
        <v>High Income</v>
      </c>
      <c r="AG707" t="str">
        <f ca="1">IF(Table2[[#This Row],[Age]]&lt;30,"Young Adults", IF(Table2[[#This Row],[Age]]&lt;45,"Adults",IF(Table2[[#This Row],[Age]]&lt;60,"Middle Aged", "Senior")))</f>
        <v>Senior</v>
      </c>
      <c r="AH707" t="str">
        <f>IF(Table2[[#This Row],[Recency]]&lt;31,"Active",IF(Table2[[#This Row],[Recency]]&lt;61, "Warm","At Risk"))</f>
        <v>Active</v>
      </c>
      <c r="AI707" s="5" t="str">
        <f>IF(Table2[[#This Row],[Total Spend]]&lt;70,"Low Value", IF(Table2[[#This Row],[Total Spend]]&lt;370,"Medium Value",IF(Table2[[#This Row],[Total Spend]]&lt;1047,"High Value","VIP")))</f>
        <v>VIP</v>
      </c>
      <c r="AJ707" s="7">
        <f>SUM(Table2[[#This Row],[AcceptedCmp3]:[Response]])</f>
        <v>4</v>
      </c>
      <c r="AK707" s="5" t="str">
        <f>IF(Table2[[#This Row],[Total Campaigns Accepted]]=0,"Never Responded", IF(Table2[[#This Row],[Total Campaigns Accepted]]&lt;3,"Occasional Responders","Frequent Responders"))</f>
        <v>Frequent Responders</v>
      </c>
    </row>
    <row r="708" spans="1:37" x14ac:dyDescent="0.3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  <c r="AC708" s="4">
        <f t="shared" ca="1" si="33"/>
        <v>45</v>
      </c>
      <c r="AD708" s="3">
        <f t="shared" si="35"/>
        <v>87</v>
      </c>
      <c r="AE708">
        <f t="shared" si="34"/>
        <v>15</v>
      </c>
      <c r="AF708" t="str">
        <f>IF(Table2[[#This Row],[ Income ]]&lt;=30000, "Low Income",IF(Table2[[#This Row],[ Income ]]&lt;=60000,"Middle Income",IF(Table2[[#This Row],[ Income ]]&lt;=90000,"High Income","Premium")))</f>
        <v>Middle Income</v>
      </c>
      <c r="AG708" t="str">
        <f ca="1">IF(Table2[[#This Row],[Age]]&lt;30,"Young Adults", IF(Table2[[#This Row],[Age]]&lt;45,"Adults",IF(Table2[[#This Row],[Age]]&lt;60,"Middle Aged", "Senior")))</f>
        <v>Middle Aged</v>
      </c>
      <c r="AH708" t="str">
        <f>IF(Table2[[#This Row],[Recency]]&lt;31,"Active",IF(Table2[[#This Row],[Recency]]&lt;61, "Warm","At Risk"))</f>
        <v>Active</v>
      </c>
      <c r="AI708" s="5" t="str">
        <f>IF(Table2[[#This Row],[Total Spend]]&lt;70,"Low Value", IF(Table2[[#This Row],[Total Spend]]&lt;370,"Medium Value",IF(Table2[[#This Row],[Total Spend]]&lt;1047,"High Value","VIP")))</f>
        <v>Medium Value</v>
      </c>
      <c r="AJ708" s="7">
        <f>SUM(Table2[[#This Row],[AcceptedCmp3]:[Response]])</f>
        <v>1</v>
      </c>
      <c r="AK708" s="5" t="str">
        <f>IF(Table2[[#This Row],[Total Campaigns Accepted]]=0,"Never Responded", IF(Table2[[#This Row],[Total Campaigns Accepted]]&lt;3,"Occasional Responders","Frequent Responders"))</f>
        <v>Occasional Responders</v>
      </c>
    </row>
    <row r="709" spans="1:37" x14ac:dyDescent="0.3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  <c r="AC709" s="4">
        <f t="shared" ca="1" si="33"/>
        <v>53</v>
      </c>
      <c r="AD709" s="3">
        <f t="shared" si="35"/>
        <v>300</v>
      </c>
      <c r="AE709">
        <f t="shared" si="34"/>
        <v>21</v>
      </c>
      <c r="AF709" t="str">
        <f>IF(Table2[[#This Row],[ Income ]]&lt;=30000, "Low Income",IF(Table2[[#This Row],[ Income ]]&lt;=60000,"Middle Income",IF(Table2[[#This Row],[ Income ]]&lt;=90000,"High Income","Premium")))</f>
        <v>High Income</v>
      </c>
      <c r="AG709" t="str">
        <f ca="1">IF(Table2[[#This Row],[Age]]&lt;30,"Young Adults", IF(Table2[[#This Row],[Age]]&lt;45,"Adults",IF(Table2[[#This Row],[Age]]&lt;60,"Middle Aged", "Senior")))</f>
        <v>Middle Aged</v>
      </c>
      <c r="AH709" t="str">
        <f>IF(Table2[[#This Row],[Recency]]&lt;31,"Active",IF(Table2[[#This Row],[Recency]]&lt;61, "Warm","At Risk"))</f>
        <v>Active</v>
      </c>
      <c r="AI709" s="5" t="str">
        <f>IF(Table2[[#This Row],[Total Spend]]&lt;70,"Low Value", IF(Table2[[#This Row],[Total Spend]]&lt;370,"Medium Value",IF(Table2[[#This Row],[Total Spend]]&lt;1047,"High Value","VIP")))</f>
        <v>Medium Value</v>
      </c>
      <c r="AJ709" s="7">
        <f>SUM(Table2[[#This Row],[AcceptedCmp3]:[Response]])</f>
        <v>0</v>
      </c>
      <c r="AK709" s="5" t="str">
        <f>IF(Table2[[#This Row],[Total Campaigns Accepted]]=0,"Never Responded", IF(Table2[[#This Row],[Total Campaigns Accepted]]&lt;3,"Occasional Responders","Frequent Responders"))</f>
        <v>Never Responded</v>
      </c>
    </row>
    <row r="710" spans="1:37" x14ac:dyDescent="0.3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  <c r="AC710" s="4">
        <f t="shared" ca="1" si="33"/>
        <v>52</v>
      </c>
      <c r="AD710" s="3">
        <f t="shared" si="35"/>
        <v>447</v>
      </c>
      <c r="AE710">
        <f t="shared" si="34"/>
        <v>30</v>
      </c>
      <c r="AF710" t="str">
        <f>IF(Table2[[#This Row],[ Income ]]&lt;=30000, "Low Income",IF(Table2[[#This Row],[ Income ]]&lt;=60000,"Middle Income",IF(Table2[[#This Row],[ Income ]]&lt;=90000,"High Income","Premium")))</f>
        <v>Middle Income</v>
      </c>
      <c r="AG710" t="str">
        <f ca="1">IF(Table2[[#This Row],[Age]]&lt;30,"Young Adults", IF(Table2[[#This Row],[Age]]&lt;45,"Adults",IF(Table2[[#This Row],[Age]]&lt;60,"Middle Aged", "Senior")))</f>
        <v>Middle Aged</v>
      </c>
      <c r="AH710" t="str">
        <f>IF(Table2[[#This Row],[Recency]]&lt;31,"Active",IF(Table2[[#This Row],[Recency]]&lt;61, "Warm","At Risk"))</f>
        <v>Active</v>
      </c>
      <c r="AI710" s="5" t="str">
        <f>IF(Table2[[#This Row],[Total Spend]]&lt;70,"Low Value", IF(Table2[[#This Row],[Total Spend]]&lt;370,"Medium Value",IF(Table2[[#This Row],[Total Spend]]&lt;1047,"High Value","VIP")))</f>
        <v>High Value</v>
      </c>
      <c r="AJ710" s="7">
        <f>SUM(Table2[[#This Row],[AcceptedCmp3]:[Response]])</f>
        <v>0</v>
      </c>
      <c r="AK710" s="5" t="str">
        <f>IF(Table2[[#This Row],[Total Campaigns Accepted]]=0,"Never Responded", IF(Table2[[#This Row],[Total Campaigns Accepted]]&lt;3,"Occasional Responders","Frequent Responders"))</f>
        <v>Never Responded</v>
      </c>
    </row>
    <row r="711" spans="1:37" x14ac:dyDescent="0.3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  <c r="AC711" s="4">
        <f t="shared" ca="1" si="33"/>
        <v>51</v>
      </c>
      <c r="AD711" s="3">
        <f t="shared" si="35"/>
        <v>173</v>
      </c>
      <c r="AE711">
        <f t="shared" si="34"/>
        <v>19</v>
      </c>
      <c r="AF711" t="str">
        <f>IF(Table2[[#This Row],[ Income ]]&lt;=30000, "Low Income",IF(Table2[[#This Row],[ Income ]]&lt;=60000,"Middle Income",IF(Table2[[#This Row],[ Income ]]&lt;=90000,"High Income","Premium")))</f>
        <v>Low Income</v>
      </c>
      <c r="AG711" t="str">
        <f ca="1">IF(Table2[[#This Row],[Age]]&lt;30,"Young Adults", IF(Table2[[#This Row],[Age]]&lt;45,"Adults",IF(Table2[[#This Row],[Age]]&lt;60,"Middle Aged", "Senior")))</f>
        <v>Middle Aged</v>
      </c>
      <c r="AH711" t="str">
        <f>IF(Table2[[#This Row],[Recency]]&lt;31,"Active",IF(Table2[[#This Row],[Recency]]&lt;61, "Warm","At Risk"))</f>
        <v>Active</v>
      </c>
      <c r="AI711" s="5" t="str">
        <f>IF(Table2[[#This Row],[Total Spend]]&lt;70,"Low Value", IF(Table2[[#This Row],[Total Spend]]&lt;370,"Medium Value",IF(Table2[[#This Row],[Total Spend]]&lt;1047,"High Value","VIP")))</f>
        <v>Medium Value</v>
      </c>
      <c r="AJ711" s="7">
        <f>SUM(Table2[[#This Row],[AcceptedCmp3]:[Response]])</f>
        <v>1</v>
      </c>
      <c r="AK711" s="5" t="str">
        <f>IF(Table2[[#This Row],[Total Campaigns Accepted]]=0,"Never Responded", IF(Table2[[#This Row],[Total Campaigns Accepted]]&lt;3,"Occasional Responders","Frequent Responders"))</f>
        <v>Occasional Responders</v>
      </c>
    </row>
    <row r="712" spans="1:37" x14ac:dyDescent="0.3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  <c r="AC712" s="4">
        <f t="shared" ca="1" si="33"/>
        <v>44</v>
      </c>
      <c r="AD712" s="3">
        <f t="shared" si="35"/>
        <v>1772</v>
      </c>
      <c r="AE712">
        <f t="shared" si="34"/>
        <v>21</v>
      </c>
      <c r="AF712" t="str">
        <f>IF(Table2[[#This Row],[ Income ]]&lt;=30000, "Low Income",IF(Table2[[#This Row],[ Income ]]&lt;=60000,"Middle Income",IF(Table2[[#This Row],[ Income ]]&lt;=90000,"High Income","Premium")))</f>
        <v>High Income</v>
      </c>
      <c r="AG712" t="str">
        <f ca="1">IF(Table2[[#This Row],[Age]]&lt;30,"Young Adults", IF(Table2[[#This Row],[Age]]&lt;45,"Adults",IF(Table2[[#This Row],[Age]]&lt;60,"Middle Aged", "Senior")))</f>
        <v>Adults</v>
      </c>
      <c r="AH712" t="str">
        <f>IF(Table2[[#This Row],[Recency]]&lt;31,"Active",IF(Table2[[#This Row],[Recency]]&lt;61, "Warm","At Risk"))</f>
        <v>Active</v>
      </c>
      <c r="AI712" s="5" t="str">
        <f>IF(Table2[[#This Row],[Total Spend]]&lt;70,"Low Value", IF(Table2[[#This Row],[Total Spend]]&lt;370,"Medium Value",IF(Table2[[#This Row],[Total Spend]]&lt;1047,"High Value","VIP")))</f>
        <v>VIP</v>
      </c>
      <c r="AJ712" s="7">
        <f>SUM(Table2[[#This Row],[AcceptedCmp3]:[Response]])</f>
        <v>1</v>
      </c>
      <c r="AK712" s="5" t="str">
        <f>IF(Table2[[#This Row],[Total Campaigns Accepted]]=0,"Never Responded", IF(Table2[[#This Row],[Total Campaigns Accepted]]&lt;3,"Occasional Responders","Frequent Responders"))</f>
        <v>Occasional Responders</v>
      </c>
    </row>
    <row r="713" spans="1:37" x14ac:dyDescent="0.3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  <c r="AC713" s="4">
        <f t="shared" ca="1" si="33"/>
        <v>40</v>
      </c>
      <c r="AD713" s="3">
        <f t="shared" si="35"/>
        <v>925</v>
      </c>
      <c r="AE713">
        <f t="shared" si="34"/>
        <v>18</v>
      </c>
      <c r="AF713" t="str">
        <f>IF(Table2[[#This Row],[ Income ]]&lt;=30000, "Low Income",IF(Table2[[#This Row],[ Income ]]&lt;=60000,"Middle Income",IF(Table2[[#This Row],[ Income ]]&lt;=90000,"High Income","Premium")))</f>
        <v>High Income</v>
      </c>
      <c r="AG713" t="str">
        <f ca="1">IF(Table2[[#This Row],[Age]]&lt;30,"Young Adults", IF(Table2[[#This Row],[Age]]&lt;45,"Adults",IF(Table2[[#This Row],[Age]]&lt;60,"Middle Aged", "Senior")))</f>
        <v>Adults</v>
      </c>
      <c r="AH713" t="str">
        <f>IF(Table2[[#This Row],[Recency]]&lt;31,"Active",IF(Table2[[#This Row],[Recency]]&lt;61, "Warm","At Risk"))</f>
        <v>Active</v>
      </c>
      <c r="AI713" s="5" t="str">
        <f>IF(Table2[[#This Row],[Total Spend]]&lt;70,"Low Value", IF(Table2[[#This Row],[Total Spend]]&lt;370,"Medium Value",IF(Table2[[#This Row],[Total Spend]]&lt;1047,"High Value","VIP")))</f>
        <v>High Value</v>
      </c>
      <c r="AJ713" s="7">
        <f>SUM(Table2[[#This Row],[AcceptedCmp3]:[Response]])</f>
        <v>2</v>
      </c>
      <c r="AK713" s="5" t="str">
        <f>IF(Table2[[#This Row],[Total Campaigns Accepted]]=0,"Never Responded", IF(Table2[[#This Row],[Total Campaigns Accepted]]&lt;3,"Occasional Responders","Frequent Responders"))</f>
        <v>Occasional Responders</v>
      </c>
    </row>
    <row r="714" spans="1:37" x14ac:dyDescent="0.3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  <c r="AC714" s="4">
        <f t="shared" ca="1" si="33"/>
        <v>60</v>
      </c>
      <c r="AD714" s="3">
        <f t="shared" si="35"/>
        <v>1093</v>
      </c>
      <c r="AE714">
        <f t="shared" si="34"/>
        <v>24</v>
      </c>
      <c r="AF714" t="str">
        <f>IF(Table2[[#This Row],[ Income ]]&lt;=30000, "Low Income",IF(Table2[[#This Row],[ Income ]]&lt;=60000,"Middle Income",IF(Table2[[#This Row],[ Income ]]&lt;=90000,"High Income","Premium")))</f>
        <v>High Income</v>
      </c>
      <c r="AG714" t="str">
        <f ca="1">IF(Table2[[#This Row],[Age]]&lt;30,"Young Adults", IF(Table2[[#This Row],[Age]]&lt;45,"Adults",IF(Table2[[#This Row],[Age]]&lt;60,"Middle Aged", "Senior")))</f>
        <v>Senior</v>
      </c>
      <c r="AH714" t="str">
        <f>IF(Table2[[#This Row],[Recency]]&lt;31,"Active",IF(Table2[[#This Row],[Recency]]&lt;61, "Warm","At Risk"))</f>
        <v>Active</v>
      </c>
      <c r="AI714" s="5" t="str">
        <f>IF(Table2[[#This Row],[Total Spend]]&lt;70,"Low Value", IF(Table2[[#This Row],[Total Spend]]&lt;370,"Medium Value",IF(Table2[[#This Row],[Total Spend]]&lt;1047,"High Value","VIP")))</f>
        <v>VIP</v>
      </c>
      <c r="AJ714" s="7">
        <f>SUM(Table2[[#This Row],[AcceptedCmp3]:[Response]])</f>
        <v>1</v>
      </c>
      <c r="AK714" s="5" t="str">
        <f>IF(Table2[[#This Row],[Total Campaigns Accepted]]=0,"Never Responded", IF(Table2[[#This Row],[Total Campaigns Accepted]]&lt;3,"Occasional Responders","Frequent Responders"))</f>
        <v>Occasional Responders</v>
      </c>
    </row>
    <row r="715" spans="1:37" x14ac:dyDescent="0.3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  <c r="AC715" s="4">
        <f t="shared" ca="1" si="33"/>
        <v>60</v>
      </c>
      <c r="AD715" s="3">
        <f t="shared" si="35"/>
        <v>433</v>
      </c>
      <c r="AE715">
        <f t="shared" si="34"/>
        <v>30</v>
      </c>
      <c r="AF715" t="str">
        <f>IF(Table2[[#This Row],[ Income ]]&lt;=30000, "Low Income",IF(Table2[[#This Row],[ Income ]]&lt;=60000,"Middle Income",IF(Table2[[#This Row],[ Income ]]&lt;=90000,"High Income","Premium")))</f>
        <v>Middle Income</v>
      </c>
      <c r="AG715" t="str">
        <f ca="1">IF(Table2[[#This Row],[Age]]&lt;30,"Young Adults", IF(Table2[[#This Row],[Age]]&lt;45,"Adults",IF(Table2[[#This Row],[Age]]&lt;60,"Middle Aged", "Senior")))</f>
        <v>Senior</v>
      </c>
      <c r="AH715" t="str">
        <f>IF(Table2[[#This Row],[Recency]]&lt;31,"Active",IF(Table2[[#This Row],[Recency]]&lt;61, "Warm","At Risk"))</f>
        <v>Active</v>
      </c>
      <c r="AI715" s="5" t="str">
        <f>IF(Table2[[#This Row],[Total Spend]]&lt;70,"Low Value", IF(Table2[[#This Row],[Total Spend]]&lt;370,"Medium Value",IF(Table2[[#This Row],[Total Spend]]&lt;1047,"High Value","VIP")))</f>
        <v>High Value</v>
      </c>
      <c r="AJ715" s="7">
        <f>SUM(Table2[[#This Row],[AcceptedCmp3]:[Response]])</f>
        <v>1</v>
      </c>
      <c r="AK715" s="5" t="str">
        <f>IF(Table2[[#This Row],[Total Campaigns Accepted]]=0,"Never Responded", IF(Table2[[#This Row],[Total Campaigns Accepted]]&lt;3,"Occasional Responders","Frequent Responders"))</f>
        <v>Occasional Responders</v>
      </c>
    </row>
    <row r="716" spans="1:37" x14ac:dyDescent="0.3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  <c r="AC716" s="4">
        <f t="shared" ca="1" si="33"/>
        <v>60</v>
      </c>
      <c r="AD716" s="3">
        <f t="shared" si="35"/>
        <v>433</v>
      </c>
      <c r="AE716">
        <f t="shared" si="34"/>
        <v>30</v>
      </c>
      <c r="AF716" t="str">
        <f>IF(Table2[[#This Row],[ Income ]]&lt;=30000, "Low Income",IF(Table2[[#This Row],[ Income ]]&lt;=60000,"Middle Income",IF(Table2[[#This Row],[ Income ]]&lt;=90000,"High Income","Premium")))</f>
        <v>Middle Income</v>
      </c>
      <c r="AG716" t="str">
        <f ca="1">IF(Table2[[#This Row],[Age]]&lt;30,"Young Adults", IF(Table2[[#This Row],[Age]]&lt;45,"Adults",IF(Table2[[#This Row],[Age]]&lt;60,"Middle Aged", "Senior")))</f>
        <v>Senior</v>
      </c>
      <c r="AH716" t="str">
        <f>IF(Table2[[#This Row],[Recency]]&lt;31,"Active",IF(Table2[[#This Row],[Recency]]&lt;61, "Warm","At Risk"))</f>
        <v>Active</v>
      </c>
      <c r="AI716" s="5" t="str">
        <f>IF(Table2[[#This Row],[Total Spend]]&lt;70,"Low Value", IF(Table2[[#This Row],[Total Spend]]&lt;370,"Medium Value",IF(Table2[[#This Row],[Total Spend]]&lt;1047,"High Value","VIP")))</f>
        <v>High Value</v>
      </c>
      <c r="AJ716" s="7">
        <f>SUM(Table2[[#This Row],[AcceptedCmp3]:[Response]])</f>
        <v>1</v>
      </c>
      <c r="AK716" s="5" t="str">
        <f>IF(Table2[[#This Row],[Total Campaigns Accepted]]=0,"Never Responded", IF(Table2[[#This Row],[Total Campaigns Accepted]]&lt;3,"Occasional Responders","Frequent Responders"))</f>
        <v>Occasional Responders</v>
      </c>
    </row>
    <row r="717" spans="1:37" x14ac:dyDescent="0.3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  <c r="AC717" s="4">
        <f t="shared" ca="1" si="33"/>
        <v>60</v>
      </c>
      <c r="AD717" s="3">
        <f t="shared" si="35"/>
        <v>90</v>
      </c>
      <c r="AE717">
        <f t="shared" si="34"/>
        <v>18</v>
      </c>
      <c r="AF717" t="str">
        <f>IF(Table2[[#This Row],[ Income ]]&lt;=30000, "Low Income",IF(Table2[[#This Row],[ Income ]]&lt;=60000,"Middle Income",IF(Table2[[#This Row],[ Income ]]&lt;=90000,"High Income","Premium")))</f>
        <v>Middle Income</v>
      </c>
      <c r="AG717" t="str">
        <f ca="1">IF(Table2[[#This Row],[Age]]&lt;30,"Young Adults", IF(Table2[[#This Row],[Age]]&lt;45,"Adults",IF(Table2[[#This Row],[Age]]&lt;60,"Middle Aged", "Senior")))</f>
        <v>Senior</v>
      </c>
      <c r="AH717" t="str">
        <f>IF(Table2[[#This Row],[Recency]]&lt;31,"Active",IF(Table2[[#This Row],[Recency]]&lt;61, "Warm","At Risk"))</f>
        <v>Active</v>
      </c>
      <c r="AI717" s="5" t="str">
        <f>IF(Table2[[#This Row],[Total Spend]]&lt;70,"Low Value", IF(Table2[[#This Row],[Total Spend]]&lt;370,"Medium Value",IF(Table2[[#This Row],[Total Spend]]&lt;1047,"High Value","VIP")))</f>
        <v>Medium Value</v>
      </c>
      <c r="AJ717" s="7">
        <f>SUM(Table2[[#This Row],[AcceptedCmp3]:[Response]])</f>
        <v>0</v>
      </c>
      <c r="AK717" s="5" t="str">
        <f>IF(Table2[[#This Row],[Total Campaigns Accepted]]=0,"Never Responded", IF(Table2[[#This Row],[Total Campaigns Accepted]]&lt;3,"Occasional Responders","Frequent Responders"))</f>
        <v>Never Responded</v>
      </c>
    </row>
    <row r="718" spans="1:37" x14ac:dyDescent="0.3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  <c r="AC718" s="4">
        <f t="shared" ca="1" si="33"/>
        <v>43</v>
      </c>
      <c r="AD718" s="3">
        <f t="shared" si="35"/>
        <v>156</v>
      </c>
      <c r="AE718">
        <f t="shared" si="34"/>
        <v>17</v>
      </c>
      <c r="AF718" t="str">
        <f>IF(Table2[[#This Row],[ Income ]]&lt;=30000, "Low Income",IF(Table2[[#This Row],[ Income ]]&lt;=60000,"Middle Income",IF(Table2[[#This Row],[ Income ]]&lt;=90000,"High Income","Premium")))</f>
        <v>Middle Income</v>
      </c>
      <c r="AG718" t="str">
        <f ca="1">IF(Table2[[#This Row],[Age]]&lt;30,"Young Adults", IF(Table2[[#This Row],[Age]]&lt;45,"Adults",IF(Table2[[#This Row],[Age]]&lt;60,"Middle Aged", "Senior")))</f>
        <v>Adults</v>
      </c>
      <c r="AH718" t="str">
        <f>IF(Table2[[#This Row],[Recency]]&lt;31,"Active",IF(Table2[[#This Row],[Recency]]&lt;61, "Warm","At Risk"))</f>
        <v>Active</v>
      </c>
      <c r="AI718" s="5" t="str">
        <f>IF(Table2[[#This Row],[Total Spend]]&lt;70,"Low Value", IF(Table2[[#This Row],[Total Spend]]&lt;370,"Medium Value",IF(Table2[[#This Row],[Total Spend]]&lt;1047,"High Value","VIP")))</f>
        <v>Medium Value</v>
      </c>
      <c r="AJ718" s="7">
        <f>SUM(Table2[[#This Row],[AcceptedCmp3]:[Response]])</f>
        <v>0</v>
      </c>
      <c r="AK718" s="5" t="str">
        <f>IF(Table2[[#This Row],[Total Campaigns Accepted]]=0,"Never Responded", IF(Table2[[#This Row],[Total Campaigns Accepted]]&lt;3,"Occasional Responders","Frequent Responders"))</f>
        <v>Never Responded</v>
      </c>
    </row>
    <row r="719" spans="1:37" x14ac:dyDescent="0.3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  <c r="AC719" s="4">
        <f t="shared" ca="1" si="33"/>
        <v>43</v>
      </c>
      <c r="AD719" s="3">
        <f t="shared" si="35"/>
        <v>156</v>
      </c>
      <c r="AE719">
        <f t="shared" si="34"/>
        <v>17</v>
      </c>
      <c r="AF719" t="str">
        <f>IF(Table2[[#This Row],[ Income ]]&lt;=30000, "Low Income",IF(Table2[[#This Row],[ Income ]]&lt;=60000,"Middle Income",IF(Table2[[#This Row],[ Income ]]&lt;=90000,"High Income","Premium")))</f>
        <v>Middle Income</v>
      </c>
      <c r="AG719" t="str">
        <f ca="1">IF(Table2[[#This Row],[Age]]&lt;30,"Young Adults", IF(Table2[[#This Row],[Age]]&lt;45,"Adults",IF(Table2[[#This Row],[Age]]&lt;60,"Middle Aged", "Senior")))</f>
        <v>Adults</v>
      </c>
      <c r="AH719" t="str">
        <f>IF(Table2[[#This Row],[Recency]]&lt;31,"Active",IF(Table2[[#This Row],[Recency]]&lt;61, "Warm","At Risk"))</f>
        <v>Active</v>
      </c>
      <c r="AI719" s="5" t="str">
        <f>IF(Table2[[#This Row],[Total Spend]]&lt;70,"Low Value", IF(Table2[[#This Row],[Total Spend]]&lt;370,"Medium Value",IF(Table2[[#This Row],[Total Spend]]&lt;1047,"High Value","VIP")))</f>
        <v>Medium Value</v>
      </c>
      <c r="AJ719" s="7">
        <f>SUM(Table2[[#This Row],[AcceptedCmp3]:[Response]])</f>
        <v>0</v>
      </c>
      <c r="AK719" s="5" t="str">
        <f>IF(Table2[[#This Row],[Total Campaigns Accepted]]=0,"Never Responded", IF(Table2[[#This Row],[Total Campaigns Accepted]]&lt;3,"Occasional Responders","Frequent Responders"))</f>
        <v>Never Responded</v>
      </c>
    </row>
    <row r="720" spans="1:37" x14ac:dyDescent="0.3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  <c r="AC720" s="4">
        <f t="shared" ca="1" si="33"/>
        <v>43</v>
      </c>
      <c r="AD720" s="3">
        <f t="shared" si="35"/>
        <v>156</v>
      </c>
      <c r="AE720">
        <f t="shared" si="34"/>
        <v>17</v>
      </c>
      <c r="AF720" t="str">
        <f>IF(Table2[[#This Row],[ Income ]]&lt;=30000, "Low Income",IF(Table2[[#This Row],[ Income ]]&lt;=60000,"Middle Income",IF(Table2[[#This Row],[ Income ]]&lt;=90000,"High Income","Premium")))</f>
        <v>Middle Income</v>
      </c>
      <c r="AG720" t="str">
        <f ca="1">IF(Table2[[#This Row],[Age]]&lt;30,"Young Adults", IF(Table2[[#This Row],[Age]]&lt;45,"Adults",IF(Table2[[#This Row],[Age]]&lt;60,"Middle Aged", "Senior")))</f>
        <v>Adults</v>
      </c>
      <c r="AH720" t="str">
        <f>IF(Table2[[#This Row],[Recency]]&lt;31,"Active",IF(Table2[[#This Row],[Recency]]&lt;61, "Warm","At Risk"))</f>
        <v>Active</v>
      </c>
      <c r="AI720" s="5" t="str">
        <f>IF(Table2[[#This Row],[Total Spend]]&lt;70,"Low Value", IF(Table2[[#This Row],[Total Spend]]&lt;370,"Medium Value",IF(Table2[[#This Row],[Total Spend]]&lt;1047,"High Value","VIP")))</f>
        <v>Medium Value</v>
      </c>
      <c r="AJ720" s="7">
        <f>SUM(Table2[[#This Row],[AcceptedCmp3]:[Response]])</f>
        <v>0</v>
      </c>
      <c r="AK720" s="5" t="str">
        <f>IF(Table2[[#This Row],[Total Campaigns Accepted]]=0,"Never Responded", IF(Table2[[#This Row],[Total Campaigns Accepted]]&lt;3,"Occasional Responders","Frequent Responders"))</f>
        <v>Never Responded</v>
      </c>
    </row>
    <row r="721" spans="1:37" x14ac:dyDescent="0.3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  <c r="AC721" s="4">
        <f t="shared" ca="1" si="33"/>
        <v>63</v>
      </c>
      <c r="AD721" s="3">
        <f t="shared" si="35"/>
        <v>825</v>
      </c>
      <c r="AE721">
        <f t="shared" si="34"/>
        <v>27</v>
      </c>
      <c r="AF721" t="str">
        <f>IF(Table2[[#This Row],[ Income ]]&lt;=30000, "Low Income",IF(Table2[[#This Row],[ Income ]]&lt;=60000,"Middle Income",IF(Table2[[#This Row],[ Income ]]&lt;=90000,"High Income","Premium")))</f>
        <v>High Income</v>
      </c>
      <c r="AG721" t="str">
        <f ca="1">IF(Table2[[#This Row],[Age]]&lt;30,"Young Adults", IF(Table2[[#This Row],[Age]]&lt;45,"Adults",IF(Table2[[#This Row],[Age]]&lt;60,"Middle Aged", "Senior")))</f>
        <v>Senior</v>
      </c>
      <c r="AH721" t="str">
        <f>IF(Table2[[#This Row],[Recency]]&lt;31,"Active",IF(Table2[[#This Row],[Recency]]&lt;61, "Warm","At Risk"))</f>
        <v>Active</v>
      </c>
      <c r="AI721" s="5" t="str">
        <f>IF(Table2[[#This Row],[Total Spend]]&lt;70,"Low Value", IF(Table2[[#This Row],[Total Spend]]&lt;370,"Medium Value",IF(Table2[[#This Row],[Total Spend]]&lt;1047,"High Value","VIP")))</f>
        <v>High Value</v>
      </c>
      <c r="AJ721" s="7">
        <f>SUM(Table2[[#This Row],[AcceptedCmp3]:[Response]])</f>
        <v>0</v>
      </c>
      <c r="AK721" s="5" t="str">
        <f>IF(Table2[[#This Row],[Total Campaigns Accepted]]=0,"Never Responded", IF(Table2[[#This Row],[Total Campaigns Accepted]]&lt;3,"Occasional Responders","Frequent Responders"))</f>
        <v>Never Responded</v>
      </c>
    </row>
    <row r="722" spans="1:37" x14ac:dyDescent="0.3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  <c r="AC722" s="4">
        <f t="shared" ca="1" si="33"/>
        <v>51</v>
      </c>
      <c r="AD722" s="3">
        <f t="shared" si="35"/>
        <v>72</v>
      </c>
      <c r="AE722">
        <f t="shared" si="34"/>
        <v>10</v>
      </c>
      <c r="AF722" t="str">
        <f>IF(Table2[[#This Row],[ Income ]]&lt;=30000, "Low Income",IF(Table2[[#This Row],[ Income ]]&lt;=60000,"Middle Income",IF(Table2[[#This Row],[ Income ]]&lt;=90000,"High Income","Premium")))</f>
        <v>Middle Income</v>
      </c>
      <c r="AG722" t="str">
        <f ca="1">IF(Table2[[#This Row],[Age]]&lt;30,"Young Adults", IF(Table2[[#This Row],[Age]]&lt;45,"Adults",IF(Table2[[#This Row],[Age]]&lt;60,"Middle Aged", "Senior")))</f>
        <v>Middle Aged</v>
      </c>
      <c r="AH722" t="str">
        <f>IF(Table2[[#This Row],[Recency]]&lt;31,"Active",IF(Table2[[#This Row],[Recency]]&lt;61, "Warm","At Risk"))</f>
        <v>Active</v>
      </c>
      <c r="AI722" s="5" t="str">
        <f>IF(Table2[[#This Row],[Total Spend]]&lt;70,"Low Value", IF(Table2[[#This Row],[Total Spend]]&lt;370,"Medium Value",IF(Table2[[#This Row],[Total Spend]]&lt;1047,"High Value","VIP")))</f>
        <v>Medium Value</v>
      </c>
      <c r="AJ722" s="7">
        <f>SUM(Table2[[#This Row],[AcceptedCmp3]:[Response]])</f>
        <v>0</v>
      </c>
      <c r="AK722" s="5" t="str">
        <f>IF(Table2[[#This Row],[Total Campaigns Accepted]]=0,"Never Responded", IF(Table2[[#This Row],[Total Campaigns Accepted]]&lt;3,"Occasional Responders","Frequent Responders"))</f>
        <v>Never Responded</v>
      </c>
    </row>
    <row r="723" spans="1:37" x14ac:dyDescent="0.3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  <c r="AC723" s="4">
        <f t="shared" ca="1" si="33"/>
        <v>50</v>
      </c>
      <c r="AD723" s="3">
        <f t="shared" si="35"/>
        <v>377</v>
      </c>
      <c r="AE723">
        <f t="shared" si="34"/>
        <v>26</v>
      </c>
      <c r="AF723" t="str">
        <f>IF(Table2[[#This Row],[ Income ]]&lt;=30000, "Low Income",IF(Table2[[#This Row],[ Income ]]&lt;=60000,"Middle Income",IF(Table2[[#This Row],[ Income ]]&lt;=90000,"High Income","Premium")))</f>
        <v>Middle Income</v>
      </c>
      <c r="AG723" t="str">
        <f ca="1">IF(Table2[[#This Row],[Age]]&lt;30,"Young Adults", IF(Table2[[#This Row],[Age]]&lt;45,"Adults",IF(Table2[[#This Row],[Age]]&lt;60,"Middle Aged", "Senior")))</f>
        <v>Middle Aged</v>
      </c>
      <c r="AH723" t="str">
        <f>IF(Table2[[#This Row],[Recency]]&lt;31,"Active",IF(Table2[[#This Row],[Recency]]&lt;61, "Warm","At Risk"))</f>
        <v>Active</v>
      </c>
      <c r="AI723" s="5" t="str">
        <f>IF(Table2[[#This Row],[Total Spend]]&lt;70,"Low Value", IF(Table2[[#This Row],[Total Spend]]&lt;370,"Medium Value",IF(Table2[[#This Row],[Total Spend]]&lt;1047,"High Value","VIP")))</f>
        <v>High Value</v>
      </c>
      <c r="AJ723" s="7">
        <f>SUM(Table2[[#This Row],[AcceptedCmp3]:[Response]])</f>
        <v>0</v>
      </c>
      <c r="AK723" s="5" t="str">
        <f>IF(Table2[[#This Row],[Total Campaigns Accepted]]=0,"Never Responded", IF(Table2[[#This Row],[Total Campaigns Accepted]]&lt;3,"Occasional Responders","Frequent Responders"))</f>
        <v>Never Responded</v>
      </c>
    </row>
    <row r="724" spans="1:37" x14ac:dyDescent="0.3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  <c r="AC724" s="4">
        <f t="shared" ca="1" si="33"/>
        <v>47</v>
      </c>
      <c r="AD724" s="3">
        <f t="shared" si="35"/>
        <v>2194</v>
      </c>
      <c r="AE724">
        <f t="shared" si="34"/>
        <v>26</v>
      </c>
      <c r="AF724" t="str">
        <f>IF(Table2[[#This Row],[ Income ]]&lt;=30000, "Low Income",IF(Table2[[#This Row],[ Income ]]&lt;=60000,"Middle Income",IF(Table2[[#This Row],[ Income ]]&lt;=90000,"High Income","Premium")))</f>
        <v>High Income</v>
      </c>
      <c r="AG724" t="str">
        <f ca="1">IF(Table2[[#This Row],[Age]]&lt;30,"Young Adults", IF(Table2[[#This Row],[Age]]&lt;45,"Adults",IF(Table2[[#This Row],[Age]]&lt;60,"Middle Aged", "Senior")))</f>
        <v>Middle Aged</v>
      </c>
      <c r="AH724" t="str">
        <f>IF(Table2[[#This Row],[Recency]]&lt;31,"Active",IF(Table2[[#This Row],[Recency]]&lt;61, "Warm","At Risk"))</f>
        <v>Active</v>
      </c>
      <c r="AI724" s="5" t="str">
        <f>IF(Table2[[#This Row],[Total Spend]]&lt;70,"Low Value", IF(Table2[[#This Row],[Total Spend]]&lt;370,"Medium Value",IF(Table2[[#This Row],[Total Spend]]&lt;1047,"High Value","VIP")))</f>
        <v>VIP</v>
      </c>
      <c r="AJ724" s="7">
        <f>SUM(Table2[[#This Row],[AcceptedCmp3]:[Response]])</f>
        <v>3</v>
      </c>
      <c r="AK724" s="5" t="str">
        <f>IF(Table2[[#This Row],[Total Campaigns Accepted]]=0,"Never Responded", IF(Table2[[#This Row],[Total Campaigns Accepted]]&lt;3,"Occasional Responders","Frequent Responders"))</f>
        <v>Frequent Responders</v>
      </c>
    </row>
    <row r="725" spans="1:37" x14ac:dyDescent="0.3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  <c r="AC725" s="4">
        <f t="shared" ca="1" si="33"/>
        <v>41</v>
      </c>
      <c r="AD725" s="3">
        <f t="shared" si="35"/>
        <v>401</v>
      </c>
      <c r="AE725">
        <f t="shared" si="34"/>
        <v>18</v>
      </c>
      <c r="AF725" t="str">
        <f>IF(Table2[[#This Row],[ Income ]]&lt;=30000, "Low Income",IF(Table2[[#This Row],[ Income ]]&lt;=60000,"Middle Income",IF(Table2[[#This Row],[ Income ]]&lt;=90000,"High Income","Premium")))</f>
        <v>High Income</v>
      </c>
      <c r="AG725" t="str">
        <f ca="1">IF(Table2[[#This Row],[Age]]&lt;30,"Young Adults", IF(Table2[[#This Row],[Age]]&lt;45,"Adults",IF(Table2[[#This Row],[Age]]&lt;60,"Middle Aged", "Senior")))</f>
        <v>Adults</v>
      </c>
      <c r="AH725" t="str">
        <f>IF(Table2[[#This Row],[Recency]]&lt;31,"Active",IF(Table2[[#This Row],[Recency]]&lt;61, "Warm","At Risk"))</f>
        <v>Active</v>
      </c>
      <c r="AI725" s="5" t="str">
        <f>IF(Table2[[#This Row],[Total Spend]]&lt;70,"Low Value", IF(Table2[[#This Row],[Total Spend]]&lt;370,"Medium Value",IF(Table2[[#This Row],[Total Spend]]&lt;1047,"High Value","VIP")))</f>
        <v>High Value</v>
      </c>
      <c r="AJ725" s="7">
        <f>SUM(Table2[[#This Row],[AcceptedCmp3]:[Response]])</f>
        <v>0</v>
      </c>
      <c r="AK725" s="5" t="str">
        <f>IF(Table2[[#This Row],[Total Campaigns Accepted]]=0,"Never Responded", IF(Table2[[#This Row],[Total Campaigns Accepted]]&lt;3,"Occasional Responders","Frequent Responders"))</f>
        <v>Never Responded</v>
      </c>
    </row>
    <row r="726" spans="1:37" x14ac:dyDescent="0.3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  <c r="AC726" s="4">
        <f t="shared" ca="1" si="33"/>
        <v>40</v>
      </c>
      <c r="AD726" s="3">
        <f t="shared" si="35"/>
        <v>2157</v>
      </c>
      <c r="AE726">
        <f t="shared" si="34"/>
        <v>23</v>
      </c>
      <c r="AF726" t="str">
        <f>IF(Table2[[#This Row],[ Income ]]&lt;=30000, "Low Income",IF(Table2[[#This Row],[ Income ]]&lt;=60000,"Middle Income",IF(Table2[[#This Row],[ Income ]]&lt;=90000,"High Income","Premium")))</f>
        <v>High Income</v>
      </c>
      <c r="AG726" t="str">
        <f ca="1">IF(Table2[[#This Row],[Age]]&lt;30,"Young Adults", IF(Table2[[#This Row],[Age]]&lt;45,"Adults",IF(Table2[[#This Row],[Age]]&lt;60,"Middle Aged", "Senior")))</f>
        <v>Adults</v>
      </c>
      <c r="AH726" t="str">
        <f>IF(Table2[[#This Row],[Recency]]&lt;31,"Active",IF(Table2[[#This Row],[Recency]]&lt;61, "Warm","At Risk"))</f>
        <v>Warm</v>
      </c>
      <c r="AI726" s="5" t="str">
        <f>IF(Table2[[#This Row],[Total Spend]]&lt;70,"Low Value", IF(Table2[[#This Row],[Total Spend]]&lt;370,"Medium Value",IF(Table2[[#This Row],[Total Spend]]&lt;1047,"High Value","VIP")))</f>
        <v>VIP</v>
      </c>
      <c r="AJ726" s="7">
        <f>SUM(Table2[[#This Row],[AcceptedCmp3]:[Response]])</f>
        <v>5</v>
      </c>
      <c r="AK726" s="5" t="str">
        <f>IF(Table2[[#This Row],[Total Campaigns Accepted]]=0,"Never Responded", IF(Table2[[#This Row],[Total Campaigns Accepted]]&lt;3,"Occasional Responders","Frequent Responders"))</f>
        <v>Frequent Responders</v>
      </c>
    </row>
    <row r="727" spans="1:37" x14ac:dyDescent="0.3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  <c r="AC727" s="4">
        <f t="shared" ca="1" si="33"/>
        <v>62</v>
      </c>
      <c r="AD727" s="3">
        <f t="shared" si="35"/>
        <v>17</v>
      </c>
      <c r="AE727">
        <f t="shared" si="34"/>
        <v>12</v>
      </c>
      <c r="AF727" t="str">
        <f>IF(Table2[[#This Row],[ Income ]]&lt;=30000, "Low Income",IF(Table2[[#This Row],[ Income ]]&lt;=60000,"Middle Income",IF(Table2[[#This Row],[ Income ]]&lt;=90000,"High Income","Premium")))</f>
        <v>Middle Income</v>
      </c>
      <c r="AG727" t="str">
        <f ca="1">IF(Table2[[#This Row],[Age]]&lt;30,"Young Adults", IF(Table2[[#This Row],[Age]]&lt;45,"Adults",IF(Table2[[#This Row],[Age]]&lt;60,"Middle Aged", "Senior")))</f>
        <v>Senior</v>
      </c>
      <c r="AH727" t="str">
        <f>IF(Table2[[#This Row],[Recency]]&lt;31,"Active",IF(Table2[[#This Row],[Recency]]&lt;61, "Warm","At Risk"))</f>
        <v>Warm</v>
      </c>
      <c r="AI727" s="5" t="str">
        <f>IF(Table2[[#This Row],[Total Spend]]&lt;70,"Low Value", IF(Table2[[#This Row],[Total Spend]]&lt;370,"Medium Value",IF(Table2[[#This Row],[Total Spend]]&lt;1047,"High Value","VIP")))</f>
        <v>Low Value</v>
      </c>
      <c r="AJ727" s="7">
        <f>SUM(Table2[[#This Row],[AcceptedCmp3]:[Response]])</f>
        <v>0</v>
      </c>
      <c r="AK727" s="5" t="str">
        <f>IF(Table2[[#This Row],[Total Campaigns Accepted]]=0,"Never Responded", IF(Table2[[#This Row],[Total Campaigns Accepted]]&lt;3,"Occasional Responders","Frequent Responders"))</f>
        <v>Never Responded</v>
      </c>
    </row>
    <row r="728" spans="1:37" x14ac:dyDescent="0.3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  <c r="AC728" s="4">
        <f t="shared" ca="1" si="33"/>
        <v>50</v>
      </c>
      <c r="AD728" s="3">
        <f t="shared" si="35"/>
        <v>350</v>
      </c>
      <c r="AE728">
        <f t="shared" si="34"/>
        <v>15</v>
      </c>
      <c r="AF728" t="str">
        <f>IF(Table2[[#This Row],[ Income ]]&lt;=30000, "Low Income",IF(Table2[[#This Row],[ Income ]]&lt;=60000,"Middle Income",IF(Table2[[#This Row],[ Income ]]&lt;=90000,"High Income","Premium")))</f>
        <v>High Income</v>
      </c>
      <c r="AG728" t="str">
        <f ca="1">IF(Table2[[#This Row],[Age]]&lt;30,"Young Adults", IF(Table2[[#This Row],[Age]]&lt;45,"Adults",IF(Table2[[#This Row],[Age]]&lt;60,"Middle Aged", "Senior")))</f>
        <v>Middle Aged</v>
      </c>
      <c r="AH728" t="str">
        <f>IF(Table2[[#This Row],[Recency]]&lt;31,"Active",IF(Table2[[#This Row],[Recency]]&lt;61, "Warm","At Risk"))</f>
        <v>Warm</v>
      </c>
      <c r="AI728" s="5" t="str">
        <f>IF(Table2[[#This Row],[Total Spend]]&lt;70,"Low Value", IF(Table2[[#This Row],[Total Spend]]&lt;370,"Medium Value",IF(Table2[[#This Row],[Total Spend]]&lt;1047,"High Value","VIP")))</f>
        <v>Medium Value</v>
      </c>
      <c r="AJ728" s="7">
        <f>SUM(Table2[[#This Row],[AcceptedCmp3]:[Response]])</f>
        <v>0</v>
      </c>
      <c r="AK728" s="5" t="str">
        <f>IF(Table2[[#This Row],[Total Campaigns Accepted]]=0,"Never Responded", IF(Table2[[#This Row],[Total Campaigns Accepted]]&lt;3,"Occasional Responders","Frequent Responders"))</f>
        <v>Never Responded</v>
      </c>
    </row>
    <row r="729" spans="1:37" x14ac:dyDescent="0.3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  <c r="AC729" s="4">
        <f t="shared" ca="1" si="33"/>
        <v>38</v>
      </c>
      <c r="AD729" s="3">
        <f t="shared" si="35"/>
        <v>29</v>
      </c>
      <c r="AE729">
        <f t="shared" si="34"/>
        <v>9</v>
      </c>
      <c r="AF729" t="str">
        <f>IF(Table2[[#This Row],[ Income ]]&lt;=30000, "Low Income",IF(Table2[[#This Row],[ Income ]]&lt;=60000,"Middle Income",IF(Table2[[#This Row],[ Income ]]&lt;=90000,"High Income","Premium")))</f>
        <v>Low Income</v>
      </c>
      <c r="AG729" t="str">
        <f ca="1">IF(Table2[[#This Row],[Age]]&lt;30,"Young Adults", IF(Table2[[#This Row],[Age]]&lt;45,"Adults",IF(Table2[[#This Row],[Age]]&lt;60,"Middle Aged", "Senior")))</f>
        <v>Adults</v>
      </c>
      <c r="AH729" t="str">
        <f>IF(Table2[[#This Row],[Recency]]&lt;31,"Active",IF(Table2[[#This Row],[Recency]]&lt;61, "Warm","At Risk"))</f>
        <v>Warm</v>
      </c>
      <c r="AI729" s="5" t="str">
        <f>IF(Table2[[#This Row],[Total Spend]]&lt;70,"Low Value", IF(Table2[[#This Row],[Total Spend]]&lt;370,"Medium Value",IF(Table2[[#This Row],[Total Spend]]&lt;1047,"High Value","VIP")))</f>
        <v>Low Value</v>
      </c>
      <c r="AJ729" s="7">
        <f>SUM(Table2[[#This Row],[AcceptedCmp3]:[Response]])</f>
        <v>0</v>
      </c>
      <c r="AK729" s="5" t="str">
        <f>IF(Table2[[#This Row],[Total Campaigns Accepted]]=0,"Never Responded", IF(Table2[[#This Row],[Total Campaigns Accepted]]&lt;3,"Occasional Responders","Frequent Responders"))</f>
        <v>Never Responded</v>
      </c>
    </row>
    <row r="730" spans="1:37" x14ac:dyDescent="0.3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  <c r="AC730" s="4">
        <f t="shared" ca="1" si="33"/>
        <v>75</v>
      </c>
      <c r="AD730" s="3">
        <f t="shared" si="35"/>
        <v>21</v>
      </c>
      <c r="AE730">
        <f t="shared" si="34"/>
        <v>12</v>
      </c>
      <c r="AF730" t="str">
        <f>IF(Table2[[#This Row],[ Income ]]&lt;=30000, "Low Income",IF(Table2[[#This Row],[ Income ]]&lt;=60000,"Middle Income",IF(Table2[[#This Row],[ Income ]]&lt;=90000,"High Income","Premium")))</f>
        <v>Low Income</v>
      </c>
      <c r="AG730" t="str">
        <f ca="1">IF(Table2[[#This Row],[Age]]&lt;30,"Young Adults", IF(Table2[[#This Row],[Age]]&lt;45,"Adults",IF(Table2[[#This Row],[Age]]&lt;60,"Middle Aged", "Senior")))</f>
        <v>Senior</v>
      </c>
      <c r="AH730" t="str">
        <f>IF(Table2[[#This Row],[Recency]]&lt;31,"Active",IF(Table2[[#This Row],[Recency]]&lt;61, "Warm","At Risk"))</f>
        <v>Warm</v>
      </c>
      <c r="AI730" s="5" t="str">
        <f>IF(Table2[[#This Row],[Total Spend]]&lt;70,"Low Value", IF(Table2[[#This Row],[Total Spend]]&lt;370,"Medium Value",IF(Table2[[#This Row],[Total Spend]]&lt;1047,"High Value","VIP")))</f>
        <v>Low Value</v>
      </c>
      <c r="AJ730" s="7">
        <f>SUM(Table2[[#This Row],[AcceptedCmp3]:[Response]])</f>
        <v>0</v>
      </c>
      <c r="AK730" s="5" t="str">
        <f>IF(Table2[[#This Row],[Total Campaigns Accepted]]=0,"Never Responded", IF(Table2[[#This Row],[Total Campaigns Accepted]]&lt;3,"Occasional Responders","Frequent Responders"))</f>
        <v>Never Responded</v>
      </c>
    </row>
    <row r="731" spans="1:37" x14ac:dyDescent="0.3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  <c r="AC731" s="4">
        <f t="shared" ca="1" si="33"/>
        <v>70</v>
      </c>
      <c r="AD731" s="3">
        <f t="shared" si="35"/>
        <v>15</v>
      </c>
      <c r="AE731">
        <f t="shared" si="34"/>
        <v>10</v>
      </c>
      <c r="AF731" t="str">
        <f>IF(Table2[[#This Row],[ Income ]]&lt;=30000, "Low Income",IF(Table2[[#This Row],[ Income ]]&lt;=60000,"Middle Income",IF(Table2[[#This Row],[ Income ]]&lt;=90000,"High Income","Premium")))</f>
        <v>Middle Income</v>
      </c>
      <c r="AG731" t="str">
        <f ca="1">IF(Table2[[#This Row],[Age]]&lt;30,"Young Adults", IF(Table2[[#This Row],[Age]]&lt;45,"Adults",IF(Table2[[#This Row],[Age]]&lt;60,"Middle Aged", "Senior")))</f>
        <v>Senior</v>
      </c>
      <c r="AH731" t="str">
        <f>IF(Table2[[#This Row],[Recency]]&lt;31,"Active",IF(Table2[[#This Row],[Recency]]&lt;61, "Warm","At Risk"))</f>
        <v>Warm</v>
      </c>
      <c r="AI731" s="5" t="str">
        <f>IF(Table2[[#This Row],[Total Spend]]&lt;70,"Low Value", IF(Table2[[#This Row],[Total Spend]]&lt;370,"Medium Value",IF(Table2[[#This Row],[Total Spend]]&lt;1047,"High Value","VIP")))</f>
        <v>Low Value</v>
      </c>
      <c r="AJ731" s="7">
        <f>SUM(Table2[[#This Row],[AcceptedCmp3]:[Response]])</f>
        <v>0</v>
      </c>
      <c r="AK731" s="5" t="str">
        <f>IF(Table2[[#This Row],[Total Campaigns Accepted]]=0,"Never Responded", IF(Table2[[#This Row],[Total Campaigns Accepted]]&lt;3,"Occasional Responders","Frequent Responders"))</f>
        <v>Never Responded</v>
      </c>
    </row>
    <row r="732" spans="1:37" x14ac:dyDescent="0.3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  <c r="AC732" s="4">
        <f t="shared" ca="1" si="33"/>
        <v>45</v>
      </c>
      <c r="AD732" s="3">
        <f t="shared" si="35"/>
        <v>145</v>
      </c>
      <c r="AE732">
        <f t="shared" si="34"/>
        <v>15</v>
      </c>
      <c r="AF732" t="str">
        <f>IF(Table2[[#This Row],[ Income ]]&lt;=30000, "Low Income",IF(Table2[[#This Row],[ Income ]]&lt;=60000,"Middle Income",IF(Table2[[#This Row],[ Income ]]&lt;=90000,"High Income","Premium")))</f>
        <v>Middle Income</v>
      </c>
      <c r="AG732" t="str">
        <f ca="1">IF(Table2[[#This Row],[Age]]&lt;30,"Young Adults", IF(Table2[[#This Row],[Age]]&lt;45,"Adults",IF(Table2[[#This Row],[Age]]&lt;60,"Middle Aged", "Senior")))</f>
        <v>Middle Aged</v>
      </c>
      <c r="AH732" t="str">
        <f>IF(Table2[[#This Row],[Recency]]&lt;31,"Active",IF(Table2[[#This Row],[Recency]]&lt;61, "Warm","At Risk"))</f>
        <v>Warm</v>
      </c>
      <c r="AI732" s="5" t="str">
        <f>IF(Table2[[#This Row],[Total Spend]]&lt;70,"Low Value", IF(Table2[[#This Row],[Total Spend]]&lt;370,"Medium Value",IF(Table2[[#This Row],[Total Spend]]&lt;1047,"High Value","VIP")))</f>
        <v>Medium Value</v>
      </c>
      <c r="AJ732" s="7">
        <f>SUM(Table2[[#This Row],[AcceptedCmp3]:[Response]])</f>
        <v>2</v>
      </c>
      <c r="AK732" s="5" t="str">
        <f>IF(Table2[[#This Row],[Total Campaigns Accepted]]=0,"Never Responded", IF(Table2[[#This Row],[Total Campaigns Accepted]]&lt;3,"Occasional Responders","Frequent Responders"))</f>
        <v>Occasional Responders</v>
      </c>
    </row>
    <row r="733" spans="1:37" x14ac:dyDescent="0.3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  <c r="AC733" s="4">
        <f t="shared" ca="1" si="33"/>
        <v>50</v>
      </c>
      <c r="AD733" s="3">
        <f t="shared" si="35"/>
        <v>107</v>
      </c>
      <c r="AE733">
        <f t="shared" si="34"/>
        <v>2</v>
      </c>
      <c r="AF733" t="str">
        <f>IF(Table2[[#This Row],[ Income ]]&lt;=30000, "Low Income",IF(Table2[[#This Row],[ Income ]]&lt;=60000,"Middle Income",IF(Table2[[#This Row],[ Income ]]&lt;=90000,"High Income","Premium")))</f>
        <v>Premium</v>
      </c>
      <c r="AG733" t="str">
        <f ca="1">IF(Table2[[#This Row],[Age]]&lt;30,"Young Adults", IF(Table2[[#This Row],[Age]]&lt;45,"Adults",IF(Table2[[#This Row],[Age]]&lt;60,"Middle Aged", "Senior")))</f>
        <v>Middle Aged</v>
      </c>
      <c r="AH733" t="str">
        <f>IF(Table2[[#This Row],[Recency]]&lt;31,"Active",IF(Table2[[#This Row],[Recency]]&lt;61, "Warm","At Risk"))</f>
        <v>Warm</v>
      </c>
      <c r="AI733" s="5" t="str">
        <f>IF(Table2[[#This Row],[Total Spend]]&lt;70,"Low Value", IF(Table2[[#This Row],[Total Spend]]&lt;370,"Medium Value",IF(Table2[[#This Row],[Total Spend]]&lt;1047,"High Value","VIP")))</f>
        <v>Medium Value</v>
      </c>
      <c r="AJ733" s="7">
        <f>SUM(Table2[[#This Row],[AcceptedCmp3]:[Response]])</f>
        <v>0</v>
      </c>
      <c r="AK733" s="5" t="str">
        <f>IF(Table2[[#This Row],[Total Campaigns Accepted]]=0,"Never Responded", IF(Table2[[#This Row],[Total Campaigns Accepted]]&lt;3,"Occasional Responders","Frequent Responders"))</f>
        <v>Never Responded</v>
      </c>
    </row>
    <row r="734" spans="1:37" x14ac:dyDescent="0.3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  <c r="AC734" s="4">
        <f t="shared" ca="1" si="33"/>
        <v>48</v>
      </c>
      <c r="AD734" s="3">
        <f t="shared" si="35"/>
        <v>42</v>
      </c>
      <c r="AE734">
        <f t="shared" si="34"/>
        <v>9</v>
      </c>
      <c r="AF734" t="str">
        <f>IF(Table2[[#This Row],[ Income ]]&lt;=30000, "Low Income",IF(Table2[[#This Row],[ Income ]]&lt;=60000,"Middle Income",IF(Table2[[#This Row],[ Income ]]&lt;=90000,"High Income","Premium")))</f>
        <v>Middle Income</v>
      </c>
      <c r="AG734" t="str">
        <f ca="1">IF(Table2[[#This Row],[Age]]&lt;30,"Young Adults", IF(Table2[[#This Row],[Age]]&lt;45,"Adults",IF(Table2[[#This Row],[Age]]&lt;60,"Middle Aged", "Senior")))</f>
        <v>Middle Aged</v>
      </c>
      <c r="AH734" t="str">
        <f>IF(Table2[[#This Row],[Recency]]&lt;31,"Active",IF(Table2[[#This Row],[Recency]]&lt;61, "Warm","At Risk"))</f>
        <v>Warm</v>
      </c>
      <c r="AI734" s="5" t="str">
        <f>IF(Table2[[#This Row],[Total Spend]]&lt;70,"Low Value", IF(Table2[[#This Row],[Total Spend]]&lt;370,"Medium Value",IF(Table2[[#This Row],[Total Spend]]&lt;1047,"High Value","VIP")))</f>
        <v>Low Value</v>
      </c>
      <c r="AJ734" s="7">
        <f>SUM(Table2[[#This Row],[AcceptedCmp3]:[Response]])</f>
        <v>0</v>
      </c>
      <c r="AK734" s="5" t="str">
        <f>IF(Table2[[#This Row],[Total Campaigns Accepted]]=0,"Never Responded", IF(Table2[[#This Row],[Total Campaigns Accepted]]&lt;3,"Occasional Responders","Frequent Responders"))</f>
        <v>Never Responded</v>
      </c>
    </row>
    <row r="735" spans="1:37" x14ac:dyDescent="0.3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  <c r="AC735" s="4">
        <f t="shared" ca="1" si="33"/>
        <v>71</v>
      </c>
      <c r="AD735" s="3">
        <f t="shared" si="35"/>
        <v>521</v>
      </c>
      <c r="AE735">
        <f t="shared" si="34"/>
        <v>30</v>
      </c>
      <c r="AF735" t="str">
        <f>IF(Table2[[#This Row],[ Income ]]&lt;=30000, "Low Income",IF(Table2[[#This Row],[ Income ]]&lt;=60000,"Middle Income",IF(Table2[[#This Row],[ Income ]]&lt;=90000,"High Income","Premium")))</f>
        <v>Middle Income</v>
      </c>
      <c r="AG735" t="str">
        <f ca="1">IF(Table2[[#This Row],[Age]]&lt;30,"Young Adults", IF(Table2[[#This Row],[Age]]&lt;45,"Adults",IF(Table2[[#This Row],[Age]]&lt;60,"Middle Aged", "Senior")))</f>
        <v>Senior</v>
      </c>
      <c r="AH735" t="str">
        <f>IF(Table2[[#This Row],[Recency]]&lt;31,"Active",IF(Table2[[#This Row],[Recency]]&lt;61, "Warm","At Risk"))</f>
        <v>Warm</v>
      </c>
      <c r="AI735" s="5" t="str">
        <f>IF(Table2[[#This Row],[Total Spend]]&lt;70,"Low Value", IF(Table2[[#This Row],[Total Spend]]&lt;370,"Medium Value",IF(Table2[[#This Row],[Total Spend]]&lt;1047,"High Value","VIP")))</f>
        <v>High Value</v>
      </c>
      <c r="AJ735" s="7">
        <f>SUM(Table2[[#This Row],[AcceptedCmp3]:[Response]])</f>
        <v>0</v>
      </c>
      <c r="AK735" s="5" t="str">
        <f>IF(Table2[[#This Row],[Total Campaigns Accepted]]=0,"Never Responded", IF(Table2[[#This Row],[Total Campaigns Accepted]]&lt;3,"Occasional Responders","Frequent Responders"))</f>
        <v>Never Responded</v>
      </c>
    </row>
    <row r="736" spans="1:37" x14ac:dyDescent="0.3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  <c r="AC736" s="4">
        <f t="shared" ca="1" si="33"/>
        <v>45</v>
      </c>
      <c r="AD736" s="3">
        <f t="shared" si="35"/>
        <v>1021</v>
      </c>
      <c r="AE736">
        <f t="shared" si="34"/>
        <v>30</v>
      </c>
      <c r="AF736" t="str">
        <f>IF(Table2[[#This Row],[ Income ]]&lt;=30000, "Low Income",IF(Table2[[#This Row],[ Income ]]&lt;=60000,"Middle Income",IF(Table2[[#This Row],[ Income ]]&lt;=90000,"High Income","Premium")))</f>
        <v>Middle Income</v>
      </c>
      <c r="AG736" t="str">
        <f ca="1">IF(Table2[[#This Row],[Age]]&lt;30,"Young Adults", IF(Table2[[#This Row],[Age]]&lt;45,"Adults",IF(Table2[[#This Row],[Age]]&lt;60,"Middle Aged", "Senior")))</f>
        <v>Middle Aged</v>
      </c>
      <c r="AH736" t="str">
        <f>IF(Table2[[#This Row],[Recency]]&lt;31,"Active",IF(Table2[[#This Row],[Recency]]&lt;61, "Warm","At Risk"))</f>
        <v>Warm</v>
      </c>
      <c r="AI736" s="5" t="str">
        <f>IF(Table2[[#This Row],[Total Spend]]&lt;70,"Low Value", IF(Table2[[#This Row],[Total Spend]]&lt;370,"Medium Value",IF(Table2[[#This Row],[Total Spend]]&lt;1047,"High Value","VIP")))</f>
        <v>High Value</v>
      </c>
      <c r="AJ736" s="7">
        <f>SUM(Table2[[#This Row],[AcceptedCmp3]:[Response]])</f>
        <v>1</v>
      </c>
      <c r="AK736" s="5" t="str">
        <f>IF(Table2[[#This Row],[Total Campaigns Accepted]]=0,"Never Responded", IF(Table2[[#This Row],[Total Campaigns Accepted]]&lt;3,"Occasional Responders","Frequent Responders"))</f>
        <v>Occasional Responders</v>
      </c>
    </row>
    <row r="737" spans="1:37" x14ac:dyDescent="0.3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  <c r="AC737" s="4">
        <f t="shared" ca="1" si="33"/>
        <v>48</v>
      </c>
      <c r="AD737" s="3">
        <f t="shared" si="35"/>
        <v>25</v>
      </c>
      <c r="AE737">
        <f t="shared" si="34"/>
        <v>13</v>
      </c>
      <c r="AF737" t="str">
        <f>IF(Table2[[#This Row],[ Income ]]&lt;=30000, "Low Income",IF(Table2[[#This Row],[ Income ]]&lt;=60000,"Middle Income",IF(Table2[[#This Row],[ Income ]]&lt;=90000,"High Income","Premium")))</f>
        <v>Middle Income</v>
      </c>
      <c r="AG737" t="str">
        <f ca="1">IF(Table2[[#This Row],[Age]]&lt;30,"Young Adults", IF(Table2[[#This Row],[Age]]&lt;45,"Adults",IF(Table2[[#This Row],[Age]]&lt;60,"Middle Aged", "Senior")))</f>
        <v>Middle Aged</v>
      </c>
      <c r="AH737" t="str">
        <f>IF(Table2[[#This Row],[Recency]]&lt;31,"Active",IF(Table2[[#This Row],[Recency]]&lt;61, "Warm","At Risk"))</f>
        <v>Warm</v>
      </c>
      <c r="AI737" s="5" t="str">
        <f>IF(Table2[[#This Row],[Total Spend]]&lt;70,"Low Value", IF(Table2[[#This Row],[Total Spend]]&lt;370,"Medium Value",IF(Table2[[#This Row],[Total Spend]]&lt;1047,"High Value","VIP")))</f>
        <v>Low Value</v>
      </c>
      <c r="AJ737" s="7">
        <f>SUM(Table2[[#This Row],[AcceptedCmp3]:[Response]])</f>
        <v>0</v>
      </c>
      <c r="AK737" s="5" t="str">
        <f>IF(Table2[[#This Row],[Total Campaigns Accepted]]=0,"Never Responded", IF(Table2[[#This Row],[Total Campaigns Accepted]]&lt;3,"Occasional Responders","Frequent Responders"))</f>
        <v>Never Responded</v>
      </c>
    </row>
    <row r="738" spans="1:37" x14ac:dyDescent="0.3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  <c r="AC738" s="4">
        <f t="shared" ca="1" si="33"/>
        <v>48</v>
      </c>
      <c r="AD738" s="3">
        <f t="shared" si="35"/>
        <v>25</v>
      </c>
      <c r="AE738">
        <f t="shared" si="34"/>
        <v>13</v>
      </c>
      <c r="AF738" t="str">
        <f>IF(Table2[[#This Row],[ Income ]]&lt;=30000, "Low Income",IF(Table2[[#This Row],[ Income ]]&lt;=60000,"Middle Income",IF(Table2[[#This Row],[ Income ]]&lt;=90000,"High Income","Premium")))</f>
        <v>Middle Income</v>
      </c>
      <c r="AG738" t="str">
        <f ca="1">IF(Table2[[#This Row],[Age]]&lt;30,"Young Adults", IF(Table2[[#This Row],[Age]]&lt;45,"Adults",IF(Table2[[#This Row],[Age]]&lt;60,"Middle Aged", "Senior")))</f>
        <v>Middle Aged</v>
      </c>
      <c r="AH738" t="str">
        <f>IF(Table2[[#This Row],[Recency]]&lt;31,"Active",IF(Table2[[#This Row],[Recency]]&lt;61, "Warm","At Risk"))</f>
        <v>Warm</v>
      </c>
      <c r="AI738" s="5" t="str">
        <f>IF(Table2[[#This Row],[Total Spend]]&lt;70,"Low Value", IF(Table2[[#This Row],[Total Spend]]&lt;370,"Medium Value",IF(Table2[[#This Row],[Total Spend]]&lt;1047,"High Value","VIP")))</f>
        <v>Low Value</v>
      </c>
      <c r="AJ738" s="7">
        <f>SUM(Table2[[#This Row],[AcceptedCmp3]:[Response]])</f>
        <v>0</v>
      </c>
      <c r="AK738" s="5" t="str">
        <f>IF(Table2[[#This Row],[Total Campaigns Accepted]]=0,"Never Responded", IF(Table2[[#This Row],[Total Campaigns Accepted]]&lt;3,"Occasional Responders","Frequent Responders"))</f>
        <v>Never Responded</v>
      </c>
    </row>
    <row r="739" spans="1:37" x14ac:dyDescent="0.3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  <c r="AC739" s="4">
        <f t="shared" ca="1" si="33"/>
        <v>56</v>
      </c>
      <c r="AD739" s="3">
        <f t="shared" si="35"/>
        <v>120</v>
      </c>
      <c r="AE739">
        <f t="shared" si="34"/>
        <v>14</v>
      </c>
      <c r="AF739" t="str">
        <f>IF(Table2[[#This Row],[ Income ]]&lt;=30000, "Low Income",IF(Table2[[#This Row],[ Income ]]&lt;=60000,"Middle Income",IF(Table2[[#This Row],[ Income ]]&lt;=90000,"High Income","Premium")))</f>
        <v>Middle Income</v>
      </c>
      <c r="AG739" t="str">
        <f ca="1">IF(Table2[[#This Row],[Age]]&lt;30,"Young Adults", IF(Table2[[#This Row],[Age]]&lt;45,"Adults",IF(Table2[[#This Row],[Age]]&lt;60,"Middle Aged", "Senior")))</f>
        <v>Middle Aged</v>
      </c>
      <c r="AH739" t="str">
        <f>IF(Table2[[#This Row],[Recency]]&lt;31,"Active",IF(Table2[[#This Row],[Recency]]&lt;61, "Warm","At Risk"))</f>
        <v>Warm</v>
      </c>
      <c r="AI739" s="5" t="str">
        <f>IF(Table2[[#This Row],[Total Spend]]&lt;70,"Low Value", IF(Table2[[#This Row],[Total Spend]]&lt;370,"Medium Value",IF(Table2[[#This Row],[Total Spend]]&lt;1047,"High Value","VIP")))</f>
        <v>Medium Value</v>
      </c>
      <c r="AJ739" s="7">
        <f>SUM(Table2[[#This Row],[AcceptedCmp3]:[Response]])</f>
        <v>1</v>
      </c>
      <c r="AK739" s="5" t="str">
        <f>IF(Table2[[#This Row],[Total Campaigns Accepted]]=0,"Never Responded", IF(Table2[[#This Row],[Total Campaigns Accepted]]&lt;3,"Occasional Responders","Frequent Responders"))</f>
        <v>Occasional Responders</v>
      </c>
    </row>
    <row r="740" spans="1:37" x14ac:dyDescent="0.3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  <c r="AC740" s="4">
        <f t="shared" ca="1" si="33"/>
        <v>51</v>
      </c>
      <c r="AD740" s="3">
        <f t="shared" si="35"/>
        <v>995</v>
      </c>
      <c r="AE740">
        <f t="shared" si="34"/>
        <v>24</v>
      </c>
      <c r="AF740" t="str">
        <f>IF(Table2[[#This Row],[ Income ]]&lt;=30000, "Low Income",IF(Table2[[#This Row],[ Income ]]&lt;=60000,"Middle Income",IF(Table2[[#This Row],[ Income ]]&lt;=90000,"High Income","Premium")))</f>
        <v>High Income</v>
      </c>
      <c r="AG740" t="str">
        <f ca="1">IF(Table2[[#This Row],[Age]]&lt;30,"Young Adults", IF(Table2[[#This Row],[Age]]&lt;45,"Adults",IF(Table2[[#This Row],[Age]]&lt;60,"Middle Aged", "Senior")))</f>
        <v>Middle Aged</v>
      </c>
      <c r="AH740" t="str">
        <f>IF(Table2[[#This Row],[Recency]]&lt;31,"Active",IF(Table2[[#This Row],[Recency]]&lt;61, "Warm","At Risk"))</f>
        <v>Warm</v>
      </c>
      <c r="AI740" s="5" t="str">
        <f>IF(Table2[[#This Row],[Total Spend]]&lt;70,"Low Value", IF(Table2[[#This Row],[Total Spend]]&lt;370,"Medium Value",IF(Table2[[#This Row],[Total Spend]]&lt;1047,"High Value","VIP")))</f>
        <v>High Value</v>
      </c>
      <c r="AJ740" s="7">
        <f>SUM(Table2[[#This Row],[AcceptedCmp3]:[Response]])</f>
        <v>0</v>
      </c>
      <c r="AK740" s="5" t="str">
        <f>IF(Table2[[#This Row],[Total Campaigns Accepted]]=0,"Never Responded", IF(Table2[[#This Row],[Total Campaigns Accepted]]&lt;3,"Occasional Responders","Frequent Responders"))</f>
        <v>Never Responded</v>
      </c>
    </row>
    <row r="741" spans="1:37" x14ac:dyDescent="0.3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  <c r="AC741" s="4">
        <f t="shared" ca="1" si="33"/>
        <v>73</v>
      </c>
      <c r="AD741" s="3">
        <f t="shared" si="35"/>
        <v>1635</v>
      </c>
      <c r="AE741">
        <f t="shared" si="34"/>
        <v>21</v>
      </c>
      <c r="AF741" t="str">
        <f>IF(Table2[[#This Row],[ Income ]]&lt;=30000, "Low Income",IF(Table2[[#This Row],[ Income ]]&lt;=60000,"Middle Income",IF(Table2[[#This Row],[ Income ]]&lt;=90000,"High Income","Premium")))</f>
        <v>High Income</v>
      </c>
      <c r="AG741" t="str">
        <f ca="1">IF(Table2[[#This Row],[Age]]&lt;30,"Young Adults", IF(Table2[[#This Row],[Age]]&lt;45,"Adults",IF(Table2[[#This Row],[Age]]&lt;60,"Middle Aged", "Senior")))</f>
        <v>Senior</v>
      </c>
      <c r="AH741" t="str">
        <f>IF(Table2[[#This Row],[Recency]]&lt;31,"Active",IF(Table2[[#This Row],[Recency]]&lt;61, "Warm","At Risk"))</f>
        <v>Warm</v>
      </c>
      <c r="AI741" s="5" t="str">
        <f>IF(Table2[[#This Row],[Total Spend]]&lt;70,"Low Value", IF(Table2[[#This Row],[Total Spend]]&lt;370,"Medium Value",IF(Table2[[#This Row],[Total Spend]]&lt;1047,"High Value","VIP")))</f>
        <v>VIP</v>
      </c>
      <c r="AJ741" s="7">
        <f>SUM(Table2[[#This Row],[AcceptedCmp3]:[Response]])</f>
        <v>1</v>
      </c>
      <c r="AK741" s="5" t="str">
        <f>IF(Table2[[#This Row],[Total Campaigns Accepted]]=0,"Never Responded", IF(Table2[[#This Row],[Total Campaigns Accepted]]&lt;3,"Occasional Responders","Frequent Responders"))</f>
        <v>Occasional Responders</v>
      </c>
    </row>
    <row r="742" spans="1:37" x14ac:dyDescent="0.3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  <c r="AC742" s="4">
        <f t="shared" ca="1" si="33"/>
        <v>50</v>
      </c>
      <c r="AD742" s="3">
        <f t="shared" si="35"/>
        <v>29</v>
      </c>
      <c r="AE742">
        <f t="shared" si="34"/>
        <v>14</v>
      </c>
      <c r="AF742" t="str">
        <f>IF(Table2[[#This Row],[ Income ]]&lt;=30000, "Low Income",IF(Table2[[#This Row],[ Income ]]&lt;=60000,"Middle Income",IF(Table2[[#This Row],[ Income ]]&lt;=90000,"High Income","Premium")))</f>
        <v>Low Income</v>
      </c>
      <c r="AG742" t="str">
        <f ca="1">IF(Table2[[#This Row],[Age]]&lt;30,"Young Adults", IF(Table2[[#This Row],[Age]]&lt;45,"Adults",IF(Table2[[#This Row],[Age]]&lt;60,"Middle Aged", "Senior")))</f>
        <v>Middle Aged</v>
      </c>
      <c r="AH742" t="str">
        <f>IF(Table2[[#This Row],[Recency]]&lt;31,"Active",IF(Table2[[#This Row],[Recency]]&lt;61, "Warm","At Risk"))</f>
        <v>Warm</v>
      </c>
      <c r="AI742" s="5" t="str">
        <f>IF(Table2[[#This Row],[Total Spend]]&lt;70,"Low Value", IF(Table2[[#This Row],[Total Spend]]&lt;370,"Medium Value",IF(Table2[[#This Row],[Total Spend]]&lt;1047,"High Value","VIP")))</f>
        <v>Low Value</v>
      </c>
      <c r="AJ742" s="7">
        <f>SUM(Table2[[#This Row],[AcceptedCmp3]:[Response]])</f>
        <v>0</v>
      </c>
      <c r="AK742" s="5" t="str">
        <f>IF(Table2[[#This Row],[Total Campaigns Accepted]]=0,"Never Responded", IF(Table2[[#This Row],[Total Campaigns Accepted]]&lt;3,"Occasional Responders","Frequent Responders"))</f>
        <v>Never Responded</v>
      </c>
    </row>
    <row r="743" spans="1:37" x14ac:dyDescent="0.3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  <c r="AC743" s="4">
        <f t="shared" ca="1" si="33"/>
        <v>68</v>
      </c>
      <c r="AD743" s="3">
        <f t="shared" si="35"/>
        <v>1655</v>
      </c>
      <c r="AE743">
        <f t="shared" si="34"/>
        <v>30</v>
      </c>
      <c r="AF743" t="str">
        <f>IF(Table2[[#This Row],[ Income ]]&lt;=30000, "Low Income",IF(Table2[[#This Row],[ Income ]]&lt;=60000,"Middle Income",IF(Table2[[#This Row],[ Income ]]&lt;=90000,"High Income","Premium")))</f>
        <v>High Income</v>
      </c>
      <c r="AG743" t="str">
        <f ca="1">IF(Table2[[#This Row],[Age]]&lt;30,"Young Adults", IF(Table2[[#This Row],[Age]]&lt;45,"Adults",IF(Table2[[#This Row],[Age]]&lt;60,"Middle Aged", "Senior")))</f>
        <v>Senior</v>
      </c>
      <c r="AH743" t="str">
        <f>IF(Table2[[#This Row],[Recency]]&lt;31,"Active",IF(Table2[[#This Row],[Recency]]&lt;61, "Warm","At Risk"))</f>
        <v>Warm</v>
      </c>
      <c r="AI743" s="5" t="str">
        <f>IF(Table2[[#This Row],[Total Spend]]&lt;70,"Low Value", IF(Table2[[#This Row],[Total Spend]]&lt;370,"Medium Value",IF(Table2[[#This Row],[Total Spend]]&lt;1047,"High Value","VIP")))</f>
        <v>VIP</v>
      </c>
      <c r="AJ743" s="7">
        <f>SUM(Table2[[#This Row],[AcceptedCmp3]:[Response]])</f>
        <v>1</v>
      </c>
      <c r="AK743" s="5" t="str">
        <f>IF(Table2[[#This Row],[Total Campaigns Accepted]]=0,"Never Responded", IF(Table2[[#This Row],[Total Campaigns Accepted]]&lt;3,"Occasional Responders","Frequent Responders"))</f>
        <v>Occasional Responders</v>
      </c>
    </row>
    <row r="744" spans="1:37" x14ac:dyDescent="0.3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  <c r="AC744" s="4">
        <f t="shared" ca="1" si="33"/>
        <v>66</v>
      </c>
      <c r="AD744" s="3">
        <f t="shared" si="35"/>
        <v>1263</v>
      </c>
      <c r="AE744">
        <f t="shared" si="34"/>
        <v>21</v>
      </c>
      <c r="AF744" t="str">
        <f>IF(Table2[[#This Row],[ Income ]]&lt;=30000, "Low Income",IF(Table2[[#This Row],[ Income ]]&lt;=60000,"Middle Income",IF(Table2[[#This Row],[ Income ]]&lt;=90000,"High Income","Premium")))</f>
        <v>Premium</v>
      </c>
      <c r="AG744" t="str">
        <f ca="1">IF(Table2[[#This Row],[Age]]&lt;30,"Young Adults", IF(Table2[[#This Row],[Age]]&lt;45,"Adults",IF(Table2[[#This Row],[Age]]&lt;60,"Middle Aged", "Senior")))</f>
        <v>Senior</v>
      </c>
      <c r="AH744" t="str">
        <f>IF(Table2[[#This Row],[Recency]]&lt;31,"Active",IF(Table2[[#This Row],[Recency]]&lt;61, "Warm","At Risk"))</f>
        <v>Warm</v>
      </c>
      <c r="AI744" s="5" t="str">
        <f>IF(Table2[[#This Row],[Total Spend]]&lt;70,"Low Value", IF(Table2[[#This Row],[Total Spend]]&lt;370,"Medium Value",IF(Table2[[#This Row],[Total Spend]]&lt;1047,"High Value","VIP")))</f>
        <v>VIP</v>
      </c>
      <c r="AJ744" s="7">
        <f>SUM(Table2[[#This Row],[AcceptedCmp3]:[Response]])</f>
        <v>0</v>
      </c>
      <c r="AK744" s="5" t="str">
        <f>IF(Table2[[#This Row],[Total Campaigns Accepted]]=0,"Never Responded", IF(Table2[[#This Row],[Total Campaigns Accepted]]&lt;3,"Occasional Responders","Frequent Responders"))</f>
        <v>Never Responded</v>
      </c>
    </row>
    <row r="745" spans="1:37" x14ac:dyDescent="0.3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  <c r="AC745" s="4">
        <f t="shared" ca="1" si="33"/>
        <v>47</v>
      </c>
      <c r="AD745" s="3">
        <f t="shared" si="35"/>
        <v>135</v>
      </c>
      <c r="AE745">
        <f t="shared" si="34"/>
        <v>11</v>
      </c>
      <c r="AF745" t="str">
        <f>IF(Table2[[#This Row],[ Income ]]&lt;=30000, "Low Income",IF(Table2[[#This Row],[ Income ]]&lt;=60000,"Middle Income",IF(Table2[[#This Row],[ Income ]]&lt;=90000,"High Income","Premium")))</f>
        <v>Middle Income</v>
      </c>
      <c r="AG745" t="str">
        <f ca="1">IF(Table2[[#This Row],[Age]]&lt;30,"Young Adults", IF(Table2[[#This Row],[Age]]&lt;45,"Adults",IF(Table2[[#This Row],[Age]]&lt;60,"Middle Aged", "Senior")))</f>
        <v>Middle Aged</v>
      </c>
      <c r="AH745" t="str">
        <f>IF(Table2[[#This Row],[Recency]]&lt;31,"Active",IF(Table2[[#This Row],[Recency]]&lt;61, "Warm","At Risk"))</f>
        <v>Warm</v>
      </c>
      <c r="AI745" s="5" t="str">
        <f>IF(Table2[[#This Row],[Total Spend]]&lt;70,"Low Value", IF(Table2[[#This Row],[Total Spend]]&lt;370,"Medium Value",IF(Table2[[#This Row],[Total Spend]]&lt;1047,"High Value","VIP")))</f>
        <v>Medium Value</v>
      </c>
      <c r="AJ745" s="7">
        <f>SUM(Table2[[#This Row],[AcceptedCmp3]:[Response]])</f>
        <v>0</v>
      </c>
      <c r="AK745" s="5" t="str">
        <f>IF(Table2[[#This Row],[Total Campaigns Accepted]]=0,"Never Responded", IF(Table2[[#This Row],[Total Campaigns Accepted]]&lt;3,"Occasional Responders","Frequent Responders"))</f>
        <v>Never Responded</v>
      </c>
    </row>
    <row r="746" spans="1:37" x14ac:dyDescent="0.3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  <c r="AC746" s="4">
        <f t="shared" ca="1" si="33"/>
        <v>35</v>
      </c>
      <c r="AD746" s="3">
        <f t="shared" si="35"/>
        <v>1991</v>
      </c>
      <c r="AE746">
        <f t="shared" si="34"/>
        <v>21</v>
      </c>
      <c r="AF746" t="str">
        <f>IF(Table2[[#This Row],[ Income ]]&lt;=30000, "Low Income",IF(Table2[[#This Row],[ Income ]]&lt;=60000,"Middle Income",IF(Table2[[#This Row],[ Income ]]&lt;=90000,"High Income","Premium")))</f>
        <v>Premium</v>
      </c>
      <c r="AG746" t="str">
        <f ca="1">IF(Table2[[#This Row],[Age]]&lt;30,"Young Adults", IF(Table2[[#This Row],[Age]]&lt;45,"Adults",IF(Table2[[#This Row],[Age]]&lt;60,"Middle Aged", "Senior")))</f>
        <v>Adults</v>
      </c>
      <c r="AH746" t="str">
        <f>IF(Table2[[#This Row],[Recency]]&lt;31,"Active",IF(Table2[[#This Row],[Recency]]&lt;61, "Warm","At Risk"))</f>
        <v>Warm</v>
      </c>
      <c r="AI746" s="5" t="str">
        <f>IF(Table2[[#This Row],[Total Spend]]&lt;70,"Low Value", IF(Table2[[#This Row],[Total Spend]]&lt;370,"Medium Value",IF(Table2[[#This Row],[Total Spend]]&lt;1047,"High Value","VIP")))</f>
        <v>VIP</v>
      </c>
      <c r="AJ746" s="7">
        <f>SUM(Table2[[#This Row],[AcceptedCmp3]:[Response]])</f>
        <v>4</v>
      </c>
      <c r="AK746" s="5" t="str">
        <f>IF(Table2[[#This Row],[Total Campaigns Accepted]]=0,"Never Responded", IF(Table2[[#This Row],[Total Campaigns Accepted]]&lt;3,"Occasional Responders","Frequent Responders"))</f>
        <v>Frequent Responders</v>
      </c>
    </row>
    <row r="747" spans="1:37" x14ac:dyDescent="0.3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  <c r="AC747" s="4">
        <f t="shared" ca="1" si="33"/>
        <v>45</v>
      </c>
      <c r="AD747" s="3">
        <f t="shared" si="35"/>
        <v>32</v>
      </c>
      <c r="AE747">
        <f t="shared" si="34"/>
        <v>13</v>
      </c>
      <c r="AF747" t="str">
        <f>IF(Table2[[#This Row],[ Income ]]&lt;=30000, "Low Income",IF(Table2[[#This Row],[ Income ]]&lt;=60000,"Middle Income",IF(Table2[[#This Row],[ Income ]]&lt;=90000,"High Income","Premium")))</f>
        <v>Low Income</v>
      </c>
      <c r="AG747" t="str">
        <f ca="1">IF(Table2[[#This Row],[Age]]&lt;30,"Young Adults", IF(Table2[[#This Row],[Age]]&lt;45,"Adults",IF(Table2[[#This Row],[Age]]&lt;60,"Middle Aged", "Senior")))</f>
        <v>Middle Aged</v>
      </c>
      <c r="AH747" t="str">
        <f>IF(Table2[[#This Row],[Recency]]&lt;31,"Active",IF(Table2[[#This Row],[Recency]]&lt;61, "Warm","At Risk"))</f>
        <v>Warm</v>
      </c>
      <c r="AI747" s="5" t="str">
        <f>IF(Table2[[#This Row],[Total Spend]]&lt;70,"Low Value", IF(Table2[[#This Row],[Total Spend]]&lt;370,"Medium Value",IF(Table2[[#This Row],[Total Spend]]&lt;1047,"High Value","VIP")))</f>
        <v>Low Value</v>
      </c>
      <c r="AJ747" s="7">
        <f>SUM(Table2[[#This Row],[AcceptedCmp3]:[Response]])</f>
        <v>0</v>
      </c>
      <c r="AK747" s="5" t="str">
        <f>IF(Table2[[#This Row],[Total Campaigns Accepted]]=0,"Never Responded", IF(Table2[[#This Row],[Total Campaigns Accepted]]&lt;3,"Occasional Responders","Frequent Responders"))</f>
        <v>Never Responded</v>
      </c>
    </row>
    <row r="748" spans="1:37" x14ac:dyDescent="0.3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  <c r="AC748" s="4">
        <f t="shared" ca="1" si="33"/>
        <v>68</v>
      </c>
      <c r="AD748" s="3">
        <f t="shared" si="35"/>
        <v>605</v>
      </c>
      <c r="AE748">
        <f t="shared" si="34"/>
        <v>22</v>
      </c>
      <c r="AF748" t="str">
        <f>IF(Table2[[#This Row],[ Income ]]&lt;=30000, "Low Income",IF(Table2[[#This Row],[ Income ]]&lt;=60000,"Middle Income",IF(Table2[[#This Row],[ Income ]]&lt;=90000,"High Income","Premium")))</f>
        <v>High Income</v>
      </c>
      <c r="AG748" t="str">
        <f ca="1">IF(Table2[[#This Row],[Age]]&lt;30,"Young Adults", IF(Table2[[#This Row],[Age]]&lt;45,"Adults",IF(Table2[[#This Row],[Age]]&lt;60,"Middle Aged", "Senior")))</f>
        <v>Senior</v>
      </c>
      <c r="AH748" t="str">
        <f>IF(Table2[[#This Row],[Recency]]&lt;31,"Active",IF(Table2[[#This Row],[Recency]]&lt;61, "Warm","At Risk"))</f>
        <v>Warm</v>
      </c>
      <c r="AI748" s="5" t="str">
        <f>IF(Table2[[#This Row],[Total Spend]]&lt;70,"Low Value", IF(Table2[[#This Row],[Total Spend]]&lt;370,"Medium Value",IF(Table2[[#This Row],[Total Spend]]&lt;1047,"High Value","VIP")))</f>
        <v>High Value</v>
      </c>
      <c r="AJ748" s="7">
        <f>SUM(Table2[[#This Row],[AcceptedCmp3]:[Response]])</f>
        <v>0</v>
      </c>
      <c r="AK748" s="5" t="str">
        <f>IF(Table2[[#This Row],[Total Campaigns Accepted]]=0,"Never Responded", IF(Table2[[#This Row],[Total Campaigns Accepted]]&lt;3,"Occasional Responders","Frequent Responders"))</f>
        <v>Never Responded</v>
      </c>
    </row>
    <row r="749" spans="1:37" x14ac:dyDescent="0.3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  <c r="AC749" s="4">
        <f t="shared" ca="1" si="33"/>
        <v>75</v>
      </c>
      <c r="AD749" s="3">
        <f t="shared" si="35"/>
        <v>278</v>
      </c>
      <c r="AE749">
        <f t="shared" si="34"/>
        <v>19</v>
      </c>
      <c r="AF749" t="str">
        <f>IF(Table2[[#This Row],[ Income ]]&lt;=30000, "Low Income",IF(Table2[[#This Row],[ Income ]]&lt;=60000,"Middle Income",IF(Table2[[#This Row],[ Income ]]&lt;=90000,"High Income","Premium")))</f>
        <v>Middle Income</v>
      </c>
      <c r="AG749" t="str">
        <f ca="1">IF(Table2[[#This Row],[Age]]&lt;30,"Young Adults", IF(Table2[[#This Row],[Age]]&lt;45,"Adults",IF(Table2[[#This Row],[Age]]&lt;60,"Middle Aged", "Senior")))</f>
        <v>Senior</v>
      </c>
      <c r="AH749" t="str">
        <f>IF(Table2[[#This Row],[Recency]]&lt;31,"Active",IF(Table2[[#This Row],[Recency]]&lt;61, "Warm","At Risk"))</f>
        <v>Warm</v>
      </c>
      <c r="AI749" s="5" t="str">
        <f>IF(Table2[[#This Row],[Total Spend]]&lt;70,"Low Value", IF(Table2[[#This Row],[Total Spend]]&lt;370,"Medium Value",IF(Table2[[#This Row],[Total Spend]]&lt;1047,"High Value","VIP")))</f>
        <v>Medium Value</v>
      </c>
      <c r="AJ749" s="7">
        <f>SUM(Table2[[#This Row],[AcceptedCmp3]:[Response]])</f>
        <v>0</v>
      </c>
      <c r="AK749" s="5" t="str">
        <f>IF(Table2[[#This Row],[Total Campaigns Accepted]]=0,"Never Responded", IF(Table2[[#This Row],[Total Campaigns Accepted]]&lt;3,"Occasional Responders","Frequent Responders"))</f>
        <v>Never Responded</v>
      </c>
    </row>
    <row r="750" spans="1:37" x14ac:dyDescent="0.3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  <c r="AC750" s="4">
        <f t="shared" ca="1" si="33"/>
        <v>44</v>
      </c>
      <c r="AD750" s="3">
        <f t="shared" si="35"/>
        <v>467</v>
      </c>
      <c r="AE750">
        <f t="shared" si="34"/>
        <v>23</v>
      </c>
      <c r="AF750" t="str">
        <f>IF(Table2[[#This Row],[ Income ]]&lt;=30000, "Low Income",IF(Table2[[#This Row],[ Income ]]&lt;=60000,"Middle Income",IF(Table2[[#This Row],[ Income ]]&lt;=90000,"High Income","Premium")))</f>
        <v>Middle Income</v>
      </c>
      <c r="AG750" t="str">
        <f ca="1">IF(Table2[[#This Row],[Age]]&lt;30,"Young Adults", IF(Table2[[#This Row],[Age]]&lt;45,"Adults",IF(Table2[[#This Row],[Age]]&lt;60,"Middle Aged", "Senior")))</f>
        <v>Adults</v>
      </c>
      <c r="AH750" t="str">
        <f>IF(Table2[[#This Row],[Recency]]&lt;31,"Active",IF(Table2[[#This Row],[Recency]]&lt;61, "Warm","At Risk"))</f>
        <v>Warm</v>
      </c>
      <c r="AI750" s="5" t="str">
        <f>IF(Table2[[#This Row],[Total Spend]]&lt;70,"Low Value", IF(Table2[[#This Row],[Total Spend]]&lt;370,"Medium Value",IF(Table2[[#This Row],[Total Spend]]&lt;1047,"High Value","VIP")))</f>
        <v>High Value</v>
      </c>
      <c r="AJ750" s="7">
        <f>SUM(Table2[[#This Row],[AcceptedCmp3]:[Response]])</f>
        <v>0</v>
      </c>
      <c r="AK750" s="5" t="str">
        <f>IF(Table2[[#This Row],[Total Campaigns Accepted]]=0,"Never Responded", IF(Table2[[#This Row],[Total Campaigns Accepted]]&lt;3,"Occasional Responders","Frequent Responders"))</f>
        <v>Never Responded</v>
      </c>
    </row>
    <row r="751" spans="1:37" x14ac:dyDescent="0.3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  <c r="AC751" s="4">
        <f t="shared" ca="1" si="33"/>
        <v>65</v>
      </c>
      <c r="AD751" s="3">
        <f t="shared" si="35"/>
        <v>2116</v>
      </c>
      <c r="AE751">
        <f t="shared" si="34"/>
        <v>22</v>
      </c>
      <c r="AF751" t="str">
        <f>IF(Table2[[#This Row],[ Income ]]&lt;=30000, "Low Income",IF(Table2[[#This Row],[ Income ]]&lt;=60000,"Middle Income",IF(Table2[[#This Row],[ Income ]]&lt;=90000,"High Income","Premium")))</f>
        <v>High Income</v>
      </c>
      <c r="AG751" t="str">
        <f ca="1">IF(Table2[[#This Row],[Age]]&lt;30,"Young Adults", IF(Table2[[#This Row],[Age]]&lt;45,"Adults",IF(Table2[[#This Row],[Age]]&lt;60,"Middle Aged", "Senior")))</f>
        <v>Senior</v>
      </c>
      <c r="AH751" t="str">
        <f>IF(Table2[[#This Row],[Recency]]&lt;31,"Active",IF(Table2[[#This Row],[Recency]]&lt;61, "Warm","At Risk"))</f>
        <v>Warm</v>
      </c>
      <c r="AI751" s="5" t="str">
        <f>IF(Table2[[#This Row],[Total Spend]]&lt;70,"Low Value", IF(Table2[[#This Row],[Total Spend]]&lt;370,"Medium Value",IF(Table2[[#This Row],[Total Spend]]&lt;1047,"High Value","VIP")))</f>
        <v>VIP</v>
      </c>
      <c r="AJ751" s="7">
        <f>SUM(Table2[[#This Row],[AcceptedCmp3]:[Response]])</f>
        <v>1</v>
      </c>
      <c r="AK751" s="5" t="str">
        <f>IF(Table2[[#This Row],[Total Campaigns Accepted]]=0,"Never Responded", IF(Table2[[#This Row],[Total Campaigns Accepted]]&lt;3,"Occasional Responders","Frequent Responders"))</f>
        <v>Occasional Responders</v>
      </c>
    </row>
    <row r="752" spans="1:37" x14ac:dyDescent="0.3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  <c r="AC752" s="4">
        <f t="shared" ca="1" si="33"/>
        <v>43</v>
      </c>
      <c r="AD752" s="3">
        <f t="shared" si="35"/>
        <v>410</v>
      </c>
      <c r="AE752">
        <f t="shared" si="34"/>
        <v>21</v>
      </c>
      <c r="AF752" t="str">
        <f>IF(Table2[[#This Row],[ Income ]]&lt;=30000, "Low Income",IF(Table2[[#This Row],[ Income ]]&lt;=60000,"Middle Income",IF(Table2[[#This Row],[ Income ]]&lt;=90000,"High Income","Premium")))</f>
        <v>Middle Income</v>
      </c>
      <c r="AG752" t="str">
        <f ca="1">IF(Table2[[#This Row],[Age]]&lt;30,"Young Adults", IF(Table2[[#This Row],[Age]]&lt;45,"Adults",IF(Table2[[#This Row],[Age]]&lt;60,"Middle Aged", "Senior")))</f>
        <v>Adults</v>
      </c>
      <c r="AH752" t="str">
        <f>IF(Table2[[#This Row],[Recency]]&lt;31,"Active",IF(Table2[[#This Row],[Recency]]&lt;61, "Warm","At Risk"))</f>
        <v>Warm</v>
      </c>
      <c r="AI752" s="5" t="str">
        <f>IF(Table2[[#This Row],[Total Spend]]&lt;70,"Low Value", IF(Table2[[#This Row],[Total Spend]]&lt;370,"Medium Value",IF(Table2[[#This Row],[Total Spend]]&lt;1047,"High Value","VIP")))</f>
        <v>High Value</v>
      </c>
      <c r="AJ752" s="7">
        <f>SUM(Table2[[#This Row],[AcceptedCmp3]:[Response]])</f>
        <v>0</v>
      </c>
      <c r="AK752" s="5" t="str">
        <f>IF(Table2[[#This Row],[Total Campaigns Accepted]]=0,"Never Responded", IF(Table2[[#This Row],[Total Campaigns Accepted]]&lt;3,"Occasional Responders","Frequent Responders"))</f>
        <v>Never Responded</v>
      </c>
    </row>
    <row r="753" spans="1:37" x14ac:dyDescent="0.3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  <c r="AC753" s="4">
        <f t="shared" ca="1" si="33"/>
        <v>43</v>
      </c>
      <c r="AD753" s="3">
        <f t="shared" si="35"/>
        <v>410</v>
      </c>
      <c r="AE753">
        <f t="shared" si="34"/>
        <v>21</v>
      </c>
      <c r="AF753" t="str">
        <f>IF(Table2[[#This Row],[ Income ]]&lt;=30000, "Low Income",IF(Table2[[#This Row],[ Income ]]&lt;=60000,"Middle Income",IF(Table2[[#This Row],[ Income ]]&lt;=90000,"High Income","Premium")))</f>
        <v>Middle Income</v>
      </c>
      <c r="AG753" t="str">
        <f ca="1">IF(Table2[[#This Row],[Age]]&lt;30,"Young Adults", IF(Table2[[#This Row],[Age]]&lt;45,"Adults",IF(Table2[[#This Row],[Age]]&lt;60,"Middle Aged", "Senior")))</f>
        <v>Adults</v>
      </c>
      <c r="AH753" t="str">
        <f>IF(Table2[[#This Row],[Recency]]&lt;31,"Active",IF(Table2[[#This Row],[Recency]]&lt;61, "Warm","At Risk"))</f>
        <v>Warm</v>
      </c>
      <c r="AI753" s="5" t="str">
        <f>IF(Table2[[#This Row],[Total Spend]]&lt;70,"Low Value", IF(Table2[[#This Row],[Total Spend]]&lt;370,"Medium Value",IF(Table2[[#This Row],[Total Spend]]&lt;1047,"High Value","VIP")))</f>
        <v>High Value</v>
      </c>
      <c r="AJ753" s="7">
        <f>SUM(Table2[[#This Row],[AcceptedCmp3]:[Response]])</f>
        <v>0</v>
      </c>
      <c r="AK753" s="5" t="str">
        <f>IF(Table2[[#This Row],[Total Campaigns Accepted]]=0,"Never Responded", IF(Table2[[#This Row],[Total Campaigns Accepted]]&lt;3,"Occasional Responders","Frequent Responders"))</f>
        <v>Never Responded</v>
      </c>
    </row>
    <row r="754" spans="1:37" x14ac:dyDescent="0.3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  <c r="AC754" s="4">
        <f t="shared" ca="1" si="33"/>
        <v>55</v>
      </c>
      <c r="AD754" s="3">
        <f t="shared" si="35"/>
        <v>41</v>
      </c>
      <c r="AE754">
        <f t="shared" si="34"/>
        <v>13</v>
      </c>
      <c r="AF754" t="str">
        <f>IF(Table2[[#This Row],[ Income ]]&lt;=30000, "Low Income",IF(Table2[[#This Row],[ Income ]]&lt;=60000,"Middle Income",IF(Table2[[#This Row],[ Income ]]&lt;=90000,"High Income","Premium")))</f>
        <v>Low Income</v>
      </c>
      <c r="AG754" t="str">
        <f ca="1">IF(Table2[[#This Row],[Age]]&lt;30,"Young Adults", IF(Table2[[#This Row],[Age]]&lt;45,"Adults",IF(Table2[[#This Row],[Age]]&lt;60,"Middle Aged", "Senior")))</f>
        <v>Middle Aged</v>
      </c>
      <c r="AH754" t="str">
        <f>IF(Table2[[#This Row],[Recency]]&lt;31,"Active",IF(Table2[[#This Row],[Recency]]&lt;61, "Warm","At Risk"))</f>
        <v>Warm</v>
      </c>
      <c r="AI754" s="5" t="str">
        <f>IF(Table2[[#This Row],[Total Spend]]&lt;70,"Low Value", IF(Table2[[#This Row],[Total Spend]]&lt;370,"Medium Value",IF(Table2[[#This Row],[Total Spend]]&lt;1047,"High Value","VIP")))</f>
        <v>Low Value</v>
      </c>
      <c r="AJ754" s="7">
        <f>SUM(Table2[[#This Row],[AcceptedCmp3]:[Response]])</f>
        <v>0</v>
      </c>
      <c r="AK754" s="5" t="str">
        <f>IF(Table2[[#This Row],[Total Campaigns Accepted]]=0,"Never Responded", IF(Table2[[#This Row],[Total Campaigns Accepted]]&lt;3,"Occasional Responders","Frequent Responders"))</f>
        <v>Never Responded</v>
      </c>
    </row>
    <row r="755" spans="1:37" x14ac:dyDescent="0.3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  <c r="AC755" s="4">
        <f t="shared" ca="1" si="33"/>
        <v>41</v>
      </c>
      <c r="AD755" s="3">
        <f t="shared" si="35"/>
        <v>169</v>
      </c>
      <c r="AE755">
        <f t="shared" si="34"/>
        <v>18</v>
      </c>
      <c r="AF755" t="str">
        <f>IF(Table2[[#This Row],[ Income ]]&lt;=30000, "Low Income",IF(Table2[[#This Row],[ Income ]]&lt;=60000,"Middle Income",IF(Table2[[#This Row],[ Income ]]&lt;=90000,"High Income","Premium")))</f>
        <v>Middle Income</v>
      </c>
      <c r="AG755" t="str">
        <f ca="1">IF(Table2[[#This Row],[Age]]&lt;30,"Young Adults", IF(Table2[[#This Row],[Age]]&lt;45,"Adults",IF(Table2[[#This Row],[Age]]&lt;60,"Middle Aged", "Senior")))</f>
        <v>Adults</v>
      </c>
      <c r="AH755" t="str">
        <f>IF(Table2[[#This Row],[Recency]]&lt;31,"Active",IF(Table2[[#This Row],[Recency]]&lt;61, "Warm","At Risk"))</f>
        <v>Warm</v>
      </c>
      <c r="AI755" s="5" t="str">
        <f>IF(Table2[[#This Row],[Total Spend]]&lt;70,"Low Value", IF(Table2[[#This Row],[Total Spend]]&lt;370,"Medium Value",IF(Table2[[#This Row],[Total Spend]]&lt;1047,"High Value","VIP")))</f>
        <v>Medium Value</v>
      </c>
      <c r="AJ755" s="7">
        <f>SUM(Table2[[#This Row],[AcceptedCmp3]:[Response]])</f>
        <v>0</v>
      </c>
      <c r="AK755" s="5" t="str">
        <f>IF(Table2[[#This Row],[Total Campaigns Accepted]]=0,"Never Responded", IF(Table2[[#This Row],[Total Campaigns Accepted]]&lt;3,"Occasional Responders","Frequent Responders"))</f>
        <v>Never Responded</v>
      </c>
    </row>
    <row r="756" spans="1:37" x14ac:dyDescent="0.3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  <c r="AC756" s="4">
        <f t="shared" ca="1" si="33"/>
        <v>74</v>
      </c>
      <c r="AD756" s="3">
        <f t="shared" si="35"/>
        <v>161</v>
      </c>
      <c r="AE756">
        <f t="shared" si="34"/>
        <v>19</v>
      </c>
      <c r="AF756" t="str">
        <f>IF(Table2[[#This Row],[ Income ]]&lt;=30000, "Low Income",IF(Table2[[#This Row],[ Income ]]&lt;=60000,"Middle Income",IF(Table2[[#This Row],[ Income ]]&lt;=90000,"High Income","Premium")))</f>
        <v>Middle Income</v>
      </c>
      <c r="AG756" t="str">
        <f ca="1">IF(Table2[[#This Row],[Age]]&lt;30,"Young Adults", IF(Table2[[#This Row],[Age]]&lt;45,"Adults",IF(Table2[[#This Row],[Age]]&lt;60,"Middle Aged", "Senior")))</f>
        <v>Senior</v>
      </c>
      <c r="AH756" t="str">
        <f>IF(Table2[[#This Row],[Recency]]&lt;31,"Active",IF(Table2[[#This Row],[Recency]]&lt;61, "Warm","At Risk"))</f>
        <v>Warm</v>
      </c>
      <c r="AI756" s="5" t="str">
        <f>IF(Table2[[#This Row],[Total Spend]]&lt;70,"Low Value", IF(Table2[[#This Row],[Total Spend]]&lt;370,"Medium Value",IF(Table2[[#This Row],[Total Spend]]&lt;1047,"High Value","VIP")))</f>
        <v>Medium Value</v>
      </c>
      <c r="AJ756" s="7">
        <f>SUM(Table2[[#This Row],[AcceptedCmp3]:[Response]])</f>
        <v>1</v>
      </c>
      <c r="AK756" s="5" t="str">
        <f>IF(Table2[[#This Row],[Total Campaigns Accepted]]=0,"Never Responded", IF(Table2[[#This Row],[Total Campaigns Accepted]]&lt;3,"Occasional Responders","Frequent Responders"))</f>
        <v>Occasional Responders</v>
      </c>
    </row>
    <row r="757" spans="1:37" x14ac:dyDescent="0.3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  <c r="AC757" s="4">
        <f t="shared" ca="1" si="33"/>
        <v>51</v>
      </c>
      <c r="AD757" s="3">
        <f t="shared" si="35"/>
        <v>1260</v>
      </c>
      <c r="AE757">
        <f t="shared" si="34"/>
        <v>36</v>
      </c>
      <c r="AF757" t="str">
        <f>IF(Table2[[#This Row],[ Income ]]&lt;=30000, "Low Income",IF(Table2[[#This Row],[ Income ]]&lt;=60000,"Middle Income",IF(Table2[[#This Row],[ Income ]]&lt;=90000,"High Income","Premium")))</f>
        <v>Middle Income</v>
      </c>
      <c r="AG757" t="str">
        <f ca="1">IF(Table2[[#This Row],[Age]]&lt;30,"Young Adults", IF(Table2[[#This Row],[Age]]&lt;45,"Adults",IF(Table2[[#This Row],[Age]]&lt;60,"Middle Aged", "Senior")))</f>
        <v>Middle Aged</v>
      </c>
      <c r="AH757" t="str">
        <f>IF(Table2[[#This Row],[Recency]]&lt;31,"Active",IF(Table2[[#This Row],[Recency]]&lt;61, "Warm","At Risk"))</f>
        <v>Warm</v>
      </c>
      <c r="AI757" s="5" t="str">
        <f>IF(Table2[[#This Row],[Total Spend]]&lt;70,"Low Value", IF(Table2[[#This Row],[Total Spend]]&lt;370,"Medium Value",IF(Table2[[#This Row],[Total Spend]]&lt;1047,"High Value","VIP")))</f>
        <v>VIP</v>
      </c>
      <c r="AJ757" s="7">
        <f>SUM(Table2[[#This Row],[AcceptedCmp3]:[Response]])</f>
        <v>0</v>
      </c>
      <c r="AK757" s="5" t="str">
        <f>IF(Table2[[#This Row],[Total Campaigns Accepted]]=0,"Never Responded", IF(Table2[[#This Row],[Total Campaigns Accepted]]&lt;3,"Occasional Responders","Frequent Responders"))</f>
        <v>Never Responded</v>
      </c>
    </row>
    <row r="758" spans="1:37" x14ac:dyDescent="0.3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  <c r="AC758" s="4">
        <f t="shared" ca="1" si="33"/>
        <v>43</v>
      </c>
      <c r="AD758" s="3">
        <f t="shared" si="35"/>
        <v>460</v>
      </c>
      <c r="AE758">
        <f t="shared" si="34"/>
        <v>27</v>
      </c>
      <c r="AF758" t="str">
        <f>IF(Table2[[#This Row],[ Income ]]&lt;=30000, "Low Income",IF(Table2[[#This Row],[ Income ]]&lt;=60000,"Middle Income",IF(Table2[[#This Row],[ Income ]]&lt;=90000,"High Income","Premium")))</f>
        <v>Middle Income</v>
      </c>
      <c r="AG758" t="str">
        <f ca="1">IF(Table2[[#This Row],[Age]]&lt;30,"Young Adults", IF(Table2[[#This Row],[Age]]&lt;45,"Adults",IF(Table2[[#This Row],[Age]]&lt;60,"Middle Aged", "Senior")))</f>
        <v>Adults</v>
      </c>
      <c r="AH758" t="str">
        <f>IF(Table2[[#This Row],[Recency]]&lt;31,"Active",IF(Table2[[#This Row],[Recency]]&lt;61, "Warm","At Risk"))</f>
        <v>Warm</v>
      </c>
      <c r="AI758" s="5" t="str">
        <f>IF(Table2[[#This Row],[Total Spend]]&lt;70,"Low Value", IF(Table2[[#This Row],[Total Spend]]&lt;370,"Medium Value",IF(Table2[[#This Row],[Total Spend]]&lt;1047,"High Value","VIP")))</f>
        <v>High Value</v>
      </c>
      <c r="AJ758" s="7">
        <f>SUM(Table2[[#This Row],[AcceptedCmp3]:[Response]])</f>
        <v>0</v>
      </c>
      <c r="AK758" s="5" t="str">
        <f>IF(Table2[[#This Row],[Total Campaigns Accepted]]=0,"Never Responded", IF(Table2[[#This Row],[Total Campaigns Accepted]]&lt;3,"Occasional Responders","Frequent Responders"))</f>
        <v>Never Responded</v>
      </c>
    </row>
    <row r="759" spans="1:37" x14ac:dyDescent="0.3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  <c r="AC759" s="4">
        <f t="shared" ca="1" si="33"/>
        <v>55</v>
      </c>
      <c r="AD759" s="3">
        <f t="shared" si="35"/>
        <v>575</v>
      </c>
      <c r="AE759">
        <f t="shared" si="34"/>
        <v>22</v>
      </c>
      <c r="AF759" t="str">
        <f>IF(Table2[[#This Row],[ Income ]]&lt;=30000, "Low Income",IF(Table2[[#This Row],[ Income ]]&lt;=60000,"Middle Income",IF(Table2[[#This Row],[ Income ]]&lt;=90000,"High Income","Premium")))</f>
        <v>Middle Income</v>
      </c>
      <c r="AG759" t="str">
        <f ca="1">IF(Table2[[#This Row],[Age]]&lt;30,"Young Adults", IF(Table2[[#This Row],[Age]]&lt;45,"Adults",IF(Table2[[#This Row],[Age]]&lt;60,"Middle Aged", "Senior")))</f>
        <v>Middle Aged</v>
      </c>
      <c r="AH759" t="str">
        <f>IF(Table2[[#This Row],[Recency]]&lt;31,"Active",IF(Table2[[#This Row],[Recency]]&lt;61, "Warm","At Risk"))</f>
        <v>Warm</v>
      </c>
      <c r="AI759" s="5" t="str">
        <f>IF(Table2[[#This Row],[Total Spend]]&lt;70,"Low Value", IF(Table2[[#This Row],[Total Spend]]&lt;370,"Medium Value",IF(Table2[[#This Row],[Total Spend]]&lt;1047,"High Value","VIP")))</f>
        <v>High Value</v>
      </c>
      <c r="AJ759" s="7">
        <f>SUM(Table2[[#This Row],[AcceptedCmp3]:[Response]])</f>
        <v>1</v>
      </c>
      <c r="AK759" s="5" t="str">
        <f>IF(Table2[[#This Row],[Total Campaigns Accepted]]=0,"Never Responded", IF(Table2[[#This Row],[Total Campaigns Accepted]]&lt;3,"Occasional Responders","Frequent Responders"))</f>
        <v>Occasional Responders</v>
      </c>
    </row>
    <row r="760" spans="1:37" x14ac:dyDescent="0.3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  <c r="AC760" s="4">
        <f t="shared" ca="1" si="33"/>
        <v>54</v>
      </c>
      <c r="AD760" s="3">
        <f t="shared" si="35"/>
        <v>19</v>
      </c>
      <c r="AE760">
        <f t="shared" si="34"/>
        <v>11</v>
      </c>
      <c r="AF760" t="str">
        <f>IF(Table2[[#This Row],[ Income ]]&lt;=30000, "Low Income",IF(Table2[[#This Row],[ Income ]]&lt;=60000,"Middle Income",IF(Table2[[#This Row],[ Income ]]&lt;=90000,"High Income","Premium")))</f>
        <v>Low Income</v>
      </c>
      <c r="AG760" t="str">
        <f ca="1">IF(Table2[[#This Row],[Age]]&lt;30,"Young Adults", IF(Table2[[#This Row],[Age]]&lt;45,"Adults",IF(Table2[[#This Row],[Age]]&lt;60,"Middle Aged", "Senior")))</f>
        <v>Middle Aged</v>
      </c>
      <c r="AH760" t="str">
        <f>IF(Table2[[#This Row],[Recency]]&lt;31,"Active",IF(Table2[[#This Row],[Recency]]&lt;61, "Warm","At Risk"))</f>
        <v>Warm</v>
      </c>
      <c r="AI760" s="5" t="str">
        <f>IF(Table2[[#This Row],[Total Spend]]&lt;70,"Low Value", IF(Table2[[#This Row],[Total Spend]]&lt;370,"Medium Value",IF(Table2[[#This Row],[Total Spend]]&lt;1047,"High Value","VIP")))</f>
        <v>Low Value</v>
      </c>
      <c r="AJ760" s="7">
        <f>SUM(Table2[[#This Row],[AcceptedCmp3]:[Response]])</f>
        <v>0</v>
      </c>
      <c r="AK760" s="5" t="str">
        <f>IF(Table2[[#This Row],[Total Campaigns Accepted]]=0,"Never Responded", IF(Table2[[#This Row],[Total Campaigns Accepted]]&lt;3,"Occasional Responders","Frequent Responders"))</f>
        <v>Never Responded</v>
      </c>
    </row>
    <row r="761" spans="1:37" x14ac:dyDescent="0.3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  <c r="AC761" s="4">
        <f t="shared" ca="1" si="33"/>
        <v>56</v>
      </c>
      <c r="AD761" s="3">
        <f t="shared" si="35"/>
        <v>1490</v>
      </c>
      <c r="AE761">
        <f t="shared" si="34"/>
        <v>27</v>
      </c>
      <c r="AF761" t="str">
        <f>IF(Table2[[#This Row],[ Income ]]&lt;=30000, "Low Income",IF(Table2[[#This Row],[ Income ]]&lt;=60000,"Middle Income",IF(Table2[[#This Row],[ Income ]]&lt;=90000,"High Income","Premium")))</f>
        <v>High Income</v>
      </c>
      <c r="AG761" t="str">
        <f ca="1">IF(Table2[[#This Row],[Age]]&lt;30,"Young Adults", IF(Table2[[#This Row],[Age]]&lt;45,"Adults",IF(Table2[[#This Row],[Age]]&lt;60,"Middle Aged", "Senior")))</f>
        <v>Middle Aged</v>
      </c>
      <c r="AH761" t="str">
        <f>IF(Table2[[#This Row],[Recency]]&lt;31,"Active",IF(Table2[[#This Row],[Recency]]&lt;61, "Warm","At Risk"))</f>
        <v>Warm</v>
      </c>
      <c r="AI761" s="5" t="str">
        <f>IF(Table2[[#This Row],[Total Spend]]&lt;70,"Low Value", IF(Table2[[#This Row],[Total Spend]]&lt;370,"Medium Value",IF(Table2[[#This Row],[Total Spend]]&lt;1047,"High Value","VIP")))</f>
        <v>VIP</v>
      </c>
      <c r="AJ761" s="7">
        <f>SUM(Table2[[#This Row],[AcceptedCmp3]:[Response]])</f>
        <v>1</v>
      </c>
      <c r="AK761" s="5" t="str">
        <f>IF(Table2[[#This Row],[Total Campaigns Accepted]]=0,"Never Responded", IF(Table2[[#This Row],[Total Campaigns Accepted]]&lt;3,"Occasional Responders","Frequent Responders"))</f>
        <v>Occasional Responders</v>
      </c>
    </row>
    <row r="762" spans="1:37" x14ac:dyDescent="0.3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  <c r="AC762" s="4">
        <f t="shared" ca="1" si="33"/>
        <v>66</v>
      </c>
      <c r="AD762" s="3">
        <f t="shared" si="35"/>
        <v>433</v>
      </c>
      <c r="AE762">
        <f t="shared" si="34"/>
        <v>25</v>
      </c>
      <c r="AF762" t="str">
        <f>IF(Table2[[#This Row],[ Income ]]&lt;=30000, "Low Income",IF(Table2[[#This Row],[ Income ]]&lt;=60000,"Middle Income",IF(Table2[[#This Row],[ Income ]]&lt;=90000,"High Income","Premium")))</f>
        <v>Middle Income</v>
      </c>
      <c r="AG762" t="str">
        <f ca="1">IF(Table2[[#This Row],[Age]]&lt;30,"Young Adults", IF(Table2[[#This Row],[Age]]&lt;45,"Adults",IF(Table2[[#This Row],[Age]]&lt;60,"Middle Aged", "Senior")))</f>
        <v>Senior</v>
      </c>
      <c r="AH762" t="str">
        <f>IF(Table2[[#This Row],[Recency]]&lt;31,"Active",IF(Table2[[#This Row],[Recency]]&lt;61, "Warm","At Risk"))</f>
        <v>Warm</v>
      </c>
      <c r="AI762" s="5" t="str">
        <f>IF(Table2[[#This Row],[Total Spend]]&lt;70,"Low Value", IF(Table2[[#This Row],[Total Spend]]&lt;370,"Medium Value",IF(Table2[[#This Row],[Total Spend]]&lt;1047,"High Value","VIP")))</f>
        <v>High Value</v>
      </c>
      <c r="AJ762" s="7">
        <f>SUM(Table2[[#This Row],[AcceptedCmp3]:[Response]])</f>
        <v>0</v>
      </c>
      <c r="AK762" s="5" t="str">
        <f>IF(Table2[[#This Row],[Total Campaigns Accepted]]=0,"Never Responded", IF(Table2[[#This Row],[Total Campaigns Accepted]]&lt;3,"Occasional Responders","Frequent Responders"))</f>
        <v>Never Responded</v>
      </c>
    </row>
    <row r="763" spans="1:37" x14ac:dyDescent="0.3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  <c r="AC763" s="4">
        <f t="shared" ca="1" si="33"/>
        <v>46</v>
      </c>
      <c r="AD763" s="3">
        <f t="shared" si="35"/>
        <v>1919</v>
      </c>
      <c r="AE763">
        <f t="shared" si="34"/>
        <v>23</v>
      </c>
      <c r="AF763" t="str">
        <f>IF(Table2[[#This Row],[ Income ]]&lt;=30000, "Low Income",IF(Table2[[#This Row],[ Income ]]&lt;=60000,"Middle Income",IF(Table2[[#This Row],[ Income ]]&lt;=90000,"High Income","Premium")))</f>
        <v>High Income</v>
      </c>
      <c r="AG763" t="str">
        <f ca="1">IF(Table2[[#This Row],[Age]]&lt;30,"Young Adults", IF(Table2[[#This Row],[Age]]&lt;45,"Adults",IF(Table2[[#This Row],[Age]]&lt;60,"Middle Aged", "Senior")))</f>
        <v>Middle Aged</v>
      </c>
      <c r="AH763" t="str">
        <f>IF(Table2[[#This Row],[Recency]]&lt;31,"Active",IF(Table2[[#This Row],[Recency]]&lt;61, "Warm","At Risk"))</f>
        <v>Warm</v>
      </c>
      <c r="AI763" s="5" t="str">
        <f>IF(Table2[[#This Row],[Total Spend]]&lt;70,"Low Value", IF(Table2[[#This Row],[Total Spend]]&lt;370,"Medium Value",IF(Table2[[#This Row],[Total Spend]]&lt;1047,"High Value","VIP")))</f>
        <v>VIP</v>
      </c>
      <c r="AJ763" s="7">
        <f>SUM(Table2[[#This Row],[AcceptedCmp3]:[Response]])</f>
        <v>1</v>
      </c>
      <c r="AK763" s="5" t="str">
        <f>IF(Table2[[#This Row],[Total Campaigns Accepted]]=0,"Never Responded", IF(Table2[[#This Row],[Total Campaigns Accepted]]&lt;3,"Occasional Responders","Frequent Responders"))</f>
        <v>Occasional Responders</v>
      </c>
    </row>
    <row r="764" spans="1:37" x14ac:dyDescent="0.3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  <c r="AC764" s="4">
        <f t="shared" ca="1" si="33"/>
        <v>63</v>
      </c>
      <c r="AD764" s="3">
        <f t="shared" si="35"/>
        <v>576</v>
      </c>
      <c r="AE764">
        <f t="shared" si="34"/>
        <v>23</v>
      </c>
      <c r="AF764" t="str">
        <f>IF(Table2[[#This Row],[ Income ]]&lt;=30000, "Low Income",IF(Table2[[#This Row],[ Income ]]&lt;=60000,"Middle Income",IF(Table2[[#This Row],[ Income ]]&lt;=90000,"High Income","Premium")))</f>
        <v>Middle Income</v>
      </c>
      <c r="AG764" t="str">
        <f ca="1">IF(Table2[[#This Row],[Age]]&lt;30,"Young Adults", IF(Table2[[#This Row],[Age]]&lt;45,"Adults",IF(Table2[[#This Row],[Age]]&lt;60,"Middle Aged", "Senior")))</f>
        <v>Senior</v>
      </c>
      <c r="AH764" t="str">
        <f>IF(Table2[[#This Row],[Recency]]&lt;31,"Active",IF(Table2[[#This Row],[Recency]]&lt;61, "Warm","At Risk"))</f>
        <v>Warm</v>
      </c>
      <c r="AI764" s="5" t="str">
        <f>IF(Table2[[#This Row],[Total Spend]]&lt;70,"Low Value", IF(Table2[[#This Row],[Total Spend]]&lt;370,"Medium Value",IF(Table2[[#This Row],[Total Spend]]&lt;1047,"High Value","VIP")))</f>
        <v>High Value</v>
      </c>
      <c r="AJ764" s="7">
        <f>SUM(Table2[[#This Row],[AcceptedCmp3]:[Response]])</f>
        <v>0</v>
      </c>
      <c r="AK764" s="5" t="str">
        <f>IF(Table2[[#This Row],[Total Campaigns Accepted]]=0,"Never Responded", IF(Table2[[#This Row],[Total Campaigns Accepted]]&lt;3,"Occasional Responders","Frequent Responders"))</f>
        <v>Never Responded</v>
      </c>
    </row>
    <row r="765" spans="1:37" x14ac:dyDescent="0.3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  <c r="AC765" s="4">
        <f t="shared" ca="1" si="33"/>
        <v>63</v>
      </c>
      <c r="AD765" s="3">
        <f t="shared" si="35"/>
        <v>51</v>
      </c>
      <c r="AE765">
        <f t="shared" si="34"/>
        <v>13</v>
      </c>
      <c r="AF765" t="str">
        <f>IF(Table2[[#This Row],[ Income ]]&lt;=30000, "Low Income",IF(Table2[[#This Row],[ Income ]]&lt;=60000,"Middle Income",IF(Table2[[#This Row],[ Income ]]&lt;=90000,"High Income","Premium")))</f>
        <v>Middle Income</v>
      </c>
      <c r="AG765" t="str">
        <f ca="1">IF(Table2[[#This Row],[Age]]&lt;30,"Young Adults", IF(Table2[[#This Row],[Age]]&lt;45,"Adults",IF(Table2[[#This Row],[Age]]&lt;60,"Middle Aged", "Senior")))</f>
        <v>Senior</v>
      </c>
      <c r="AH765" t="str">
        <f>IF(Table2[[#This Row],[Recency]]&lt;31,"Active",IF(Table2[[#This Row],[Recency]]&lt;61, "Warm","At Risk"))</f>
        <v>Warm</v>
      </c>
      <c r="AI765" s="5" t="str">
        <f>IF(Table2[[#This Row],[Total Spend]]&lt;70,"Low Value", IF(Table2[[#This Row],[Total Spend]]&lt;370,"Medium Value",IF(Table2[[#This Row],[Total Spend]]&lt;1047,"High Value","VIP")))</f>
        <v>Low Value</v>
      </c>
      <c r="AJ765" s="7">
        <f>SUM(Table2[[#This Row],[AcceptedCmp3]:[Response]])</f>
        <v>0</v>
      </c>
      <c r="AK765" s="5" t="str">
        <f>IF(Table2[[#This Row],[Total Campaigns Accepted]]=0,"Never Responded", IF(Table2[[#This Row],[Total Campaigns Accepted]]&lt;3,"Occasional Responders","Frequent Responders"))</f>
        <v>Never Responded</v>
      </c>
    </row>
    <row r="766" spans="1:37" x14ac:dyDescent="0.3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  <c r="AC766" s="4">
        <f t="shared" ca="1" si="33"/>
        <v>59</v>
      </c>
      <c r="AD766" s="3">
        <f t="shared" si="35"/>
        <v>564</v>
      </c>
      <c r="AE766">
        <f t="shared" si="34"/>
        <v>25</v>
      </c>
      <c r="AF766" t="str">
        <f>IF(Table2[[#This Row],[ Income ]]&lt;=30000, "Low Income",IF(Table2[[#This Row],[ Income ]]&lt;=60000,"Middle Income",IF(Table2[[#This Row],[ Income ]]&lt;=90000,"High Income","Premium")))</f>
        <v>High Income</v>
      </c>
      <c r="AG766" t="str">
        <f ca="1">IF(Table2[[#This Row],[Age]]&lt;30,"Young Adults", IF(Table2[[#This Row],[Age]]&lt;45,"Adults",IF(Table2[[#This Row],[Age]]&lt;60,"Middle Aged", "Senior")))</f>
        <v>Middle Aged</v>
      </c>
      <c r="AH766" t="str">
        <f>IF(Table2[[#This Row],[Recency]]&lt;31,"Active",IF(Table2[[#This Row],[Recency]]&lt;61, "Warm","At Risk"))</f>
        <v>Warm</v>
      </c>
      <c r="AI766" s="5" t="str">
        <f>IF(Table2[[#This Row],[Total Spend]]&lt;70,"Low Value", IF(Table2[[#This Row],[Total Spend]]&lt;370,"Medium Value",IF(Table2[[#This Row],[Total Spend]]&lt;1047,"High Value","VIP")))</f>
        <v>High Value</v>
      </c>
      <c r="AJ766" s="7">
        <f>SUM(Table2[[#This Row],[AcceptedCmp3]:[Response]])</f>
        <v>0</v>
      </c>
      <c r="AK766" s="5" t="str">
        <f>IF(Table2[[#This Row],[Total Campaigns Accepted]]=0,"Never Responded", IF(Table2[[#This Row],[Total Campaigns Accepted]]&lt;3,"Occasional Responders","Frequent Responders"))</f>
        <v>Never Responded</v>
      </c>
    </row>
    <row r="767" spans="1:37" x14ac:dyDescent="0.3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  <c r="AC767" s="4">
        <f t="shared" ca="1" si="33"/>
        <v>59</v>
      </c>
      <c r="AD767" s="3">
        <f t="shared" si="35"/>
        <v>564</v>
      </c>
      <c r="AE767">
        <f t="shared" si="34"/>
        <v>25</v>
      </c>
      <c r="AF767" t="str">
        <f>IF(Table2[[#This Row],[ Income ]]&lt;=30000, "Low Income",IF(Table2[[#This Row],[ Income ]]&lt;=60000,"Middle Income",IF(Table2[[#This Row],[ Income ]]&lt;=90000,"High Income","Premium")))</f>
        <v>High Income</v>
      </c>
      <c r="AG767" t="str">
        <f ca="1">IF(Table2[[#This Row],[Age]]&lt;30,"Young Adults", IF(Table2[[#This Row],[Age]]&lt;45,"Adults",IF(Table2[[#This Row],[Age]]&lt;60,"Middle Aged", "Senior")))</f>
        <v>Middle Aged</v>
      </c>
      <c r="AH767" t="str">
        <f>IF(Table2[[#This Row],[Recency]]&lt;31,"Active",IF(Table2[[#This Row],[Recency]]&lt;61, "Warm","At Risk"))</f>
        <v>Warm</v>
      </c>
      <c r="AI767" s="5" t="str">
        <f>IF(Table2[[#This Row],[Total Spend]]&lt;70,"Low Value", IF(Table2[[#This Row],[Total Spend]]&lt;370,"Medium Value",IF(Table2[[#This Row],[Total Spend]]&lt;1047,"High Value","VIP")))</f>
        <v>High Value</v>
      </c>
      <c r="AJ767" s="7">
        <f>SUM(Table2[[#This Row],[AcceptedCmp3]:[Response]])</f>
        <v>0</v>
      </c>
      <c r="AK767" s="5" t="str">
        <f>IF(Table2[[#This Row],[Total Campaigns Accepted]]=0,"Never Responded", IF(Table2[[#This Row],[Total Campaigns Accepted]]&lt;3,"Occasional Responders","Frequent Responders"))</f>
        <v>Never Responded</v>
      </c>
    </row>
    <row r="768" spans="1:37" x14ac:dyDescent="0.3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  <c r="AC768" s="4">
        <f t="shared" ca="1" si="33"/>
        <v>45</v>
      </c>
      <c r="AD768" s="3">
        <f t="shared" si="35"/>
        <v>19</v>
      </c>
      <c r="AE768">
        <f t="shared" si="34"/>
        <v>7</v>
      </c>
      <c r="AF768" t="str">
        <f>IF(Table2[[#This Row],[ Income ]]&lt;=30000, "Low Income",IF(Table2[[#This Row],[ Income ]]&lt;=60000,"Middle Income",IF(Table2[[#This Row],[ Income ]]&lt;=90000,"High Income","Premium")))</f>
        <v>Middle Income</v>
      </c>
      <c r="AG768" t="str">
        <f ca="1">IF(Table2[[#This Row],[Age]]&lt;30,"Young Adults", IF(Table2[[#This Row],[Age]]&lt;45,"Adults",IF(Table2[[#This Row],[Age]]&lt;60,"Middle Aged", "Senior")))</f>
        <v>Middle Aged</v>
      </c>
      <c r="AH768" t="str">
        <f>IF(Table2[[#This Row],[Recency]]&lt;31,"Active",IF(Table2[[#This Row],[Recency]]&lt;61, "Warm","At Risk"))</f>
        <v>Warm</v>
      </c>
      <c r="AI768" s="5" t="str">
        <f>IF(Table2[[#This Row],[Total Spend]]&lt;70,"Low Value", IF(Table2[[#This Row],[Total Spend]]&lt;370,"Medium Value",IF(Table2[[#This Row],[Total Spend]]&lt;1047,"High Value","VIP")))</f>
        <v>Low Value</v>
      </c>
      <c r="AJ768" s="7">
        <f>SUM(Table2[[#This Row],[AcceptedCmp3]:[Response]])</f>
        <v>0</v>
      </c>
      <c r="AK768" s="5" t="str">
        <f>IF(Table2[[#This Row],[Total Campaigns Accepted]]=0,"Never Responded", IF(Table2[[#This Row],[Total Campaigns Accepted]]&lt;3,"Occasional Responders","Frequent Responders"))</f>
        <v>Never Responded</v>
      </c>
    </row>
    <row r="769" spans="1:37" x14ac:dyDescent="0.3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  <c r="AC769" s="4">
        <f t="shared" ca="1" si="33"/>
        <v>53</v>
      </c>
      <c r="AD769" s="3">
        <f t="shared" si="35"/>
        <v>21</v>
      </c>
      <c r="AE769">
        <f t="shared" si="34"/>
        <v>12</v>
      </c>
      <c r="AF769" t="str">
        <f>IF(Table2[[#This Row],[ Income ]]&lt;=30000, "Low Income",IF(Table2[[#This Row],[ Income ]]&lt;=60000,"Middle Income",IF(Table2[[#This Row],[ Income ]]&lt;=90000,"High Income","Premium")))</f>
        <v>Low Income</v>
      </c>
      <c r="AG769" t="str">
        <f ca="1">IF(Table2[[#This Row],[Age]]&lt;30,"Young Adults", IF(Table2[[#This Row],[Age]]&lt;45,"Adults",IF(Table2[[#This Row],[Age]]&lt;60,"Middle Aged", "Senior")))</f>
        <v>Middle Aged</v>
      </c>
      <c r="AH769" t="str">
        <f>IF(Table2[[#This Row],[Recency]]&lt;31,"Active",IF(Table2[[#This Row],[Recency]]&lt;61, "Warm","At Risk"))</f>
        <v>Warm</v>
      </c>
      <c r="AI769" s="5" t="str">
        <f>IF(Table2[[#This Row],[Total Spend]]&lt;70,"Low Value", IF(Table2[[#This Row],[Total Spend]]&lt;370,"Medium Value",IF(Table2[[#This Row],[Total Spend]]&lt;1047,"High Value","VIP")))</f>
        <v>Low Value</v>
      </c>
      <c r="AJ769" s="7">
        <f>SUM(Table2[[#This Row],[AcceptedCmp3]:[Response]])</f>
        <v>0</v>
      </c>
      <c r="AK769" s="5" t="str">
        <f>IF(Table2[[#This Row],[Total Campaigns Accepted]]=0,"Never Responded", IF(Table2[[#This Row],[Total Campaigns Accepted]]&lt;3,"Occasional Responders","Frequent Responders"))</f>
        <v>Never Responded</v>
      </c>
    </row>
    <row r="770" spans="1:37" x14ac:dyDescent="0.3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  <c r="AC770" s="4">
        <f t="shared" ref="AC770:AC833" ca="1" si="36">YEAR(TODAY()) - B770</f>
        <v>66</v>
      </c>
      <c r="AD770" s="3">
        <f t="shared" si="35"/>
        <v>61</v>
      </c>
      <c r="AE770">
        <f t="shared" ref="AE770:AE833" si="37">SUM(P770:T770)</f>
        <v>16</v>
      </c>
      <c r="AF770" t="str">
        <f>IF(Table2[[#This Row],[ Income ]]&lt;=30000, "Low Income",IF(Table2[[#This Row],[ Income ]]&lt;=60000,"Middle Income",IF(Table2[[#This Row],[ Income ]]&lt;=90000,"High Income","Premium")))</f>
        <v>Middle Income</v>
      </c>
      <c r="AG770" t="str">
        <f ca="1">IF(Table2[[#This Row],[Age]]&lt;30,"Young Adults", IF(Table2[[#This Row],[Age]]&lt;45,"Adults",IF(Table2[[#This Row],[Age]]&lt;60,"Middle Aged", "Senior")))</f>
        <v>Senior</v>
      </c>
      <c r="AH770" t="str">
        <f>IF(Table2[[#This Row],[Recency]]&lt;31,"Active",IF(Table2[[#This Row],[Recency]]&lt;61, "Warm","At Risk"))</f>
        <v>Warm</v>
      </c>
      <c r="AI770" s="5" t="str">
        <f>IF(Table2[[#This Row],[Total Spend]]&lt;70,"Low Value", IF(Table2[[#This Row],[Total Spend]]&lt;370,"Medium Value",IF(Table2[[#This Row],[Total Spend]]&lt;1047,"High Value","VIP")))</f>
        <v>Low Value</v>
      </c>
      <c r="AJ770" s="7">
        <f>SUM(Table2[[#This Row],[AcceptedCmp3]:[Response]])</f>
        <v>0</v>
      </c>
      <c r="AK770" s="5" t="str">
        <f>IF(Table2[[#This Row],[Total Campaigns Accepted]]=0,"Never Responded", IF(Table2[[#This Row],[Total Campaigns Accepted]]&lt;3,"Occasional Responders","Frequent Responders"))</f>
        <v>Never Responded</v>
      </c>
    </row>
    <row r="771" spans="1:37" x14ac:dyDescent="0.3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  <c r="AC771" s="4">
        <f t="shared" ca="1" si="36"/>
        <v>61</v>
      </c>
      <c r="AD771" s="3">
        <f t="shared" ref="AD771:AD834" si="38">SUM(J771:O771)</f>
        <v>641</v>
      </c>
      <c r="AE771">
        <f t="shared" si="37"/>
        <v>17</v>
      </c>
      <c r="AF771" t="str">
        <f>IF(Table2[[#This Row],[ Income ]]&lt;=30000, "Low Income",IF(Table2[[#This Row],[ Income ]]&lt;=60000,"Middle Income",IF(Table2[[#This Row],[ Income ]]&lt;=90000,"High Income","Premium")))</f>
        <v>High Income</v>
      </c>
      <c r="AG771" t="str">
        <f ca="1">IF(Table2[[#This Row],[Age]]&lt;30,"Young Adults", IF(Table2[[#This Row],[Age]]&lt;45,"Adults",IF(Table2[[#This Row],[Age]]&lt;60,"Middle Aged", "Senior")))</f>
        <v>Senior</v>
      </c>
      <c r="AH771" t="str">
        <f>IF(Table2[[#This Row],[Recency]]&lt;31,"Active",IF(Table2[[#This Row],[Recency]]&lt;61, "Warm","At Risk"))</f>
        <v>Warm</v>
      </c>
      <c r="AI771" s="5" t="str">
        <f>IF(Table2[[#This Row],[Total Spend]]&lt;70,"Low Value", IF(Table2[[#This Row],[Total Spend]]&lt;370,"Medium Value",IF(Table2[[#This Row],[Total Spend]]&lt;1047,"High Value","VIP")))</f>
        <v>High Value</v>
      </c>
      <c r="AJ771" s="7">
        <f>SUM(Table2[[#This Row],[AcceptedCmp3]:[Response]])</f>
        <v>0</v>
      </c>
      <c r="AK771" s="5" t="str">
        <f>IF(Table2[[#This Row],[Total Campaigns Accepted]]=0,"Never Responded", IF(Table2[[#This Row],[Total Campaigns Accepted]]&lt;3,"Occasional Responders","Frequent Responders"))</f>
        <v>Never Responded</v>
      </c>
    </row>
    <row r="772" spans="1:37" x14ac:dyDescent="0.3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  <c r="AC772" s="4">
        <f t="shared" ca="1" si="36"/>
        <v>39</v>
      </c>
      <c r="AD772" s="3">
        <f t="shared" si="38"/>
        <v>1682</v>
      </c>
      <c r="AE772">
        <f t="shared" si="37"/>
        <v>28</v>
      </c>
      <c r="AF772" t="str">
        <f>IF(Table2[[#This Row],[ Income ]]&lt;=30000, "Low Income",IF(Table2[[#This Row],[ Income ]]&lt;=60000,"Middle Income",IF(Table2[[#This Row],[ Income ]]&lt;=90000,"High Income","Premium")))</f>
        <v>High Income</v>
      </c>
      <c r="AG772" t="str">
        <f ca="1">IF(Table2[[#This Row],[Age]]&lt;30,"Young Adults", IF(Table2[[#This Row],[Age]]&lt;45,"Adults",IF(Table2[[#This Row],[Age]]&lt;60,"Middle Aged", "Senior")))</f>
        <v>Adults</v>
      </c>
      <c r="AH772" t="str">
        <f>IF(Table2[[#This Row],[Recency]]&lt;31,"Active",IF(Table2[[#This Row],[Recency]]&lt;61, "Warm","At Risk"))</f>
        <v>Warm</v>
      </c>
      <c r="AI772" s="5" t="str">
        <f>IF(Table2[[#This Row],[Total Spend]]&lt;70,"Low Value", IF(Table2[[#This Row],[Total Spend]]&lt;370,"Medium Value",IF(Table2[[#This Row],[Total Spend]]&lt;1047,"High Value","VIP")))</f>
        <v>VIP</v>
      </c>
      <c r="AJ772" s="7">
        <f>SUM(Table2[[#This Row],[AcceptedCmp3]:[Response]])</f>
        <v>1</v>
      </c>
      <c r="AK772" s="5" t="str">
        <f>IF(Table2[[#This Row],[Total Campaigns Accepted]]=0,"Never Responded", IF(Table2[[#This Row],[Total Campaigns Accepted]]&lt;3,"Occasional Responders","Frequent Responders"))</f>
        <v>Occasional Responders</v>
      </c>
    </row>
    <row r="773" spans="1:37" x14ac:dyDescent="0.3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  <c r="AC773" s="4">
        <f t="shared" ca="1" si="36"/>
        <v>75</v>
      </c>
      <c r="AD773" s="3">
        <f t="shared" si="38"/>
        <v>28</v>
      </c>
      <c r="AE773">
        <f t="shared" si="37"/>
        <v>11</v>
      </c>
      <c r="AF773" t="str">
        <f>IF(Table2[[#This Row],[ Income ]]&lt;=30000, "Low Income",IF(Table2[[#This Row],[ Income ]]&lt;=60000,"Middle Income",IF(Table2[[#This Row],[ Income ]]&lt;=90000,"High Income","Premium")))</f>
        <v>Middle Income</v>
      </c>
      <c r="AG773" t="str">
        <f ca="1">IF(Table2[[#This Row],[Age]]&lt;30,"Young Adults", IF(Table2[[#This Row],[Age]]&lt;45,"Adults",IF(Table2[[#This Row],[Age]]&lt;60,"Middle Aged", "Senior")))</f>
        <v>Senior</v>
      </c>
      <c r="AH773" t="str">
        <f>IF(Table2[[#This Row],[Recency]]&lt;31,"Active",IF(Table2[[#This Row],[Recency]]&lt;61, "Warm","At Risk"))</f>
        <v>Warm</v>
      </c>
      <c r="AI773" s="5" t="str">
        <f>IF(Table2[[#This Row],[Total Spend]]&lt;70,"Low Value", IF(Table2[[#This Row],[Total Spend]]&lt;370,"Medium Value",IF(Table2[[#This Row],[Total Spend]]&lt;1047,"High Value","VIP")))</f>
        <v>Low Value</v>
      </c>
      <c r="AJ773" s="7">
        <f>SUM(Table2[[#This Row],[AcceptedCmp3]:[Response]])</f>
        <v>0</v>
      </c>
      <c r="AK773" s="5" t="str">
        <f>IF(Table2[[#This Row],[Total Campaigns Accepted]]=0,"Never Responded", IF(Table2[[#This Row],[Total Campaigns Accepted]]&lt;3,"Occasional Responders","Frequent Responders"))</f>
        <v>Never Responded</v>
      </c>
    </row>
    <row r="774" spans="1:37" x14ac:dyDescent="0.3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  <c r="AC774" s="4">
        <f t="shared" ca="1" si="36"/>
        <v>77</v>
      </c>
      <c r="AD774" s="3">
        <f t="shared" si="38"/>
        <v>57</v>
      </c>
      <c r="AE774">
        <f t="shared" si="37"/>
        <v>16</v>
      </c>
      <c r="AF774" t="str">
        <f>IF(Table2[[#This Row],[ Income ]]&lt;=30000, "Low Income",IF(Table2[[#This Row],[ Income ]]&lt;=60000,"Middle Income",IF(Table2[[#This Row],[ Income ]]&lt;=90000,"High Income","Premium")))</f>
        <v>Low Income</v>
      </c>
      <c r="AG774" t="str">
        <f ca="1">IF(Table2[[#This Row],[Age]]&lt;30,"Young Adults", IF(Table2[[#This Row],[Age]]&lt;45,"Adults",IF(Table2[[#This Row],[Age]]&lt;60,"Middle Aged", "Senior")))</f>
        <v>Senior</v>
      </c>
      <c r="AH774" t="str">
        <f>IF(Table2[[#This Row],[Recency]]&lt;31,"Active",IF(Table2[[#This Row],[Recency]]&lt;61, "Warm","At Risk"))</f>
        <v>Warm</v>
      </c>
      <c r="AI774" s="5" t="str">
        <f>IF(Table2[[#This Row],[Total Spend]]&lt;70,"Low Value", IF(Table2[[#This Row],[Total Spend]]&lt;370,"Medium Value",IF(Table2[[#This Row],[Total Spend]]&lt;1047,"High Value","VIP")))</f>
        <v>Low Value</v>
      </c>
      <c r="AJ774" s="7">
        <f>SUM(Table2[[#This Row],[AcceptedCmp3]:[Response]])</f>
        <v>1</v>
      </c>
      <c r="AK774" s="5" t="str">
        <f>IF(Table2[[#This Row],[Total Campaigns Accepted]]=0,"Never Responded", IF(Table2[[#This Row],[Total Campaigns Accepted]]&lt;3,"Occasional Responders","Frequent Responders"))</f>
        <v>Occasional Responders</v>
      </c>
    </row>
    <row r="775" spans="1:37" x14ac:dyDescent="0.3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  <c r="AC775" s="4">
        <f t="shared" ca="1" si="36"/>
        <v>45</v>
      </c>
      <c r="AD775" s="3">
        <f t="shared" si="38"/>
        <v>1474</v>
      </c>
      <c r="AE775">
        <f t="shared" si="37"/>
        <v>29</v>
      </c>
      <c r="AF775" t="str">
        <f>IF(Table2[[#This Row],[ Income ]]&lt;=30000, "Low Income",IF(Table2[[#This Row],[ Income ]]&lt;=60000,"Middle Income",IF(Table2[[#This Row],[ Income ]]&lt;=90000,"High Income","Premium")))</f>
        <v>Premium</v>
      </c>
      <c r="AG775" t="str">
        <f ca="1">IF(Table2[[#This Row],[Age]]&lt;30,"Young Adults", IF(Table2[[#This Row],[Age]]&lt;45,"Adults",IF(Table2[[#This Row],[Age]]&lt;60,"Middle Aged", "Senior")))</f>
        <v>Middle Aged</v>
      </c>
      <c r="AH775" t="str">
        <f>IF(Table2[[#This Row],[Recency]]&lt;31,"Active",IF(Table2[[#This Row],[Recency]]&lt;61, "Warm","At Risk"))</f>
        <v>Warm</v>
      </c>
      <c r="AI775" s="5" t="str">
        <f>IF(Table2[[#This Row],[Total Spend]]&lt;70,"Low Value", IF(Table2[[#This Row],[Total Spend]]&lt;370,"Medium Value",IF(Table2[[#This Row],[Total Spend]]&lt;1047,"High Value","VIP")))</f>
        <v>VIP</v>
      </c>
      <c r="AJ775" s="7">
        <f>SUM(Table2[[#This Row],[AcceptedCmp3]:[Response]])</f>
        <v>3</v>
      </c>
      <c r="AK775" s="5" t="str">
        <f>IF(Table2[[#This Row],[Total Campaigns Accepted]]=0,"Never Responded", IF(Table2[[#This Row],[Total Campaigns Accepted]]&lt;3,"Occasional Responders","Frequent Responders"))</f>
        <v>Frequent Responders</v>
      </c>
    </row>
    <row r="776" spans="1:37" x14ac:dyDescent="0.3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  <c r="AC776" s="4">
        <f t="shared" ca="1" si="36"/>
        <v>64</v>
      </c>
      <c r="AD776" s="3">
        <f t="shared" si="38"/>
        <v>315</v>
      </c>
      <c r="AE776">
        <f t="shared" si="37"/>
        <v>20</v>
      </c>
      <c r="AF776" t="str">
        <f>IF(Table2[[#This Row],[ Income ]]&lt;=30000, "Low Income",IF(Table2[[#This Row],[ Income ]]&lt;=60000,"Middle Income",IF(Table2[[#This Row],[ Income ]]&lt;=90000,"High Income","Premium")))</f>
        <v>Middle Income</v>
      </c>
      <c r="AG776" t="str">
        <f ca="1">IF(Table2[[#This Row],[Age]]&lt;30,"Young Adults", IF(Table2[[#This Row],[Age]]&lt;45,"Adults",IF(Table2[[#This Row],[Age]]&lt;60,"Middle Aged", "Senior")))</f>
        <v>Senior</v>
      </c>
      <c r="AH776" t="str">
        <f>IF(Table2[[#This Row],[Recency]]&lt;31,"Active",IF(Table2[[#This Row],[Recency]]&lt;61, "Warm","At Risk"))</f>
        <v>Warm</v>
      </c>
      <c r="AI776" s="5" t="str">
        <f>IF(Table2[[#This Row],[Total Spend]]&lt;70,"Low Value", IF(Table2[[#This Row],[Total Spend]]&lt;370,"Medium Value",IF(Table2[[#This Row],[Total Spend]]&lt;1047,"High Value","VIP")))</f>
        <v>Medium Value</v>
      </c>
      <c r="AJ776" s="7">
        <f>SUM(Table2[[#This Row],[AcceptedCmp3]:[Response]])</f>
        <v>1</v>
      </c>
      <c r="AK776" s="5" t="str">
        <f>IF(Table2[[#This Row],[Total Campaigns Accepted]]=0,"Never Responded", IF(Table2[[#This Row],[Total Campaigns Accepted]]&lt;3,"Occasional Responders","Frequent Responders"))</f>
        <v>Occasional Responders</v>
      </c>
    </row>
    <row r="777" spans="1:37" x14ac:dyDescent="0.3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  <c r="AC777" s="4">
        <f t="shared" ca="1" si="36"/>
        <v>76</v>
      </c>
      <c r="AD777" s="3">
        <f t="shared" si="38"/>
        <v>504</v>
      </c>
      <c r="AE777">
        <f t="shared" si="37"/>
        <v>26</v>
      </c>
      <c r="AF777" t="str">
        <f>IF(Table2[[#This Row],[ Income ]]&lt;=30000, "Low Income",IF(Table2[[#This Row],[ Income ]]&lt;=60000,"Middle Income",IF(Table2[[#This Row],[ Income ]]&lt;=90000,"High Income","Premium")))</f>
        <v>Middle Income</v>
      </c>
      <c r="AG777" t="str">
        <f ca="1">IF(Table2[[#This Row],[Age]]&lt;30,"Young Adults", IF(Table2[[#This Row],[Age]]&lt;45,"Adults",IF(Table2[[#This Row],[Age]]&lt;60,"Middle Aged", "Senior")))</f>
        <v>Senior</v>
      </c>
      <c r="AH777" t="str">
        <f>IF(Table2[[#This Row],[Recency]]&lt;31,"Active",IF(Table2[[#This Row],[Recency]]&lt;61, "Warm","At Risk"))</f>
        <v>Warm</v>
      </c>
      <c r="AI777" s="5" t="str">
        <f>IF(Table2[[#This Row],[Total Spend]]&lt;70,"Low Value", IF(Table2[[#This Row],[Total Spend]]&lt;370,"Medium Value",IF(Table2[[#This Row],[Total Spend]]&lt;1047,"High Value","VIP")))</f>
        <v>High Value</v>
      </c>
      <c r="AJ777" s="7">
        <f>SUM(Table2[[#This Row],[AcceptedCmp3]:[Response]])</f>
        <v>0</v>
      </c>
      <c r="AK777" s="5" t="str">
        <f>IF(Table2[[#This Row],[Total Campaigns Accepted]]=0,"Never Responded", IF(Table2[[#This Row],[Total Campaigns Accepted]]&lt;3,"Occasional Responders","Frequent Responders"))</f>
        <v>Never Responded</v>
      </c>
    </row>
    <row r="778" spans="1:37" x14ac:dyDescent="0.3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  <c r="AC778" s="4">
        <f t="shared" ca="1" si="36"/>
        <v>55</v>
      </c>
      <c r="AD778" s="3">
        <f t="shared" si="38"/>
        <v>44</v>
      </c>
      <c r="AE778">
        <f t="shared" si="37"/>
        <v>15</v>
      </c>
      <c r="AF778" t="str">
        <f>IF(Table2[[#This Row],[ Income ]]&lt;=30000, "Low Income",IF(Table2[[#This Row],[ Income ]]&lt;=60000,"Middle Income",IF(Table2[[#This Row],[ Income ]]&lt;=90000,"High Income","Premium")))</f>
        <v>Middle Income</v>
      </c>
      <c r="AG778" t="str">
        <f ca="1">IF(Table2[[#This Row],[Age]]&lt;30,"Young Adults", IF(Table2[[#This Row],[Age]]&lt;45,"Adults",IF(Table2[[#This Row],[Age]]&lt;60,"Middle Aged", "Senior")))</f>
        <v>Middle Aged</v>
      </c>
      <c r="AH778" t="str">
        <f>IF(Table2[[#This Row],[Recency]]&lt;31,"Active",IF(Table2[[#This Row],[Recency]]&lt;61, "Warm","At Risk"))</f>
        <v>Warm</v>
      </c>
      <c r="AI778" s="5" t="str">
        <f>IF(Table2[[#This Row],[Total Spend]]&lt;70,"Low Value", IF(Table2[[#This Row],[Total Spend]]&lt;370,"Medium Value",IF(Table2[[#This Row],[Total Spend]]&lt;1047,"High Value","VIP")))</f>
        <v>Low Value</v>
      </c>
      <c r="AJ778" s="7">
        <f>SUM(Table2[[#This Row],[AcceptedCmp3]:[Response]])</f>
        <v>0</v>
      </c>
      <c r="AK778" s="5" t="str">
        <f>IF(Table2[[#This Row],[Total Campaigns Accepted]]=0,"Never Responded", IF(Table2[[#This Row],[Total Campaigns Accepted]]&lt;3,"Occasional Responders","Frequent Responders"))</f>
        <v>Never Responded</v>
      </c>
    </row>
    <row r="779" spans="1:37" x14ac:dyDescent="0.3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  <c r="AC779" s="4">
        <f t="shared" ca="1" si="36"/>
        <v>55</v>
      </c>
      <c r="AD779" s="3">
        <f t="shared" si="38"/>
        <v>44</v>
      </c>
      <c r="AE779">
        <f t="shared" si="37"/>
        <v>15</v>
      </c>
      <c r="AF779" t="str">
        <f>IF(Table2[[#This Row],[ Income ]]&lt;=30000, "Low Income",IF(Table2[[#This Row],[ Income ]]&lt;=60000,"Middle Income",IF(Table2[[#This Row],[ Income ]]&lt;=90000,"High Income","Premium")))</f>
        <v>Middle Income</v>
      </c>
      <c r="AG779" t="str">
        <f ca="1">IF(Table2[[#This Row],[Age]]&lt;30,"Young Adults", IF(Table2[[#This Row],[Age]]&lt;45,"Adults",IF(Table2[[#This Row],[Age]]&lt;60,"Middle Aged", "Senior")))</f>
        <v>Middle Aged</v>
      </c>
      <c r="AH779" t="str">
        <f>IF(Table2[[#This Row],[Recency]]&lt;31,"Active",IF(Table2[[#This Row],[Recency]]&lt;61, "Warm","At Risk"))</f>
        <v>Warm</v>
      </c>
      <c r="AI779" s="5" t="str">
        <f>IF(Table2[[#This Row],[Total Spend]]&lt;70,"Low Value", IF(Table2[[#This Row],[Total Spend]]&lt;370,"Medium Value",IF(Table2[[#This Row],[Total Spend]]&lt;1047,"High Value","VIP")))</f>
        <v>Low Value</v>
      </c>
      <c r="AJ779" s="7">
        <f>SUM(Table2[[#This Row],[AcceptedCmp3]:[Response]])</f>
        <v>0</v>
      </c>
      <c r="AK779" s="5" t="str">
        <f>IF(Table2[[#This Row],[Total Campaigns Accepted]]=0,"Never Responded", IF(Table2[[#This Row],[Total Campaigns Accepted]]&lt;3,"Occasional Responders","Frequent Responders"))</f>
        <v>Never Responded</v>
      </c>
    </row>
    <row r="780" spans="1:37" x14ac:dyDescent="0.3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  <c r="AC780" s="4">
        <f t="shared" ca="1" si="36"/>
        <v>51</v>
      </c>
      <c r="AD780" s="3">
        <f t="shared" si="38"/>
        <v>1513</v>
      </c>
      <c r="AE780">
        <f t="shared" si="37"/>
        <v>35</v>
      </c>
      <c r="AF780" t="str">
        <f>IF(Table2[[#This Row],[ Income ]]&lt;=30000, "Low Income",IF(Table2[[#This Row],[ Income ]]&lt;=60000,"Middle Income",IF(Table2[[#This Row],[ Income ]]&lt;=90000,"High Income","Premium")))</f>
        <v>Middle Income</v>
      </c>
      <c r="AG780" t="str">
        <f ca="1">IF(Table2[[#This Row],[Age]]&lt;30,"Young Adults", IF(Table2[[#This Row],[Age]]&lt;45,"Adults",IF(Table2[[#This Row],[Age]]&lt;60,"Middle Aged", "Senior")))</f>
        <v>Middle Aged</v>
      </c>
      <c r="AH780" t="str">
        <f>IF(Table2[[#This Row],[Recency]]&lt;31,"Active",IF(Table2[[#This Row],[Recency]]&lt;61, "Warm","At Risk"))</f>
        <v>Warm</v>
      </c>
      <c r="AI780" s="5" t="str">
        <f>IF(Table2[[#This Row],[Total Spend]]&lt;70,"Low Value", IF(Table2[[#This Row],[Total Spend]]&lt;370,"Medium Value",IF(Table2[[#This Row],[Total Spend]]&lt;1047,"High Value","VIP")))</f>
        <v>VIP</v>
      </c>
      <c r="AJ780" s="7">
        <f>SUM(Table2[[#This Row],[AcceptedCmp3]:[Response]])</f>
        <v>1</v>
      </c>
      <c r="AK780" s="5" t="str">
        <f>IF(Table2[[#This Row],[Total Campaigns Accepted]]=0,"Never Responded", IF(Table2[[#This Row],[Total Campaigns Accepted]]&lt;3,"Occasional Responders","Frequent Responders"))</f>
        <v>Occasional Responders</v>
      </c>
    </row>
    <row r="781" spans="1:37" x14ac:dyDescent="0.3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  <c r="AC781" s="4">
        <f t="shared" ca="1" si="36"/>
        <v>56</v>
      </c>
      <c r="AD781" s="3">
        <f t="shared" si="38"/>
        <v>1029</v>
      </c>
      <c r="AE781">
        <f t="shared" si="37"/>
        <v>20</v>
      </c>
      <c r="AF781" t="str">
        <f>IF(Table2[[#This Row],[ Income ]]&lt;=30000, "Low Income",IF(Table2[[#This Row],[ Income ]]&lt;=60000,"Middle Income",IF(Table2[[#This Row],[ Income ]]&lt;=90000,"High Income","Premium")))</f>
        <v>High Income</v>
      </c>
      <c r="AG781" t="str">
        <f ca="1">IF(Table2[[#This Row],[Age]]&lt;30,"Young Adults", IF(Table2[[#This Row],[Age]]&lt;45,"Adults",IF(Table2[[#This Row],[Age]]&lt;60,"Middle Aged", "Senior")))</f>
        <v>Middle Aged</v>
      </c>
      <c r="AH781" t="str">
        <f>IF(Table2[[#This Row],[Recency]]&lt;31,"Active",IF(Table2[[#This Row],[Recency]]&lt;61, "Warm","At Risk"))</f>
        <v>Warm</v>
      </c>
      <c r="AI781" s="5" t="str">
        <f>IF(Table2[[#This Row],[Total Spend]]&lt;70,"Low Value", IF(Table2[[#This Row],[Total Spend]]&lt;370,"Medium Value",IF(Table2[[#This Row],[Total Spend]]&lt;1047,"High Value","VIP")))</f>
        <v>High Value</v>
      </c>
      <c r="AJ781" s="7">
        <f>SUM(Table2[[#This Row],[AcceptedCmp3]:[Response]])</f>
        <v>0</v>
      </c>
      <c r="AK781" s="5" t="str">
        <f>IF(Table2[[#This Row],[Total Campaigns Accepted]]=0,"Never Responded", IF(Table2[[#This Row],[Total Campaigns Accepted]]&lt;3,"Occasional Responders","Frequent Responders"))</f>
        <v>Never Responded</v>
      </c>
    </row>
    <row r="782" spans="1:37" x14ac:dyDescent="0.3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  <c r="AC782" s="4">
        <f t="shared" ca="1" si="36"/>
        <v>56</v>
      </c>
      <c r="AD782" s="3">
        <f t="shared" si="38"/>
        <v>57</v>
      </c>
      <c r="AE782">
        <f t="shared" si="37"/>
        <v>8</v>
      </c>
      <c r="AF782" t="str">
        <f>IF(Table2[[#This Row],[ Income ]]&lt;=30000, "Low Income",IF(Table2[[#This Row],[ Income ]]&lt;=60000,"Middle Income",IF(Table2[[#This Row],[ Income ]]&lt;=90000,"High Income","Premium")))</f>
        <v>Middle Income</v>
      </c>
      <c r="AG782" t="str">
        <f ca="1">IF(Table2[[#This Row],[Age]]&lt;30,"Young Adults", IF(Table2[[#This Row],[Age]]&lt;45,"Adults",IF(Table2[[#This Row],[Age]]&lt;60,"Middle Aged", "Senior")))</f>
        <v>Middle Aged</v>
      </c>
      <c r="AH782" t="str">
        <f>IF(Table2[[#This Row],[Recency]]&lt;31,"Active",IF(Table2[[#This Row],[Recency]]&lt;61, "Warm","At Risk"))</f>
        <v>Warm</v>
      </c>
      <c r="AI782" s="5" t="str">
        <f>IF(Table2[[#This Row],[Total Spend]]&lt;70,"Low Value", IF(Table2[[#This Row],[Total Spend]]&lt;370,"Medium Value",IF(Table2[[#This Row],[Total Spend]]&lt;1047,"High Value","VIP")))</f>
        <v>Low Value</v>
      </c>
      <c r="AJ782" s="7">
        <f>SUM(Table2[[#This Row],[AcceptedCmp3]:[Response]])</f>
        <v>0</v>
      </c>
      <c r="AK782" s="5" t="str">
        <f>IF(Table2[[#This Row],[Total Campaigns Accepted]]=0,"Never Responded", IF(Table2[[#This Row],[Total Campaigns Accepted]]&lt;3,"Occasional Responders","Frequent Responders"))</f>
        <v>Never Responded</v>
      </c>
    </row>
    <row r="783" spans="1:37" x14ac:dyDescent="0.3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  <c r="AC783" s="4">
        <f t="shared" ca="1" si="36"/>
        <v>37</v>
      </c>
      <c r="AD783" s="3">
        <f t="shared" si="38"/>
        <v>30</v>
      </c>
      <c r="AE783">
        <f t="shared" si="37"/>
        <v>13</v>
      </c>
      <c r="AF783" t="str">
        <f>IF(Table2[[#This Row],[ Income ]]&lt;=30000, "Low Income",IF(Table2[[#This Row],[ Income ]]&lt;=60000,"Middle Income",IF(Table2[[#This Row],[ Income ]]&lt;=90000,"High Income","Premium")))</f>
        <v>Low Income</v>
      </c>
      <c r="AG783" t="str">
        <f ca="1">IF(Table2[[#This Row],[Age]]&lt;30,"Young Adults", IF(Table2[[#This Row],[Age]]&lt;45,"Adults",IF(Table2[[#This Row],[Age]]&lt;60,"Middle Aged", "Senior")))</f>
        <v>Adults</v>
      </c>
      <c r="AH783" t="str">
        <f>IF(Table2[[#This Row],[Recency]]&lt;31,"Active",IF(Table2[[#This Row],[Recency]]&lt;61, "Warm","At Risk"))</f>
        <v>Warm</v>
      </c>
      <c r="AI783" s="5" t="str">
        <f>IF(Table2[[#This Row],[Total Spend]]&lt;70,"Low Value", IF(Table2[[#This Row],[Total Spend]]&lt;370,"Medium Value",IF(Table2[[#This Row],[Total Spend]]&lt;1047,"High Value","VIP")))</f>
        <v>Low Value</v>
      </c>
      <c r="AJ783" s="7">
        <f>SUM(Table2[[#This Row],[AcceptedCmp3]:[Response]])</f>
        <v>0</v>
      </c>
      <c r="AK783" s="5" t="str">
        <f>IF(Table2[[#This Row],[Total Campaigns Accepted]]=0,"Never Responded", IF(Table2[[#This Row],[Total Campaigns Accepted]]&lt;3,"Occasional Responders","Frequent Responders"))</f>
        <v>Never Responded</v>
      </c>
    </row>
    <row r="784" spans="1:37" x14ac:dyDescent="0.3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  <c r="AC784" s="4">
        <f t="shared" ca="1" si="36"/>
        <v>37</v>
      </c>
      <c r="AD784" s="3">
        <f t="shared" si="38"/>
        <v>30</v>
      </c>
      <c r="AE784">
        <f t="shared" si="37"/>
        <v>13</v>
      </c>
      <c r="AF784" t="str">
        <f>IF(Table2[[#This Row],[ Income ]]&lt;=30000, "Low Income",IF(Table2[[#This Row],[ Income ]]&lt;=60000,"Middle Income",IF(Table2[[#This Row],[ Income ]]&lt;=90000,"High Income","Premium")))</f>
        <v>Low Income</v>
      </c>
      <c r="AG784" t="str">
        <f ca="1">IF(Table2[[#This Row],[Age]]&lt;30,"Young Adults", IF(Table2[[#This Row],[Age]]&lt;45,"Adults",IF(Table2[[#This Row],[Age]]&lt;60,"Middle Aged", "Senior")))</f>
        <v>Adults</v>
      </c>
      <c r="AH784" t="str">
        <f>IF(Table2[[#This Row],[Recency]]&lt;31,"Active",IF(Table2[[#This Row],[Recency]]&lt;61, "Warm","At Risk"))</f>
        <v>Warm</v>
      </c>
      <c r="AI784" s="5" t="str">
        <f>IF(Table2[[#This Row],[Total Spend]]&lt;70,"Low Value", IF(Table2[[#This Row],[Total Spend]]&lt;370,"Medium Value",IF(Table2[[#This Row],[Total Spend]]&lt;1047,"High Value","VIP")))</f>
        <v>Low Value</v>
      </c>
      <c r="AJ784" s="7">
        <f>SUM(Table2[[#This Row],[AcceptedCmp3]:[Response]])</f>
        <v>0</v>
      </c>
      <c r="AK784" s="5" t="str">
        <f>IF(Table2[[#This Row],[Total Campaigns Accepted]]=0,"Never Responded", IF(Table2[[#This Row],[Total Campaigns Accepted]]&lt;3,"Occasional Responders","Frequent Responders"))</f>
        <v>Never Responded</v>
      </c>
    </row>
    <row r="785" spans="1:37" x14ac:dyDescent="0.3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  <c r="AC785" s="4">
        <f t="shared" ca="1" si="36"/>
        <v>61</v>
      </c>
      <c r="AD785" s="3">
        <f t="shared" si="38"/>
        <v>916</v>
      </c>
      <c r="AE785">
        <f t="shared" si="37"/>
        <v>33</v>
      </c>
      <c r="AF785" t="str">
        <f>IF(Table2[[#This Row],[ Income ]]&lt;=30000, "Low Income",IF(Table2[[#This Row],[ Income ]]&lt;=60000,"Middle Income",IF(Table2[[#This Row],[ Income ]]&lt;=90000,"High Income","Premium")))</f>
        <v>Middle Income</v>
      </c>
      <c r="AG785" t="str">
        <f ca="1">IF(Table2[[#This Row],[Age]]&lt;30,"Young Adults", IF(Table2[[#This Row],[Age]]&lt;45,"Adults",IF(Table2[[#This Row],[Age]]&lt;60,"Middle Aged", "Senior")))</f>
        <v>Senior</v>
      </c>
      <c r="AH785" t="str">
        <f>IF(Table2[[#This Row],[Recency]]&lt;31,"Active",IF(Table2[[#This Row],[Recency]]&lt;61, "Warm","At Risk"))</f>
        <v>Warm</v>
      </c>
      <c r="AI785" s="5" t="str">
        <f>IF(Table2[[#This Row],[Total Spend]]&lt;70,"Low Value", IF(Table2[[#This Row],[Total Spend]]&lt;370,"Medium Value",IF(Table2[[#This Row],[Total Spend]]&lt;1047,"High Value","VIP")))</f>
        <v>High Value</v>
      </c>
      <c r="AJ785" s="7">
        <f>SUM(Table2[[#This Row],[AcceptedCmp3]:[Response]])</f>
        <v>1</v>
      </c>
      <c r="AK785" s="5" t="str">
        <f>IF(Table2[[#This Row],[Total Campaigns Accepted]]=0,"Never Responded", IF(Table2[[#This Row],[Total Campaigns Accepted]]&lt;3,"Occasional Responders","Frequent Responders"))</f>
        <v>Occasional Responders</v>
      </c>
    </row>
    <row r="786" spans="1:37" x14ac:dyDescent="0.3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  <c r="AC786" s="4">
        <f t="shared" ca="1" si="36"/>
        <v>54</v>
      </c>
      <c r="AD786" s="3">
        <f t="shared" si="38"/>
        <v>61</v>
      </c>
      <c r="AE786">
        <f t="shared" si="37"/>
        <v>13</v>
      </c>
      <c r="AF786" t="str">
        <f>IF(Table2[[#This Row],[ Income ]]&lt;=30000, "Low Income",IF(Table2[[#This Row],[ Income ]]&lt;=60000,"Middle Income",IF(Table2[[#This Row],[ Income ]]&lt;=90000,"High Income","Premium")))</f>
        <v>Middle Income</v>
      </c>
      <c r="AG786" t="str">
        <f ca="1">IF(Table2[[#This Row],[Age]]&lt;30,"Young Adults", IF(Table2[[#This Row],[Age]]&lt;45,"Adults",IF(Table2[[#This Row],[Age]]&lt;60,"Middle Aged", "Senior")))</f>
        <v>Middle Aged</v>
      </c>
      <c r="AH786" t="str">
        <f>IF(Table2[[#This Row],[Recency]]&lt;31,"Active",IF(Table2[[#This Row],[Recency]]&lt;61, "Warm","At Risk"))</f>
        <v>Warm</v>
      </c>
      <c r="AI786" s="5" t="str">
        <f>IF(Table2[[#This Row],[Total Spend]]&lt;70,"Low Value", IF(Table2[[#This Row],[Total Spend]]&lt;370,"Medium Value",IF(Table2[[#This Row],[Total Spend]]&lt;1047,"High Value","VIP")))</f>
        <v>Low Value</v>
      </c>
      <c r="AJ786" s="7">
        <f>SUM(Table2[[#This Row],[AcceptedCmp3]:[Response]])</f>
        <v>0</v>
      </c>
      <c r="AK786" s="5" t="str">
        <f>IF(Table2[[#This Row],[Total Campaigns Accepted]]=0,"Never Responded", IF(Table2[[#This Row],[Total Campaigns Accepted]]&lt;3,"Occasional Responders","Frequent Responders"))</f>
        <v>Never Responded</v>
      </c>
    </row>
    <row r="787" spans="1:37" x14ac:dyDescent="0.3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  <c r="AC787" s="4">
        <f t="shared" ca="1" si="36"/>
        <v>55</v>
      </c>
      <c r="AD787" s="3">
        <f t="shared" si="38"/>
        <v>44</v>
      </c>
      <c r="AE787">
        <f t="shared" si="37"/>
        <v>13</v>
      </c>
      <c r="AF787" t="str">
        <f>IF(Table2[[#This Row],[ Income ]]&lt;=30000, "Low Income",IF(Table2[[#This Row],[ Income ]]&lt;=60000,"Middle Income",IF(Table2[[#This Row],[ Income ]]&lt;=90000,"High Income","Premium")))</f>
        <v>Middle Income</v>
      </c>
      <c r="AG787" t="str">
        <f ca="1">IF(Table2[[#This Row],[Age]]&lt;30,"Young Adults", IF(Table2[[#This Row],[Age]]&lt;45,"Adults",IF(Table2[[#This Row],[Age]]&lt;60,"Middle Aged", "Senior")))</f>
        <v>Middle Aged</v>
      </c>
      <c r="AH787" t="str">
        <f>IF(Table2[[#This Row],[Recency]]&lt;31,"Active",IF(Table2[[#This Row],[Recency]]&lt;61, "Warm","At Risk"))</f>
        <v>Warm</v>
      </c>
      <c r="AI787" s="5" t="str">
        <f>IF(Table2[[#This Row],[Total Spend]]&lt;70,"Low Value", IF(Table2[[#This Row],[Total Spend]]&lt;370,"Medium Value",IF(Table2[[#This Row],[Total Spend]]&lt;1047,"High Value","VIP")))</f>
        <v>Low Value</v>
      </c>
      <c r="AJ787" s="7">
        <f>SUM(Table2[[#This Row],[AcceptedCmp3]:[Response]])</f>
        <v>0</v>
      </c>
      <c r="AK787" s="5" t="str">
        <f>IF(Table2[[#This Row],[Total Campaigns Accepted]]=0,"Never Responded", IF(Table2[[#This Row],[Total Campaigns Accepted]]&lt;3,"Occasional Responders","Frequent Responders"))</f>
        <v>Never Responded</v>
      </c>
    </row>
    <row r="788" spans="1:37" x14ac:dyDescent="0.3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  <c r="AC788" s="4">
        <f t="shared" ca="1" si="36"/>
        <v>67</v>
      </c>
      <c r="AD788" s="3">
        <f t="shared" si="38"/>
        <v>55</v>
      </c>
      <c r="AE788">
        <f t="shared" si="37"/>
        <v>14</v>
      </c>
      <c r="AF788" t="str">
        <f>IF(Table2[[#This Row],[ Income ]]&lt;=30000, "Low Income",IF(Table2[[#This Row],[ Income ]]&lt;=60000,"Middle Income",IF(Table2[[#This Row],[ Income ]]&lt;=90000,"High Income","Premium")))</f>
        <v>Middle Income</v>
      </c>
      <c r="AG788" t="str">
        <f ca="1">IF(Table2[[#This Row],[Age]]&lt;30,"Young Adults", IF(Table2[[#This Row],[Age]]&lt;45,"Adults",IF(Table2[[#This Row],[Age]]&lt;60,"Middle Aged", "Senior")))</f>
        <v>Senior</v>
      </c>
      <c r="AH788" t="str">
        <f>IF(Table2[[#This Row],[Recency]]&lt;31,"Active",IF(Table2[[#This Row],[Recency]]&lt;61, "Warm","At Risk"))</f>
        <v>Warm</v>
      </c>
      <c r="AI788" s="5" t="str">
        <f>IF(Table2[[#This Row],[Total Spend]]&lt;70,"Low Value", IF(Table2[[#This Row],[Total Spend]]&lt;370,"Medium Value",IF(Table2[[#This Row],[Total Spend]]&lt;1047,"High Value","VIP")))</f>
        <v>Low Value</v>
      </c>
      <c r="AJ788" s="7">
        <f>SUM(Table2[[#This Row],[AcceptedCmp3]:[Response]])</f>
        <v>0</v>
      </c>
      <c r="AK788" s="5" t="str">
        <f>IF(Table2[[#This Row],[Total Campaigns Accepted]]=0,"Never Responded", IF(Table2[[#This Row],[Total Campaigns Accepted]]&lt;3,"Occasional Responders","Frequent Responders"))</f>
        <v>Never Responded</v>
      </c>
    </row>
    <row r="789" spans="1:37" x14ac:dyDescent="0.3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  <c r="AC789" s="4">
        <f t="shared" ca="1" si="36"/>
        <v>70</v>
      </c>
      <c r="AD789" s="3">
        <f t="shared" si="38"/>
        <v>343</v>
      </c>
      <c r="AE789">
        <f t="shared" si="37"/>
        <v>20</v>
      </c>
      <c r="AF789" t="str">
        <f>IF(Table2[[#This Row],[ Income ]]&lt;=30000, "Low Income",IF(Table2[[#This Row],[ Income ]]&lt;=60000,"Middle Income",IF(Table2[[#This Row],[ Income ]]&lt;=90000,"High Income","Premium")))</f>
        <v>Middle Income</v>
      </c>
      <c r="AG789" t="str">
        <f ca="1">IF(Table2[[#This Row],[Age]]&lt;30,"Young Adults", IF(Table2[[#This Row],[Age]]&lt;45,"Adults",IF(Table2[[#This Row],[Age]]&lt;60,"Middle Aged", "Senior")))</f>
        <v>Senior</v>
      </c>
      <c r="AH789" t="str">
        <f>IF(Table2[[#This Row],[Recency]]&lt;31,"Active",IF(Table2[[#This Row],[Recency]]&lt;61, "Warm","At Risk"))</f>
        <v>Warm</v>
      </c>
      <c r="AI789" s="5" t="str">
        <f>IF(Table2[[#This Row],[Total Spend]]&lt;70,"Low Value", IF(Table2[[#This Row],[Total Spend]]&lt;370,"Medium Value",IF(Table2[[#This Row],[Total Spend]]&lt;1047,"High Value","VIP")))</f>
        <v>Medium Value</v>
      </c>
      <c r="AJ789" s="7">
        <f>SUM(Table2[[#This Row],[AcceptedCmp3]:[Response]])</f>
        <v>0</v>
      </c>
      <c r="AK789" s="5" t="str">
        <f>IF(Table2[[#This Row],[Total Campaigns Accepted]]=0,"Never Responded", IF(Table2[[#This Row],[Total Campaigns Accepted]]&lt;3,"Occasional Responders","Frequent Responders"))</f>
        <v>Never Responded</v>
      </c>
    </row>
    <row r="790" spans="1:37" x14ac:dyDescent="0.3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  <c r="AC790" s="4">
        <f t="shared" ca="1" si="36"/>
        <v>48</v>
      </c>
      <c r="AD790" s="3">
        <f t="shared" si="38"/>
        <v>989</v>
      </c>
      <c r="AE790">
        <f t="shared" si="37"/>
        <v>26</v>
      </c>
      <c r="AF790" t="str">
        <f>IF(Table2[[#This Row],[ Income ]]&lt;=30000, "Low Income",IF(Table2[[#This Row],[ Income ]]&lt;=60000,"Middle Income",IF(Table2[[#This Row],[ Income ]]&lt;=90000,"High Income","Premium")))</f>
        <v>High Income</v>
      </c>
      <c r="AG790" t="str">
        <f ca="1">IF(Table2[[#This Row],[Age]]&lt;30,"Young Adults", IF(Table2[[#This Row],[Age]]&lt;45,"Adults",IF(Table2[[#This Row],[Age]]&lt;60,"Middle Aged", "Senior")))</f>
        <v>Middle Aged</v>
      </c>
      <c r="AH790" t="str">
        <f>IF(Table2[[#This Row],[Recency]]&lt;31,"Active",IF(Table2[[#This Row],[Recency]]&lt;61, "Warm","At Risk"))</f>
        <v>Warm</v>
      </c>
      <c r="AI790" s="5" t="str">
        <f>IF(Table2[[#This Row],[Total Spend]]&lt;70,"Low Value", IF(Table2[[#This Row],[Total Spend]]&lt;370,"Medium Value",IF(Table2[[#This Row],[Total Spend]]&lt;1047,"High Value","VIP")))</f>
        <v>High Value</v>
      </c>
      <c r="AJ790" s="7">
        <f>SUM(Table2[[#This Row],[AcceptedCmp3]:[Response]])</f>
        <v>0</v>
      </c>
      <c r="AK790" s="5" t="str">
        <f>IF(Table2[[#This Row],[Total Campaigns Accepted]]=0,"Never Responded", IF(Table2[[#This Row],[Total Campaigns Accepted]]&lt;3,"Occasional Responders","Frequent Responders"))</f>
        <v>Never Responded</v>
      </c>
    </row>
    <row r="791" spans="1:37" x14ac:dyDescent="0.3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  <c r="AC791" s="4">
        <f t="shared" ca="1" si="36"/>
        <v>55</v>
      </c>
      <c r="AD791" s="3">
        <f t="shared" si="38"/>
        <v>131</v>
      </c>
      <c r="AE791">
        <f t="shared" si="37"/>
        <v>16</v>
      </c>
      <c r="AF791" t="str">
        <f>IF(Table2[[#This Row],[ Income ]]&lt;=30000, "Low Income",IF(Table2[[#This Row],[ Income ]]&lt;=60000,"Middle Income",IF(Table2[[#This Row],[ Income ]]&lt;=90000,"High Income","Premium")))</f>
        <v>Middle Income</v>
      </c>
      <c r="AG791" t="str">
        <f ca="1">IF(Table2[[#This Row],[Age]]&lt;30,"Young Adults", IF(Table2[[#This Row],[Age]]&lt;45,"Adults",IF(Table2[[#This Row],[Age]]&lt;60,"Middle Aged", "Senior")))</f>
        <v>Middle Aged</v>
      </c>
      <c r="AH791" t="str">
        <f>IF(Table2[[#This Row],[Recency]]&lt;31,"Active",IF(Table2[[#This Row],[Recency]]&lt;61, "Warm","At Risk"))</f>
        <v>Warm</v>
      </c>
      <c r="AI791" s="5" t="str">
        <f>IF(Table2[[#This Row],[Total Spend]]&lt;70,"Low Value", IF(Table2[[#This Row],[Total Spend]]&lt;370,"Medium Value",IF(Table2[[#This Row],[Total Spend]]&lt;1047,"High Value","VIP")))</f>
        <v>Medium Value</v>
      </c>
      <c r="AJ791" s="7">
        <f>SUM(Table2[[#This Row],[AcceptedCmp3]:[Response]])</f>
        <v>0</v>
      </c>
      <c r="AK791" s="5" t="str">
        <f>IF(Table2[[#This Row],[Total Campaigns Accepted]]=0,"Never Responded", IF(Table2[[#This Row],[Total Campaigns Accepted]]&lt;3,"Occasional Responders","Frequent Responders"))</f>
        <v>Never Responded</v>
      </c>
    </row>
    <row r="792" spans="1:37" x14ac:dyDescent="0.3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  <c r="AC792" s="4">
        <f t="shared" ca="1" si="36"/>
        <v>55</v>
      </c>
      <c r="AD792" s="3">
        <f t="shared" si="38"/>
        <v>131</v>
      </c>
      <c r="AE792">
        <f t="shared" si="37"/>
        <v>16</v>
      </c>
      <c r="AF792" t="str">
        <f>IF(Table2[[#This Row],[ Income ]]&lt;=30000, "Low Income",IF(Table2[[#This Row],[ Income ]]&lt;=60000,"Middle Income",IF(Table2[[#This Row],[ Income ]]&lt;=90000,"High Income","Premium")))</f>
        <v>Middle Income</v>
      </c>
      <c r="AG792" t="str">
        <f ca="1">IF(Table2[[#This Row],[Age]]&lt;30,"Young Adults", IF(Table2[[#This Row],[Age]]&lt;45,"Adults",IF(Table2[[#This Row],[Age]]&lt;60,"Middle Aged", "Senior")))</f>
        <v>Middle Aged</v>
      </c>
      <c r="AH792" t="str">
        <f>IF(Table2[[#This Row],[Recency]]&lt;31,"Active",IF(Table2[[#This Row],[Recency]]&lt;61, "Warm","At Risk"))</f>
        <v>Warm</v>
      </c>
      <c r="AI792" s="5" t="str">
        <f>IF(Table2[[#This Row],[Total Spend]]&lt;70,"Low Value", IF(Table2[[#This Row],[Total Spend]]&lt;370,"Medium Value",IF(Table2[[#This Row],[Total Spend]]&lt;1047,"High Value","VIP")))</f>
        <v>Medium Value</v>
      </c>
      <c r="AJ792" s="7">
        <f>SUM(Table2[[#This Row],[AcceptedCmp3]:[Response]])</f>
        <v>0</v>
      </c>
      <c r="AK792" s="5" t="str">
        <f>IF(Table2[[#This Row],[Total Campaigns Accepted]]=0,"Never Responded", IF(Table2[[#This Row],[Total Campaigns Accepted]]&lt;3,"Occasional Responders","Frequent Responders"))</f>
        <v>Never Responded</v>
      </c>
    </row>
    <row r="793" spans="1:37" x14ac:dyDescent="0.3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  <c r="AC793" s="4">
        <f t="shared" ca="1" si="36"/>
        <v>39</v>
      </c>
      <c r="AD793" s="3">
        <f t="shared" si="38"/>
        <v>59</v>
      </c>
      <c r="AE793">
        <f t="shared" si="37"/>
        <v>13</v>
      </c>
      <c r="AF793" t="str">
        <f>IF(Table2[[#This Row],[ Income ]]&lt;=30000, "Low Income",IF(Table2[[#This Row],[ Income ]]&lt;=60000,"Middle Income",IF(Table2[[#This Row],[ Income ]]&lt;=90000,"High Income","Premium")))</f>
        <v>Low Income</v>
      </c>
      <c r="AG793" t="str">
        <f ca="1">IF(Table2[[#This Row],[Age]]&lt;30,"Young Adults", IF(Table2[[#This Row],[Age]]&lt;45,"Adults",IF(Table2[[#This Row],[Age]]&lt;60,"Middle Aged", "Senior")))</f>
        <v>Adults</v>
      </c>
      <c r="AH793" t="str">
        <f>IF(Table2[[#This Row],[Recency]]&lt;31,"Active",IF(Table2[[#This Row],[Recency]]&lt;61, "Warm","At Risk"))</f>
        <v>Warm</v>
      </c>
      <c r="AI793" s="5" t="str">
        <f>IF(Table2[[#This Row],[Total Spend]]&lt;70,"Low Value", IF(Table2[[#This Row],[Total Spend]]&lt;370,"Medium Value",IF(Table2[[#This Row],[Total Spend]]&lt;1047,"High Value","VIP")))</f>
        <v>Low Value</v>
      </c>
      <c r="AJ793" s="7">
        <f>SUM(Table2[[#This Row],[AcceptedCmp3]:[Response]])</f>
        <v>0</v>
      </c>
      <c r="AK793" s="5" t="str">
        <f>IF(Table2[[#This Row],[Total Campaigns Accepted]]=0,"Never Responded", IF(Table2[[#This Row],[Total Campaigns Accepted]]&lt;3,"Occasional Responders","Frequent Responders"))</f>
        <v>Never Responded</v>
      </c>
    </row>
    <row r="794" spans="1:37" x14ac:dyDescent="0.3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  <c r="AC794" s="4">
        <f t="shared" ca="1" si="36"/>
        <v>56</v>
      </c>
      <c r="AD794" s="3">
        <f t="shared" si="38"/>
        <v>28</v>
      </c>
      <c r="AE794">
        <f t="shared" si="37"/>
        <v>11</v>
      </c>
      <c r="AF794" t="str">
        <f>IF(Table2[[#This Row],[ Income ]]&lt;=30000, "Low Income",IF(Table2[[#This Row],[ Income ]]&lt;=60000,"Middle Income",IF(Table2[[#This Row],[ Income ]]&lt;=90000,"High Income","Premium")))</f>
        <v>Middle Income</v>
      </c>
      <c r="AG794" t="str">
        <f ca="1">IF(Table2[[#This Row],[Age]]&lt;30,"Young Adults", IF(Table2[[#This Row],[Age]]&lt;45,"Adults",IF(Table2[[#This Row],[Age]]&lt;60,"Middle Aged", "Senior")))</f>
        <v>Middle Aged</v>
      </c>
      <c r="AH794" t="str">
        <f>IF(Table2[[#This Row],[Recency]]&lt;31,"Active",IF(Table2[[#This Row],[Recency]]&lt;61, "Warm","At Risk"))</f>
        <v>Warm</v>
      </c>
      <c r="AI794" s="5" t="str">
        <f>IF(Table2[[#This Row],[Total Spend]]&lt;70,"Low Value", IF(Table2[[#This Row],[Total Spend]]&lt;370,"Medium Value",IF(Table2[[#This Row],[Total Spend]]&lt;1047,"High Value","VIP")))</f>
        <v>Low Value</v>
      </c>
      <c r="AJ794" s="7">
        <f>SUM(Table2[[#This Row],[AcceptedCmp3]:[Response]])</f>
        <v>1</v>
      </c>
      <c r="AK794" s="5" t="str">
        <f>IF(Table2[[#This Row],[Total Campaigns Accepted]]=0,"Never Responded", IF(Table2[[#This Row],[Total Campaigns Accepted]]&lt;3,"Occasional Responders","Frequent Responders"))</f>
        <v>Occasional Responders</v>
      </c>
    </row>
    <row r="795" spans="1:37" x14ac:dyDescent="0.3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  <c r="AC795" s="4">
        <f t="shared" ca="1" si="36"/>
        <v>48</v>
      </c>
      <c r="AD795" s="3">
        <f t="shared" si="38"/>
        <v>55</v>
      </c>
      <c r="AE795">
        <f t="shared" si="37"/>
        <v>15</v>
      </c>
      <c r="AF795" t="str">
        <f>IF(Table2[[#This Row],[ Income ]]&lt;=30000, "Low Income",IF(Table2[[#This Row],[ Income ]]&lt;=60000,"Middle Income",IF(Table2[[#This Row],[ Income ]]&lt;=90000,"High Income","Premium")))</f>
        <v>Low Income</v>
      </c>
      <c r="AG795" t="str">
        <f ca="1">IF(Table2[[#This Row],[Age]]&lt;30,"Young Adults", IF(Table2[[#This Row],[Age]]&lt;45,"Adults",IF(Table2[[#This Row],[Age]]&lt;60,"Middle Aged", "Senior")))</f>
        <v>Middle Aged</v>
      </c>
      <c r="AH795" t="str">
        <f>IF(Table2[[#This Row],[Recency]]&lt;31,"Active",IF(Table2[[#This Row],[Recency]]&lt;61, "Warm","At Risk"))</f>
        <v>Warm</v>
      </c>
      <c r="AI795" s="5" t="str">
        <f>IF(Table2[[#This Row],[Total Spend]]&lt;70,"Low Value", IF(Table2[[#This Row],[Total Spend]]&lt;370,"Medium Value",IF(Table2[[#This Row],[Total Spend]]&lt;1047,"High Value","VIP")))</f>
        <v>Low Value</v>
      </c>
      <c r="AJ795" s="7">
        <f>SUM(Table2[[#This Row],[AcceptedCmp3]:[Response]])</f>
        <v>0</v>
      </c>
      <c r="AK795" s="5" t="str">
        <f>IF(Table2[[#This Row],[Total Campaigns Accepted]]=0,"Never Responded", IF(Table2[[#This Row],[Total Campaigns Accepted]]&lt;3,"Occasional Responders","Frequent Responders"))</f>
        <v>Never Responded</v>
      </c>
    </row>
    <row r="796" spans="1:37" x14ac:dyDescent="0.3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  <c r="AC796" s="4">
        <f t="shared" ca="1" si="36"/>
        <v>49</v>
      </c>
      <c r="AD796" s="3">
        <f t="shared" si="38"/>
        <v>1073</v>
      </c>
      <c r="AE796">
        <f t="shared" si="37"/>
        <v>31</v>
      </c>
      <c r="AF796" t="str">
        <f>IF(Table2[[#This Row],[ Income ]]&lt;=30000, "Low Income",IF(Table2[[#This Row],[ Income ]]&lt;=60000,"Middle Income",IF(Table2[[#This Row],[ Income ]]&lt;=90000,"High Income","Premium")))</f>
        <v>High Income</v>
      </c>
      <c r="AG796" t="str">
        <f ca="1">IF(Table2[[#This Row],[Age]]&lt;30,"Young Adults", IF(Table2[[#This Row],[Age]]&lt;45,"Adults",IF(Table2[[#This Row],[Age]]&lt;60,"Middle Aged", "Senior")))</f>
        <v>Middle Aged</v>
      </c>
      <c r="AH796" t="str">
        <f>IF(Table2[[#This Row],[Recency]]&lt;31,"Active",IF(Table2[[#This Row],[Recency]]&lt;61, "Warm","At Risk"))</f>
        <v>Warm</v>
      </c>
      <c r="AI796" s="5" t="str">
        <f>IF(Table2[[#This Row],[Total Spend]]&lt;70,"Low Value", IF(Table2[[#This Row],[Total Spend]]&lt;370,"Medium Value",IF(Table2[[#This Row],[Total Spend]]&lt;1047,"High Value","VIP")))</f>
        <v>VIP</v>
      </c>
      <c r="AJ796" s="7">
        <f>SUM(Table2[[#This Row],[AcceptedCmp3]:[Response]])</f>
        <v>0</v>
      </c>
      <c r="AK796" s="5" t="str">
        <f>IF(Table2[[#This Row],[Total Campaigns Accepted]]=0,"Never Responded", IF(Table2[[#This Row],[Total Campaigns Accepted]]&lt;3,"Occasional Responders","Frequent Responders"))</f>
        <v>Never Responded</v>
      </c>
    </row>
    <row r="797" spans="1:37" x14ac:dyDescent="0.3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  <c r="AC797" s="4">
        <f t="shared" ca="1" si="36"/>
        <v>60</v>
      </c>
      <c r="AD797" s="3">
        <f t="shared" si="38"/>
        <v>608</v>
      </c>
      <c r="AE797">
        <f t="shared" si="37"/>
        <v>23</v>
      </c>
      <c r="AF797" t="str">
        <f>IF(Table2[[#This Row],[ Income ]]&lt;=30000, "Low Income",IF(Table2[[#This Row],[ Income ]]&lt;=60000,"Middle Income",IF(Table2[[#This Row],[ Income ]]&lt;=90000,"High Income","Premium")))</f>
        <v>High Income</v>
      </c>
      <c r="AG797" t="str">
        <f ca="1">IF(Table2[[#This Row],[Age]]&lt;30,"Young Adults", IF(Table2[[#This Row],[Age]]&lt;45,"Adults",IF(Table2[[#This Row],[Age]]&lt;60,"Middle Aged", "Senior")))</f>
        <v>Senior</v>
      </c>
      <c r="AH797" t="str">
        <f>IF(Table2[[#This Row],[Recency]]&lt;31,"Active",IF(Table2[[#This Row],[Recency]]&lt;61, "Warm","At Risk"))</f>
        <v>Warm</v>
      </c>
      <c r="AI797" s="5" t="str">
        <f>IF(Table2[[#This Row],[Total Spend]]&lt;70,"Low Value", IF(Table2[[#This Row],[Total Spend]]&lt;370,"Medium Value",IF(Table2[[#This Row],[Total Spend]]&lt;1047,"High Value","VIP")))</f>
        <v>High Value</v>
      </c>
      <c r="AJ797" s="7">
        <f>SUM(Table2[[#This Row],[AcceptedCmp3]:[Response]])</f>
        <v>0</v>
      </c>
      <c r="AK797" s="5" t="str">
        <f>IF(Table2[[#This Row],[Total Campaigns Accepted]]=0,"Never Responded", IF(Table2[[#This Row],[Total Campaigns Accepted]]&lt;3,"Occasional Responders","Frequent Responders"))</f>
        <v>Never Responded</v>
      </c>
    </row>
    <row r="798" spans="1:37" x14ac:dyDescent="0.3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  <c r="AC798" s="4">
        <f t="shared" ca="1" si="36"/>
        <v>60</v>
      </c>
      <c r="AD798" s="3">
        <f t="shared" si="38"/>
        <v>608</v>
      </c>
      <c r="AE798">
        <f t="shared" si="37"/>
        <v>23</v>
      </c>
      <c r="AF798" t="str">
        <f>IF(Table2[[#This Row],[ Income ]]&lt;=30000, "Low Income",IF(Table2[[#This Row],[ Income ]]&lt;=60000,"Middle Income",IF(Table2[[#This Row],[ Income ]]&lt;=90000,"High Income","Premium")))</f>
        <v>High Income</v>
      </c>
      <c r="AG798" t="str">
        <f ca="1">IF(Table2[[#This Row],[Age]]&lt;30,"Young Adults", IF(Table2[[#This Row],[Age]]&lt;45,"Adults",IF(Table2[[#This Row],[Age]]&lt;60,"Middle Aged", "Senior")))</f>
        <v>Senior</v>
      </c>
      <c r="AH798" t="str">
        <f>IF(Table2[[#This Row],[Recency]]&lt;31,"Active",IF(Table2[[#This Row],[Recency]]&lt;61, "Warm","At Risk"))</f>
        <v>Warm</v>
      </c>
      <c r="AI798" s="5" t="str">
        <f>IF(Table2[[#This Row],[Total Spend]]&lt;70,"Low Value", IF(Table2[[#This Row],[Total Spend]]&lt;370,"Medium Value",IF(Table2[[#This Row],[Total Spend]]&lt;1047,"High Value","VIP")))</f>
        <v>High Value</v>
      </c>
      <c r="AJ798" s="7">
        <f>SUM(Table2[[#This Row],[AcceptedCmp3]:[Response]])</f>
        <v>0</v>
      </c>
      <c r="AK798" s="5" t="str">
        <f>IF(Table2[[#This Row],[Total Campaigns Accepted]]=0,"Never Responded", IF(Table2[[#This Row],[Total Campaigns Accepted]]&lt;3,"Occasional Responders","Frequent Responders"))</f>
        <v>Never Responded</v>
      </c>
    </row>
    <row r="799" spans="1:37" x14ac:dyDescent="0.3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  <c r="AC799" s="4">
        <f t="shared" ca="1" si="36"/>
        <v>68</v>
      </c>
      <c r="AD799" s="3">
        <f t="shared" si="38"/>
        <v>1155</v>
      </c>
      <c r="AE799">
        <f t="shared" si="37"/>
        <v>31</v>
      </c>
      <c r="AF799" t="str">
        <f>IF(Table2[[#This Row],[ Income ]]&lt;=30000, "Low Income",IF(Table2[[#This Row],[ Income ]]&lt;=60000,"Middle Income",IF(Table2[[#This Row],[ Income ]]&lt;=90000,"High Income","Premium")))</f>
        <v>High Income</v>
      </c>
      <c r="AG799" t="str">
        <f ca="1">IF(Table2[[#This Row],[Age]]&lt;30,"Young Adults", IF(Table2[[#This Row],[Age]]&lt;45,"Adults",IF(Table2[[#This Row],[Age]]&lt;60,"Middle Aged", "Senior")))</f>
        <v>Senior</v>
      </c>
      <c r="AH799" t="str">
        <f>IF(Table2[[#This Row],[Recency]]&lt;31,"Active",IF(Table2[[#This Row],[Recency]]&lt;61, "Warm","At Risk"))</f>
        <v>Warm</v>
      </c>
      <c r="AI799" s="5" t="str">
        <f>IF(Table2[[#This Row],[Total Spend]]&lt;70,"Low Value", IF(Table2[[#This Row],[Total Spend]]&lt;370,"Medium Value",IF(Table2[[#This Row],[Total Spend]]&lt;1047,"High Value","VIP")))</f>
        <v>VIP</v>
      </c>
      <c r="AJ799" s="7">
        <f>SUM(Table2[[#This Row],[AcceptedCmp3]:[Response]])</f>
        <v>1</v>
      </c>
      <c r="AK799" s="5" t="str">
        <f>IF(Table2[[#This Row],[Total Campaigns Accepted]]=0,"Never Responded", IF(Table2[[#This Row],[Total Campaigns Accepted]]&lt;3,"Occasional Responders","Frequent Responders"))</f>
        <v>Occasional Responders</v>
      </c>
    </row>
    <row r="800" spans="1:37" x14ac:dyDescent="0.3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  <c r="AC800" s="4">
        <f t="shared" ca="1" si="36"/>
        <v>55</v>
      </c>
      <c r="AD800" s="3">
        <f t="shared" si="38"/>
        <v>590</v>
      </c>
      <c r="AE800">
        <f t="shared" si="37"/>
        <v>27</v>
      </c>
      <c r="AF800" t="str">
        <f>IF(Table2[[#This Row],[ Income ]]&lt;=30000, "Low Income",IF(Table2[[#This Row],[ Income ]]&lt;=60000,"Middle Income",IF(Table2[[#This Row],[ Income ]]&lt;=90000,"High Income","Premium")))</f>
        <v>Middle Income</v>
      </c>
      <c r="AG800" t="str">
        <f ca="1">IF(Table2[[#This Row],[Age]]&lt;30,"Young Adults", IF(Table2[[#This Row],[Age]]&lt;45,"Adults",IF(Table2[[#This Row],[Age]]&lt;60,"Middle Aged", "Senior")))</f>
        <v>Middle Aged</v>
      </c>
      <c r="AH800" t="str">
        <f>IF(Table2[[#This Row],[Recency]]&lt;31,"Active",IF(Table2[[#This Row],[Recency]]&lt;61, "Warm","At Risk"))</f>
        <v>Warm</v>
      </c>
      <c r="AI800" s="5" t="str">
        <f>IF(Table2[[#This Row],[Total Spend]]&lt;70,"Low Value", IF(Table2[[#This Row],[Total Spend]]&lt;370,"Medium Value",IF(Table2[[#This Row],[Total Spend]]&lt;1047,"High Value","VIP")))</f>
        <v>High Value</v>
      </c>
      <c r="AJ800" s="7">
        <f>SUM(Table2[[#This Row],[AcceptedCmp3]:[Response]])</f>
        <v>0</v>
      </c>
      <c r="AK800" s="5" t="str">
        <f>IF(Table2[[#This Row],[Total Campaigns Accepted]]=0,"Never Responded", IF(Table2[[#This Row],[Total Campaigns Accepted]]&lt;3,"Occasional Responders","Frequent Responders"))</f>
        <v>Never Responded</v>
      </c>
    </row>
    <row r="801" spans="1:37" x14ac:dyDescent="0.3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  <c r="AC801" s="4">
        <f t="shared" ca="1" si="36"/>
        <v>45</v>
      </c>
      <c r="AD801" s="3">
        <f t="shared" si="38"/>
        <v>573</v>
      </c>
      <c r="AE801">
        <f t="shared" si="37"/>
        <v>31</v>
      </c>
      <c r="AF801" t="str">
        <f>IF(Table2[[#This Row],[ Income ]]&lt;=30000, "Low Income",IF(Table2[[#This Row],[ Income ]]&lt;=60000,"Middle Income",IF(Table2[[#This Row],[ Income ]]&lt;=90000,"High Income","Premium")))</f>
        <v>Middle Income</v>
      </c>
      <c r="AG801" t="str">
        <f ca="1">IF(Table2[[#This Row],[Age]]&lt;30,"Young Adults", IF(Table2[[#This Row],[Age]]&lt;45,"Adults",IF(Table2[[#This Row],[Age]]&lt;60,"Middle Aged", "Senior")))</f>
        <v>Middle Aged</v>
      </c>
      <c r="AH801" t="str">
        <f>IF(Table2[[#This Row],[Recency]]&lt;31,"Active",IF(Table2[[#This Row],[Recency]]&lt;61, "Warm","At Risk"))</f>
        <v>Warm</v>
      </c>
      <c r="AI801" s="5" t="str">
        <f>IF(Table2[[#This Row],[Total Spend]]&lt;70,"Low Value", IF(Table2[[#This Row],[Total Spend]]&lt;370,"Medium Value",IF(Table2[[#This Row],[Total Spend]]&lt;1047,"High Value","VIP")))</f>
        <v>High Value</v>
      </c>
      <c r="AJ801" s="7">
        <f>SUM(Table2[[#This Row],[AcceptedCmp3]:[Response]])</f>
        <v>1</v>
      </c>
      <c r="AK801" s="5" t="str">
        <f>IF(Table2[[#This Row],[Total Campaigns Accepted]]=0,"Never Responded", IF(Table2[[#This Row],[Total Campaigns Accepted]]&lt;3,"Occasional Responders","Frequent Responders"))</f>
        <v>Occasional Responders</v>
      </c>
    </row>
    <row r="802" spans="1:37" x14ac:dyDescent="0.3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  <c r="AC802" s="4">
        <f t="shared" ca="1" si="36"/>
        <v>54</v>
      </c>
      <c r="AD802" s="3">
        <f t="shared" si="38"/>
        <v>1890</v>
      </c>
      <c r="AE802">
        <f t="shared" si="37"/>
        <v>24</v>
      </c>
      <c r="AF802" t="str">
        <f>IF(Table2[[#This Row],[ Income ]]&lt;=30000, "Low Income",IF(Table2[[#This Row],[ Income ]]&lt;=60000,"Middle Income",IF(Table2[[#This Row],[ Income ]]&lt;=90000,"High Income","Premium")))</f>
        <v>High Income</v>
      </c>
      <c r="AG802" t="str">
        <f ca="1">IF(Table2[[#This Row],[Age]]&lt;30,"Young Adults", IF(Table2[[#This Row],[Age]]&lt;45,"Adults",IF(Table2[[#This Row],[Age]]&lt;60,"Middle Aged", "Senior")))</f>
        <v>Middle Aged</v>
      </c>
      <c r="AH802" t="str">
        <f>IF(Table2[[#This Row],[Recency]]&lt;31,"Active",IF(Table2[[#This Row],[Recency]]&lt;61, "Warm","At Risk"))</f>
        <v>Warm</v>
      </c>
      <c r="AI802" s="5" t="str">
        <f>IF(Table2[[#This Row],[Total Spend]]&lt;70,"Low Value", IF(Table2[[#This Row],[Total Spend]]&lt;370,"Medium Value",IF(Table2[[#This Row],[Total Spend]]&lt;1047,"High Value","VIP")))</f>
        <v>VIP</v>
      </c>
      <c r="AJ802" s="7">
        <f>SUM(Table2[[#This Row],[AcceptedCmp3]:[Response]])</f>
        <v>1</v>
      </c>
      <c r="AK802" s="5" t="str">
        <f>IF(Table2[[#This Row],[Total Campaigns Accepted]]=0,"Never Responded", IF(Table2[[#This Row],[Total Campaigns Accepted]]&lt;3,"Occasional Responders","Frequent Responders"))</f>
        <v>Occasional Responders</v>
      </c>
    </row>
    <row r="803" spans="1:37" x14ac:dyDescent="0.3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  <c r="AC803" s="4">
        <f t="shared" ca="1" si="36"/>
        <v>58</v>
      </c>
      <c r="AD803" s="3">
        <f t="shared" si="38"/>
        <v>106</v>
      </c>
      <c r="AE803">
        <f t="shared" si="37"/>
        <v>17</v>
      </c>
      <c r="AF803" t="str">
        <f>IF(Table2[[#This Row],[ Income ]]&lt;=30000, "Low Income",IF(Table2[[#This Row],[ Income ]]&lt;=60000,"Middle Income",IF(Table2[[#This Row],[ Income ]]&lt;=90000,"High Income","Premium")))</f>
        <v>Middle Income</v>
      </c>
      <c r="AG803" t="str">
        <f ca="1">IF(Table2[[#This Row],[Age]]&lt;30,"Young Adults", IF(Table2[[#This Row],[Age]]&lt;45,"Adults",IF(Table2[[#This Row],[Age]]&lt;60,"Middle Aged", "Senior")))</f>
        <v>Middle Aged</v>
      </c>
      <c r="AH803" t="str">
        <f>IF(Table2[[#This Row],[Recency]]&lt;31,"Active",IF(Table2[[#This Row],[Recency]]&lt;61, "Warm","At Risk"))</f>
        <v>Warm</v>
      </c>
      <c r="AI803" s="5" t="str">
        <f>IF(Table2[[#This Row],[Total Spend]]&lt;70,"Low Value", IF(Table2[[#This Row],[Total Spend]]&lt;370,"Medium Value",IF(Table2[[#This Row],[Total Spend]]&lt;1047,"High Value","VIP")))</f>
        <v>Medium Value</v>
      </c>
      <c r="AJ803" s="7">
        <f>SUM(Table2[[#This Row],[AcceptedCmp3]:[Response]])</f>
        <v>0</v>
      </c>
      <c r="AK803" s="5" t="str">
        <f>IF(Table2[[#This Row],[Total Campaigns Accepted]]=0,"Never Responded", IF(Table2[[#This Row],[Total Campaigns Accepted]]&lt;3,"Occasional Responders","Frequent Responders"))</f>
        <v>Never Responded</v>
      </c>
    </row>
    <row r="804" spans="1:37" x14ac:dyDescent="0.3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  <c r="AC804" s="4">
        <f t="shared" ca="1" si="36"/>
        <v>57</v>
      </c>
      <c r="AD804" s="3">
        <f t="shared" si="38"/>
        <v>1064</v>
      </c>
      <c r="AE804">
        <f t="shared" si="37"/>
        <v>30</v>
      </c>
      <c r="AF804" t="str">
        <f>IF(Table2[[#This Row],[ Income ]]&lt;=30000, "Low Income",IF(Table2[[#This Row],[ Income ]]&lt;=60000,"Middle Income",IF(Table2[[#This Row],[ Income ]]&lt;=90000,"High Income","Premium")))</f>
        <v>Middle Income</v>
      </c>
      <c r="AG804" t="str">
        <f ca="1">IF(Table2[[#This Row],[Age]]&lt;30,"Young Adults", IF(Table2[[#This Row],[Age]]&lt;45,"Adults",IF(Table2[[#This Row],[Age]]&lt;60,"Middle Aged", "Senior")))</f>
        <v>Middle Aged</v>
      </c>
      <c r="AH804" t="str">
        <f>IF(Table2[[#This Row],[Recency]]&lt;31,"Active",IF(Table2[[#This Row],[Recency]]&lt;61, "Warm","At Risk"))</f>
        <v>Warm</v>
      </c>
      <c r="AI804" s="5" t="str">
        <f>IF(Table2[[#This Row],[Total Spend]]&lt;70,"Low Value", IF(Table2[[#This Row],[Total Spend]]&lt;370,"Medium Value",IF(Table2[[#This Row],[Total Spend]]&lt;1047,"High Value","VIP")))</f>
        <v>VIP</v>
      </c>
      <c r="AJ804" s="7">
        <f>SUM(Table2[[#This Row],[AcceptedCmp3]:[Response]])</f>
        <v>2</v>
      </c>
      <c r="AK804" s="5" t="str">
        <f>IF(Table2[[#This Row],[Total Campaigns Accepted]]=0,"Never Responded", IF(Table2[[#This Row],[Total Campaigns Accepted]]&lt;3,"Occasional Responders","Frequent Responders"))</f>
        <v>Occasional Responders</v>
      </c>
    </row>
    <row r="805" spans="1:37" x14ac:dyDescent="0.3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  <c r="AC805" s="4">
        <f t="shared" ca="1" si="36"/>
        <v>67</v>
      </c>
      <c r="AD805" s="3">
        <f t="shared" si="38"/>
        <v>1097</v>
      </c>
      <c r="AE805">
        <f t="shared" si="37"/>
        <v>21</v>
      </c>
      <c r="AF805" t="str">
        <f>IF(Table2[[#This Row],[ Income ]]&lt;=30000, "Low Income",IF(Table2[[#This Row],[ Income ]]&lt;=60000,"Middle Income",IF(Table2[[#This Row],[ Income ]]&lt;=90000,"High Income","Premium")))</f>
        <v>High Income</v>
      </c>
      <c r="AG805" t="str">
        <f ca="1">IF(Table2[[#This Row],[Age]]&lt;30,"Young Adults", IF(Table2[[#This Row],[Age]]&lt;45,"Adults",IF(Table2[[#This Row],[Age]]&lt;60,"Middle Aged", "Senior")))</f>
        <v>Senior</v>
      </c>
      <c r="AH805" t="str">
        <f>IF(Table2[[#This Row],[Recency]]&lt;31,"Active",IF(Table2[[#This Row],[Recency]]&lt;61, "Warm","At Risk"))</f>
        <v>Warm</v>
      </c>
      <c r="AI805" s="5" t="str">
        <f>IF(Table2[[#This Row],[Total Spend]]&lt;70,"Low Value", IF(Table2[[#This Row],[Total Spend]]&lt;370,"Medium Value",IF(Table2[[#This Row],[Total Spend]]&lt;1047,"High Value","VIP")))</f>
        <v>VIP</v>
      </c>
      <c r="AJ805" s="7">
        <f>SUM(Table2[[#This Row],[AcceptedCmp3]:[Response]])</f>
        <v>1</v>
      </c>
      <c r="AK805" s="5" t="str">
        <f>IF(Table2[[#This Row],[Total Campaigns Accepted]]=0,"Never Responded", IF(Table2[[#This Row],[Total Campaigns Accepted]]&lt;3,"Occasional Responders","Frequent Responders"))</f>
        <v>Occasional Responders</v>
      </c>
    </row>
    <row r="806" spans="1:37" x14ac:dyDescent="0.3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  <c r="AC806" s="4">
        <f t="shared" ca="1" si="36"/>
        <v>45</v>
      </c>
      <c r="AD806" s="3">
        <f t="shared" si="38"/>
        <v>182</v>
      </c>
      <c r="AE806">
        <f t="shared" si="37"/>
        <v>19</v>
      </c>
      <c r="AF806" t="str">
        <f>IF(Table2[[#This Row],[ Income ]]&lt;=30000, "Low Income",IF(Table2[[#This Row],[ Income ]]&lt;=60000,"Middle Income",IF(Table2[[#This Row],[ Income ]]&lt;=90000,"High Income","Premium")))</f>
        <v>Middle Income</v>
      </c>
      <c r="AG806" t="str">
        <f ca="1">IF(Table2[[#This Row],[Age]]&lt;30,"Young Adults", IF(Table2[[#This Row],[Age]]&lt;45,"Adults",IF(Table2[[#This Row],[Age]]&lt;60,"Middle Aged", "Senior")))</f>
        <v>Middle Aged</v>
      </c>
      <c r="AH806" t="str">
        <f>IF(Table2[[#This Row],[Recency]]&lt;31,"Active",IF(Table2[[#This Row],[Recency]]&lt;61, "Warm","At Risk"))</f>
        <v>Warm</v>
      </c>
      <c r="AI806" s="5" t="str">
        <f>IF(Table2[[#This Row],[Total Spend]]&lt;70,"Low Value", IF(Table2[[#This Row],[Total Spend]]&lt;370,"Medium Value",IF(Table2[[#This Row],[Total Spend]]&lt;1047,"High Value","VIP")))</f>
        <v>Medium Value</v>
      </c>
      <c r="AJ806" s="7">
        <f>SUM(Table2[[#This Row],[AcceptedCmp3]:[Response]])</f>
        <v>0</v>
      </c>
      <c r="AK806" s="5" t="str">
        <f>IF(Table2[[#This Row],[Total Campaigns Accepted]]=0,"Never Responded", IF(Table2[[#This Row],[Total Campaigns Accepted]]&lt;3,"Occasional Responders","Frequent Responders"))</f>
        <v>Never Responded</v>
      </c>
    </row>
    <row r="807" spans="1:37" x14ac:dyDescent="0.3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  <c r="AC807" s="4">
        <f t="shared" ca="1" si="36"/>
        <v>60</v>
      </c>
      <c r="AD807" s="3">
        <f t="shared" si="38"/>
        <v>1456</v>
      </c>
      <c r="AE807">
        <f t="shared" si="37"/>
        <v>22</v>
      </c>
      <c r="AF807" t="str">
        <f>IF(Table2[[#This Row],[ Income ]]&lt;=30000, "Low Income",IF(Table2[[#This Row],[ Income ]]&lt;=60000,"Middle Income",IF(Table2[[#This Row],[ Income ]]&lt;=90000,"High Income","Premium")))</f>
        <v>High Income</v>
      </c>
      <c r="AG807" t="str">
        <f ca="1">IF(Table2[[#This Row],[Age]]&lt;30,"Young Adults", IF(Table2[[#This Row],[Age]]&lt;45,"Adults",IF(Table2[[#This Row],[Age]]&lt;60,"Middle Aged", "Senior")))</f>
        <v>Senior</v>
      </c>
      <c r="AH807" t="str">
        <f>IF(Table2[[#This Row],[Recency]]&lt;31,"Active",IF(Table2[[#This Row],[Recency]]&lt;61, "Warm","At Risk"))</f>
        <v>Warm</v>
      </c>
      <c r="AI807" s="5" t="str">
        <f>IF(Table2[[#This Row],[Total Spend]]&lt;70,"Low Value", IF(Table2[[#This Row],[Total Spend]]&lt;370,"Medium Value",IF(Table2[[#This Row],[Total Spend]]&lt;1047,"High Value","VIP")))</f>
        <v>VIP</v>
      </c>
      <c r="AJ807" s="7">
        <f>SUM(Table2[[#This Row],[AcceptedCmp3]:[Response]])</f>
        <v>1</v>
      </c>
      <c r="AK807" s="5" t="str">
        <f>IF(Table2[[#This Row],[Total Campaigns Accepted]]=0,"Never Responded", IF(Table2[[#This Row],[Total Campaigns Accepted]]&lt;3,"Occasional Responders","Frequent Responders"))</f>
        <v>Occasional Responders</v>
      </c>
    </row>
    <row r="808" spans="1:37" x14ac:dyDescent="0.3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  <c r="AC808" s="4">
        <f t="shared" ca="1" si="36"/>
        <v>57</v>
      </c>
      <c r="AD808" s="3">
        <f t="shared" si="38"/>
        <v>292</v>
      </c>
      <c r="AE808">
        <f t="shared" si="37"/>
        <v>25</v>
      </c>
      <c r="AF808" t="str">
        <f>IF(Table2[[#This Row],[ Income ]]&lt;=30000, "Low Income",IF(Table2[[#This Row],[ Income ]]&lt;=60000,"Middle Income",IF(Table2[[#This Row],[ Income ]]&lt;=90000,"High Income","Premium")))</f>
        <v>Middle Income</v>
      </c>
      <c r="AG808" t="str">
        <f ca="1">IF(Table2[[#This Row],[Age]]&lt;30,"Young Adults", IF(Table2[[#This Row],[Age]]&lt;45,"Adults",IF(Table2[[#This Row],[Age]]&lt;60,"Middle Aged", "Senior")))</f>
        <v>Middle Aged</v>
      </c>
      <c r="AH808" t="str">
        <f>IF(Table2[[#This Row],[Recency]]&lt;31,"Active",IF(Table2[[#This Row],[Recency]]&lt;61, "Warm","At Risk"))</f>
        <v>Warm</v>
      </c>
      <c r="AI808" s="5" t="str">
        <f>IF(Table2[[#This Row],[Total Spend]]&lt;70,"Low Value", IF(Table2[[#This Row],[Total Spend]]&lt;370,"Medium Value",IF(Table2[[#This Row],[Total Spend]]&lt;1047,"High Value","VIP")))</f>
        <v>Medium Value</v>
      </c>
      <c r="AJ808" s="7">
        <f>SUM(Table2[[#This Row],[AcceptedCmp3]:[Response]])</f>
        <v>0</v>
      </c>
      <c r="AK808" s="5" t="str">
        <f>IF(Table2[[#This Row],[Total Campaigns Accepted]]=0,"Never Responded", IF(Table2[[#This Row],[Total Campaigns Accepted]]&lt;3,"Occasional Responders","Frequent Responders"))</f>
        <v>Never Responded</v>
      </c>
    </row>
    <row r="809" spans="1:37" x14ac:dyDescent="0.3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  <c r="AC809" s="4">
        <f t="shared" ca="1" si="36"/>
        <v>75</v>
      </c>
      <c r="AD809" s="3">
        <f t="shared" si="38"/>
        <v>2211</v>
      </c>
      <c r="AE809">
        <f t="shared" si="37"/>
        <v>22</v>
      </c>
      <c r="AF809" t="str">
        <f>IF(Table2[[#This Row],[ Income ]]&lt;=30000, "Low Income",IF(Table2[[#This Row],[ Income ]]&lt;=60000,"Middle Income",IF(Table2[[#This Row],[ Income ]]&lt;=90000,"High Income","Premium")))</f>
        <v>Premium</v>
      </c>
      <c r="AG809" t="str">
        <f ca="1">IF(Table2[[#This Row],[Age]]&lt;30,"Young Adults", IF(Table2[[#This Row],[Age]]&lt;45,"Adults",IF(Table2[[#This Row],[Age]]&lt;60,"Middle Aged", "Senior")))</f>
        <v>Senior</v>
      </c>
      <c r="AH809" t="str">
        <f>IF(Table2[[#This Row],[Recency]]&lt;31,"Active",IF(Table2[[#This Row],[Recency]]&lt;61, "Warm","At Risk"))</f>
        <v>Warm</v>
      </c>
      <c r="AI809" s="5" t="str">
        <f>IF(Table2[[#This Row],[Total Spend]]&lt;70,"Low Value", IF(Table2[[#This Row],[Total Spend]]&lt;370,"Medium Value",IF(Table2[[#This Row],[Total Spend]]&lt;1047,"High Value","VIP")))</f>
        <v>VIP</v>
      </c>
      <c r="AJ809" s="7">
        <f>SUM(Table2[[#This Row],[AcceptedCmp3]:[Response]])</f>
        <v>2</v>
      </c>
      <c r="AK809" s="5" t="str">
        <f>IF(Table2[[#This Row],[Total Campaigns Accepted]]=0,"Never Responded", IF(Table2[[#This Row],[Total Campaigns Accepted]]&lt;3,"Occasional Responders","Frequent Responders"))</f>
        <v>Occasional Responders</v>
      </c>
    </row>
    <row r="810" spans="1:37" x14ac:dyDescent="0.3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  <c r="AC810" s="4">
        <f t="shared" ca="1" si="36"/>
        <v>43</v>
      </c>
      <c r="AD810" s="3">
        <f t="shared" si="38"/>
        <v>16</v>
      </c>
      <c r="AE810">
        <f t="shared" si="37"/>
        <v>11</v>
      </c>
      <c r="AF810" t="str">
        <f>IF(Table2[[#This Row],[ Income ]]&lt;=30000, "Low Income",IF(Table2[[#This Row],[ Income ]]&lt;=60000,"Middle Income",IF(Table2[[#This Row],[ Income ]]&lt;=90000,"High Income","Premium")))</f>
        <v>Low Income</v>
      </c>
      <c r="AG810" t="str">
        <f ca="1">IF(Table2[[#This Row],[Age]]&lt;30,"Young Adults", IF(Table2[[#This Row],[Age]]&lt;45,"Adults",IF(Table2[[#This Row],[Age]]&lt;60,"Middle Aged", "Senior")))</f>
        <v>Adults</v>
      </c>
      <c r="AH810" t="str">
        <f>IF(Table2[[#This Row],[Recency]]&lt;31,"Active",IF(Table2[[#This Row],[Recency]]&lt;61, "Warm","At Risk"))</f>
        <v>Warm</v>
      </c>
      <c r="AI810" s="5" t="str">
        <f>IF(Table2[[#This Row],[Total Spend]]&lt;70,"Low Value", IF(Table2[[#This Row],[Total Spend]]&lt;370,"Medium Value",IF(Table2[[#This Row],[Total Spend]]&lt;1047,"High Value","VIP")))</f>
        <v>Low Value</v>
      </c>
      <c r="AJ810" s="7">
        <f>SUM(Table2[[#This Row],[AcceptedCmp3]:[Response]])</f>
        <v>0</v>
      </c>
      <c r="AK810" s="5" t="str">
        <f>IF(Table2[[#This Row],[Total Campaigns Accepted]]=0,"Never Responded", IF(Table2[[#This Row],[Total Campaigns Accepted]]&lt;3,"Occasional Responders","Frequent Responders"))</f>
        <v>Never Responded</v>
      </c>
    </row>
    <row r="811" spans="1:37" x14ac:dyDescent="0.3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  <c r="AC811" s="4">
        <f t="shared" ca="1" si="36"/>
        <v>51</v>
      </c>
      <c r="AD811" s="3">
        <f t="shared" si="38"/>
        <v>527</v>
      </c>
      <c r="AE811">
        <f t="shared" si="37"/>
        <v>28</v>
      </c>
      <c r="AF811" t="str">
        <f>IF(Table2[[#This Row],[ Income ]]&lt;=30000, "Low Income",IF(Table2[[#This Row],[ Income ]]&lt;=60000,"Middle Income",IF(Table2[[#This Row],[ Income ]]&lt;=90000,"High Income","Premium")))</f>
        <v>Middle Income</v>
      </c>
      <c r="AG811" t="str">
        <f ca="1">IF(Table2[[#This Row],[Age]]&lt;30,"Young Adults", IF(Table2[[#This Row],[Age]]&lt;45,"Adults",IF(Table2[[#This Row],[Age]]&lt;60,"Middle Aged", "Senior")))</f>
        <v>Middle Aged</v>
      </c>
      <c r="AH811" t="str">
        <f>IF(Table2[[#This Row],[Recency]]&lt;31,"Active",IF(Table2[[#This Row],[Recency]]&lt;61, "Warm","At Risk"))</f>
        <v>Warm</v>
      </c>
      <c r="AI811" s="5" t="str">
        <f>IF(Table2[[#This Row],[Total Spend]]&lt;70,"Low Value", IF(Table2[[#This Row],[Total Spend]]&lt;370,"Medium Value",IF(Table2[[#This Row],[Total Spend]]&lt;1047,"High Value","VIP")))</f>
        <v>High Value</v>
      </c>
      <c r="AJ811" s="7">
        <f>SUM(Table2[[#This Row],[AcceptedCmp3]:[Response]])</f>
        <v>1</v>
      </c>
      <c r="AK811" s="5" t="str">
        <f>IF(Table2[[#This Row],[Total Campaigns Accepted]]=0,"Never Responded", IF(Table2[[#This Row],[Total Campaigns Accepted]]&lt;3,"Occasional Responders","Frequent Responders"))</f>
        <v>Occasional Responders</v>
      </c>
    </row>
    <row r="812" spans="1:37" x14ac:dyDescent="0.3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  <c r="AC812" s="4">
        <f t="shared" ca="1" si="36"/>
        <v>53</v>
      </c>
      <c r="AD812" s="3">
        <f t="shared" si="38"/>
        <v>1778</v>
      </c>
      <c r="AE812">
        <f t="shared" si="37"/>
        <v>25</v>
      </c>
      <c r="AF812" t="str">
        <f>IF(Table2[[#This Row],[ Income ]]&lt;=30000, "Low Income",IF(Table2[[#This Row],[ Income ]]&lt;=60000,"Middle Income",IF(Table2[[#This Row],[ Income ]]&lt;=90000,"High Income","Premium")))</f>
        <v>Premium</v>
      </c>
      <c r="AG812" t="str">
        <f ca="1">IF(Table2[[#This Row],[Age]]&lt;30,"Young Adults", IF(Table2[[#This Row],[Age]]&lt;45,"Adults",IF(Table2[[#This Row],[Age]]&lt;60,"Middle Aged", "Senior")))</f>
        <v>Middle Aged</v>
      </c>
      <c r="AH812" t="str">
        <f>IF(Table2[[#This Row],[Recency]]&lt;31,"Active",IF(Table2[[#This Row],[Recency]]&lt;61, "Warm","At Risk"))</f>
        <v>Warm</v>
      </c>
      <c r="AI812" s="5" t="str">
        <f>IF(Table2[[#This Row],[Total Spend]]&lt;70,"Low Value", IF(Table2[[#This Row],[Total Spend]]&lt;370,"Medium Value",IF(Table2[[#This Row],[Total Spend]]&lt;1047,"High Value","VIP")))</f>
        <v>VIP</v>
      </c>
      <c r="AJ812" s="7">
        <f>SUM(Table2[[#This Row],[AcceptedCmp3]:[Response]])</f>
        <v>3</v>
      </c>
      <c r="AK812" s="5" t="str">
        <f>IF(Table2[[#This Row],[Total Campaigns Accepted]]=0,"Never Responded", IF(Table2[[#This Row],[Total Campaigns Accepted]]&lt;3,"Occasional Responders","Frequent Responders"))</f>
        <v>Frequent Responders</v>
      </c>
    </row>
    <row r="813" spans="1:37" x14ac:dyDescent="0.3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  <c r="AC813" s="4">
        <f t="shared" ca="1" si="36"/>
        <v>58</v>
      </c>
      <c r="AD813" s="3">
        <f t="shared" si="38"/>
        <v>815</v>
      </c>
      <c r="AE813">
        <f t="shared" si="37"/>
        <v>33</v>
      </c>
      <c r="AF813" t="str">
        <f>IF(Table2[[#This Row],[ Income ]]&lt;=30000, "Low Income",IF(Table2[[#This Row],[ Income ]]&lt;=60000,"Middle Income",IF(Table2[[#This Row],[ Income ]]&lt;=90000,"High Income","Premium")))</f>
        <v>Middle Income</v>
      </c>
      <c r="AG813" t="str">
        <f ca="1">IF(Table2[[#This Row],[Age]]&lt;30,"Young Adults", IF(Table2[[#This Row],[Age]]&lt;45,"Adults",IF(Table2[[#This Row],[Age]]&lt;60,"Middle Aged", "Senior")))</f>
        <v>Middle Aged</v>
      </c>
      <c r="AH813" t="str">
        <f>IF(Table2[[#This Row],[Recency]]&lt;31,"Active",IF(Table2[[#This Row],[Recency]]&lt;61, "Warm","At Risk"))</f>
        <v>Warm</v>
      </c>
      <c r="AI813" s="5" t="str">
        <f>IF(Table2[[#This Row],[Total Spend]]&lt;70,"Low Value", IF(Table2[[#This Row],[Total Spend]]&lt;370,"Medium Value",IF(Table2[[#This Row],[Total Spend]]&lt;1047,"High Value","VIP")))</f>
        <v>High Value</v>
      </c>
      <c r="AJ813" s="7">
        <f>SUM(Table2[[#This Row],[AcceptedCmp3]:[Response]])</f>
        <v>3</v>
      </c>
      <c r="AK813" s="5" t="str">
        <f>IF(Table2[[#This Row],[Total Campaigns Accepted]]=0,"Never Responded", IF(Table2[[#This Row],[Total Campaigns Accepted]]&lt;3,"Occasional Responders","Frequent Responders"))</f>
        <v>Frequent Responders</v>
      </c>
    </row>
    <row r="814" spans="1:37" x14ac:dyDescent="0.3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  <c r="AC814" s="4">
        <f t="shared" ca="1" si="36"/>
        <v>64</v>
      </c>
      <c r="AD814" s="3">
        <f t="shared" si="38"/>
        <v>861</v>
      </c>
      <c r="AE814">
        <f t="shared" si="37"/>
        <v>28</v>
      </c>
      <c r="AF814" t="str">
        <f>IF(Table2[[#This Row],[ Income ]]&lt;=30000, "Low Income",IF(Table2[[#This Row],[ Income ]]&lt;=60000,"Middle Income",IF(Table2[[#This Row],[ Income ]]&lt;=90000,"High Income","Premium")))</f>
        <v>High Income</v>
      </c>
      <c r="AG814" t="str">
        <f ca="1">IF(Table2[[#This Row],[Age]]&lt;30,"Young Adults", IF(Table2[[#This Row],[Age]]&lt;45,"Adults",IF(Table2[[#This Row],[Age]]&lt;60,"Middle Aged", "Senior")))</f>
        <v>Senior</v>
      </c>
      <c r="AH814" t="str">
        <f>IF(Table2[[#This Row],[Recency]]&lt;31,"Active",IF(Table2[[#This Row],[Recency]]&lt;61, "Warm","At Risk"))</f>
        <v>Warm</v>
      </c>
      <c r="AI814" s="5" t="str">
        <f>IF(Table2[[#This Row],[Total Spend]]&lt;70,"Low Value", IF(Table2[[#This Row],[Total Spend]]&lt;370,"Medium Value",IF(Table2[[#This Row],[Total Spend]]&lt;1047,"High Value","VIP")))</f>
        <v>High Value</v>
      </c>
      <c r="AJ814" s="7">
        <f>SUM(Table2[[#This Row],[AcceptedCmp3]:[Response]])</f>
        <v>0</v>
      </c>
      <c r="AK814" s="5" t="str">
        <f>IF(Table2[[#This Row],[Total Campaigns Accepted]]=0,"Never Responded", IF(Table2[[#This Row],[Total Campaigns Accepted]]&lt;3,"Occasional Responders","Frequent Responders"))</f>
        <v>Never Responded</v>
      </c>
    </row>
    <row r="815" spans="1:37" x14ac:dyDescent="0.3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  <c r="AC815" s="4">
        <f t="shared" ca="1" si="36"/>
        <v>56</v>
      </c>
      <c r="AD815" s="3">
        <f t="shared" si="38"/>
        <v>1812</v>
      </c>
      <c r="AE815">
        <f t="shared" si="37"/>
        <v>19</v>
      </c>
      <c r="AF815" t="str">
        <f>IF(Table2[[#This Row],[ Income ]]&lt;=30000, "Low Income",IF(Table2[[#This Row],[ Income ]]&lt;=60000,"Middle Income",IF(Table2[[#This Row],[ Income ]]&lt;=90000,"High Income","Premium")))</f>
        <v>High Income</v>
      </c>
      <c r="AG815" t="str">
        <f ca="1">IF(Table2[[#This Row],[Age]]&lt;30,"Young Adults", IF(Table2[[#This Row],[Age]]&lt;45,"Adults",IF(Table2[[#This Row],[Age]]&lt;60,"Middle Aged", "Senior")))</f>
        <v>Middle Aged</v>
      </c>
      <c r="AH815" t="str">
        <f>IF(Table2[[#This Row],[Recency]]&lt;31,"Active",IF(Table2[[#This Row],[Recency]]&lt;61, "Warm","At Risk"))</f>
        <v>Warm</v>
      </c>
      <c r="AI815" s="5" t="str">
        <f>IF(Table2[[#This Row],[Total Spend]]&lt;70,"Low Value", IF(Table2[[#This Row],[Total Spend]]&lt;370,"Medium Value",IF(Table2[[#This Row],[Total Spend]]&lt;1047,"High Value","VIP")))</f>
        <v>VIP</v>
      </c>
      <c r="AJ815" s="7">
        <f>SUM(Table2[[#This Row],[AcceptedCmp3]:[Response]])</f>
        <v>1</v>
      </c>
      <c r="AK815" s="5" t="str">
        <f>IF(Table2[[#This Row],[Total Campaigns Accepted]]=0,"Never Responded", IF(Table2[[#This Row],[Total Campaigns Accepted]]&lt;3,"Occasional Responders","Frequent Responders"))</f>
        <v>Occasional Responders</v>
      </c>
    </row>
    <row r="816" spans="1:37" x14ac:dyDescent="0.3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  <c r="AC816" s="4">
        <f t="shared" ca="1" si="36"/>
        <v>46</v>
      </c>
      <c r="AD816" s="3">
        <f t="shared" si="38"/>
        <v>41</v>
      </c>
      <c r="AE816">
        <f t="shared" si="37"/>
        <v>13</v>
      </c>
      <c r="AF816" t="str">
        <f>IF(Table2[[#This Row],[ Income ]]&lt;=30000, "Low Income",IF(Table2[[#This Row],[ Income ]]&lt;=60000,"Middle Income",IF(Table2[[#This Row],[ Income ]]&lt;=90000,"High Income","Premium")))</f>
        <v>Middle Income</v>
      </c>
      <c r="AG816" t="str">
        <f ca="1">IF(Table2[[#This Row],[Age]]&lt;30,"Young Adults", IF(Table2[[#This Row],[Age]]&lt;45,"Adults",IF(Table2[[#This Row],[Age]]&lt;60,"Middle Aged", "Senior")))</f>
        <v>Middle Aged</v>
      </c>
      <c r="AH816" t="str">
        <f>IF(Table2[[#This Row],[Recency]]&lt;31,"Active",IF(Table2[[#This Row],[Recency]]&lt;61, "Warm","At Risk"))</f>
        <v>Warm</v>
      </c>
      <c r="AI816" s="5" t="str">
        <f>IF(Table2[[#This Row],[Total Spend]]&lt;70,"Low Value", IF(Table2[[#This Row],[Total Spend]]&lt;370,"Medium Value",IF(Table2[[#This Row],[Total Spend]]&lt;1047,"High Value","VIP")))</f>
        <v>Low Value</v>
      </c>
      <c r="AJ816" s="7">
        <f>SUM(Table2[[#This Row],[AcceptedCmp3]:[Response]])</f>
        <v>0</v>
      </c>
      <c r="AK816" s="5" t="str">
        <f>IF(Table2[[#This Row],[Total Campaigns Accepted]]=0,"Never Responded", IF(Table2[[#This Row],[Total Campaigns Accepted]]&lt;3,"Occasional Responders","Frequent Responders"))</f>
        <v>Never Responded</v>
      </c>
    </row>
    <row r="817" spans="1:37" x14ac:dyDescent="0.3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  <c r="AC817" s="4">
        <f t="shared" ca="1" si="36"/>
        <v>52</v>
      </c>
      <c r="AD817" s="3">
        <f t="shared" si="38"/>
        <v>33</v>
      </c>
      <c r="AE817">
        <f t="shared" si="37"/>
        <v>12</v>
      </c>
      <c r="AF817" t="str">
        <f>IF(Table2[[#This Row],[ Income ]]&lt;=30000, "Low Income",IF(Table2[[#This Row],[ Income ]]&lt;=60000,"Middle Income",IF(Table2[[#This Row],[ Income ]]&lt;=90000,"High Income","Premium")))</f>
        <v>Middle Income</v>
      </c>
      <c r="AG817" t="str">
        <f ca="1">IF(Table2[[#This Row],[Age]]&lt;30,"Young Adults", IF(Table2[[#This Row],[Age]]&lt;45,"Adults",IF(Table2[[#This Row],[Age]]&lt;60,"Middle Aged", "Senior")))</f>
        <v>Middle Aged</v>
      </c>
      <c r="AH817" t="str">
        <f>IF(Table2[[#This Row],[Recency]]&lt;31,"Active",IF(Table2[[#This Row],[Recency]]&lt;61, "Warm","At Risk"))</f>
        <v>Warm</v>
      </c>
      <c r="AI817" s="5" t="str">
        <f>IF(Table2[[#This Row],[Total Spend]]&lt;70,"Low Value", IF(Table2[[#This Row],[Total Spend]]&lt;370,"Medium Value",IF(Table2[[#This Row],[Total Spend]]&lt;1047,"High Value","VIP")))</f>
        <v>Low Value</v>
      </c>
      <c r="AJ817" s="7">
        <f>SUM(Table2[[#This Row],[AcceptedCmp3]:[Response]])</f>
        <v>0</v>
      </c>
      <c r="AK817" s="5" t="str">
        <f>IF(Table2[[#This Row],[Total Campaigns Accepted]]=0,"Never Responded", IF(Table2[[#This Row],[Total Campaigns Accepted]]&lt;3,"Occasional Responders","Frequent Responders"))</f>
        <v>Never Responded</v>
      </c>
    </row>
    <row r="818" spans="1:37" x14ac:dyDescent="0.3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  <c r="AC818" s="4">
        <f t="shared" ca="1" si="36"/>
        <v>62</v>
      </c>
      <c r="AD818" s="3">
        <f t="shared" si="38"/>
        <v>895</v>
      </c>
      <c r="AE818">
        <f t="shared" si="37"/>
        <v>32</v>
      </c>
      <c r="AF818" t="str">
        <f>IF(Table2[[#This Row],[ Income ]]&lt;=30000, "Low Income",IF(Table2[[#This Row],[ Income ]]&lt;=60000,"Middle Income",IF(Table2[[#This Row],[ Income ]]&lt;=90000,"High Income","Premium")))</f>
        <v>High Income</v>
      </c>
      <c r="AG818" t="str">
        <f ca="1">IF(Table2[[#This Row],[Age]]&lt;30,"Young Adults", IF(Table2[[#This Row],[Age]]&lt;45,"Adults",IF(Table2[[#This Row],[Age]]&lt;60,"Middle Aged", "Senior")))</f>
        <v>Senior</v>
      </c>
      <c r="AH818" t="str">
        <f>IF(Table2[[#This Row],[Recency]]&lt;31,"Active",IF(Table2[[#This Row],[Recency]]&lt;61, "Warm","At Risk"))</f>
        <v>Warm</v>
      </c>
      <c r="AI818" s="5" t="str">
        <f>IF(Table2[[#This Row],[Total Spend]]&lt;70,"Low Value", IF(Table2[[#This Row],[Total Spend]]&lt;370,"Medium Value",IF(Table2[[#This Row],[Total Spend]]&lt;1047,"High Value","VIP")))</f>
        <v>High Value</v>
      </c>
      <c r="AJ818" s="7">
        <f>SUM(Table2[[#This Row],[AcceptedCmp3]:[Response]])</f>
        <v>1</v>
      </c>
      <c r="AK818" s="5" t="str">
        <f>IF(Table2[[#This Row],[Total Campaigns Accepted]]=0,"Never Responded", IF(Table2[[#This Row],[Total Campaigns Accepted]]&lt;3,"Occasional Responders","Frequent Responders"))</f>
        <v>Occasional Responders</v>
      </c>
    </row>
    <row r="819" spans="1:37" x14ac:dyDescent="0.3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  <c r="AC819" s="4">
        <f t="shared" ca="1" si="36"/>
        <v>39</v>
      </c>
      <c r="AD819" s="3">
        <f t="shared" si="38"/>
        <v>210</v>
      </c>
      <c r="AE819">
        <f t="shared" si="37"/>
        <v>16</v>
      </c>
      <c r="AF819" t="str">
        <f>IF(Table2[[#This Row],[ Income ]]&lt;=30000, "Low Income",IF(Table2[[#This Row],[ Income ]]&lt;=60000,"Middle Income",IF(Table2[[#This Row],[ Income ]]&lt;=90000,"High Income","Premium")))</f>
        <v>Low Income</v>
      </c>
      <c r="AG819" t="str">
        <f ca="1">IF(Table2[[#This Row],[Age]]&lt;30,"Young Adults", IF(Table2[[#This Row],[Age]]&lt;45,"Adults",IF(Table2[[#This Row],[Age]]&lt;60,"Middle Aged", "Senior")))</f>
        <v>Adults</v>
      </c>
      <c r="AH819" t="str">
        <f>IF(Table2[[#This Row],[Recency]]&lt;31,"Active",IF(Table2[[#This Row],[Recency]]&lt;61, "Warm","At Risk"))</f>
        <v>Warm</v>
      </c>
      <c r="AI819" s="5" t="str">
        <f>IF(Table2[[#This Row],[Total Spend]]&lt;70,"Low Value", IF(Table2[[#This Row],[Total Spend]]&lt;370,"Medium Value",IF(Table2[[#This Row],[Total Spend]]&lt;1047,"High Value","VIP")))</f>
        <v>Medium Value</v>
      </c>
      <c r="AJ819" s="7">
        <f>SUM(Table2[[#This Row],[AcceptedCmp3]:[Response]])</f>
        <v>1</v>
      </c>
      <c r="AK819" s="5" t="str">
        <f>IF(Table2[[#This Row],[Total Campaigns Accepted]]=0,"Never Responded", IF(Table2[[#This Row],[Total Campaigns Accepted]]&lt;3,"Occasional Responders","Frequent Responders"))</f>
        <v>Occasional Responders</v>
      </c>
    </row>
    <row r="820" spans="1:37" x14ac:dyDescent="0.3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  <c r="AC820" s="4">
        <f t="shared" ca="1" si="36"/>
        <v>55</v>
      </c>
      <c r="AD820" s="3">
        <f t="shared" si="38"/>
        <v>1092</v>
      </c>
      <c r="AE820">
        <f t="shared" si="37"/>
        <v>30</v>
      </c>
      <c r="AF820" t="str">
        <f>IF(Table2[[#This Row],[ Income ]]&lt;=30000, "Low Income",IF(Table2[[#This Row],[ Income ]]&lt;=60000,"Middle Income",IF(Table2[[#This Row],[ Income ]]&lt;=90000,"High Income","Premium")))</f>
        <v>Middle Income</v>
      </c>
      <c r="AG820" t="str">
        <f ca="1">IF(Table2[[#This Row],[Age]]&lt;30,"Young Adults", IF(Table2[[#This Row],[Age]]&lt;45,"Adults",IF(Table2[[#This Row],[Age]]&lt;60,"Middle Aged", "Senior")))</f>
        <v>Middle Aged</v>
      </c>
      <c r="AH820" t="str">
        <f>IF(Table2[[#This Row],[Recency]]&lt;31,"Active",IF(Table2[[#This Row],[Recency]]&lt;61, "Warm","At Risk"))</f>
        <v>Warm</v>
      </c>
      <c r="AI820" s="5" t="str">
        <f>IF(Table2[[#This Row],[Total Spend]]&lt;70,"Low Value", IF(Table2[[#This Row],[Total Spend]]&lt;370,"Medium Value",IF(Table2[[#This Row],[Total Spend]]&lt;1047,"High Value","VIP")))</f>
        <v>VIP</v>
      </c>
      <c r="AJ820" s="7">
        <f>SUM(Table2[[#This Row],[AcceptedCmp3]:[Response]])</f>
        <v>0</v>
      </c>
      <c r="AK820" s="5" t="str">
        <f>IF(Table2[[#This Row],[Total Campaigns Accepted]]=0,"Never Responded", IF(Table2[[#This Row],[Total Campaigns Accepted]]&lt;3,"Occasional Responders","Frequent Responders"))</f>
        <v>Never Responded</v>
      </c>
    </row>
    <row r="821" spans="1:37" x14ac:dyDescent="0.3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  <c r="AC821" s="4">
        <f t="shared" ca="1" si="36"/>
        <v>71</v>
      </c>
      <c r="AD821" s="3">
        <f t="shared" si="38"/>
        <v>1396</v>
      </c>
      <c r="AE821">
        <f t="shared" si="37"/>
        <v>30</v>
      </c>
      <c r="AF821" t="str">
        <f>IF(Table2[[#This Row],[ Income ]]&lt;=30000, "Low Income",IF(Table2[[#This Row],[ Income ]]&lt;=60000,"Middle Income",IF(Table2[[#This Row],[ Income ]]&lt;=90000,"High Income","Premium")))</f>
        <v>Middle Income</v>
      </c>
      <c r="AG821" t="str">
        <f ca="1">IF(Table2[[#This Row],[Age]]&lt;30,"Young Adults", IF(Table2[[#This Row],[Age]]&lt;45,"Adults",IF(Table2[[#This Row],[Age]]&lt;60,"Middle Aged", "Senior")))</f>
        <v>Senior</v>
      </c>
      <c r="AH821" t="str">
        <f>IF(Table2[[#This Row],[Recency]]&lt;31,"Active",IF(Table2[[#This Row],[Recency]]&lt;61, "Warm","At Risk"))</f>
        <v>Warm</v>
      </c>
      <c r="AI821" s="5" t="str">
        <f>IF(Table2[[#This Row],[Total Spend]]&lt;70,"Low Value", IF(Table2[[#This Row],[Total Spend]]&lt;370,"Medium Value",IF(Table2[[#This Row],[Total Spend]]&lt;1047,"High Value","VIP")))</f>
        <v>VIP</v>
      </c>
      <c r="AJ821" s="7">
        <f>SUM(Table2[[#This Row],[AcceptedCmp3]:[Response]])</f>
        <v>2</v>
      </c>
      <c r="AK821" s="5" t="str">
        <f>IF(Table2[[#This Row],[Total Campaigns Accepted]]=0,"Never Responded", IF(Table2[[#This Row],[Total Campaigns Accepted]]&lt;3,"Occasional Responders","Frequent Responders"))</f>
        <v>Occasional Responders</v>
      </c>
    </row>
    <row r="822" spans="1:37" x14ac:dyDescent="0.3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  <c r="AC822" s="4">
        <f t="shared" ca="1" si="36"/>
        <v>79</v>
      </c>
      <c r="AD822" s="3">
        <f t="shared" si="38"/>
        <v>711</v>
      </c>
      <c r="AE822">
        <f t="shared" si="37"/>
        <v>11</v>
      </c>
      <c r="AF822" t="str">
        <f>IF(Table2[[#This Row],[ Income ]]&lt;=30000, "Low Income",IF(Table2[[#This Row],[ Income ]]&lt;=60000,"Middle Income",IF(Table2[[#This Row],[ Income ]]&lt;=90000,"High Income","Premium")))</f>
        <v>High Income</v>
      </c>
      <c r="AG822" t="str">
        <f ca="1">IF(Table2[[#This Row],[Age]]&lt;30,"Young Adults", IF(Table2[[#This Row],[Age]]&lt;45,"Adults",IF(Table2[[#This Row],[Age]]&lt;60,"Middle Aged", "Senior")))</f>
        <v>Senior</v>
      </c>
      <c r="AH822" t="str">
        <f>IF(Table2[[#This Row],[Recency]]&lt;31,"Active",IF(Table2[[#This Row],[Recency]]&lt;61, "Warm","At Risk"))</f>
        <v>Warm</v>
      </c>
      <c r="AI822" s="5" t="str">
        <f>IF(Table2[[#This Row],[Total Spend]]&lt;70,"Low Value", IF(Table2[[#This Row],[Total Spend]]&lt;370,"Medium Value",IF(Table2[[#This Row],[Total Spend]]&lt;1047,"High Value","VIP")))</f>
        <v>High Value</v>
      </c>
      <c r="AJ822" s="7">
        <f>SUM(Table2[[#This Row],[AcceptedCmp3]:[Response]])</f>
        <v>0</v>
      </c>
      <c r="AK822" s="5" t="str">
        <f>IF(Table2[[#This Row],[Total Campaigns Accepted]]=0,"Never Responded", IF(Table2[[#This Row],[Total Campaigns Accepted]]&lt;3,"Occasional Responders","Frequent Responders"))</f>
        <v>Never Responded</v>
      </c>
    </row>
    <row r="823" spans="1:37" x14ac:dyDescent="0.3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  <c r="AC823" s="4">
        <f t="shared" ca="1" si="36"/>
        <v>62</v>
      </c>
      <c r="AD823" s="3">
        <f t="shared" si="38"/>
        <v>68</v>
      </c>
      <c r="AE823">
        <f t="shared" si="37"/>
        <v>13</v>
      </c>
      <c r="AF823" t="str">
        <f>IF(Table2[[#This Row],[ Income ]]&lt;=30000, "Low Income",IF(Table2[[#This Row],[ Income ]]&lt;=60000,"Middle Income",IF(Table2[[#This Row],[ Income ]]&lt;=90000,"High Income","Premium")))</f>
        <v>Middle Income</v>
      </c>
      <c r="AG823" t="str">
        <f ca="1">IF(Table2[[#This Row],[Age]]&lt;30,"Young Adults", IF(Table2[[#This Row],[Age]]&lt;45,"Adults",IF(Table2[[#This Row],[Age]]&lt;60,"Middle Aged", "Senior")))</f>
        <v>Senior</v>
      </c>
      <c r="AH823" t="str">
        <f>IF(Table2[[#This Row],[Recency]]&lt;31,"Active",IF(Table2[[#This Row],[Recency]]&lt;61, "Warm","At Risk"))</f>
        <v>Warm</v>
      </c>
      <c r="AI823" s="5" t="str">
        <f>IF(Table2[[#This Row],[Total Spend]]&lt;70,"Low Value", IF(Table2[[#This Row],[Total Spend]]&lt;370,"Medium Value",IF(Table2[[#This Row],[Total Spend]]&lt;1047,"High Value","VIP")))</f>
        <v>Low Value</v>
      </c>
      <c r="AJ823" s="7">
        <f>SUM(Table2[[#This Row],[AcceptedCmp3]:[Response]])</f>
        <v>0</v>
      </c>
      <c r="AK823" s="5" t="str">
        <f>IF(Table2[[#This Row],[Total Campaigns Accepted]]=0,"Never Responded", IF(Table2[[#This Row],[Total Campaigns Accepted]]&lt;3,"Occasional Responders","Frequent Responders"))</f>
        <v>Never Responded</v>
      </c>
    </row>
    <row r="824" spans="1:37" x14ac:dyDescent="0.3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  <c r="AC824" s="4">
        <f t="shared" ca="1" si="36"/>
        <v>54</v>
      </c>
      <c r="AD824" s="3">
        <f t="shared" si="38"/>
        <v>46</v>
      </c>
      <c r="AE824">
        <f t="shared" si="37"/>
        <v>10</v>
      </c>
      <c r="AF824" t="str">
        <f>IF(Table2[[#This Row],[ Income ]]&lt;=30000, "Low Income",IF(Table2[[#This Row],[ Income ]]&lt;=60000,"Middle Income",IF(Table2[[#This Row],[ Income ]]&lt;=90000,"High Income","Premium")))</f>
        <v>Low Income</v>
      </c>
      <c r="AG824" t="str">
        <f ca="1">IF(Table2[[#This Row],[Age]]&lt;30,"Young Adults", IF(Table2[[#This Row],[Age]]&lt;45,"Adults",IF(Table2[[#This Row],[Age]]&lt;60,"Middle Aged", "Senior")))</f>
        <v>Middle Aged</v>
      </c>
      <c r="AH824" t="str">
        <f>IF(Table2[[#This Row],[Recency]]&lt;31,"Active",IF(Table2[[#This Row],[Recency]]&lt;61, "Warm","At Risk"))</f>
        <v>Warm</v>
      </c>
      <c r="AI824" s="5" t="str">
        <f>IF(Table2[[#This Row],[Total Spend]]&lt;70,"Low Value", IF(Table2[[#This Row],[Total Spend]]&lt;370,"Medium Value",IF(Table2[[#This Row],[Total Spend]]&lt;1047,"High Value","VIP")))</f>
        <v>Low Value</v>
      </c>
      <c r="AJ824" s="7">
        <f>SUM(Table2[[#This Row],[AcceptedCmp3]:[Response]])</f>
        <v>0</v>
      </c>
      <c r="AK824" s="5" t="str">
        <f>IF(Table2[[#This Row],[Total Campaigns Accepted]]=0,"Never Responded", IF(Table2[[#This Row],[Total Campaigns Accepted]]&lt;3,"Occasional Responders","Frequent Responders"))</f>
        <v>Never Responded</v>
      </c>
    </row>
    <row r="825" spans="1:37" x14ac:dyDescent="0.3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  <c r="AC825" s="4">
        <f t="shared" ca="1" si="36"/>
        <v>58</v>
      </c>
      <c r="AD825" s="3">
        <f t="shared" si="38"/>
        <v>1121</v>
      </c>
      <c r="AE825">
        <f t="shared" si="37"/>
        <v>27</v>
      </c>
      <c r="AF825" t="str">
        <f>IF(Table2[[#This Row],[ Income ]]&lt;=30000, "Low Income",IF(Table2[[#This Row],[ Income ]]&lt;=60000,"Middle Income",IF(Table2[[#This Row],[ Income ]]&lt;=90000,"High Income","Premium")))</f>
        <v>High Income</v>
      </c>
      <c r="AG825" t="str">
        <f ca="1">IF(Table2[[#This Row],[Age]]&lt;30,"Young Adults", IF(Table2[[#This Row],[Age]]&lt;45,"Adults",IF(Table2[[#This Row],[Age]]&lt;60,"Middle Aged", "Senior")))</f>
        <v>Middle Aged</v>
      </c>
      <c r="AH825" t="str">
        <f>IF(Table2[[#This Row],[Recency]]&lt;31,"Active",IF(Table2[[#This Row],[Recency]]&lt;61, "Warm","At Risk"))</f>
        <v>Warm</v>
      </c>
      <c r="AI825" s="5" t="str">
        <f>IF(Table2[[#This Row],[Total Spend]]&lt;70,"Low Value", IF(Table2[[#This Row],[Total Spend]]&lt;370,"Medium Value",IF(Table2[[#This Row],[Total Spend]]&lt;1047,"High Value","VIP")))</f>
        <v>VIP</v>
      </c>
      <c r="AJ825" s="7">
        <f>SUM(Table2[[#This Row],[AcceptedCmp3]:[Response]])</f>
        <v>1</v>
      </c>
      <c r="AK825" s="5" t="str">
        <f>IF(Table2[[#This Row],[Total Campaigns Accepted]]=0,"Never Responded", IF(Table2[[#This Row],[Total Campaigns Accepted]]&lt;3,"Occasional Responders","Frequent Responders"))</f>
        <v>Occasional Responders</v>
      </c>
    </row>
    <row r="826" spans="1:37" x14ac:dyDescent="0.3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  <c r="AC826" s="4">
        <f t="shared" ca="1" si="36"/>
        <v>59</v>
      </c>
      <c r="AD826" s="3">
        <f t="shared" si="38"/>
        <v>13</v>
      </c>
      <c r="AE826">
        <f t="shared" si="37"/>
        <v>10</v>
      </c>
      <c r="AF826" t="str">
        <f>IF(Table2[[#This Row],[ Income ]]&lt;=30000, "Low Income",IF(Table2[[#This Row],[ Income ]]&lt;=60000,"Middle Income",IF(Table2[[#This Row],[ Income ]]&lt;=90000,"High Income","Premium")))</f>
        <v>Low Income</v>
      </c>
      <c r="AG826" t="str">
        <f ca="1">IF(Table2[[#This Row],[Age]]&lt;30,"Young Adults", IF(Table2[[#This Row],[Age]]&lt;45,"Adults",IF(Table2[[#This Row],[Age]]&lt;60,"Middle Aged", "Senior")))</f>
        <v>Middle Aged</v>
      </c>
      <c r="AH826" t="str">
        <f>IF(Table2[[#This Row],[Recency]]&lt;31,"Active",IF(Table2[[#This Row],[Recency]]&lt;61, "Warm","At Risk"))</f>
        <v>Warm</v>
      </c>
      <c r="AI826" s="5" t="str">
        <f>IF(Table2[[#This Row],[Total Spend]]&lt;70,"Low Value", IF(Table2[[#This Row],[Total Spend]]&lt;370,"Medium Value",IF(Table2[[#This Row],[Total Spend]]&lt;1047,"High Value","VIP")))</f>
        <v>Low Value</v>
      </c>
      <c r="AJ826" s="7">
        <f>SUM(Table2[[#This Row],[AcceptedCmp3]:[Response]])</f>
        <v>0</v>
      </c>
      <c r="AK826" s="5" t="str">
        <f>IF(Table2[[#This Row],[Total Campaigns Accepted]]=0,"Never Responded", IF(Table2[[#This Row],[Total Campaigns Accepted]]&lt;3,"Occasional Responders","Frequent Responders"))</f>
        <v>Never Responded</v>
      </c>
    </row>
    <row r="827" spans="1:37" x14ac:dyDescent="0.3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  <c r="AC827" s="4">
        <f t="shared" ca="1" si="36"/>
        <v>49</v>
      </c>
      <c r="AD827" s="3">
        <f t="shared" si="38"/>
        <v>55</v>
      </c>
      <c r="AE827">
        <f t="shared" si="37"/>
        <v>13</v>
      </c>
      <c r="AF827" t="str">
        <f>IF(Table2[[#This Row],[ Income ]]&lt;=30000, "Low Income",IF(Table2[[#This Row],[ Income ]]&lt;=60000,"Middle Income",IF(Table2[[#This Row],[ Income ]]&lt;=90000,"High Income","Premium")))</f>
        <v>Middle Income</v>
      </c>
      <c r="AG827" t="str">
        <f ca="1">IF(Table2[[#This Row],[Age]]&lt;30,"Young Adults", IF(Table2[[#This Row],[Age]]&lt;45,"Adults",IF(Table2[[#This Row],[Age]]&lt;60,"Middle Aged", "Senior")))</f>
        <v>Middle Aged</v>
      </c>
      <c r="AH827" t="str">
        <f>IF(Table2[[#This Row],[Recency]]&lt;31,"Active",IF(Table2[[#This Row],[Recency]]&lt;61, "Warm","At Risk"))</f>
        <v>Warm</v>
      </c>
      <c r="AI827" s="5" t="str">
        <f>IF(Table2[[#This Row],[Total Spend]]&lt;70,"Low Value", IF(Table2[[#This Row],[Total Spend]]&lt;370,"Medium Value",IF(Table2[[#This Row],[Total Spend]]&lt;1047,"High Value","VIP")))</f>
        <v>Low Value</v>
      </c>
      <c r="AJ827" s="7">
        <f>SUM(Table2[[#This Row],[AcceptedCmp3]:[Response]])</f>
        <v>0</v>
      </c>
      <c r="AK827" s="5" t="str">
        <f>IF(Table2[[#This Row],[Total Campaigns Accepted]]=0,"Never Responded", IF(Table2[[#This Row],[Total Campaigns Accepted]]&lt;3,"Occasional Responders","Frequent Responders"))</f>
        <v>Never Responded</v>
      </c>
    </row>
    <row r="828" spans="1:37" x14ac:dyDescent="0.3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  <c r="AC828" s="4">
        <f t="shared" ca="1" si="36"/>
        <v>51</v>
      </c>
      <c r="AD828" s="3">
        <f t="shared" si="38"/>
        <v>362</v>
      </c>
      <c r="AE828">
        <f t="shared" si="37"/>
        <v>23</v>
      </c>
      <c r="AF828" t="str">
        <f>IF(Table2[[#This Row],[ Income ]]&lt;=30000, "Low Income",IF(Table2[[#This Row],[ Income ]]&lt;=60000,"Middle Income",IF(Table2[[#This Row],[ Income ]]&lt;=90000,"High Income","Premium")))</f>
        <v>Middle Income</v>
      </c>
      <c r="AG828" t="str">
        <f ca="1">IF(Table2[[#This Row],[Age]]&lt;30,"Young Adults", IF(Table2[[#This Row],[Age]]&lt;45,"Adults",IF(Table2[[#This Row],[Age]]&lt;60,"Middle Aged", "Senior")))</f>
        <v>Middle Aged</v>
      </c>
      <c r="AH828" t="str">
        <f>IF(Table2[[#This Row],[Recency]]&lt;31,"Active",IF(Table2[[#This Row],[Recency]]&lt;61, "Warm","At Risk"))</f>
        <v>Warm</v>
      </c>
      <c r="AI828" s="5" t="str">
        <f>IF(Table2[[#This Row],[Total Spend]]&lt;70,"Low Value", IF(Table2[[#This Row],[Total Spend]]&lt;370,"Medium Value",IF(Table2[[#This Row],[Total Spend]]&lt;1047,"High Value","VIP")))</f>
        <v>Medium Value</v>
      </c>
      <c r="AJ828" s="7">
        <f>SUM(Table2[[#This Row],[AcceptedCmp3]:[Response]])</f>
        <v>0</v>
      </c>
      <c r="AK828" s="5" t="str">
        <f>IF(Table2[[#This Row],[Total Campaigns Accepted]]=0,"Never Responded", IF(Table2[[#This Row],[Total Campaigns Accepted]]&lt;3,"Occasional Responders","Frequent Responders"))</f>
        <v>Never Responded</v>
      </c>
    </row>
    <row r="829" spans="1:37" x14ac:dyDescent="0.3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  <c r="AC829" s="4">
        <f t="shared" ca="1" si="36"/>
        <v>127</v>
      </c>
      <c r="AD829" s="3">
        <f t="shared" si="38"/>
        <v>1853</v>
      </c>
      <c r="AE829">
        <f t="shared" si="37"/>
        <v>16</v>
      </c>
      <c r="AF829" t="str">
        <f>IF(Table2[[#This Row],[ Income ]]&lt;=30000, "Low Income",IF(Table2[[#This Row],[ Income ]]&lt;=60000,"Middle Income",IF(Table2[[#This Row],[ Income ]]&lt;=90000,"High Income","Premium")))</f>
        <v>High Income</v>
      </c>
      <c r="AG829" t="str">
        <f ca="1">IF(Table2[[#This Row],[Age]]&lt;30,"Young Adults", IF(Table2[[#This Row],[Age]]&lt;45,"Adults",IF(Table2[[#This Row],[Age]]&lt;60,"Middle Aged", "Senior")))</f>
        <v>Senior</v>
      </c>
      <c r="AH829" t="str">
        <f>IF(Table2[[#This Row],[Recency]]&lt;31,"Active",IF(Table2[[#This Row],[Recency]]&lt;61, "Warm","At Risk"))</f>
        <v>Warm</v>
      </c>
      <c r="AI829" s="5" t="str">
        <f>IF(Table2[[#This Row],[Total Spend]]&lt;70,"Low Value", IF(Table2[[#This Row],[Total Spend]]&lt;370,"Medium Value",IF(Table2[[#This Row],[Total Spend]]&lt;1047,"High Value","VIP")))</f>
        <v>VIP</v>
      </c>
      <c r="AJ829" s="7">
        <f>SUM(Table2[[#This Row],[AcceptedCmp3]:[Response]])</f>
        <v>1</v>
      </c>
      <c r="AK829" s="5" t="str">
        <f>IF(Table2[[#This Row],[Total Campaigns Accepted]]=0,"Never Responded", IF(Table2[[#This Row],[Total Campaigns Accepted]]&lt;3,"Occasional Responders","Frequent Responders"))</f>
        <v>Occasional Responders</v>
      </c>
    </row>
    <row r="830" spans="1:37" x14ac:dyDescent="0.3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  <c r="AC830" s="4">
        <f t="shared" ca="1" si="36"/>
        <v>79</v>
      </c>
      <c r="AD830" s="3">
        <f t="shared" si="38"/>
        <v>1095</v>
      </c>
      <c r="AE830">
        <f t="shared" si="37"/>
        <v>30</v>
      </c>
      <c r="AF830" t="str">
        <f>IF(Table2[[#This Row],[ Income ]]&lt;=30000, "Low Income",IF(Table2[[#This Row],[ Income ]]&lt;=60000,"Middle Income",IF(Table2[[#This Row],[ Income ]]&lt;=90000,"High Income","Premium")))</f>
        <v>High Income</v>
      </c>
      <c r="AG830" t="str">
        <f ca="1">IF(Table2[[#This Row],[Age]]&lt;30,"Young Adults", IF(Table2[[#This Row],[Age]]&lt;45,"Adults",IF(Table2[[#This Row],[Age]]&lt;60,"Middle Aged", "Senior")))</f>
        <v>Senior</v>
      </c>
      <c r="AH830" t="str">
        <f>IF(Table2[[#This Row],[Recency]]&lt;31,"Active",IF(Table2[[#This Row],[Recency]]&lt;61, "Warm","At Risk"))</f>
        <v>Warm</v>
      </c>
      <c r="AI830" s="5" t="str">
        <f>IF(Table2[[#This Row],[Total Spend]]&lt;70,"Low Value", IF(Table2[[#This Row],[Total Spend]]&lt;370,"Medium Value",IF(Table2[[#This Row],[Total Spend]]&lt;1047,"High Value","VIP")))</f>
        <v>VIP</v>
      </c>
      <c r="AJ830" s="7">
        <f>SUM(Table2[[#This Row],[AcceptedCmp3]:[Response]])</f>
        <v>0</v>
      </c>
      <c r="AK830" s="5" t="str">
        <f>IF(Table2[[#This Row],[Total Campaigns Accepted]]=0,"Never Responded", IF(Table2[[#This Row],[Total Campaigns Accepted]]&lt;3,"Occasional Responders","Frequent Responders"))</f>
        <v>Never Responded</v>
      </c>
    </row>
    <row r="831" spans="1:37" x14ac:dyDescent="0.3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  <c r="AC831" s="4">
        <f t="shared" ca="1" si="36"/>
        <v>79</v>
      </c>
      <c r="AD831" s="3">
        <f t="shared" si="38"/>
        <v>1095</v>
      </c>
      <c r="AE831">
        <f t="shared" si="37"/>
        <v>30</v>
      </c>
      <c r="AF831" t="str">
        <f>IF(Table2[[#This Row],[ Income ]]&lt;=30000, "Low Income",IF(Table2[[#This Row],[ Income ]]&lt;=60000,"Middle Income",IF(Table2[[#This Row],[ Income ]]&lt;=90000,"High Income","Premium")))</f>
        <v>High Income</v>
      </c>
      <c r="AG831" t="str">
        <f ca="1">IF(Table2[[#This Row],[Age]]&lt;30,"Young Adults", IF(Table2[[#This Row],[Age]]&lt;45,"Adults",IF(Table2[[#This Row],[Age]]&lt;60,"Middle Aged", "Senior")))</f>
        <v>Senior</v>
      </c>
      <c r="AH831" t="str">
        <f>IF(Table2[[#This Row],[Recency]]&lt;31,"Active",IF(Table2[[#This Row],[Recency]]&lt;61, "Warm","At Risk"))</f>
        <v>Warm</v>
      </c>
      <c r="AI831" s="5" t="str">
        <f>IF(Table2[[#This Row],[Total Spend]]&lt;70,"Low Value", IF(Table2[[#This Row],[Total Spend]]&lt;370,"Medium Value",IF(Table2[[#This Row],[Total Spend]]&lt;1047,"High Value","VIP")))</f>
        <v>VIP</v>
      </c>
      <c r="AJ831" s="7">
        <f>SUM(Table2[[#This Row],[AcceptedCmp3]:[Response]])</f>
        <v>0</v>
      </c>
      <c r="AK831" s="5" t="str">
        <f>IF(Table2[[#This Row],[Total Campaigns Accepted]]=0,"Never Responded", IF(Table2[[#This Row],[Total Campaigns Accepted]]&lt;3,"Occasional Responders","Frequent Responders"))</f>
        <v>Never Responded</v>
      </c>
    </row>
    <row r="832" spans="1:37" x14ac:dyDescent="0.3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  <c r="AC832" s="4">
        <f t="shared" ca="1" si="36"/>
        <v>67</v>
      </c>
      <c r="AD832" s="3">
        <f t="shared" si="38"/>
        <v>46</v>
      </c>
      <c r="AE832">
        <f t="shared" si="37"/>
        <v>11</v>
      </c>
      <c r="AF832" t="str">
        <f>IF(Table2[[#This Row],[ Income ]]&lt;=30000, "Low Income",IF(Table2[[#This Row],[ Income ]]&lt;=60000,"Middle Income",IF(Table2[[#This Row],[ Income ]]&lt;=90000,"High Income","Premium")))</f>
        <v>Middle Income</v>
      </c>
      <c r="AG832" t="str">
        <f ca="1">IF(Table2[[#This Row],[Age]]&lt;30,"Young Adults", IF(Table2[[#This Row],[Age]]&lt;45,"Adults",IF(Table2[[#This Row],[Age]]&lt;60,"Middle Aged", "Senior")))</f>
        <v>Senior</v>
      </c>
      <c r="AH832" t="str">
        <f>IF(Table2[[#This Row],[Recency]]&lt;31,"Active",IF(Table2[[#This Row],[Recency]]&lt;61, "Warm","At Risk"))</f>
        <v>Warm</v>
      </c>
      <c r="AI832" s="5" t="str">
        <f>IF(Table2[[#This Row],[Total Spend]]&lt;70,"Low Value", IF(Table2[[#This Row],[Total Spend]]&lt;370,"Medium Value",IF(Table2[[#This Row],[Total Spend]]&lt;1047,"High Value","VIP")))</f>
        <v>Low Value</v>
      </c>
      <c r="AJ832" s="7">
        <f>SUM(Table2[[#This Row],[AcceptedCmp3]:[Response]])</f>
        <v>0</v>
      </c>
      <c r="AK832" s="5" t="str">
        <f>IF(Table2[[#This Row],[Total Campaigns Accepted]]=0,"Never Responded", IF(Table2[[#This Row],[Total Campaigns Accepted]]&lt;3,"Occasional Responders","Frequent Responders"))</f>
        <v>Never Responded</v>
      </c>
    </row>
    <row r="833" spans="1:37" x14ac:dyDescent="0.3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  <c r="AC833" s="4">
        <f t="shared" ca="1" si="36"/>
        <v>43</v>
      </c>
      <c r="AD833" s="3">
        <f t="shared" si="38"/>
        <v>1644</v>
      </c>
      <c r="AE833">
        <f t="shared" si="37"/>
        <v>27</v>
      </c>
      <c r="AF833" t="str">
        <f>IF(Table2[[#This Row],[ Income ]]&lt;=30000, "Low Income",IF(Table2[[#This Row],[ Income ]]&lt;=60000,"Middle Income",IF(Table2[[#This Row],[ Income ]]&lt;=90000,"High Income","Premium")))</f>
        <v>High Income</v>
      </c>
      <c r="AG833" t="str">
        <f ca="1">IF(Table2[[#This Row],[Age]]&lt;30,"Young Adults", IF(Table2[[#This Row],[Age]]&lt;45,"Adults",IF(Table2[[#This Row],[Age]]&lt;60,"Middle Aged", "Senior")))</f>
        <v>Adults</v>
      </c>
      <c r="AH833" t="str">
        <f>IF(Table2[[#This Row],[Recency]]&lt;31,"Active",IF(Table2[[#This Row],[Recency]]&lt;61, "Warm","At Risk"))</f>
        <v>Warm</v>
      </c>
      <c r="AI833" s="5" t="str">
        <f>IF(Table2[[#This Row],[Total Spend]]&lt;70,"Low Value", IF(Table2[[#This Row],[Total Spend]]&lt;370,"Medium Value",IF(Table2[[#This Row],[Total Spend]]&lt;1047,"High Value","VIP")))</f>
        <v>VIP</v>
      </c>
      <c r="AJ833" s="7">
        <f>SUM(Table2[[#This Row],[AcceptedCmp3]:[Response]])</f>
        <v>1</v>
      </c>
      <c r="AK833" s="5" t="str">
        <f>IF(Table2[[#This Row],[Total Campaigns Accepted]]=0,"Never Responded", IF(Table2[[#This Row],[Total Campaigns Accepted]]&lt;3,"Occasional Responders","Frequent Responders"))</f>
        <v>Occasional Responders</v>
      </c>
    </row>
    <row r="834" spans="1:37" x14ac:dyDescent="0.3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  <c r="AC834" s="4">
        <f t="shared" ref="AC834:AC897" ca="1" si="39">YEAR(TODAY()) - B834</f>
        <v>56</v>
      </c>
      <c r="AD834" s="3">
        <f t="shared" si="38"/>
        <v>1724</v>
      </c>
      <c r="AE834">
        <f t="shared" ref="AE834:AE897" si="40">SUM(P834:T834)</f>
        <v>33</v>
      </c>
      <c r="AF834" t="str">
        <f>IF(Table2[[#This Row],[ Income ]]&lt;=30000, "Low Income",IF(Table2[[#This Row],[ Income ]]&lt;=60000,"Middle Income",IF(Table2[[#This Row],[ Income ]]&lt;=90000,"High Income","Premium")))</f>
        <v>Premium</v>
      </c>
      <c r="AG834" t="str">
        <f ca="1">IF(Table2[[#This Row],[Age]]&lt;30,"Young Adults", IF(Table2[[#This Row],[Age]]&lt;45,"Adults",IF(Table2[[#This Row],[Age]]&lt;60,"Middle Aged", "Senior")))</f>
        <v>Middle Aged</v>
      </c>
      <c r="AH834" t="str">
        <f>IF(Table2[[#This Row],[Recency]]&lt;31,"Active",IF(Table2[[#This Row],[Recency]]&lt;61, "Warm","At Risk"))</f>
        <v>Warm</v>
      </c>
      <c r="AI834" s="5" t="str">
        <f>IF(Table2[[#This Row],[Total Spend]]&lt;70,"Low Value", IF(Table2[[#This Row],[Total Spend]]&lt;370,"Medium Value",IF(Table2[[#This Row],[Total Spend]]&lt;1047,"High Value","VIP")))</f>
        <v>VIP</v>
      </c>
      <c r="AJ834" s="7">
        <f>SUM(Table2[[#This Row],[AcceptedCmp3]:[Response]])</f>
        <v>3</v>
      </c>
      <c r="AK834" s="5" t="str">
        <f>IF(Table2[[#This Row],[Total Campaigns Accepted]]=0,"Never Responded", IF(Table2[[#This Row],[Total Campaigns Accepted]]&lt;3,"Occasional Responders","Frequent Responders"))</f>
        <v>Frequent Responders</v>
      </c>
    </row>
    <row r="835" spans="1:37" x14ac:dyDescent="0.3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  <c r="AC835" s="4">
        <f t="shared" ca="1" si="39"/>
        <v>78</v>
      </c>
      <c r="AD835" s="3">
        <f t="shared" ref="AD835:AD898" si="41">SUM(J835:O835)</f>
        <v>1930</v>
      </c>
      <c r="AE835">
        <f t="shared" si="40"/>
        <v>26</v>
      </c>
      <c r="AF835" t="str">
        <f>IF(Table2[[#This Row],[ Income ]]&lt;=30000, "Low Income",IF(Table2[[#This Row],[ Income ]]&lt;=60000,"Middle Income",IF(Table2[[#This Row],[ Income ]]&lt;=90000,"High Income","Premium")))</f>
        <v>High Income</v>
      </c>
      <c r="AG835" t="str">
        <f ca="1">IF(Table2[[#This Row],[Age]]&lt;30,"Young Adults", IF(Table2[[#This Row],[Age]]&lt;45,"Adults",IF(Table2[[#This Row],[Age]]&lt;60,"Middle Aged", "Senior")))</f>
        <v>Senior</v>
      </c>
      <c r="AH835" t="str">
        <f>IF(Table2[[#This Row],[Recency]]&lt;31,"Active",IF(Table2[[#This Row],[Recency]]&lt;61, "Warm","At Risk"))</f>
        <v>Warm</v>
      </c>
      <c r="AI835" s="5" t="str">
        <f>IF(Table2[[#This Row],[Total Spend]]&lt;70,"Low Value", IF(Table2[[#This Row],[Total Spend]]&lt;370,"Medium Value",IF(Table2[[#This Row],[Total Spend]]&lt;1047,"High Value","VIP")))</f>
        <v>VIP</v>
      </c>
      <c r="AJ835" s="7">
        <f>SUM(Table2[[#This Row],[AcceptedCmp3]:[Response]])</f>
        <v>2</v>
      </c>
      <c r="AK835" s="5" t="str">
        <f>IF(Table2[[#This Row],[Total Campaigns Accepted]]=0,"Never Responded", IF(Table2[[#This Row],[Total Campaigns Accepted]]&lt;3,"Occasional Responders","Frequent Responders"))</f>
        <v>Occasional Responders</v>
      </c>
    </row>
    <row r="836" spans="1:37" x14ac:dyDescent="0.3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  <c r="AC836" s="4">
        <f t="shared" ca="1" si="39"/>
        <v>40</v>
      </c>
      <c r="AD836" s="3">
        <f t="shared" si="41"/>
        <v>61</v>
      </c>
      <c r="AE836">
        <f t="shared" si="40"/>
        <v>12</v>
      </c>
      <c r="AF836" t="str">
        <f>IF(Table2[[#This Row],[ Income ]]&lt;=30000, "Low Income",IF(Table2[[#This Row],[ Income ]]&lt;=60000,"Middle Income",IF(Table2[[#This Row],[ Income ]]&lt;=90000,"High Income","Premium")))</f>
        <v>Low Income</v>
      </c>
      <c r="AG836" t="str">
        <f ca="1">IF(Table2[[#This Row],[Age]]&lt;30,"Young Adults", IF(Table2[[#This Row],[Age]]&lt;45,"Adults",IF(Table2[[#This Row],[Age]]&lt;60,"Middle Aged", "Senior")))</f>
        <v>Adults</v>
      </c>
      <c r="AH836" t="str">
        <f>IF(Table2[[#This Row],[Recency]]&lt;31,"Active",IF(Table2[[#This Row],[Recency]]&lt;61, "Warm","At Risk"))</f>
        <v>Warm</v>
      </c>
      <c r="AI836" s="5" t="str">
        <f>IF(Table2[[#This Row],[Total Spend]]&lt;70,"Low Value", IF(Table2[[#This Row],[Total Spend]]&lt;370,"Medium Value",IF(Table2[[#This Row],[Total Spend]]&lt;1047,"High Value","VIP")))</f>
        <v>Low Value</v>
      </c>
      <c r="AJ836" s="7">
        <f>SUM(Table2[[#This Row],[AcceptedCmp3]:[Response]])</f>
        <v>2</v>
      </c>
      <c r="AK836" s="5" t="str">
        <f>IF(Table2[[#This Row],[Total Campaigns Accepted]]=0,"Never Responded", IF(Table2[[#This Row],[Total Campaigns Accepted]]&lt;3,"Occasional Responders","Frequent Responders"))</f>
        <v>Occasional Responders</v>
      </c>
    </row>
    <row r="837" spans="1:37" x14ac:dyDescent="0.3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  <c r="AC837" s="4">
        <f t="shared" ca="1" si="39"/>
        <v>50</v>
      </c>
      <c r="AD837" s="3">
        <f t="shared" si="41"/>
        <v>877</v>
      </c>
      <c r="AE837">
        <f t="shared" si="40"/>
        <v>23</v>
      </c>
      <c r="AF837" t="str">
        <f>IF(Table2[[#This Row],[ Income ]]&lt;=30000, "Low Income",IF(Table2[[#This Row],[ Income ]]&lt;=60000,"Middle Income",IF(Table2[[#This Row],[ Income ]]&lt;=90000,"High Income","Premium")))</f>
        <v>Middle Income</v>
      </c>
      <c r="AG837" t="str">
        <f ca="1">IF(Table2[[#This Row],[Age]]&lt;30,"Young Adults", IF(Table2[[#This Row],[Age]]&lt;45,"Adults",IF(Table2[[#This Row],[Age]]&lt;60,"Middle Aged", "Senior")))</f>
        <v>Middle Aged</v>
      </c>
      <c r="AH837" t="str">
        <f>IF(Table2[[#This Row],[Recency]]&lt;31,"Active",IF(Table2[[#This Row],[Recency]]&lt;61, "Warm","At Risk"))</f>
        <v>Warm</v>
      </c>
      <c r="AI837" s="5" t="str">
        <f>IF(Table2[[#This Row],[Total Spend]]&lt;70,"Low Value", IF(Table2[[#This Row],[Total Spend]]&lt;370,"Medium Value",IF(Table2[[#This Row],[Total Spend]]&lt;1047,"High Value","VIP")))</f>
        <v>High Value</v>
      </c>
      <c r="AJ837" s="7">
        <f>SUM(Table2[[#This Row],[AcceptedCmp3]:[Response]])</f>
        <v>0</v>
      </c>
      <c r="AK837" s="5" t="str">
        <f>IF(Table2[[#This Row],[Total Campaigns Accepted]]=0,"Never Responded", IF(Table2[[#This Row],[Total Campaigns Accepted]]&lt;3,"Occasional Responders","Frequent Responders"))</f>
        <v>Never Responded</v>
      </c>
    </row>
    <row r="838" spans="1:37" x14ac:dyDescent="0.3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  <c r="AC838" s="4">
        <f t="shared" ca="1" si="39"/>
        <v>44</v>
      </c>
      <c r="AD838" s="3">
        <f t="shared" si="41"/>
        <v>299</v>
      </c>
      <c r="AE838">
        <f t="shared" si="40"/>
        <v>23</v>
      </c>
      <c r="AF838" t="str">
        <f>IF(Table2[[#This Row],[ Income ]]&lt;=30000, "Low Income",IF(Table2[[#This Row],[ Income ]]&lt;=60000,"Middle Income",IF(Table2[[#This Row],[ Income ]]&lt;=90000,"High Income","Premium")))</f>
        <v>Middle Income</v>
      </c>
      <c r="AG838" t="str">
        <f ca="1">IF(Table2[[#This Row],[Age]]&lt;30,"Young Adults", IF(Table2[[#This Row],[Age]]&lt;45,"Adults",IF(Table2[[#This Row],[Age]]&lt;60,"Middle Aged", "Senior")))</f>
        <v>Adults</v>
      </c>
      <c r="AH838" t="str">
        <f>IF(Table2[[#This Row],[Recency]]&lt;31,"Active",IF(Table2[[#This Row],[Recency]]&lt;61, "Warm","At Risk"))</f>
        <v>Warm</v>
      </c>
      <c r="AI838" s="5" t="str">
        <f>IF(Table2[[#This Row],[Total Spend]]&lt;70,"Low Value", IF(Table2[[#This Row],[Total Spend]]&lt;370,"Medium Value",IF(Table2[[#This Row],[Total Spend]]&lt;1047,"High Value","VIP")))</f>
        <v>Medium Value</v>
      </c>
      <c r="AJ838" s="7">
        <f>SUM(Table2[[#This Row],[AcceptedCmp3]:[Response]])</f>
        <v>1</v>
      </c>
      <c r="AK838" s="5" t="str">
        <f>IF(Table2[[#This Row],[Total Campaigns Accepted]]=0,"Never Responded", IF(Table2[[#This Row],[Total Campaigns Accepted]]&lt;3,"Occasional Responders","Frequent Responders"))</f>
        <v>Occasional Responders</v>
      </c>
    </row>
    <row r="839" spans="1:37" x14ac:dyDescent="0.3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  <c r="AC839" s="4">
        <f t="shared" ca="1" si="39"/>
        <v>76</v>
      </c>
      <c r="AD839" s="3">
        <f t="shared" si="41"/>
        <v>939</v>
      </c>
      <c r="AE839">
        <f t="shared" si="40"/>
        <v>33</v>
      </c>
      <c r="AF839" t="str">
        <f>IF(Table2[[#This Row],[ Income ]]&lt;=30000, "Low Income",IF(Table2[[#This Row],[ Income ]]&lt;=60000,"Middle Income",IF(Table2[[#This Row],[ Income ]]&lt;=90000,"High Income","Premium")))</f>
        <v>Middle Income</v>
      </c>
      <c r="AG839" t="str">
        <f ca="1">IF(Table2[[#This Row],[Age]]&lt;30,"Young Adults", IF(Table2[[#This Row],[Age]]&lt;45,"Adults",IF(Table2[[#This Row],[Age]]&lt;60,"Middle Aged", "Senior")))</f>
        <v>Senior</v>
      </c>
      <c r="AH839" t="str">
        <f>IF(Table2[[#This Row],[Recency]]&lt;31,"Active",IF(Table2[[#This Row],[Recency]]&lt;61, "Warm","At Risk"))</f>
        <v>Warm</v>
      </c>
      <c r="AI839" s="5" t="str">
        <f>IF(Table2[[#This Row],[Total Spend]]&lt;70,"Low Value", IF(Table2[[#This Row],[Total Spend]]&lt;370,"Medium Value",IF(Table2[[#This Row],[Total Spend]]&lt;1047,"High Value","VIP")))</f>
        <v>High Value</v>
      </c>
      <c r="AJ839" s="7">
        <f>SUM(Table2[[#This Row],[AcceptedCmp3]:[Response]])</f>
        <v>0</v>
      </c>
      <c r="AK839" s="5" t="str">
        <f>IF(Table2[[#This Row],[Total Campaigns Accepted]]=0,"Never Responded", IF(Table2[[#This Row],[Total Campaigns Accepted]]&lt;3,"Occasional Responders","Frequent Responders"))</f>
        <v>Never Responded</v>
      </c>
    </row>
    <row r="840" spans="1:37" x14ac:dyDescent="0.3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  <c r="AC840" s="4">
        <f t="shared" ca="1" si="39"/>
        <v>53</v>
      </c>
      <c r="AD840" s="3">
        <f t="shared" si="41"/>
        <v>49</v>
      </c>
      <c r="AE840">
        <f t="shared" si="40"/>
        <v>11</v>
      </c>
      <c r="AF840" t="str">
        <f>IF(Table2[[#This Row],[ Income ]]&lt;=30000, "Low Income",IF(Table2[[#This Row],[ Income ]]&lt;=60000,"Middle Income",IF(Table2[[#This Row],[ Income ]]&lt;=90000,"High Income","Premium")))</f>
        <v>Middle Income</v>
      </c>
      <c r="AG840" t="str">
        <f ca="1">IF(Table2[[#This Row],[Age]]&lt;30,"Young Adults", IF(Table2[[#This Row],[Age]]&lt;45,"Adults",IF(Table2[[#This Row],[Age]]&lt;60,"Middle Aged", "Senior")))</f>
        <v>Middle Aged</v>
      </c>
      <c r="AH840" t="str">
        <f>IF(Table2[[#This Row],[Recency]]&lt;31,"Active",IF(Table2[[#This Row],[Recency]]&lt;61, "Warm","At Risk"))</f>
        <v>Warm</v>
      </c>
      <c r="AI840" s="5" t="str">
        <f>IF(Table2[[#This Row],[Total Spend]]&lt;70,"Low Value", IF(Table2[[#This Row],[Total Spend]]&lt;370,"Medium Value",IF(Table2[[#This Row],[Total Spend]]&lt;1047,"High Value","VIP")))</f>
        <v>Low Value</v>
      </c>
      <c r="AJ840" s="7">
        <f>SUM(Table2[[#This Row],[AcceptedCmp3]:[Response]])</f>
        <v>2</v>
      </c>
      <c r="AK840" s="5" t="str">
        <f>IF(Table2[[#This Row],[Total Campaigns Accepted]]=0,"Never Responded", IF(Table2[[#This Row],[Total Campaigns Accepted]]&lt;3,"Occasional Responders","Frequent Responders"))</f>
        <v>Occasional Responders</v>
      </c>
    </row>
    <row r="841" spans="1:37" x14ac:dyDescent="0.3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  <c r="AC841" s="4">
        <f t="shared" ca="1" si="39"/>
        <v>53</v>
      </c>
      <c r="AD841" s="3">
        <f t="shared" si="41"/>
        <v>49</v>
      </c>
      <c r="AE841">
        <f t="shared" si="40"/>
        <v>11</v>
      </c>
      <c r="AF841" t="str">
        <f>IF(Table2[[#This Row],[ Income ]]&lt;=30000, "Low Income",IF(Table2[[#This Row],[ Income ]]&lt;=60000,"Middle Income",IF(Table2[[#This Row],[ Income ]]&lt;=90000,"High Income","Premium")))</f>
        <v>Middle Income</v>
      </c>
      <c r="AG841" t="str">
        <f ca="1">IF(Table2[[#This Row],[Age]]&lt;30,"Young Adults", IF(Table2[[#This Row],[Age]]&lt;45,"Adults",IF(Table2[[#This Row],[Age]]&lt;60,"Middle Aged", "Senior")))</f>
        <v>Middle Aged</v>
      </c>
      <c r="AH841" t="str">
        <f>IF(Table2[[#This Row],[Recency]]&lt;31,"Active",IF(Table2[[#This Row],[Recency]]&lt;61, "Warm","At Risk"))</f>
        <v>Warm</v>
      </c>
      <c r="AI841" s="5" t="str">
        <f>IF(Table2[[#This Row],[Total Spend]]&lt;70,"Low Value", IF(Table2[[#This Row],[Total Spend]]&lt;370,"Medium Value",IF(Table2[[#This Row],[Total Spend]]&lt;1047,"High Value","VIP")))</f>
        <v>Low Value</v>
      </c>
      <c r="AJ841" s="7">
        <f>SUM(Table2[[#This Row],[AcceptedCmp3]:[Response]])</f>
        <v>1</v>
      </c>
      <c r="AK841" s="5" t="str">
        <f>IF(Table2[[#This Row],[Total Campaigns Accepted]]=0,"Never Responded", IF(Table2[[#This Row],[Total Campaigns Accepted]]&lt;3,"Occasional Responders","Frequent Responders"))</f>
        <v>Occasional Responders</v>
      </c>
    </row>
    <row r="842" spans="1:37" x14ac:dyDescent="0.3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  <c r="AC842" s="4">
        <f t="shared" ca="1" si="39"/>
        <v>53</v>
      </c>
      <c r="AD842" s="3">
        <f t="shared" si="41"/>
        <v>49</v>
      </c>
      <c r="AE842">
        <f t="shared" si="40"/>
        <v>11</v>
      </c>
      <c r="AF842" t="str">
        <f>IF(Table2[[#This Row],[ Income ]]&lt;=30000, "Low Income",IF(Table2[[#This Row],[ Income ]]&lt;=60000,"Middle Income",IF(Table2[[#This Row],[ Income ]]&lt;=90000,"High Income","Premium")))</f>
        <v>Middle Income</v>
      </c>
      <c r="AG842" t="str">
        <f ca="1">IF(Table2[[#This Row],[Age]]&lt;30,"Young Adults", IF(Table2[[#This Row],[Age]]&lt;45,"Adults",IF(Table2[[#This Row],[Age]]&lt;60,"Middle Aged", "Senior")))</f>
        <v>Middle Aged</v>
      </c>
      <c r="AH842" t="str">
        <f>IF(Table2[[#This Row],[Recency]]&lt;31,"Active",IF(Table2[[#This Row],[Recency]]&lt;61, "Warm","At Risk"))</f>
        <v>Warm</v>
      </c>
      <c r="AI842" s="5" t="str">
        <f>IF(Table2[[#This Row],[Total Spend]]&lt;70,"Low Value", IF(Table2[[#This Row],[Total Spend]]&lt;370,"Medium Value",IF(Table2[[#This Row],[Total Spend]]&lt;1047,"High Value","VIP")))</f>
        <v>Low Value</v>
      </c>
      <c r="AJ842" s="7">
        <f>SUM(Table2[[#This Row],[AcceptedCmp3]:[Response]])</f>
        <v>1</v>
      </c>
      <c r="AK842" s="5" t="str">
        <f>IF(Table2[[#This Row],[Total Campaigns Accepted]]=0,"Never Responded", IF(Table2[[#This Row],[Total Campaigns Accepted]]&lt;3,"Occasional Responders","Frequent Responders"))</f>
        <v>Occasional Responders</v>
      </c>
    </row>
    <row r="843" spans="1:37" x14ac:dyDescent="0.3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  <c r="AC843" s="4">
        <f t="shared" ca="1" si="39"/>
        <v>53</v>
      </c>
      <c r="AD843" s="3">
        <f t="shared" si="41"/>
        <v>49</v>
      </c>
      <c r="AE843">
        <f t="shared" si="40"/>
        <v>11</v>
      </c>
      <c r="AF843" t="str">
        <f>IF(Table2[[#This Row],[ Income ]]&lt;=30000, "Low Income",IF(Table2[[#This Row],[ Income ]]&lt;=60000,"Middle Income",IF(Table2[[#This Row],[ Income ]]&lt;=90000,"High Income","Premium")))</f>
        <v>Middle Income</v>
      </c>
      <c r="AG843" t="str">
        <f ca="1">IF(Table2[[#This Row],[Age]]&lt;30,"Young Adults", IF(Table2[[#This Row],[Age]]&lt;45,"Adults",IF(Table2[[#This Row],[Age]]&lt;60,"Middle Aged", "Senior")))</f>
        <v>Middle Aged</v>
      </c>
      <c r="AH843" t="str">
        <f>IF(Table2[[#This Row],[Recency]]&lt;31,"Active",IF(Table2[[#This Row],[Recency]]&lt;61, "Warm","At Risk"))</f>
        <v>Warm</v>
      </c>
      <c r="AI843" s="5" t="str">
        <f>IF(Table2[[#This Row],[Total Spend]]&lt;70,"Low Value", IF(Table2[[#This Row],[Total Spend]]&lt;370,"Medium Value",IF(Table2[[#This Row],[Total Spend]]&lt;1047,"High Value","VIP")))</f>
        <v>Low Value</v>
      </c>
      <c r="AJ843" s="7">
        <f>SUM(Table2[[#This Row],[AcceptedCmp3]:[Response]])</f>
        <v>2</v>
      </c>
      <c r="AK843" s="5" t="str">
        <f>IF(Table2[[#This Row],[Total Campaigns Accepted]]=0,"Never Responded", IF(Table2[[#This Row],[Total Campaigns Accepted]]&lt;3,"Occasional Responders","Frequent Responders"))</f>
        <v>Occasional Responders</v>
      </c>
    </row>
    <row r="844" spans="1:37" x14ac:dyDescent="0.3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  <c r="AC844" s="4">
        <f t="shared" ca="1" si="39"/>
        <v>76</v>
      </c>
      <c r="AD844" s="3">
        <f t="shared" si="41"/>
        <v>1130</v>
      </c>
      <c r="AE844">
        <f t="shared" si="40"/>
        <v>17</v>
      </c>
      <c r="AF844" t="str">
        <f>IF(Table2[[#This Row],[ Income ]]&lt;=30000, "Low Income",IF(Table2[[#This Row],[ Income ]]&lt;=60000,"Middle Income",IF(Table2[[#This Row],[ Income ]]&lt;=90000,"High Income","Premium")))</f>
        <v>High Income</v>
      </c>
      <c r="AG844" t="str">
        <f ca="1">IF(Table2[[#This Row],[Age]]&lt;30,"Young Adults", IF(Table2[[#This Row],[Age]]&lt;45,"Adults",IF(Table2[[#This Row],[Age]]&lt;60,"Middle Aged", "Senior")))</f>
        <v>Senior</v>
      </c>
      <c r="AH844" t="str">
        <f>IF(Table2[[#This Row],[Recency]]&lt;31,"Active",IF(Table2[[#This Row],[Recency]]&lt;61, "Warm","At Risk"))</f>
        <v>Warm</v>
      </c>
      <c r="AI844" s="5" t="str">
        <f>IF(Table2[[#This Row],[Total Spend]]&lt;70,"Low Value", IF(Table2[[#This Row],[Total Spend]]&lt;370,"Medium Value",IF(Table2[[#This Row],[Total Spend]]&lt;1047,"High Value","VIP")))</f>
        <v>VIP</v>
      </c>
      <c r="AJ844" s="7">
        <f>SUM(Table2[[#This Row],[AcceptedCmp3]:[Response]])</f>
        <v>0</v>
      </c>
      <c r="AK844" s="5" t="str">
        <f>IF(Table2[[#This Row],[Total Campaigns Accepted]]=0,"Never Responded", IF(Table2[[#This Row],[Total Campaigns Accepted]]&lt;3,"Occasional Responders","Frequent Responders"))</f>
        <v>Never Responded</v>
      </c>
    </row>
    <row r="845" spans="1:37" x14ac:dyDescent="0.3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  <c r="AC845" s="4">
        <f t="shared" ca="1" si="39"/>
        <v>75</v>
      </c>
      <c r="AD845" s="3">
        <f t="shared" si="41"/>
        <v>19</v>
      </c>
      <c r="AE845">
        <f t="shared" si="40"/>
        <v>8</v>
      </c>
      <c r="AF845" t="str">
        <f>IF(Table2[[#This Row],[ Income ]]&lt;=30000, "Low Income",IF(Table2[[#This Row],[ Income ]]&lt;=60000,"Middle Income",IF(Table2[[#This Row],[ Income ]]&lt;=90000,"High Income","Premium")))</f>
        <v>Low Income</v>
      </c>
      <c r="AG845" t="str">
        <f ca="1">IF(Table2[[#This Row],[Age]]&lt;30,"Young Adults", IF(Table2[[#This Row],[Age]]&lt;45,"Adults",IF(Table2[[#This Row],[Age]]&lt;60,"Middle Aged", "Senior")))</f>
        <v>Senior</v>
      </c>
      <c r="AH845" t="str">
        <f>IF(Table2[[#This Row],[Recency]]&lt;31,"Active",IF(Table2[[#This Row],[Recency]]&lt;61, "Warm","At Risk"))</f>
        <v>Warm</v>
      </c>
      <c r="AI845" s="5" t="str">
        <f>IF(Table2[[#This Row],[Total Spend]]&lt;70,"Low Value", IF(Table2[[#This Row],[Total Spend]]&lt;370,"Medium Value",IF(Table2[[#This Row],[Total Spend]]&lt;1047,"High Value","VIP")))</f>
        <v>Low Value</v>
      </c>
      <c r="AJ845" s="7">
        <f>SUM(Table2[[#This Row],[AcceptedCmp3]:[Response]])</f>
        <v>0</v>
      </c>
      <c r="AK845" s="5" t="str">
        <f>IF(Table2[[#This Row],[Total Campaigns Accepted]]=0,"Never Responded", IF(Table2[[#This Row],[Total Campaigns Accepted]]&lt;3,"Occasional Responders","Frequent Responders"))</f>
        <v>Never Responded</v>
      </c>
    </row>
    <row r="846" spans="1:37" x14ac:dyDescent="0.3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  <c r="AC846" s="4">
        <f t="shared" ca="1" si="39"/>
        <v>56</v>
      </c>
      <c r="AD846" s="3">
        <f t="shared" si="41"/>
        <v>913</v>
      </c>
      <c r="AE846">
        <f t="shared" si="40"/>
        <v>30</v>
      </c>
      <c r="AF846" t="str">
        <f>IF(Table2[[#This Row],[ Income ]]&lt;=30000, "Low Income",IF(Table2[[#This Row],[ Income ]]&lt;=60000,"Middle Income",IF(Table2[[#This Row],[ Income ]]&lt;=90000,"High Income","Premium")))</f>
        <v>High Income</v>
      </c>
      <c r="AG846" t="str">
        <f ca="1">IF(Table2[[#This Row],[Age]]&lt;30,"Young Adults", IF(Table2[[#This Row],[Age]]&lt;45,"Adults",IF(Table2[[#This Row],[Age]]&lt;60,"Middle Aged", "Senior")))</f>
        <v>Middle Aged</v>
      </c>
      <c r="AH846" t="str">
        <f>IF(Table2[[#This Row],[Recency]]&lt;31,"Active",IF(Table2[[#This Row],[Recency]]&lt;61, "Warm","At Risk"))</f>
        <v>Warm</v>
      </c>
      <c r="AI846" s="5" t="str">
        <f>IF(Table2[[#This Row],[Total Spend]]&lt;70,"Low Value", IF(Table2[[#This Row],[Total Spend]]&lt;370,"Medium Value",IF(Table2[[#This Row],[Total Spend]]&lt;1047,"High Value","VIP")))</f>
        <v>High Value</v>
      </c>
      <c r="AJ846" s="7">
        <f>SUM(Table2[[#This Row],[AcceptedCmp3]:[Response]])</f>
        <v>0</v>
      </c>
      <c r="AK846" s="5" t="str">
        <f>IF(Table2[[#This Row],[Total Campaigns Accepted]]=0,"Never Responded", IF(Table2[[#This Row],[Total Campaigns Accepted]]&lt;3,"Occasional Responders","Frequent Responders"))</f>
        <v>Never Responded</v>
      </c>
    </row>
    <row r="847" spans="1:37" x14ac:dyDescent="0.3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  <c r="AC847" s="4">
        <f t="shared" ca="1" si="39"/>
        <v>51</v>
      </c>
      <c r="AD847" s="3">
        <f t="shared" si="41"/>
        <v>38</v>
      </c>
      <c r="AE847">
        <f t="shared" si="40"/>
        <v>14</v>
      </c>
      <c r="AF847" t="str">
        <f>IF(Table2[[#This Row],[ Income ]]&lt;=30000, "Low Income",IF(Table2[[#This Row],[ Income ]]&lt;=60000,"Middle Income",IF(Table2[[#This Row],[ Income ]]&lt;=90000,"High Income","Premium")))</f>
        <v>Low Income</v>
      </c>
      <c r="AG847" t="str">
        <f ca="1">IF(Table2[[#This Row],[Age]]&lt;30,"Young Adults", IF(Table2[[#This Row],[Age]]&lt;45,"Adults",IF(Table2[[#This Row],[Age]]&lt;60,"Middle Aged", "Senior")))</f>
        <v>Middle Aged</v>
      </c>
      <c r="AH847" t="str">
        <f>IF(Table2[[#This Row],[Recency]]&lt;31,"Active",IF(Table2[[#This Row],[Recency]]&lt;61, "Warm","At Risk"))</f>
        <v>Warm</v>
      </c>
      <c r="AI847" s="5" t="str">
        <f>IF(Table2[[#This Row],[Total Spend]]&lt;70,"Low Value", IF(Table2[[#This Row],[Total Spend]]&lt;370,"Medium Value",IF(Table2[[#This Row],[Total Spend]]&lt;1047,"High Value","VIP")))</f>
        <v>Low Value</v>
      </c>
      <c r="AJ847" s="7">
        <f>SUM(Table2[[#This Row],[AcceptedCmp3]:[Response]])</f>
        <v>0</v>
      </c>
      <c r="AK847" s="5" t="str">
        <f>IF(Table2[[#This Row],[Total Campaigns Accepted]]=0,"Never Responded", IF(Table2[[#This Row],[Total Campaigns Accepted]]&lt;3,"Occasional Responders","Frequent Responders"))</f>
        <v>Never Responded</v>
      </c>
    </row>
    <row r="848" spans="1:37" x14ac:dyDescent="0.3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  <c r="AC848" s="4">
        <f t="shared" ca="1" si="39"/>
        <v>61</v>
      </c>
      <c r="AD848" s="3">
        <f t="shared" si="41"/>
        <v>395</v>
      </c>
      <c r="AE848">
        <f t="shared" si="40"/>
        <v>26</v>
      </c>
      <c r="AF848" t="str">
        <f>IF(Table2[[#This Row],[ Income ]]&lt;=30000, "Low Income",IF(Table2[[#This Row],[ Income ]]&lt;=60000,"Middle Income",IF(Table2[[#This Row],[ Income ]]&lt;=90000,"High Income","Premium")))</f>
        <v>High Income</v>
      </c>
      <c r="AG848" t="str">
        <f ca="1">IF(Table2[[#This Row],[Age]]&lt;30,"Young Adults", IF(Table2[[#This Row],[Age]]&lt;45,"Adults",IF(Table2[[#This Row],[Age]]&lt;60,"Middle Aged", "Senior")))</f>
        <v>Senior</v>
      </c>
      <c r="AH848" t="str">
        <f>IF(Table2[[#This Row],[Recency]]&lt;31,"Active",IF(Table2[[#This Row],[Recency]]&lt;61, "Warm","At Risk"))</f>
        <v>Warm</v>
      </c>
      <c r="AI848" s="5" t="str">
        <f>IF(Table2[[#This Row],[Total Spend]]&lt;70,"Low Value", IF(Table2[[#This Row],[Total Spend]]&lt;370,"Medium Value",IF(Table2[[#This Row],[Total Spend]]&lt;1047,"High Value","VIP")))</f>
        <v>High Value</v>
      </c>
      <c r="AJ848" s="7">
        <f>SUM(Table2[[#This Row],[AcceptedCmp3]:[Response]])</f>
        <v>0</v>
      </c>
      <c r="AK848" s="5" t="str">
        <f>IF(Table2[[#This Row],[Total Campaigns Accepted]]=0,"Never Responded", IF(Table2[[#This Row],[Total Campaigns Accepted]]&lt;3,"Occasional Responders","Frequent Responders"))</f>
        <v>Never Responded</v>
      </c>
    </row>
    <row r="849" spans="1:37" x14ac:dyDescent="0.3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  <c r="AC849" s="4">
        <f t="shared" ca="1" si="39"/>
        <v>55</v>
      </c>
      <c r="AD849" s="3">
        <f t="shared" si="41"/>
        <v>28</v>
      </c>
      <c r="AE849">
        <f t="shared" si="40"/>
        <v>11</v>
      </c>
      <c r="AF849" t="str">
        <f>IF(Table2[[#This Row],[ Income ]]&lt;=30000, "Low Income",IF(Table2[[#This Row],[ Income ]]&lt;=60000,"Middle Income",IF(Table2[[#This Row],[ Income ]]&lt;=90000,"High Income","Premium")))</f>
        <v>Middle Income</v>
      </c>
      <c r="AG849" t="str">
        <f ca="1">IF(Table2[[#This Row],[Age]]&lt;30,"Young Adults", IF(Table2[[#This Row],[Age]]&lt;45,"Adults",IF(Table2[[#This Row],[Age]]&lt;60,"Middle Aged", "Senior")))</f>
        <v>Middle Aged</v>
      </c>
      <c r="AH849" t="str">
        <f>IF(Table2[[#This Row],[Recency]]&lt;31,"Active",IF(Table2[[#This Row],[Recency]]&lt;61, "Warm","At Risk"))</f>
        <v>Warm</v>
      </c>
      <c r="AI849" s="5" t="str">
        <f>IF(Table2[[#This Row],[Total Spend]]&lt;70,"Low Value", IF(Table2[[#This Row],[Total Spend]]&lt;370,"Medium Value",IF(Table2[[#This Row],[Total Spend]]&lt;1047,"High Value","VIP")))</f>
        <v>Low Value</v>
      </c>
      <c r="AJ849" s="7">
        <f>SUM(Table2[[#This Row],[AcceptedCmp3]:[Response]])</f>
        <v>0</v>
      </c>
      <c r="AK849" s="5" t="str">
        <f>IF(Table2[[#This Row],[Total Campaigns Accepted]]=0,"Never Responded", IF(Table2[[#This Row],[Total Campaigns Accepted]]&lt;3,"Occasional Responders","Frequent Responders"))</f>
        <v>Never Responded</v>
      </c>
    </row>
    <row r="850" spans="1:37" x14ac:dyDescent="0.3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  <c r="AC850" s="4">
        <f t="shared" ca="1" si="39"/>
        <v>57</v>
      </c>
      <c r="AD850" s="3">
        <f t="shared" si="41"/>
        <v>33</v>
      </c>
      <c r="AE850">
        <f t="shared" si="40"/>
        <v>13</v>
      </c>
      <c r="AF850" t="str">
        <f>IF(Table2[[#This Row],[ Income ]]&lt;=30000, "Low Income",IF(Table2[[#This Row],[ Income ]]&lt;=60000,"Middle Income",IF(Table2[[#This Row],[ Income ]]&lt;=90000,"High Income","Premium")))</f>
        <v>Low Income</v>
      </c>
      <c r="AG850" t="str">
        <f ca="1">IF(Table2[[#This Row],[Age]]&lt;30,"Young Adults", IF(Table2[[#This Row],[Age]]&lt;45,"Adults",IF(Table2[[#This Row],[Age]]&lt;60,"Middle Aged", "Senior")))</f>
        <v>Middle Aged</v>
      </c>
      <c r="AH850" t="str">
        <f>IF(Table2[[#This Row],[Recency]]&lt;31,"Active",IF(Table2[[#This Row],[Recency]]&lt;61, "Warm","At Risk"))</f>
        <v>Warm</v>
      </c>
      <c r="AI850" s="5" t="str">
        <f>IF(Table2[[#This Row],[Total Spend]]&lt;70,"Low Value", IF(Table2[[#This Row],[Total Spend]]&lt;370,"Medium Value",IF(Table2[[#This Row],[Total Spend]]&lt;1047,"High Value","VIP")))</f>
        <v>Low Value</v>
      </c>
      <c r="AJ850" s="7">
        <f>SUM(Table2[[#This Row],[AcceptedCmp3]:[Response]])</f>
        <v>0</v>
      </c>
      <c r="AK850" s="5" t="str">
        <f>IF(Table2[[#This Row],[Total Campaigns Accepted]]=0,"Never Responded", IF(Table2[[#This Row],[Total Campaigns Accepted]]&lt;3,"Occasional Responders","Frequent Responders"))</f>
        <v>Never Responded</v>
      </c>
    </row>
    <row r="851" spans="1:37" x14ac:dyDescent="0.3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  <c r="AC851" s="4">
        <f t="shared" ca="1" si="39"/>
        <v>48</v>
      </c>
      <c r="AD851" s="3">
        <f t="shared" si="41"/>
        <v>270</v>
      </c>
      <c r="AE851">
        <f t="shared" si="40"/>
        <v>19</v>
      </c>
      <c r="AF851" t="str">
        <f>IF(Table2[[#This Row],[ Income ]]&lt;=30000, "Low Income",IF(Table2[[#This Row],[ Income ]]&lt;=60000,"Middle Income",IF(Table2[[#This Row],[ Income ]]&lt;=90000,"High Income","Premium")))</f>
        <v>Middle Income</v>
      </c>
      <c r="AG851" t="str">
        <f ca="1">IF(Table2[[#This Row],[Age]]&lt;30,"Young Adults", IF(Table2[[#This Row],[Age]]&lt;45,"Adults",IF(Table2[[#This Row],[Age]]&lt;60,"Middle Aged", "Senior")))</f>
        <v>Middle Aged</v>
      </c>
      <c r="AH851" t="str">
        <f>IF(Table2[[#This Row],[Recency]]&lt;31,"Active",IF(Table2[[#This Row],[Recency]]&lt;61, "Warm","At Risk"))</f>
        <v>Warm</v>
      </c>
      <c r="AI851" s="5" t="str">
        <f>IF(Table2[[#This Row],[Total Spend]]&lt;70,"Low Value", IF(Table2[[#This Row],[Total Spend]]&lt;370,"Medium Value",IF(Table2[[#This Row],[Total Spend]]&lt;1047,"High Value","VIP")))</f>
        <v>Medium Value</v>
      </c>
      <c r="AJ851" s="7">
        <f>SUM(Table2[[#This Row],[AcceptedCmp3]:[Response]])</f>
        <v>0</v>
      </c>
      <c r="AK851" s="5" t="str">
        <f>IF(Table2[[#This Row],[Total Campaigns Accepted]]=0,"Never Responded", IF(Table2[[#This Row],[Total Campaigns Accepted]]&lt;3,"Occasional Responders","Frequent Responders"))</f>
        <v>Never Responded</v>
      </c>
    </row>
    <row r="852" spans="1:37" x14ac:dyDescent="0.3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  <c r="AC852" s="4">
        <f t="shared" ca="1" si="39"/>
        <v>54</v>
      </c>
      <c r="AD852" s="3">
        <f t="shared" si="41"/>
        <v>1194</v>
      </c>
      <c r="AE852">
        <f t="shared" si="40"/>
        <v>38</v>
      </c>
      <c r="AF852" t="str">
        <f>IF(Table2[[#This Row],[ Income ]]&lt;=30000, "Low Income",IF(Table2[[#This Row],[ Income ]]&lt;=60000,"Middle Income",IF(Table2[[#This Row],[ Income ]]&lt;=90000,"High Income","Premium")))</f>
        <v>Middle Income</v>
      </c>
      <c r="AG852" t="str">
        <f ca="1">IF(Table2[[#This Row],[Age]]&lt;30,"Young Adults", IF(Table2[[#This Row],[Age]]&lt;45,"Adults",IF(Table2[[#This Row],[Age]]&lt;60,"Middle Aged", "Senior")))</f>
        <v>Middle Aged</v>
      </c>
      <c r="AH852" t="str">
        <f>IF(Table2[[#This Row],[Recency]]&lt;31,"Active",IF(Table2[[#This Row],[Recency]]&lt;61, "Warm","At Risk"))</f>
        <v>Warm</v>
      </c>
      <c r="AI852" s="5" t="str">
        <f>IF(Table2[[#This Row],[Total Spend]]&lt;70,"Low Value", IF(Table2[[#This Row],[Total Spend]]&lt;370,"Medium Value",IF(Table2[[#This Row],[Total Spend]]&lt;1047,"High Value","VIP")))</f>
        <v>VIP</v>
      </c>
      <c r="AJ852" s="7">
        <f>SUM(Table2[[#This Row],[AcceptedCmp3]:[Response]])</f>
        <v>0</v>
      </c>
      <c r="AK852" s="5" t="str">
        <f>IF(Table2[[#This Row],[Total Campaigns Accepted]]=0,"Never Responded", IF(Table2[[#This Row],[Total Campaigns Accepted]]&lt;3,"Occasional Responders","Frequent Responders"))</f>
        <v>Never Responded</v>
      </c>
    </row>
    <row r="853" spans="1:37" x14ac:dyDescent="0.3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  <c r="AC853" s="4">
        <f t="shared" ca="1" si="39"/>
        <v>35</v>
      </c>
      <c r="AD853" s="3">
        <f t="shared" si="41"/>
        <v>393</v>
      </c>
      <c r="AE853">
        <f t="shared" si="40"/>
        <v>16</v>
      </c>
      <c r="AF853" t="str">
        <f>IF(Table2[[#This Row],[ Income ]]&lt;=30000, "Low Income",IF(Table2[[#This Row],[ Income ]]&lt;=60000,"Middle Income",IF(Table2[[#This Row],[ Income ]]&lt;=90000,"High Income","Premium")))</f>
        <v>Middle Income</v>
      </c>
      <c r="AG853" t="str">
        <f ca="1">IF(Table2[[#This Row],[Age]]&lt;30,"Young Adults", IF(Table2[[#This Row],[Age]]&lt;45,"Adults",IF(Table2[[#This Row],[Age]]&lt;60,"Middle Aged", "Senior")))</f>
        <v>Adults</v>
      </c>
      <c r="AH853" t="str">
        <f>IF(Table2[[#This Row],[Recency]]&lt;31,"Active",IF(Table2[[#This Row],[Recency]]&lt;61, "Warm","At Risk"))</f>
        <v>Warm</v>
      </c>
      <c r="AI853" s="5" t="str">
        <f>IF(Table2[[#This Row],[Total Spend]]&lt;70,"Low Value", IF(Table2[[#This Row],[Total Spend]]&lt;370,"Medium Value",IF(Table2[[#This Row],[Total Spend]]&lt;1047,"High Value","VIP")))</f>
        <v>High Value</v>
      </c>
      <c r="AJ853" s="7">
        <f>SUM(Table2[[#This Row],[AcceptedCmp3]:[Response]])</f>
        <v>0</v>
      </c>
      <c r="AK853" s="5" t="str">
        <f>IF(Table2[[#This Row],[Total Campaigns Accepted]]=0,"Never Responded", IF(Table2[[#This Row],[Total Campaigns Accepted]]&lt;3,"Occasional Responders","Frequent Responders"))</f>
        <v>Never Responded</v>
      </c>
    </row>
    <row r="854" spans="1:37" x14ac:dyDescent="0.3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  <c r="AC854" s="4">
        <f t="shared" ca="1" si="39"/>
        <v>68</v>
      </c>
      <c r="AD854" s="3">
        <f t="shared" si="41"/>
        <v>397</v>
      </c>
      <c r="AE854">
        <f t="shared" si="40"/>
        <v>21</v>
      </c>
      <c r="AF854" t="str">
        <f>IF(Table2[[#This Row],[ Income ]]&lt;=30000, "Low Income",IF(Table2[[#This Row],[ Income ]]&lt;=60000,"Middle Income",IF(Table2[[#This Row],[ Income ]]&lt;=90000,"High Income","Premium")))</f>
        <v>Middle Income</v>
      </c>
      <c r="AG854" t="str">
        <f ca="1">IF(Table2[[#This Row],[Age]]&lt;30,"Young Adults", IF(Table2[[#This Row],[Age]]&lt;45,"Adults",IF(Table2[[#This Row],[Age]]&lt;60,"Middle Aged", "Senior")))</f>
        <v>Senior</v>
      </c>
      <c r="AH854" t="str">
        <f>IF(Table2[[#This Row],[Recency]]&lt;31,"Active",IF(Table2[[#This Row],[Recency]]&lt;61, "Warm","At Risk"))</f>
        <v>Warm</v>
      </c>
      <c r="AI854" s="5" t="str">
        <f>IF(Table2[[#This Row],[Total Spend]]&lt;70,"Low Value", IF(Table2[[#This Row],[Total Spend]]&lt;370,"Medium Value",IF(Table2[[#This Row],[Total Spend]]&lt;1047,"High Value","VIP")))</f>
        <v>High Value</v>
      </c>
      <c r="AJ854" s="7">
        <f>SUM(Table2[[#This Row],[AcceptedCmp3]:[Response]])</f>
        <v>0</v>
      </c>
      <c r="AK854" s="5" t="str">
        <f>IF(Table2[[#This Row],[Total Campaigns Accepted]]=0,"Never Responded", IF(Table2[[#This Row],[Total Campaigns Accepted]]&lt;3,"Occasional Responders","Frequent Responders"))</f>
        <v>Never Responded</v>
      </c>
    </row>
    <row r="855" spans="1:37" x14ac:dyDescent="0.3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  <c r="AC855" s="4">
        <f t="shared" ca="1" si="39"/>
        <v>55</v>
      </c>
      <c r="AD855" s="3">
        <f t="shared" si="41"/>
        <v>59</v>
      </c>
      <c r="AE855">
        <f t="shared" si="40"/>
        <v>3</v>
      </c>
      <c r="AF855" t="str">
        <f>IF(Table2[[#This Row],[ Income ]]&lt;=30000, "Low Income",IF(Table2[[#This Row],[ Income ]]&lt;=60000,"Middle Income",IF(Table2[[#This Row],[ Income ]]&lt;=90000,"High Income","Premium")))</f>
        <v>Premium</v>
      </c>
      <c r="AG855" t="str">
        <f ca="1">IF(Table2[[#This Row],[Age]]&lt;30,"Young Adults", IF(Table2[[#This Row],[Age]]&lt;45,"Adults",IF(Table2[[#This Row],[Age]]&lt;60,"Middle Aged", "Senior")))</f>
        <v>Middle Aged</v>
      </c>
      <c r="AH855" t="str">
        <f>IF(Table2[[#This Row],[Recency]]&lt;31,"Active",IF(Table2[[#This Row],[Recency]]&lt;61, "Warm","At Risk"))</f>
        <v>Warm</v>
      </c>
      <c r="AI855" s="5" t="str">
        <f>IF(Table2[[#This Row],[Total Spend]]&lt;70,"Low Value", IF(Table2[[#This Row],[Total Spend]]&lt;370,"Medium Value",IF(Table2[[#This Row],[Total Spend]]&lt;1047,"High Value","VIP")))</f>
        <v>Low Value</v>
      </c>
      <c r="AJ855" s="7">
        <f>SUM(Table2[[#This Row],[AcceptedCmp3]:[Response]])</f>
        <v>0</v>
      </c>
      <c r="AK855" s="5" t="str">
        <f>IF(Table2[[#This Row],[Total Campaigns Accepted]]=0,"Never Responded", IF(Table2[[#This Row],[Total Campaigns Accepted]]&lt;3,"Occasional Responders","Frequent Responders"))</f>
        <v>Never Responded</v>
      </c>
    </row>
    <row r="856" spans="1:37" x14ac:dyDescent="0.3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  <c r="AC856" s="4">
        <f t="shared" ca="1" si="39"/>
        <v>76</v>
      </c>
      <c r="AD856" s="3">
        <f t="shared" si="41"/>
        <v>38</v>
      </c>
      <c r="AE856">
        <f t="shared" si="40"/>
        <v>9</v>
      </c>
      <c r="AF856" t="str">
        <f>IF(Table2[[#This Row],[ Income ]]&lt;=30000, "Low Income",IF(Table2[[#This Row],[ Income ]]&lt;=60000,"Middle Income",IF(Table2[[#This Row],[ Income ]]&lt;=90000,"High Income","Premium")))</f>
        <v>Middle Income</v>
      </c>
      <c r="AG856" t="str">
        <f ca="1">IF(Table2[[#This Row],[Age]]&lt;30,"Young Adults", IF(Table2[[#This Row],[Age]]&lt;45,"Adults",IF(Table2[[#This Row],[Age]]&lt;60,"Middle Aged", "Senior")))</f>
        <v>Senior</v>
      </c>
      <c r="AH856" t="str">
        <f>IF(Table2[[#This Row],[Recency]]&lt;31,"Active",IF(Table2[[#This Row],[Recency]]&lt;61, "Warm","At Risk"))</f>
        <v>Warm</v>
      </c>
      <c r="AI856" s="5" t="str">
        <f>IF(Table2[[#This Row],[Total Spend]]&lt;70,"Low Value", IF(Table2[[#This Row],[Total Spend]]&lt;370,"Medium Value",IF(Table2[[#This Row],[Total Spend]]&lt;1047,"High Value","VIP")))</f>
        <v>Low Value</v>
      </c>
      <c r="AJ856" s="7">
        <f>SUM(Table2[[#This Row],[AcceptedCmp3]:[Response]])</f>
        <v>0</v>
      </c>
      <c r="AK856" s="5" t="str">
        <f>IF(Table2[[#This Row],[Total Campaigns Accepted]]=0,"Never Responded", IF(Table2[[#This Row],[Total Campaigns Accepted]]&lt;3,"Occasional Responders","Frequent Responders"))</f>
        <v>Never Responded</v>
      </c>
    </row>
    <row r="857" spans="1:37" x14ac:dyDescent="0.3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  <c r="AC857" s="4">
        <f t="shared" ca="1" si="39"/>
        <v>42</v>
      </c>
      <c r="AD857" s="3">
        <f t="shared" si="41"/>
        <v>1923</v>
      </c>
      <c r="AE857">
        <f t="shared" si="40"/>
        <v>17</v>
      </c>
      <c r="AF857" t="str">
        <f>IF(Table2[[#This Row],[ Income ]]&lt;=30000, "Low Income",IF(Table2[[#This Row],[ Income ]]&lt;=60000,"Middle Income",IF(Table2[[#This Row],[ Income ]]&lt;=90000,"High Income","Premium")))</f>
        <v>High Income</v>
      </c>
      <c r="AG857" t="str">
        <f ca="1">IF(Table2[[#This Row],[Age]]&lt;30,"Young Adults", IF(Table2[[#This Row],[Age]]&lt;45,"Adults",IF(Table2[[#This Row],[Age]]&lt;60,"Middle Aged", "Senior")))</f>
        <v>Adults</v>
      </c>
      <c r="AH857" t="str">
        <f>IF(Table2[[#This Row],[Recency]]&lt;31,"Active",IF(Table2[[#This Row],[Recency]]&lt;61, "Warm","At Risk"))</f>
        <v>Warm</v>
      </c>
      <c r="AI857" s="5" t="str">
        <f>IF(Table2[[#This Row],[Total Spend]]&lt;70,"Low Value", IF(Table2[[#This Row],[Total Spend]]&lt;370,"Medium Value",IF(Table2[[#This Row],[Total Spend]]&lt;1047,"High Value","VIP")))</f>
        <v>VIP</v>
      </c>
      <c r="AJ857" s="7">
        <f>SUM(Table2[[#This Row],[AcceptedCmp3]:[Response]])</f>
        <v>1</v>
      </c>
      <c r="AK857" s="5" t="str">
        <f>IF(Table2[[#This Row],[Total Campaigns Accepted]]=0,"Never Responded", IF(Table2[[#This Row],[Total Campaigns Accepted]]&lt;3,"Occasional Responders","Frequent Responders"))</f>
        <v>Occasional Responders</v>
      </c>
    </row>
    <row r="858" spans="1:37" x14ac:dyDescent="0.3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  <c r="AC858" s="4">
        <f t="shared" ca="1" si="39"/>
        <v>54</v>
      </c>
      <c r="AD858" s="3">
        <f t="shared" si="41"/>
        <v>63</v>
      </c>
      <c r="AE858">
        <f t="shared" si="40"/>
        <v>14</v>
      </c>
      <c r="AF858" t="str">
        <f>IF(Table2[[#This Row],[ Income ]]&lt;=30000, "Low Income",IF(Table2[[#This Row],[ Income ]]&lt;=60000,"Middle Income",IF(Table2[[#This Row],[ Income ]]&lt;=90000,"High Income","Premium")))</f>
        <v>Middle Income</v>
      </c>
      <c r="AG858" t="str">
        <f ca="1">IF(Table2[[#This Row],[Age]]&lt;30,"Young Adults", IF(Table2[[#This Row],[Age]]&lt;45,"Adults",IF(Table2[[#This Row],[Age]]&lt;60,"Middle Aged", "Senior")))</f>
        <v>Middle Aged</v>
      </c>
      <c r="AH858" t="str">
        <f>IF(Table2[[#This Row],[Recency]]&lt;31,"Active",IF(Table2[[#This Row],[Recency]]&lt;61, "Warm","At Risk"))</f>
        <v>Warm</v>
      </c>
      <c r="AI858" s="5" t="str">
        <f>IF(Table2[[#This Row],[Total Spend]]&lt;70,"Low Value", IF(Table2[[#This Row],[Total Spend]]&lt;370,"Medium Value",IF(Table2[[#This Row],[Total Spend]]&lt;1047,"High Value","VIP")))</f>
        <v>Low Value</v>
      </c>
      <c r="AJ858" s="7">
        <f>SUM(Table2[[#This Row],[AcceptedCmp3]:[Response]])</f>
        <v>0</v>
      </c>
      <c r="AK858" s="5" t="str">
        <f>IF(Table2[[#This Row],[Total Campaigns Accepted]]=0,"Never Responded", IF(Table2[[#This Row],[Total Campaigns Accepted]]&lt;3,"Occasional Responders","Frequent Responders"))</f>
        <v>Never Responded</v>
      </c>
    </row>
    <row r="859" spans="1:37" x14ac:dyDescent="0.3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  <c r="AC859" s="4">
        <f t="shared" ca="1" si="39"/>
        <v>37</v>
      </c>
      <c r="AD859" s="3">
        <f t="shared" si="41"/>
        <v>18</v>
      </c>
      <c r="AE859">
        <f t="shared" si="40"/>
        <v>11</v>
      </c>
      <c r="AF859" t="str">
        <f>IF(Table2[[#This Row],[ Income ]]&lt;=30000, "Low Income",IF(Table2[[#This Row],[ Income ]]&lt;=60000,"Middle Income",IF(Table2[[#This Row],[ Income ]]&lt;=90000,"High Income","Premium")))</f>
        <v>Low Income</v>
      </c>
      <c r="AG859" t="str">
        <f ca="1">IF(Table2[[#This Row],[Age]]&lt;30,"Young Adults", IF(Table2[[#This Row],[Age]]&lt;45,"Adults",IF(Table2[[#This Row],[Age]]&lt;60,"Middle Aged", "Senior")))</f>
        <v>Adults</v>
      </c>
      <c r="AH859" t="str">
        <f>IF(Table2[[#This Row],[Recency]]&lt;31,"Active",IF(Table2[[#This Row],[Recency]]&lt;61, "Warm","At Risk"))</f>
        <v>Warm</v>
      </c>
      <c r="AI859" s="5" t="str">
        <f>IF(Table2[[#This Row],[Total Spend]]&lt;70,"Low Value", IF(Table2[[#This Row],[Total Spend]]&lt;370,"Medium Value",IF(Table2[[#This Row],[Total Spend]]&lt;1047,"High Value","VIP")))</f>
        <v>Low Value</v>
      </c>
      <c r="AJ859" s="7">
        <f>SUM(Table2[[#This Row],[AcceptedCmp3]:[Response]])</f>
        <v>0</v>
      </c>
      <c r="AK859" s="5" t="str">
        <f>IF(Table2[[#This Row],[Total Campaigns Accepted]]=0,"Never Responded", IF(Table2[[#This Row],[Total Campaigns Accepted]]&lt;3,"Occasional Responders","Frequent Responders"))</f>
        <v>Never Responded</v>
      </c>
    </row>
    <row r="860" spans="1:37" x14ac:dyDescent="0.3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  <c r="AC860" s="4">
        <f t="shared" ca="1" si="39"/>
        <v>58</v>
      </c>
      <c r="AD860" s="3">
        <f t="shared" si="41"/>
        <v>81</v>
      </c>
      <c r="AE860">
        <f t="shared" si="40"/>
        <v>18</v>
      </c>
      <c r="AF860" t="str">
        <f>IF(Table2[[#This Row],[ Income ]]&lt;=30000, "Low Income",IF(Table2[[#This Row],[ Income ]]&lt;=60000,"Middle Income",IF(Table2[[#This Row],[ Income ]]&lt;=90000,"High Income","Premium")))</f>
        <v>Middle Income</v>
      </c>
      <c r="AG860" t="str">
        <f ca="1">IF(Table2[[#This Row],[Age]]&lt;30,"Young Adults", IF(Table2[[#This Row],[Age]]&lt;45,"Adults",IF(Table2[[#This Row],[Age]]&lt;60,"Middle Aged", "Senior")))</f>
        <v>Middle Aged</v>
      </c>
      <c r="AH860" t="str">
        <f>IF(Table2[[#This Row],[Recency]]&lt;31,"Active",IF(Table2[[#This Row],[Recency]]&lt;61, "Warm","At Risk"))</f>
        <v>Warm</v>
      </c>
      <c r="AI860" s="5" t="str">
        <f>IF(Table2[[#This Row],[Total Spend]]&lt;70,"Low Value", IF(Table2[[#This Row],[Total Spend]]&lt;370,"Medium Value",IF(Table2[[#This Row],[Total Spend]]&lt;1047,"High Value","VIP")))</f>
        <v>Medium Value</v>
      </c>
      <c r="AJ860" s="7">
        <f>SUM(Table2[[#This Row],[AcceptedCmp3]:[Response]])</f>
        <v>0</v>
      </c>
      <c r="AK860" s="5" t="str">
        <f>IF(Table2[[#This Row],[Total Campaigns Accepted]]=0,"Never Responded", IF(Table2[[#This Row],[Total Campaigns Accepted]]&lt;3,"Occasional Responders","Frequent Responders"))</f>
        <v>Never Responded</v>
      </c>
    </row>
    <row r="861" spans="1:37" x14ac:dyDescent="0.3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  <c r="AC861" s="4">
        <f t="shared" ca="1" si="39"/>
        <v>67</v>
      </c>
      <c r="AD861" s="3">
        <f t="shared" si="41"/>
        <v>1307</v>
      </c>
      <c r="AE861">
        <f t="shared" si="40"/>
        <v>29</v>
      </c>
      <c r="AF861" t="str">
        <f>IF(Table2[[#This Row],[ Income ]]&lt;=30000, "Low Income",IF(Table2[[#This Row],[ Income ]]&lt;=60000,"Middle Income",IF(Table2[[#This Row],[ Income ]]&lt;=90000,"High Income","Premium")))</f>
        <v>High Income</v>
      </c>
      <c r="AG861" t="str">
        <f ca="1">IF(Table2[[#This Row],[Age]]&lt;30,"Young Adults", IF(Table2[[#This Row],[Age]]&lt;45,"Adults",IF(Table2[[#This Row],[Age]]&lt;60,"Middle Aged", "Senior")))</f>
        <v>Senior</v>
      </c>
      <c r="AH861" t="str">
        <f>IF(Table2[[#This Row],[Recency]]&lt;31,"Active",IF(Table2[[#This Row],[Recency]]&lt;61, "Warm","At Risk"))</f>
        <v>Warm</v>
      </c>
      <c r="AI861" s="5" t="str">
        <f>IF(Table2[[#This Row],[Total Spend]]&lt;70,"Low Value", IF(Table2[[#This Row],[Total Spend]]&lt;370,"Medium Value",IF(Table2[[#This Row],[Total Spend]]&lt;1047,"High Value","VIP")))</f>
        <v>VIP</v>
      </c>
      <c r="AJ861" s="7">
        <f>SUM(Table2[[#This Row],[AcceptedCmp3]:[Response]])</f>
        <v>0</v>
      </c>
      <c r="AK861" s="5" t="str">
        <f>IF(Table2[[#This Row],[Total Campaigns Accepted]]=0,"Never Responded", IF(Table2[[#This Row],[Total Campaigns Accepted]]&lt;3,"Occasional Responders","Frequent Responders"))</f>
        <v>Never Responded</v>
      </c>
    </row>
    <row r="862" spans="1:37" x14ac:dyDescent="0.3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  <c r="AC862" s="4">
        <f t="shared" ca="1" si="39"/>
        <v>68</v>
      </c>
      <c r="AD862" s="3">
        <f t="shared" si="41"/>
        <v>1102</v>
      </c>
      <c r="AE862">
        <f t="shared" si="40"/>
        <v>38</v>
      </c>
      <c r="AF862" t="str">
        <f>IF(Table2[[#This Row],[ Income ]]&lt;=30000, "Low Income",IF(Table2[[#This Row],[ Income ]]&lt;=60000,"Middle Income",IF(Table2[[#This Row],[ Income ]]&lt;=90000,"High Income","Premium")))</f>
        <v>High Income</v>
      </c>
      <c r="AG862" t="str">
        <f ca="1">IF(Table2[[#This Row],[Age]]&lt;30,"Young Adults", IF(Table2[[#This Row],[Age]]&lt;45,"Adults",IF(Table2[[#This Row],[Age]]&lt;60,"Middle Aged", "Senior")))</f>
        <v>Senior</v>
      </c>
      <c r="AH862" t="str">
        <f>IF(Table2[[#This Row],[Recency]]&lt;31,"Active",IF(Table2[[#This Row],[Recency]]&lt;61, "Warm","At Risk"))</f>
        <v>Warm</v>
      </c>
      <c r="AI862" s="5" t="str">
        <f>IF(Table2[[#This Row],[Total Spend]]&lt;70,"Low Value", IF(Table2[[#This Row],[Total Spend]]&lt;370,"Medium Value",IF(Table2[[#This Row],[Total Spend]]&lt;1047,"High Value","VIP")))</f>
        <v>VIP</v>
      </c>
      <c r="AJ862" s="7">
        <f>SUM(Table2[[#This Row],[AcceptedCmp3]:[Response]])</f>
        <v>0</v>
      </c>
      <c r="AK862" s="5" t="str">
        <f>IF(Table2[[#This Row],[Total Campaigns Accepted]]=0,"Never Responded", IF(Table2[[#This Row],[Total Campaigns Accepted]]&lt;3,"Occasional Responders","Frequent Responders"))</f>
        <v>Never Responded</v>
      </c>
    </row>
    <row r="863" spans="1:37" x14ac:dyDescent="0.3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  <c r="AC863" s="4">
        <f t="shared" ca="1" si="39"/>
        <v>57</v>
      </c>
      <c r="AD863" s="3">
        <f t="shared" si="41"/>
        <v>201</v>
      </c>
      <c r="AE863">
        <f t="shared" si="40"/>
        <v>18</v>
      </c>
      <c r="AF863" t="str">
        <f>IF(Table2[[#This Row],[ Income ]]&lt;=30000, "Low Income",IF(Table2[[#This Row],[ Income ]]&lt;=60000,"Middle Income",IF(Table2[[#This Row],[ Income ]]&lt;=90000,"High Income","Premium")))</f>
        <v>Middle Income</v>
      </c>
      <c r="AG863" t="str">
        <f ca="1">IF(Table2[[#This Row],[Age]]&lt;30,"Young Adults", IF(Table2[[#This Row],[Age]]&lt;45,"Adults",IF(Table2[[#This Row],[Age]]&lt;60,"Middle Aged", "Senior")))</f>
        <v>Middle Aged</v>
      </c>
      <c r="AH863" t="str">
        <f>IF(Table2[[#This Row],[Recency]]&lt;31,"Active",IF(Table2[[#This Row],[Recency]]&lt;61, "Warm","At Risk"))</f>
        <v>Warm</v>
      </c>
      <c r="AI863" s="5" t="str">
        <f>IF(Table2[[#This Row],[Total Spend]]&lt;70,"Low Value", IF(Table2[[#This Row],[Total Spend]]&lt;370,"Medium Value",IF(Table2[[#This Row],[Total Spend]]&lt;1047,"High Value","VIP")))</f>
        <v>Medium Value</v>
      </c>
      <c r="AJ863" s="7">
        <f>SUM(Table2[[#This Row],[AcceptedCmp3]:[Response]])</f>
        <v>0</v>
      </c>
      <c r="AK863" s="5" t="str">
        <f>IF(Table2[[#This Row],[Total Campaigns Accepted]]=0,"Never Responded", IF(Table2[[#This Row],[Total Campaigns Accepted]]&lt;3,"Occasional Responders","Frequent Responders"))</f>
        <v>Never Responded</v>
      </c>
    </row>
    <row r="864" spans="1:37" x14ac:dyDescent="0.3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  <c r="AC864" s="4">
        <f t="shared" ca="1" si="39"/>
        <v>70</v>
      </c>
      <c r="AD864" s="3">
        <f t="shared" si="41"/>
        <v>443</v>
      </c>
      <c r="AE864">
        <f t="shared" si="40"/>
        <v>18</v>
      </c>
      <c r="AF864" t="str">
        <f>IF(Table2[[#This Row],[ Income ]]&lt;=30000, "Low Income",IF(Table2[[#This Row],[ Income ]]&lt;=60000,"Middle Income",IF(Table2[[#This Row],[ Income ]]&lt;=90000,"High Income","Premium")))</f>
        <v>Middle Income</v>
      </c>
      <c r="AG864" t="str">
        <f ca="1">IF(Table2[[#This Row],[Age]]&lt;30,"Young Adults", IF(Table2[[#This Row],[Age]]&lt;45,"Adults",IF(Table2[[#This Row],[Age]]&lt;60,"Middle Aged", "Senior")))</f>
        <v>Senior</v>
      </c>
      <c r="AH864" t="str">
        <f>IF(Table2[[#This Row],[Recency]]&lt;31,"Active",IF(Table2[[#This Row],[Recency]]&lt;61, "Warm","At Risk"))</f>
        <v>Warm</v>
      </c>
      <c r="AI864" s="5" t="str">
        <f>IF(Table2[[#This Row],[Total Spend]]&lt;70,"Low Value", IF(Table2[[#This Row],[Total Spend]]&lt;370,"Medium Value",IF(Table2[[#This Row],[Total Spend]]&lt;1047,"High Value","VIP")))</f>
        <v>High Value</v>
      </c>
      <c r="AJ864" s="7">
        <f>SUM(Table2[[#This Row],[AcceptedCmp3]:[Response]])</f>
        <v>0</v>
      </c>
      <c r="AK864" s="5" t="str">
        <f>IF(Table2[[#This Row],[Total Campaigns Accepted]]=0,"Never Responded", IF(Table2[[#This Row],[Total Campaigns Accepted]]&lt;3,"Occasional Responders","Frequent Responders"))</f>
        <v>Never Responded</v>
      </c>
    </row>
    <row r="865" spans="1:37" x14ac:dyDescent="0.3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  <c r="AC865" s="4">
        <f t="shared" ca="1" si="39"/>
        <v>57</v>
      </c>
      <c r="AD865" s="3">
        <f t="shared" si="41"/>
        <v>636</v>
      </c>
      <c r="AE865">
        <f t="shared" si="40"/>
        <v>25</v>
      </c>
      <c r="AF865" t="str">
        <f>IF(Table2[[#This Row],[ Income ]]&lt;=30000, "Low Income",IF(Table2[[#This Row],[ Income ]]&lt;=60000,"Middle Income",IF(Table2[[#This Row],[ Income ]]&lt;=90000,"High Income","Premium")))</f>
        <v>High Income</v>
      </c>
      <c r="AG865" t="str">
        <f ca="1">IF(Table2[[#This Row],[Age]]&lt;30,"Young Adults", IF(Table2[[#This Row],[Age]]&lt;45,"Adults",IF(Table2[[#This Row],[Age]]&lt;60,"Middle Aged", "Senior")))</f>
        <v>Middle Aged</v>
      </c>
      <c r="AH865" t="str">
        <f>IF(Table2[[#This Row],[Recency]]&lt;31,"Active",IF(Table2[[#This Row],[Recency]]&lt;61, "Warm","At Risk"))</f>
        <v>Warm</v>
      </c>
      <c r="AI865" s="5" t="str">
        <f>IF(Table2[[#This Row],[Total Spend]]&lt;70,"Low Value", IF(Table2[[#This Row],[Total Spend]]&lt;370,"Medium Value",IF(Table2[[#This Row],[Total Spend]]&lt;1047,"High Value","VIP")))</f>
        <v>High Value</v>
      </c>
      <c r="AJ865" s="7">
        <f>SUM(Table2[[#This Row],[AcceptedCmp3]:[Response]])</f>
        <v>0</v>
      </c>
      <c r="AK865" s="5" t="str">
        <f>IF(Table2[[#This Row],[Total Campaigns Accepted]]=0,"Never Responded", IF(Table2[[#This Row],[Total Campaigns Accepted]]&lt;3,"Occasional Responders","Frequent Responders"))</f>
        <v>Never Responded</v>
      </c>
    </row>
    <row r="866" spans="1:37" x14ac:dyDescent="0.3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  <c r="AC866" s="4">
        <f t="shared" ca="1" si="39"/>
        <v>72</v>
      </c>
      <c r="AD866" s="3">
        <f t="shared" si="41"/>
        <v>27</v>
      </c>
      <c r="AE866">
        <f t="shared" si="40"/>
        <v>11</v>
      </c>
      <c r="AF866" t="str">
        <f>IF(Table2[[#This Row],[ Income ]]&lt;=30000, "Low Income",IF(Table2[[#This Row],[ Income ]]&lt;=60000,"Middle Income",IF(Table2[[#This Row],[ Income ]]&lt;=90000,"High Income","Premium")))</f>
        <v>Middle Income</v>
      </c>
      <c r="AG866" t="str">
        <f ca="1">IF(Table2[[#This Row],[Age]]&lt;30,"Young Adults", IF(Table2[[#This Row],[Age]]&lt;45,"Adults",IF(Table2[[#This Row],[Age]]&lt;60,"Middle Aged", "Senior")))</f>
        <v>Senior</v>
      </c>
      <c r="AH866" t="str">
        <f>IF(Table2[[#This Row],[Recency]]&lt;31,"Active",IF(Table2[[#This Row],[Recency]]&lt;61, "Warm","At Risk"))</f>
        <v>Warm</v>
      </c>
      <c r="AI866" s="5" t="str">
        <f>IF(Table2[[#This Row],[Total Spend]]&lt;70,"Low Value", IF(Table2[[#This Row],[Total Spend]]&lt;370,"Medium Value",IF(Table2[[#This Row],[Total Spend]]&lt;1047,"High Value","VIP")))</f>
        <v>Low Value</v>
      </c>
      <c r="AJ866" s="7">
        <f>SUM(Table2[[#This Row],[AcceptedCmp3]:[Response]])</f>
        <v>0</v>
      </c>
      <c r="AK866" s="5" t="str">
        <f>IF(Table2[[#This Row],[Total Campaigns Accepted]]=0,"Never Responded", IF(Table2[[#This Row],[Total Campaigns Accepted]]&lt;3,"Occasional Responders","Frequent Responders"))</f>
        <v>Never Responded</v>
      </c>
    </row>
    <row r="867" spans="1:37" x14ac:dyDescent="0.3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  <c r="AC867" s="4">
        <f t="shared" ca="1" si="39"/>
        <v>46</v>
      </c>
      <c r="AD867" s="3">
        <f t="shared" si="41"/>
        <v>670</v>
      </c>
      <c r="AE867">
        <f t="shared" si="40"/>
        <v>24</v>
      </c>
      <c r="AF867" t="str">
        <f>IF(Table2[[#This Row],[ Income ]]&lt;=30000, "Low Income",IF(Table2[[#This Row],[ Income ]]&lt;=60000,"Middle Income",IF(Table2[[#This Row],[ Income ]]&lt;=90000,"High Income","Premium")))</f>
        <v>High Income</v>
      </c>
      <c r="AG867" t="str">
        <f ca="1">IF(Table2[[#This Row],[Age]]&lt;30,"Young Adults", IF(Table2[[#This Row],[Age]]&lt;45,"Adults",IF(Table2[[#This Row],[Age]]&lt;60,"Middle Aged", "Senior")))</f>
        <v>Middle Aged</v>
      </c>
      <c r="AH867" t="str">
        <f>IF(Table2[[#This Row],[Recency]]&lt;31,"Active",IF(Table2[[#This Row],[Recency]]&lt;61, "Warm","At Risk"))</f>
        <v>Warm</v>
      </c>
      <c r="AI867" s="5" t="str">
        <f>IF(Table2[[#This Row],[Total Spend]]&lt;70,"Low Value", IF(Table2[[#This Row],[Total Spend]]&lt;370,"Medium Value",IF(Table2[[#This Row],[Total Spend]]&lt;1047,"High Value","VIP")))</f>
        <v>High Value</v>
      </c>
      <c r="AJ867" s="7">
        <f>SUM(Table2[[#This Row],[AcceptedCmp3]:[Response]])</f>
        <v>0</v>
      </c>
      <c r="AK867" s="5" t="str">
        <f>IF(Table2[[#This Row],[Total Campaigns Accepted]]=0,"Never Responded", IF(Table2[[#This Row],[Total Campaigns Accepted]]&lt;3,"Occasional Responders","Frequent Responders"))</f>
        <v>Never Responded</v>
      </c>
    </row>
    <row r="868" spans="1:37" x14ac:dyDescent="0.3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  <c r="AC868" s="4">
        <f t="shared" ca="1" si="39"/>
        <v>60</v>
      </c>
      <c r="AD868" s="3">
        <f t="shared" si="41"/>
        <v>1029</v>
      </c>
      <c r="AE868">
        <f t="shared" si="40"/>
        <v>21</v>
      </c>
      <c r="AF868" t="str">
        <f>IF(Table2[[#This Row],[ Income ]]&lt;=30000, "Low Income",IF(Table2[[#This Row],[ Income ]]&lt;=60000,"Middle Income",IF(Table2[[#This Row],[ Income ]]&lt;=90000,"High Income","Premium")))</f>
        <v>High Income</v>
      </c>
      <c r="AG868" t="str">
        <f ca="1">IF(Table2[[#This Row],[Age]]&lt;30,"Young Adults", IF(Table2[[#This Row],[Age]]&lt;45,"Adults",IF(Table2[[#This Row],[Age]]&lt;60,"Middle Aged", "Senior")))</f>
        <v>Senior</v>
      </c>
      <c r="AH868" t="str">
        <f>IF(Table2[[#This Row],[Recency]]&lt;31,"Active",IF(Table2[[#This Row],[Recency]]&lt;61, "Warm","At Risk"))</f>
        <v>Warm</v>
      </c>
      <c r="AI868" s="5" t="str">
        <f>IF(Table2[[#This Row],[Total Spend]]&lt;70,"Low Value", IF(Table2[[#This Row],[Total Spend]]&lt;370,"Medium Value",IF(Table2[[#This Row],[Total Spend]]&lt;1047,"High Value","VIP")))</f>
        <v>High Value</v>
      </c>
      <c r="AJ868" s="7">
        <f>SUM(Table2[[#This Row],[AcceptedCmp3]:[Response]])</f>
        <v>1</v>
      </c>
      <c r="AK868" s="5" t="str">
        <f>IF(Table2[[#This Row],[Total Campaigns Accepted]]=0,"Never Responded", IF(Table2[[#This Row],[Total Campaigns Accepted]]&lt;3,"Occasional Responders","Frequent Responders"))</f>
        <v>Occasional Responders</v>
      </c>
    </row>
    <row r="869" spans="1:37" x14ac:dyDescent="0.3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  <c r="AC869" s="4">
        <f t="shared" ca="1" si="39"/>
        <v>40</v>
      </c>
      <c r="AD869" s="3">
        <f t="shared" si="41"/>
        <v>84</v>
      </c>
      <c r="AE869">
        <f t="shared" si="40"/>
        <v>19</v>
      </c>
      <c r="AF869" t="str">
        <f>IF(Table2[[#This Row],[ Income ]]&lt;=30000, "Low Income",IF(Table2[[#This Row],[ Income ]]&lt;=60000,"Middle Income",IF(Table2[[#This Row],[ Income ]]&lt;=90000,"High Income","Premium")))</f>
        <v>Low Income</v>
      </c>
      <c r="AG869" t="str">
        <f ca="1">IF(Table2[[#This Row],[Age]]&lt;30,"Young Adults", IF(Table2[[#This Row],[Age]]&lt;45,"Adults",IF(Table2[[#This Row],[Age]]&lt;60,"Middle Aged", "Senior")))</f>
        <v>Adults</v>
      </c>
      <c r="AH869" t="str">
        <f>IF(Table2[[#This Row],[Recency]]&lt;31,"Active",IF(Table2[[#This Row],[Recency]]&lt;61, "Warm","At Risk"))</f>
        <v>Warm</v>
      </c>
      <c r="AI869" s="5" t="str">
        <f>IF(Table2[[#This Row],[Total Spend]]&lt;70,"Low Value", IF(Table2[[#This Row],[Total Spend]]&lt;370,"Medium Value",IF(Table2[[#This Row],[Total Spend]]&lt;1047,"High Value","VIP")))</f>
        <v>Medium Value</v>
      </c>
      <c r="AJ869" s="7">
        <f>SUM(Table2[[#This Row],[AcceptedCmp3]:[Response]])</f>
        <v>0</v>
      </c>
      <c r="AK869" s="5" t="str">
        <f>IF(Table2[[#This Row],[Total Campaigns Accepted]]=0,"Never Responded", IF(Table2[[#This Row],[Total Campaigns Accepted]]&lt;3,"Occasional Responders","Frequent Responders"))</f>
        <v>Never Responded</v>
      </c>
    </row>
    <row r="870" spans="1:37" x14ac:dyDescent="0.3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  <c r="AC870" s="4">
        <f t="shared" ca="1" si="39"/>
        <v>51</v>
      </c>
      <c r="AD870" s="3">
        <f t="shared" si="41"/>
        <v>820</v>
      </c>
      <c r="AE870">
        <f t="shared" si="40"/>
        <v>30</v>
      </c>
      <c r="AF870" t="str">
        <f>IF(Table2[[#This Row],[ Income ]]&lt;=30000, "Low Income",IF(Table2[[#This Row],[ Income ]]&lt;=60000,"Middle Income",IF(Table2[[#This Row],[ Income ]]&lt;=90000,"High Income","Premium")))</f>
        <v>High Income</v>
      </c>
      <c r="AG870" t="str">
        <f ca="1">IF(Table2[[#This Row],[Age]]&lt;30,"Young Adults", IF(Table2[[#This Row],[Age]]&lt;45,"Adults",IF(Table2[[#This Row],[Age]]&lt;60,"Middle Aged", "Senior")))</f>
        <v>Middle Aged</v>
      </c>
      <c r="AH870" t="str">
        <f>IF(Table2[[#This Row],[Recency]]&lt;31,"Active",IF(Table2[[#This Row],[Recency]]&lt;61, "Warm","At Risk"))</f>
        <v>Warm</v>
      </c>
      <c r="AI870" s="5" t="str">
        <f>IF(Table2[[#This Row],[Total Spend]]&lt;70,"Low Value", IF(Table2[[#This Row],[Total Spend]]&lt;370,"Medium Value",IF(Table2[[#This Row],[Total Spend]]&lt;1047,"High Value","VIP")))</f>
        <v>High Value</v>
      </c>
      <c r="AJ870" s="7">
        <f>SUM(Table2[[#This Row],[AcceptedCmp3]:[Response]])</f>
        <v>0</v>
      </c>
      <c r="AK870" s="5" t="str">
        <f>IF(Table2[[#This Row],[Total Campaigns Accepted]]=0,"Never Responded", IF(Table2[[#This Row],[Total Campaigns Accepted]]&lt;3,"Occasional Responders","Frequent Responders"))</f>
        <v>Never Responded</v>
      </c>
    </row>
    <row r="871" spans="1:37" x14ac:dyDescent="0.3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  <c r="AC871" s="4">
        <f t="shared" ca="1" si="39"/>
        <v>61</v>
      </c>
      <c r="AD871" s="3">
        <f t="shared" si="41"/>
        <v>1012</v>
      </c>
      <c r="AE871">
        <f t="shared" si="40"/>
        <v>31</v>
      </c>
      <c r="AF871" t="str">
        <f>IF(Table2[[#This Row],[ Income ]]&lt;=30000, "Low Income",IF(Table2[[#This Row],[ Income ]]&lt;=60000,"Middle Income",IF(Table2[[#This Row],[ Income ]]&lt;=90000,"High Income","Premium")))</f>
        <v>High Income</v>
      </c>
      <c r="AG871" t="str">
        <f ca="1">IF(Table2[[#This Row],[Age]]&lt;30,"Young Adults", IF(Table2[[#This Row],[Age]]&lt;45,"Adults",IF(Table2[[#This Row],[Age]]&lt;60,"Middle Aged", "Senior")))</f>
        <v>Senior</v>
      </c>
      <c r="AH871" t="str">
        <f>IF(Table2[[#This Row],[Recency]]&lt;31,"Active",IF(Table2[[#This Row],[Recency]]&lt;61, "Warm","At Risk"))</f>
        <v>Warm</v>
      </c>
      <c r="AI871" s="5" t="str">
        <f>IF(Table2[[#This Row],[Total Spend]]&lt;70,"Low Value", IF(Table2[[#This Row],[Total Spend]]&lt;370,"Medium Value",IF(Table2[[#This Row],[Total Spend]]&lt;1047,"High Value","VIP")))</f>
        <v>High Value</v>
      </c>
      <c r="AJ871" s="7">
        <f>SUM(Table2[[#This Row],[AcceptedCmp3]:[Response]])</f>
        <v>0</v>
      </c>
      <c r="AK871" s="5" t="str">
        <f>IF(Table2[[#This Row],[Total Campaigns Accepted]]=0,"Never Responded", IF(Table2[[#This Row],[Total Campaigns Accepted]]&lt;3,"Occasional Responders","Frequent Responders"))</f>
        <v>Never Responded</v>
      </c>
    </row>
    <row r="872" spans="1:37" x14ac:dyDescent="0.3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  <c r="AC872" s="4">
        <f t="shared" ca="1" si="39"/>
        <v>68</v>
      </c>
      <c r="AD872" s="3">
        <f t="shared" si="41"/>
        <v>563</v>
      </c>
      <c r="AE872">
        <f t="shared" si="40"/>
        <v>22</v>
      </c>
      <c r="AF872" t="str">
        <f>IF(Table2[[#This Row],[ Income ]]&lt;=30000, "Low Income",IF(Table2[[#This Row],[ Income ]]&lt;=60000,"Middle Income",IF(Table2[[#This Row],[ Income ]]&lt;=90000,"High Income","Premium")))</f>
        <v>High Income</v>
      </c>
      <c r="AG872" t="str">
        <f ca="1">IF(Table2[[#This Row],[Age]]&lt;30,"Young Adults", IF(Table2[[#This Row],[Age]]&lt;45,"Adults",IF(Table2[[#This Row],[Age]]&lt;60,"Middle Aged", "Senior")))</f>
        <v>Senior</v>
      </c>
      <c r="AH872" t="str">
        <f>IF(Table2[[#This Row],[Recency]]&lt;31,"Active",IF(Table2[[#This Row],[Recency]]&lt;61, "Warm","At Risk"))</f>
        <v>Warm</v>
      </c>
      <c r="AI872" s="5" t="str">
        <f>IF(Table2[[#This Row],[Total Spend]]&lt;70,"Low Value", IF(Table2[[#This Row],[Total Spend]]&lt;370,"Medium Value",IF(Table2[[#This Row],[Total Spend]]&lt;1047,"High Value","VIP")))</f>
        <v>High Value</v>
      </c>
      <c r="AJ872" s="7">
        <f>SUM(Table2[[#This Row],[AcceptedCmp3]:[Response]])</f>
        <v>0</v>
      </c>
      <c r="AK872" s="5" t="str">
        <f>IF(Table2[[#This Row],[Total Campaigns Accepted]]=0,"Never Responded", IF(Table2[[#This Row],[Total Campaigns Accepted]]&lt;3,"Occasional Responders","Frequent Responders"))</f>
        <v>Never Responded</v>
      </c>
    </row>
    <row r="873" spans="1:37" x14ac:dyDescent="0.3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  <c r="AC873" s="4">
        <f t="shared" ca="1" si="39"/>
        <v>44</v>
      </c>
      <c r="AD873" s="3">
        <f t="shared" si="41"/>
        <v>12</v>
      </c>
      <c r="AE873">
        <f t="shared" si="40"/>
        <v>11</v>
      </c>
      <c r="AF873" t="str">
        <f>IF(Table2[[#This Row],[ Income ]]&lt;=30000, "Low Income",IF(Table2[[#This Row],[ Income ]]&lt;=60000,"Middle Income",IF(Table2[[#This Row],[ Income ]]&lt;=90000,"High Income","Premium")))</f>
        <v>Low Income</v>
      </c>
      <c r="AG873" t="str">
        <f ca="1">IF(Table2[[#This Row],[Age]]&lt;30,"Young Adults", IF(Table2[[#This Row],[Age]]&lt;45,"Adults",IF(Table2[[#This Row],[Age]]&lt;60,"Middle Aged", "Senior")))</f>
        <v>Adults</v>
      </c>
      <c r="AH873" t="str">
        <f>IF(Table2[[#This Row],[Recency]]&lt;31,"Active",IF(Table2[[#This Row],[Recency]]&lt;61, "Warm","At Risk"))</f>
        <v>Warm</v>
      </c>
      <c r="AI873" s="5" t="str">
        <f>IF(Table2[[#This Row],[Total Spend]]&lt;70,"Low Value", IF(Table2[[#This Row],[Total Spend]]&lt;370,"Medium Value",IF(Table2[[#This Row],[Total Spend]]&lt;1047,"High Value","VIP")))</f>
        <v>Low Value</v>
      </c>
      <c r="AJ873" s="7">
        <f>SUM(Table2[[#This Row],[AcceptedCmp3]:[Response]])</f>
        <v>0</v>
      </c>
      <c r="AK873" s="5" t="str">
        <f>IF(Table2[[#This Row],[Total Campaigns Accepted]]=0,"Never Responded", IF(Table2[[#This Row],[Total Campaigns Accepted]]&lt;3,"Occasional Responders","Frequent Responders"))</f>
        <v>Never Responded</v>
      </c>
    </row>
    <row r="874" spans="1:37" x14ac:dyDescent="0.3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  <c r="AC874" s="4">
        <f t="shared" ca="1" si="39"/>
        <v>53</v>
      </c>
      <c r="AD874" s="3">
        <f t="shared" si="41"/>
        <v>315</v>
      </c>
      <c r="AE874">
        <f t="shared" si="40"/>
        <v>22</v>
      </c>
      <c r="AF874" t="str">
        <f>IF(Table2[[#This Row],[ Income ]]&lt;=30000, "Low Income",IF(Table2[[#This Row],[ Income ]]&lt;=60000,"Middle Income",IF(Table2[[#This Row],[ Income ]]&lt;=90000,"High Income","Premium")))</f>
        <v>Middle Income</v>
      </c>
      <c r="AG874" t="str">
        <f ca="1">IF(Table2[[#This Row],[Age]]&lt;30,"Young Adults", IF(Table2[[#This Row],[Age]]&lt;45,"Adults",IF(Table2[[#This Row],[Age]]&lt;60,"Middle Aged", "Senior")))</f>
        <v>Middle Aged</v>
      </c>
      <c r="AH874" t="str">
        <f>IF(Table2[[#This Row],[Recency]]&lt;31,"Active",IF(Table2[[#This Row],[Recency]]&lt;61, "Warm","At Risk"))</f>
        <v>Warm</v>
      </c>
      <c r="AI874" s="5" t="str">
        <f>IF(Table2[[#This Row],[Total Spend]]&lt;70,"Low Value", IF(Table2[[#This Row],[Total Spend]]&lt;370,"Medium Value",IF(Table2[[#This Row],[Total Spend]]&lt;1047,"High Value","VIP")))</f>
        <v>Medium Value</v>
      </c>
      <c r="AJ874" s="7">
        <f>SUM(Table2[[#This Row],[AcceptedCmp3]:[Response]])</f>
        <v>0</v>
      </c>
      <c r="AK874" s="5" t="str">
        <f>IF(Table2[[#This Row],[Total Campaigns Accepted]]=0,"Never Responded", IF(Table2[[#This Row],[Total Campaigns Accepted]]&lt;3,"Occasional Responders","Frequent Responders"))</f>
        <v>Never Responded</v>
      </c>
    </row>
    <row r="875" spans="1:37" x14ac:dyDescent="0.3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  <c r="AC875" s="4">
        <f t="shared" ca="1" si="39"/>
        <v>63</v>
      </c>
      <c r="AD875" s="3">
        <f t="shared" si="41"/>
        <v>99</v>
      </c>
      <c r="AE875">
        <f t="shared" si="40"/>
        <v>16</v>
      </c>
      <c r="AF875" t="str">
        <f>IF(Table2[[#This Row],[ Income ]]&lt;=30000, "Low Income",IF(Table2[[#This Row],[ Income ]]&lt;=60000,"Middle Income",IF(Table2[[#This Row],[ Income ]]&lt;=90000,"High Income","Premium")))</f>
        <v>Middle Income</v>
      </c>
      <c r="AG875" t="str">
        <f ca="1">IF(Table2[[#This Row],[Age]]&lt;30,"Young Adults", IF(Table2[[#This Row],[Age]]&lt;45,"Adults",IF(Table2[[#This Row],[Age]]&lt;60,"Middle Aged", "Senior")))</f>
        <v>Senior</v>
      </c>
      <c r="AH875" t="str">
        <f>IF(Table2[[#This Row],[Recency]]&lt;31,"Active",IF(Table2[[#This Row],[Recency]]&lt;61, "Warm","At Risk"))</f>
        <v>Warm</v>
      </c>
      <c r="AI875" s="5" t="str">
        <f>IF(Table2[[#This Row],[Total Spend]]&lt;70,"Low Value", IF(Table2[[#This Row],[Total Spend]]&lt;370,"Medium Value",IF(Table2[[#This Row],[Total Spend]]&lt;1047,"High Value","VIP")))</f>
        <v>Medium Value</v>
      </c>
      <c r="AJ875" s="7">
        <f>SUM(Table2[[#This Row],[AcceptedCmp3]:[Response]])</f>
        <v>0</v>
      </c>
      <c r="AK875" s="5" t="str">
        <f>IF(Table2[[#This Row],[Total Campaigns Accepted]]=0,"Never Responded", IF(Table2[[#This Row],[Total Campaigns Accepted]]&lt;3,"Occasional Responders","Frequent Responders"))</f>
        <v>Never Responded</v>
      </c>
    </row>
    <row r="876" spans="1:37" x14ac:dyDescent="0.3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  <c r="AC876" s="4">
        <f t="shared" ca="1" si="39"/>
        <v>53</v>
      </c>
      <c r="AD876" s="3">
        <f t="shared" si="41"/>
        <v>413</v>
      </c>
      <c r="AE876">
        <f t="shared" si="40"/>
        <v>26</v>
      </c>
      <c r="AF876" t="str">
        <f>IF(Table2[[#This Row],[ Income ]]&lt;=30000, "Low Income",IF(Table2[[#This Row],[ Income ]]&lt;=60000,"Middle Income",IF(Table2[[#This Row],[ Income ]]&lt;=90000,"High Income","Premium")))</f>
        <v>Middle Income</v>
      </c>
      <c r="AG876" t="str">
        <f ca="1">IF(Table2[[#This Row],[Age]]&lt;30,"Young Adults", IF(Table2[[#This Row],[Age]]&lt;45,"Adults",IF(Table2[[#This Row],[Age]]&lt;60,"Middle Aged", "Senior")))</f>
        <v>Middle Aged</v>
      </c>
      <c r="AH876" t="str">
        <f>IF(Table2[[#This Row],[Recency]]&lt;31,"Active",IF(Table2[[#This Row],[Recency]]&lt;61, "Warm","At Risk"))</f>
        <v>Warm</v>
      </c>
      <c r="AI876" s="5" t="str">
        <f>IF(Table2[[#This Row],[Total Spend]]&lt;70,"Low Value", IF(Table2[[#This Row],[Total Spend]]&lt;370,"Medium Value",IF(Table2[[#This Row],[Total Spend]]&lt;1047,"High Value","VIP")))</f>
        <v>High Value</v>
      </c>
      <c r="AJ876" s="7">
        <f>SUM(Table2[[#This Row],[AcceptedCmp3]:[Response]])</f>
        <v>1</v>
      </c>
      <c r="AK876" s="5" t="str">
        <f>IF(Table2[[#This Row],[Total Campaigns Accepted]]=0,"Never Responded", IF(Table2[[#This Row],[Total Campaigns Accepted]]&lt;3,"Occasional Responders","Frequent Responders"))</f>
        <v>Occasional Responders</v>
      </c>
    </row>
    <row r="877" spans="1:37" x14ac:dyDescent="0.3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  <c r="AC877" s="4">
        <f t="shared" ca="1" si="39"/>
        <v>57</v>
      </c>
      <c r="AD877" s="3">
        <f t="shared" si="41"/>
        <v>17</v>
      </c>
      <c r="AE877">
        <f t="shared" si="40"/>
        <v>12</v>
      </c>
      <c r="AF877" t="str">
        <f>IF(Table2[[#This Row],[ Income ]]&lt;=30000, "Low Income",IF(Table2[[#This Row],[ Income ]]&lt;=60000,"Middle Income",IF(Table2[[#This Row],[ Income ]]&lt;=90000,"High Income","Premium")))</f>
        <v>Middle Income</v>
      </c>
      <c r="AG877" t="str">
        <f ca="1">IF(Table2[[#This Row],[Age]]&lt;30,"Young Adults", IF(Table2[[#This Row],[Age]]&lt;45,"Adults",IF(Table2[[#This Row],[Age]]&lt;60,"Middle Aged", "Senior")))</f>
        <v>Middle Aged</v>
      </c>
      <c r="AH877" t="str">
        <f>IF(Table2[[#This Row],[Recency]]&lt;31,"Active",IF(Table2[[#This Row],[Recency]]&lt;61, "Warm","At Risk"))</f>
        <v>Warm</v>
      </c>
      <c r="AI877" s="5" t="str">
        <f>IF(Table2[[#This Row],[Total Spend]]&lt;70,"Low Value", IF(Table2[[#This Row],[Total Spend]]&lt;370,"Medium Value",IF(Table2[[#This Row],[Total Spend]]&lt;1047,"High Value","VIP")))</f>
        <v>Low Value</v>
      </c>
      <c r="AJ877" s="7">
        <f>SUM(Table2[[#This Row],[AcceptedCmp3]:[Response]])</f>
        <v>0</v>
      </c>
      <c r="AK877" s="5" t="str">
        <f>IF(Table2[[#This Row],[Total Campaigns Accepted]]=0,"Never Responded", IF(Table2[[#This Row],[Total Campaigns Accepted]]&lt;3,"Occasional Responders","Frequent Responders"))</f>
        <v>Never Responded</v>
      </c>
    </row>
    <row r="878" spans="1:37" x14ac:dyDescent="0.3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  <c r="AC878" s="4">
        <f t="shared" ca="1" si="39"/>
        <v>48</v>
      </c>
      <c r="AD878" s="3">
        <f t="shared" si="41"/>
        <v>57</v>
      </c>
      <c r="AE878">
        <f t="shared" si="40"/>
        <v>15</v>
      </c>
      <c r="AF878" t="str">
        <f>IF(Table2[[#This Row],[ Income ]]&lt;=30000, "Low Income",IF(Table2[[#This Row],[ Income ]]&lt;=60000,"Middle Income",IF(Table2[[#This Row],[ Income ]]&lt;=90000,"High Income","Premium")))</f>
        <v>Low Income</v>
      </c>
      <c r="AG878" t="str">
        <f ca="1">IF(Table2[[#This Row],[Age]]&lt;30,"Young Adults", IF(Table2[[#This Row],[Age]]&lt;45,"Adults",IF(Table2[[#This Row],[Age]]&lt;60,"Middle Aged", "Senior")))</f>
        <v>Middle Aged</v>
      </c>
      <c r="AH878" t="str">
        <f>IF(Table2[[#This Row],[Recency]]&lt;31,"Active",IF(Table2[[#This Row],[Recency]]&lt;61, "Warm","At Risk"))</f>
        <v>Warm</v>
      </c>
      <c r="AI878" s="5" t="str">
        <f>IF(Table2[[#This Row],[Total Spend]]&lt;70,"Low Value", IF(Table2[[#This Row],[Total Spend]]&lt;370,"Medium Value",IF(Table2[[#This Row],[Total Spend]]&lt;1047,"High Value","VIP")))</f>
        <v>Low Value</v>
      </c>
      <c r="AJ878" s="7">
        <f>SUM(Table2[[#This Row],[AcceptedCmp3]:[Response]])</f>
        <v>0</v>
      </c>
      <c r="AK878" s="5" t="str">
        <f>IF(Table2[[#This Row],[Total Campaigns Accepted]]=0,"Never Responded", IF(Table2[[#This Row],[Total Campaigns Accepted]]&lt;3,"Occasional Responders","Frequent Responders"))</f>
        <v>Never Responded</v>
      </c>
    </row>
    <row r="879" spans="1:37" x14ac:dyDescent="0.3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  <c r="AC879" s="4">
        <f t="shared" ca="1" si="39"/>
        <v>42</v>
      </c>
      <c r="AD879" s="3">
        <f t="shared" si="41"/>
        <v>406</v>
      </c>
      <c r="AE879">
        <f t="shared" si="40"/>
        <v>20</v>
      </c>
      <c r="AF879" t="str">
        <f>IF(Table2[[#This Row],[ Income ]]&lt;=30000, "Low Income",IF(Table2[[#This Row],[ Income ]]&lt;=60000,"Middle Income",IF(Table2[[#This Row],[ Income ]]&lt;=90000,"High Income","Premium")))</f>
        <v>Middle Income</v>
      </c>
      <c r="AG879" t="str">
        <f ca="1">IF(Table2[[#This Row],[Age]]&lt;30,"Young Adults", IF(Table2[[#This Row],[Age]]&lt;45,"Adults",IF(Table2[[#This Row],[Age]]&lt;60,"Middle Aged", "Senior")))</f>
        <v>Adults</v>
      </c>
      <c r="AH879" t="str">
        <f>IF(Table2[[#This Row],[Recency]]&lt;31,"Active",IF(Table2[[#This Row],[Recency]]&lt;61, "Warm","At Risk"))</f>
        <v>Warm</v>
      </c>
      <c r="AI879" s="5" t="str">
        <f>IF(Table2[[#This Row],[Total Spend]]&lt;70,"Low Value", IF(Table2[[#This Row],[Total Spend]]&lt;370,"Medium Value",IF(Table2[[#This Row],[Total Spend]]&lt;1047,"High Value","VIP")))</f>
        <v>High Value</v>
      </c>
      <c r="AJ879" s="7">
        <f>SUM(Table2[[#This Row],[AcceptedCmp3]:[Response]])</f>
        <v>0</v>
      </c>
      <c r="AK879" s="5" t="str">
        <f>IF(Table2[[#This Row],[Total Campaigns Accepted]]=0,"Never Responded", IF(Table2[[#This Row],[Total Campaigns Accepted]]&lt;3,"Occasional Responders","Frequent Responders"))</f>
        <v>Never Responded</v>
      </c>
    </row>
    <row r="880" spans="1:37" x14ac:dyDescent="0.3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  <c r="AC880" s="4">
        <f t="shared" ca="1" si="39"/>
        <v>69</v>
      </c>
      <c r="AD880" s="3">
        <f t="shared" si="41"/>
        <v>1853</v>
      </c>
      <c r="AE880">
        <f t="shared" si="40"/>
        <v>28</v>
      </c>
      <c r="AF880" t="str">
        <f>IF(Table2[[#This Row],[ Income ]]&lt;=30000, "Low Income",IF(Table2[[#This Row],[ Income ]]&lt;=60000,"Middle Income",IF(Table2[[#This Row],[ Income ]]&lt;=90000,"High Income","Premium")))</f>
        <v>High Income</v>
      </c>
      <c r="AG880" t="str">
        <f ca="1">IF(Table2[[#This Row],[Age]]&lt;30,"Young Adults", IF(Table2[[#This Row],[Age]]&lt;45,"Adults",IF(Table2[[#This Row],[Age]]&lt;60,"Middle Aged", "Senior")))</f>
        <v>Senior</v>
      </c>
      <c r="AH880" t="str">
        <f>IF(Table2[[#This Row],[Recency]]&lt;31,"Active",IF(Table2[[#This Row],[Recency]]&lt;61, "Warm","At Risk"))</f>
        <v>Warm</v>
      </c>
      <c r="AI880" s="5" t="str">
        <f>IF(Table2[[#This Row],[Total Spend]]&lt;70,"Low Value", IF(Table2[[#This Row],[Total Spend]]&lt;370,"Medium Value",IF(Table2[[#This Row],[Total Spend]]&lt;1047,"High Value","VIP")))</f>
        <v>VIP</v>
      </c>
      <c r="AJ880" s="7">
        <f>SUM(Table2[[#This Row],[AcceptedCmp3]:[Response]])</f>
        <v>2</v>
      </c>
      <c r="AK880" s="5" t="str">
        <f>IF(Table2[[#This Row],[Total Campaigns Accepted]]=0,"Never Responded", IF(Table2[[#This Row],[Total Campaigns Accepted]]&lt;3,"Occasional Responders","Frequent Responders"))</f>
        <v>Occasional Responders</v>
      </c>
    </row>
    <row r="881" spans="1:37" x14ac:dyDescent="0.3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  <c r="AC881" s="4">
        <f t="shared" ca="1" si="39"/>
        <v>69</v>
      </c>
      <c r="AD881" s="3">
        <f t="shared" si="41"/>
        <v>1853</v>
      </c>
      <c r="AE881">
        <f t="shared" si="40"/>
        <v>28</v>
      </c>
      <c r="AF881" t="str">
        <f>IF(Table2[[#This Row],[ Income ]]&lt;=30000, "Low Income",IF(Table2[[#This Row],[ Income ]]&lt;=60000,"Middle Income",IF(Table2[[#This Row],[ Income ]]&lt;=90000,"High Income","Premium")))</f>
        <v>High Income</v>
      </c>
      <c r="AG881" t="str">
        <f ca="1">IF(Table2[[#This Row],[Age]]&lt;30,"Young Adults", IF(Table2[[#This Row],[Age]]&lt;45,"Adults",IF(Table2[[#This Row],[Age]]&lt;60,"Middle Aged", "Senior")))</f>
        <v>Senior</v>
      </c>
      <c r="AH881" t="str">
        <f>IF(Table2[[#This Row],[Recency]]&lt;31,"Active",IF(Table2[[#This Row],[Recency]]&lt;61, "Warm","At Risk"))</f>
        <v>Warm</v>
      </c>
      <c r="AI881" s="5" t="str">
        <f>IF(Table2[[#This Row],[Total Spend]]&lt;70,"Low Value", IF(Table2[[#This Row],[Total Spend]]&lt;370,"Medium Value",IF(Table2[[#This Row],[Total Spend]]&lt;1047,"High Value","VIP")))</f>
        <v>VIP</v>
      </c>
      <c r="AJ881" s="7">
        <f>SUM(Table2[[#This Row],[AcceptedCmp3]:[Response]])</f>
        <v>3</v>
      </c>
      <c r="AK881" s="5" t="str">
        <f>IF(Table2[[#This Row],[Total Campaigns Accepted]]=0,"Never Responded", IF(Table2[[#This Row],[Total Campaigns Accepted]]&lt;3,"Occasional Responders","Frequent Responders"))</f>
        <v>Frequent Responders</v>
      </c>
    </row>
    <row r="882" spans="1:37" x14ac:dyDescent="0.3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  <c r="AC882" s="4">
        <f t="shared" ca="1" si="39"/>
        <v>71</v>
      </c>
      <c r="AD882" s="3">
        <f t="shared" si="41"/>
        <v>41</v>
      </c>
      <c r="AE882">
        <f t="shared" si="40"/>
        <v>15</v>
      </c>
      <c r="AF882" t="str">
        <f>IF(Table2[[#This Row],[ Income ]]&lt;=30000, "Low Income",IF(Table2[[#This Row],[ Income ]]&lt;=60000,"Middle Income",IF(Table2[[#This Row],[ Income ]]&lt;=90000,"High Income","Premium")))</f>
        <v>Low Income</v>
      </c>
      <c r="AG882" t="str">
        <f ca="1">IF(Table2[[#This Row],[Age]]&lt;30,"Young Adults", IF(Table2[[#This Row],[Age]]&lt;45,"Adults",IF(Table2[[#This Row],[Age]]&lt;60,"Middle Aged", "Senior")))</f>
        <v>Senior</v>
      </c>
      <c r="AH882" t="str">
        <f>IF(Table2[[#This Row],[Recency]]&lt;31,"Active",IF(Table2[[#This Row],[Recency]]&lt;61, "Warm","At Risk"))</f>
        <v>Warm</v>
      </c>
      <c r="AI882" s="5" t="str">
        <f>IF(Table2[[#This Row],[Total Spend]]&lt;70,"Low Value", IF(Table2[[#This Row],[Total Spend]]&lt;370,"Medium Value",IF(Table2[[#This Row],[Total Spend]]&lt;1047,"High Value","VIP")))</f>
        <v>Low Value</v>
      </c>
      <c r="AJ882" s="7">
        <f>SUM(Table2[[#This Row],[AcceptedCmp3]:[Response]])</f>
        <v>0</v>
      </c>
      <c r="AK882" s="5" t="str">
        <f>IF(Table2[[#This Row],[Total Campaigns Accepted]]=0,"Never Responded", IF(Table2[[#This Row],[Total Campaigns Accepted]]&lt;3,"Occasional Responders","Frequent Responders"))</f>
        <v>Never Responded</v>
      </c>
    </row>
    <row r="883" spans="1:37" x14ac:dyDescent="0.3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  <c r="AC883" s="4">
        <f t="shared" ca="1" si="39"/>
        <v>39</v>
      </c>
      <c r="AD883" s="3">
        <f t="shared" si="41"/>
        <v>46</v>
      </c>
      <c r="AE883">
        <f t="shared" si="40"/>
        <v>13</v>
      </c>
      <c r="AF883" t="str">
        <f>IF(Table2[[#This Row],[ Income ]]&lt;=30000, "Low Income",IF(Table2[[#This Row],[ Income ]]&lt;=60000,"Middle Income",IF(Table2[[#This Row],[ Income ]]&lt;=90000,"High Income","Premium")))</f>
        <v>Low Income</v>
      </c>
      <c r="AG883" t="str">
        <f ca="1">IF(Table2[[#This Row],[Age]]&lt;30,"Young Adults", IF(Table2[[#This Row],[Age]]&lt;45,"Adults",IF(Table2[[#This Row],[Age]]&lt;60,"Middle Aged", "Senior")))</f>
        <v>Adults</v>
      </c>
      <c r="AH883" t="str">
        <f>IF(Table2[[#This Row],[Recency]]&lt;31,"Active",IF(Table2[[#This Row],[Recency]]&lt;61, "Warm","At Risk"))</f>
        <v>Warm</v>
      </c>
      <c r="AI883" s="5" t="str">
        <f>IF(Table2[[#This Row],[Total Spend]]&lt;70,"Low Value", IF(Table2[[#This Row],[Total Spend]]&lt;370,"Medium Value",IF(Table2[[#This Row],[Total Spend]]&lt;1047,"High Value","VIP")))</f>
        <v>Low Value</v>
      </c>
      <c r="AJ883" s="7">
        <f>SUM(Table2[[#This Row],[AcceptedCmp3]:[Response]])</f>
        <v>0</v>
      </c>
      <c r="AK883" s="5" t="str">
        <f>IF(Table2[[#This Row],[Total Campaigns Accepted]]=0,"Never Responded", IF(Table2[[#This Row],[Total Campaigns Accepted]]&lt;3,"Occasional Responders","Frequent Responders"))</f>
        <v>Never Responded</v>
      </c>
    </row>
    <row r="884" spans="1:37" x14ac:dyDescent="0.3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  <c r="AC884" s="4">
        <f t="shared" ca="1" si="39"/>
        <v>66</v>
      </c>
      <c r="AD884" s="3">
        <f t="shared" si="41"/>
        <v>946</v>
      </c>
      <c r="AE884">
        <f t="shared" si="40"/>
        <v>25</v>
      </c>
      <c r="AF884" t="str">
        <f>IF(Table2[[#This Row],[ Income ]]&lt;=30000, "Low Income",IF(Table2[[#This Row],[ Income ]]&lt;=60000,"Middle Income",IF(Table2[[#This Row],[ Income ]]&lt;=90000,"High Income","Premium")))</f>
        <v>High Income</v>
      </c>
      <c r="AG884" t="str">
        <f ca="1">IF(Table2[[#This Row],[Age]]&lt;30,"Young Adults", IF(Table2[[#This Row],[Age]]&lt;45,"Adults",IF(Table2[[#This Row],[Age]]&lt;60,"Middle Aged", "Senior")))</f>
        <v>Senior</v>
      </c>
      <c r="AH884" t="str">
        <f>IF(Table2[[#This Row],[Recency]]&lt;31,"Active",IF(Table2[[#This Row],[Recency]]&lt;61, "Warm","At Risk"))</f>
        <v>Warm</v>
      </c>
      <c r="AI884" s="5" t="str">
        <f>IF(Table2[[#This Row],[Total Spend]]&lt;70,"Low Value", IF(Table2[[#This Row],[Total Spend]]&lt;370,"Medium Value",IF(Table2[[#This Row],[Total Spend]]&lt;1047,"High Value","VIP")))</f>
        <v>High Value</v>
      </c>
      <c r="AJ884" s="7">
        <f>SUM(Table2[[#This Row],[AcceptedCmp3]:[Response]])</f>
        <v>0</v>
      </c>
      <c r="AK884" s="5" t="str">
        <f>IF(Table2[[#This Row],[Total Campaigns Accepted]]=0,"Never Responded", IF(Table2[[#This Row],[Total Campaigns Accepted]]&lt;3,"Occasional Responders","Frequent Responders"))</f>
        <v>Never Responded</v>
      </c>
    </row>
    <row r="885" spans="1:37" x14ac:dyDescent="0.3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  <c r="AC885" s="4">
        <f t="shared" ca="1" si="39"/>
        <v>70</v>
      </c>
      <c r="AD885" s="3">
        <f t="shared" si="41"/>
        <v>528</v>
      </c>
      <c r="AE885">
        <f t="shared" si="40"/>
        <v>27</v>
      </c>
      <c r="AF885" t="str">
        <f>IF(Table2[[#This Row],[ Income ]]&lt;=30000, "Low Income",IF(Table2[[#This Row],[ Income ]]&lt;=60000,"Middle Income",IF(Table2[[#This Row],[ Income ]]&lt;=90000,"High Income","Premium")))</f>
        <v>High Income</v>
      </c>
      <c r="AG885" t="str">
        <f ca="1">IF(Table2[[#This Row],[Age]]&lt;30,"Young Adults", IF(Table2[[#This Row],[Age]]&lt;45,"Adults",IF(Table2[[#This Row],[Age]]&lt;60,"Middle Aged", "Senior")))</f>
        <v>Senior</v>
      </c>
      <c r="AH885" t="str">
        <f>IF(Table2[[#This Row],[Recency]]&lt;31,"Active",IF(Table2[[#This Row],[Recency]]&lt;61, "Warm","At Risk"))</f>
        <v>Warm</v>
      </c>
      <c r="AI885" s="5" t="str">
        <f>IF(Table2[[#This Row],[Total Spend]]&lt;70,"Low Value", IF(Table2[[#This Row],[Total Spend]]&lt;370,"Medium Value",IF(Table2[[#This Row],[Total Spend]]&lt;1047,"High Value","VIP")))</f>
        <v>High Value</v>
      </c>
      <c r="AJ885" s="7">
        <f>SUM(Table2[[#This Row],[AcceptedCmp3]:[Response]])</f>
        <v>3</v>
      </c>
      <c r="AK885" s="5" t="str">
        <f>IF(Table2[[#This Row],[Total Campaigns Accepted]]=0,"Never Responded", IF(Table2[[#This Row],[Total Campaigns Accepted]]&lt;3,"Occasional Responders","Frequent Responders"))</f>
        <v>Frequent Responders</v>
      </c>
    </row>
    <row r="886" spans="1:37" x14ac:dyDescent="0.3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  <c r="AC886" s="4">
        <f t="shared" ca="1" si="39"/>
        <v>64</v>
      </c>
      <c r="AD886" s="3">
        <f t="shared" si="41"/>
        <v>1245</v>
      </c>
      <c r="AE886">
        <f t="shared" si="40"/>
        <v>38</v>
      </c>
      <c r="AF886" t="str">
        <f>IF(Table2[[#This Row],[ Income ]]&lt;=30000, "Low Income",IF(Table2[[#This Row],[ Income ]]&lt;=60000,"Middle Income",IF(Table2[[#This Row],[ Income ]]&lt;=90000,"High Income","Premium")))</f>
        <v>High Income</v>
      </c>
      <c r="AG886" t="str">
        <f ca="1">IF(Table2[[#This Row],[Age]]&lt;30,"Young Adults", IF(Table2[[#This Row],[Age]]&lt;45,"Adults",IF(Table2[[#This Row],[Age]]&lt;60,"Middle Aged", "Senior")))</f>
        <v>Senior</v>
      </c>
      <c r="AH886" t="str">
        <f>IF(Table2[[#This Row],[Recency]]&lt;31,"Active",IF(Table2[[#This Row],[Recency]]&lt;61, "Warm","At Risk"))</f>
        <v>Warm</v>
      </c>
      <c r="AI886" s="5" t="str">
        <f>IF(Table2[[#This Row],[Total Spend]]&lt;70,"Low Value", IF(Table2[[#This Row],[Total Spend]]&lt;370,"Medium Value",IF(Table2[[#This Row],[Total Spend]]&lt;1047,"High Value","VIP")))</f>
        <v>VIP</v>
      </c>
      <c r="AJ886" s="7">
        <f>SUM(Table2[[#This Row],[AcceptedCmp3]:[Response]])</f>
        <v>0</v>
      </c>
      <c r="AK886" s="5" t="str">
        <f>IF(Table2[[#This Row],[Total Campaigns Accepted]]=0,"Never Responded", IF(Table2[[#This Row],[Total Campaigns Accepted]]&lt;3,"Occasional Responders","Frequent Responders"))</f>
        <v>Never Responded</v>
      </c>
    </row>
    <row r="887" spans="1:37" x14ac:dyDescent="0.3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  <c r="AC887" s="4">
        <f t="shared" ca="1" si="39"/>
        <v>61</v>
      </c>
      <c r="AD887" s="3">
        <f t="shared" si="41"/>
        <v>529</v>
      </c>
      <c r="AE887">
        <f t="shared" si="40"/>
        <v>25</v>
      </c>
      <c r="AF887" t="str">
        <f>IF(Table2[[#This Row],[ Income ]]&lt;=30000, "Low Income",IF(Table2[[#This Row],[ Income ]]&lt;=60000,"Middle Income",IF(Table2[[#This Row],[ Income ]]&lt;=90000,"High Income","Premium")))</f>
        <v>Middle Income</v>
      </c>
      <c r="AG887" t="str">
        <f ca="1">IF(Table2[[#This Row],[Age]]&lt;30,"Young Adults", IF(Table2[[#This Row],[Age]]&lt;45,"Adults",IF(Table2[[#This Row],[Age]]&lt;60,"Middle Aged", "Senior")))</f>
        <v>Senior</v>
      </c>
      <c r="AH887" t="str">
        <f>IF(Table2[[#This Row],[Recency]]&lt;31,"Active",IF(Table2[[#This Row],[Recency]]&lt;61, "Warm","At Risk"))</f>
        <v>Warm</v>
      </c>
      <c r="AI887" s="5" t="str">
        <f>IF(Table2[[#This Row],[Total Spend]]&lt;70,"Low Value", IF(Table2[[#This Row],[Total Spend]]&lt;370,"Medium Value",IF(Table2[[#This Row],[Total Spend]]&lt;1047,"High Value","VIP")))</f>
        <v>High Value</v>
      </c>
      <c r="AJ887" s="7">
        <f>SUM(Table2[[#This Row],[AcceptedCmp3]:[Response]])</f>
        <v>0</v>
      </c>
      <c r="AK887" s="5" t="str">
        <f>IF(Table2[[#This Row],[Total Campaigns Accepted]]=0,"Never Responded", IF(Table2[[#This Row],[Total Campaigns Accepted]]&lt;3,"Occasional Responders","Frequent Responders"))</f>
        <v>Never Responded</v>
      </c>
    </row>
    <row r="888" spans="1:37" x14ac:dyDescent="0.3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  <c r="AC888" s="4">
        <f t="shared" ca="1" si="39"/>
        <v>41</v>
      </c>
      <c r="AD888" s="3">
        <f t="shared" si="41"/>
        <v>48</v>
      </c>
      <c r="AE888">
        <f t="shared" si="40"/>
        <v>15</v>
      </c>
      <c r="AF888" t="str">
        <f>IF(Table2[[#This Row],[ Income ]]&lt;=30000, "Low Income",IF(Table2[[#This Row],[ Income ]]&lt;=60000,"Middle Income",IF(Table2[[#This Row],[ Income ]]&lt;=90000,"High Income","Premium")))</f>
        <v>Low Income</v>
      </c>
      <c r="AG888" t="str">
        <f ca="1">IF(Table2[[#This Row],[Age]]&lt;30,"Young Adults", IF(Table2[[#This Row],[Age]]&lt;45,"Adults",IF(Table2[[#This Row],[Age]]&lt;60,"Middle Aged", "Senior")))</f>
        <v>Adults</v>
      </c>
      <c r="AH888" t="str">
        <f>IF(Table2[[#This Row],[Recency]]&lt;31,"Active",IF(Table2[[#This Row],[Recency]]&lt;61, "Warm","At Risk"))</f>
        <v>Warm</v>
      </c>
      <c r="AI888" s="5" t="str">
        <f>IF(Table2[[#This Row],[Total Spend]]&lt;70,"Low Value", IF(Table2[[#This Row],[Total Spend]]&lt;370,"Medium Value",IF(Table2[[#This Row],[Total Spend]]&lt;1047,"High Value","VIP")))</f>
        <v>Low Value</v>
      </c>
      <c r="AJ888" s="7">
        <f>SUM(Table2[[#This Row],[AcceptedCmp3]:[Response]])</f>
        <v>0</v>
      </c>
      <c r="AK888" s="5" t="str">
        <f>IF(Table2[[#This Row],[Total Campaigns Accepted]]=0,"Never Responded", IF(Table2[[#This Row],[Total Campaigns Accepted]]&lt;3,"Occasional Responders","Frequent Responders"))</f>
        <v>Never Responded</v>
      </c>
    </row>
    <row r="889" spans="1:37" x14ac:dyDescent="0.3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  <c r="AC889" s="4">
        <f t="shared" ca="1" si="39"/>
        <v>61</v>
      </c>
      <c r="AD889" s="3">
        <f t="shared" si="41"/>
        <v>299</v>
      </c>
      <c r="AE889">
        <f t="shared" si="40"/>
        <v>14</v>
      </c>
      <c r="AF889" t="str">
        <f>IF(Table2[[#This Row],[ Income ]]&lt;=30000, "Low Income",IF(Table2[[#This Row],[ Income ]]&lt;=60000,"Middle Income",IF(Table2[[#This Row],[ Income ]]&lt;=90000,"High Income","Premium")))</f>
        <v>High Income</v>
      </c>
      <c r="AG889" t="str">
        <f ca="1">IF(Table2[[#This Row],[Age]]&lt;30,"Young Adults", IF(Table2[[#This Row],[Age]]&lt;45,"Adults",IF(Table2[[#This Row],[Age]]&lt;60,"Middle Aged", "Senior")))</f>
        <v>Senior</v>
      </c>
      <c r="AH889" t="str">
        <f>IF(Table2[[#This Row],[Recency]]&lt;31,"Active",IF(Table2[[#This Row],[Recency]]&lt;61, "Warm","At Risk"))</f>
        <v>Warm</v>
      </c>
      <c r="AI889" s="5" t="str">
        <f>IF(Table2[[#This Row],[Total Spend]]&lt;70,"Low Value", IF(Table2[[#This Row],[Total Spend]]&lt;370,"Medium Value",IF(Table2[[#This Row],[Total Spend]]&lt;1047,"High Value","VIP")))</f>
        <v>Medium Value</v>
      </c>
      <c r="AJ889" s="7">
        <f>SUM(Table2[[#This Row],[AcceptedCmp3]:[Response]])</f>
        <v>0</v>
      </c>
      <c r="AK889" s="5" t="str">
        <f>IF(Table2[[#This Row],[Total Campaigns Accepted]]=0,"Never Responded", IF(Table2[[#This Row],[Total Campaigns Accepted]]&lt;3,"Occasional Responders","Frequent Responders"))</f>
        <v>Never Responded</v>
      </c>
    </row>
    <row r="890" spans="1:37" x14ac:dyDescent="0.3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  <c r="AC890" s="4">
        <f t="shared" ca="1" si="39"/>
        <v>56</v>
      </c>
      <c r="AD890" s="3">
        <f t="shared" si="41"/>
        <v>25</v>
      </c>
      <c r="AE890">
        <f t="shared" si="40"/>
        <v>12</v>
      </c>
      <c r="AF890" t="str">
        <f>IF(Table2[[#This Row],[ Income ]]&lt;=30000, "Low Income",IF(Table2[[#This Row],[ Income ]]&lt;=60000,"Middle Income",IF(Table2[[#This Row],[ Income ]]&lt;=90000,"High Income","Premium")))</f>
        <v>Low Income</v>
      </c>
      <c r="AG890" t="str">
        <f ca="1">IF(Table2[[#This Row],[Age]]&lt;30,"Young Adults", IF(Table2[[#This Row],[Age]]&lt;45,"Adults",IF(Table2[[#This Row],[Age]]&lt;60,"Middle Aged", "Senior")))</f>
        <v>Middle Aged</v>
      </c>
      <c r="AH890" t="str">
        <f>IF(Table2[[#This Row],[Recency]]&lt;31,"Active",IF(Table2[[#This Row],[Recency]]&lt;61, "Warm","At Risk"))</f>
        <v>Warm</v>
      </c>
      <c r="AI890" s="5" t="str">
        <f>IF(Table2[[#This Row],[Total Spend]]&lt;70,"Low Value", IF(Table2[[#This Row],[Total Spend]]&lt;370,"Medium Value",IF(Table2[[#This Row],[Total Spend]]&lt;1047,"High Value","VIP")))</f>
        <v>Low Value</v>
      </c>
      <c r="AJ890" s="7">
        <f>SUM(Table2[[#This Row],[AcceptedCmp3]:[Response]])</f>
        <v>0</v>
      </c>
      <c r="AK890" s="5" t="str">
        <f>IF(Table2[[#This Row],[Total Campaigns Accepted]]=0,"Never Responded", IF(Table2[[#This Row],[Total Campaigns Accepted]]&lt;3,"Occasional Responders","Frequent Responders"))</f>
        <v>Never Responded</v>
      </c>
    </row>
    <row r="891" spans="1:37" x14ac:dyDescent="0.3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  <c r="AC891" s="4">
        <f t="shared" ca="1" si="39"/>
        <v>56</v>
      </c>
      <c r="AD891" s="3">
        <f t="shared" si="41"/>
        <v>25</v>
      </c>
      <c r="AE891">
        <f t="shared" si="40"/>
        <v>12</v>
      </c>
      <c r="AF891" t="str">
        <f>IF(Table2[[#This Row],[ Income ]]&lt;=30000, "Low Income",IF(Table2[[#This Row],[ Income ]]&lt;=60000,"Middle Income",IF(Table2[[#This Row],[ Income ]]&lt;=90000,"High Income","Premium")))</f>
        <v>Low Income</v>
      </c>
      <c r="AG891" t="str">
        <f ca="1">IF(Table2[[#This Row],[Age]]&lt;30,"Young Adults", IF(Table2[[#This Row],[Age]]&lt;45,"Adults",IF(Table2[[#This Row],[Age]]&lt;60,"Middle Aged", "Senior")))</f>
        <v>Middle Aged</v>
      </c>
      <c r="AH891" t="str">
        <f>IF(Table2[[#This Row],[Recency]]&lt;31,"Active",IF(Table2[[#This Row],[Recency]]&lt;61, "Warm","At Risk"))</f>
        <v>Warm</v>
      </c>
      <c r="AI891" s="5" t="str">
        <f>IF(Table2[[#This Row],[Total Spend]]&lt;70,"Low Value", IF(Table2[[#This Row],[Total Spend]]&lt;370,"Medium Value",IF(Table2[[#This Row],[Total Spend]]&lt;1047,"High Value","VIP")))</f>
        <v>Low Value</v>
      </c>
      <c r="AJ891" s="7">
        <f>SUM(Table2[[#This Row],[AcceptedCmp3]:[Response]])</f>
        <v>0</v>
      </c>
      <c r="AK891" s="5" t="str">
        <f>IF(Table2[[#This Row],[Total Campaigns Accepted]]=0,"Never Responded", IF(Table2[[#This Row],[Total Campaigns Accepted]]&lt;3,"Occasional Responders","Frequent Responders"))</f>
        <v>Never Responded</v>
      </c>
    </row>
    <row r="892" spans="1:37" x14ac:dyDescent="0.3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  <c r="AC892" s="4">
        <f t="shared" ca="1" si="39"/>
        <v>50</v>
      </c>
      <c r="AD892" s="3">
        <f t="shared" si="41"/>
        <v>77</v>
      </c>
      <c r="AE892">
        <f t="shared" si="40"/>
        <v>14</v>
      </c>
      <c r="AF892" t="str">
        <f>IF(Table2[[#This Row],[ Income ]]&lt;=30000, "Low Income",IF(Table2[[#This Row],[ Income ]]&lt;=60000,"Middle Income",IF(Table2[[#This Row],[ Income ]]&lt;=90000,"High Income","Premium")))</f>
        <v>Middle Income</v>
      </c>
      <c r="AG892" t="str">
        <f ca="1">IF(Table2[[#This Row],[Age]]&lt;30,"Young Adults", IF(Table2[[#This Row],[Age]]&lt;45,"Adults",IF(Table2[[#This Row],[Age]]&lt;60,"Middle Aged", "Senior")))</f>
        <v>Middle Aged</v>
      </c>
      <c r="AH892" t="str">
        <f>IF(Table2[[#This Row],[Recency]]&lt;31,"Active",IF(Table2[[#This Row],[Recency]]&lt;61, "Warm","At Risk"))</f>
        <v>Warm</v>
      </c>
      <c r="AI892" s="5" t="str">
        <f>IF(Table2[[#This Row],[Total Spend]]&lt;70,"Low Value", IF(Table2[[#This Row],[Total Spend]]&lt;370,"Medium Value",IF(Table2[[#This Row],[Total Spend]]&lt;1047,"High Value","VIP")))</f>
        <v>Medium Value</v>
      </c>
      <c r="AJ892" s="7">
        <f>SUM(Table2[[#This Row],[AcceptedCmp3]:[Response]])</f>
        <v>1</v>
      </c>
      <c r="AK892" s="5" t="str">
        <f>IF(Table2[[#This Row],[Total Campaigns Accepted]]=0,"Never Responded", IF(Table2[[#This Row],[Total Campaigns Accepted]]&lt;3,"Occasional Responders","Frequent Responders"))</f>
        <v>Occasional Responders</v>
      </c>
    </row>
    <row r="893" spans="1:37" x14ac:dyDescent="0.3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  <c r="AC893" s="4">
        <f t="shared" ca="1" si="39"/>
        <v>52</v>
      </c>
      <c r="AD893" s="3">
        <f t="shared" si="41"/>
        <v>219</v>
      </c>
      <c r="AE893">
        <f t="shared" si="40"/>
        <v>19</v>
      </c>
      <c r="AF893" t="str">
        <f>IF(Table2[[#This Row],[ Income ]]&lt;=30000, "Low Income",IF(Table2[[#This Row],[ Income ]]&lt;=60000,"Middle Income",IF(Table2[[#This Row],[ Income ]]&lt;=90000,"High Income","Premium")))</f>
        <v>Middle Income</v>
      </c>
      <c r="AG893" t="str">
        <f ca="1">IF(Table2[[#This Row],[Age]]&lt;30,"Young Adults", IF(Table2[[#This Row],[Age]]&lt;45,"Adults",IF(Table2[[#This Row],[Age]]&lt;60,"Middle Aged", "Senior")))</f>
        <v>Middle Aged</v>
      </c>
      <c r="AH893" t="str">
        <f>IF(Table2[[#This Row],[Recency]]&lt;31,"Active",IF(Table2[[#This Row],[Recency]]&lt;61, "Warm","At Risk"))</f>
        <v>Warm</v>
      </c>
      <c r="AI893" s="5" t="str">
        <f>IF(Table2[[#This Row],[Total Spend]]&lt;70,"Low Value", IF(Table2[[#This Row],[Total Spend]]&lt;370,"Medium Value",IF(Table2[[#This Row],[Total Spend]]&lt;1047,"High Value","VIP")))</f>
        <v>Medium Value</v>
      </c>
      <c r="AJ893" s="7">
        <f>SUM(Table2[[#This Row],[AcceptedCmp3]:[Response]])</f>
        <v>0</v>
      </c>
      <c r="AK893" s="5" t="str">
        <f>IF(Table2[[#This Row],[Total Campaigns Accepted]]=0,"Never Responded", IF(Table2[[#This Row],[Total Campaigns Accepted]]&lt;3,"Occasional Responders","Frequent Responders"))</f>
        <v>Never Responded</v>
      </c>
    </row>
    <row r="894" spans="1:37" x14ac:dyDescent="0.3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  <c r="AC894" s="4">
        <f t="shared" ca="1" si="39"/>
        <v>58</v>
      </c>
      <c r="AD894" s="3">
        <f t="shared" si="41"/>
        <v>60</v>
      </c>
      <c r="AE894">
        <f t="shared" si="40"/>
        <v>18</v>
      </c>
      <c r="AF894" t="str">
        <f>IF(Table2[[#This Row],[ Income ]]&lt;=30000, "Low Income",IF(Table2[[#This Row],[ Income ]]&lt;=60000,"Middle Income",IF(Table2[[#This Row],[ Income ]]&lt;=90000,"High Income","Premium")))</f>
        <v>Low Income</v>
      </c>
      <c r="AG894" t="str">
        <f ca="1">IF(Table2[[#This Row],[Age]]&lt;30,"Young Adults", IF(Table2[[#This Row],[Age]]&lt;45,"Adults",IF(Table2[[#This Row],[Age]]&lt;60,"Middle Aged", "Senior")))</f>
        <v>Middle Aged</v>
      </c>
      <c r="AH894" t="str">
        <f>IF(Table2[[#This Row],[Recency]]&lt;31,"Active",IF(Table2[[#This Row],[Recency]]&lt;61, "Warm","At Risk"))</f>
        <v>Warm</v>
      </c>
      <c r="AI894" s="5" t="str">
        <f>IF(Table2[[#This Row],[Total Spend]]&lt;70,"Low Value", IF(Table2[[#This Row],[Total Spend]]&lt;370,"Medium Value",IF(Table2[[#This Row],[Total Spend]]&lt;1047,"High Value","VIP")))</f>
        <v>Low Value</v>
      </c>
      <c r="AJ894" s="7">
        <f>SUM(Table2[[#This Row],[AcceptedCmp3]:[Response]])</f>
        <v>0</v>
      </c>
      <c r="AK894" s="5" t="str">
        <f>IF(Table2[[#This Row],[Total Campaigns Accepted]]=0,"Never Responded", IF(Table2[[#This Row],[Total Campaigns Accepted]]&lt;3,"Occasional Responders","Frequent Responders"))</f>
        <v>Never Responded</v>
      </c>
    </row>
    <row r="895" spans="1:37" x14ac:dyDescent="0.3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  <c r="AC895" s="4">
        <f t="shared" ca="1" si="39"/>
        <v>55</v>
      </c>
      <c r="AD895" s="3">
        <f t="shared" si="41"/>
        <v>22</v>
      </c>
      <c r="AE895">
        <f t="shared" si="40"/>
        <v>8</v>
      </c>
      <c r="AF895" t="str">
        <f>IF(Table2[[#This Row],[ Income ]]&lt;=30000, "Low Income",IF(Table2[[#This Row],[ Income ]]&lt;=60000,"Middle Income",IF(Table2[[#This Row],[ Income ]]&lt;=90000,"High Income","Premium")))</f>
        <v>Middle Income</v>
      </c>
      <c r="AG895" t="str">
        <f ca="1">IF(Table2[[#This Row],[Age]]&lt;30,"Young Adults", IF(Table2[[#This Row],[Age]]&lt;45,"Adults",IF(Table2[[#This Row],[Age]]&lt;60,"Middle Aged", "Senior")))</f>
        <v>Middle Aged</v>
      </c>
      <c r="AH895" t="str">
        <f>IF(Table2[[#This Row],[Recency]]&lt;31,"Active",IF(Table2[[#This Row],[Recency]]&lt;61, "Warm","At Risk"))</f>
        <v>Warm</v>
      </c>
      <c r="AI895" s="5" t="str">
        <f>IF(Table2[[#This Row],[Total Spend]]&lt;70,"Low Value", IF(Table2[[#This Row],[Total Spend]]&lt;370,"Medium Value",IF(Table2[[#This Row],[Total Spend]]&lt;1047,"High Value","VIP")))</f>
        <v>Low Value</v>
      </c>
      <c r="AJ895" s="7">
        <f>SUM(Table2[[#This Row],[AcceptedCmp3]:[Response]])</f>
        <v>0</v>
      </c>
      <c r="AK895" s="5" t="str">
        <f>IF(Table2[[#This Row],[Total Campaigns Accepted]]=0,"Never Responded", IF(Table2[[#This Row],[Total Campaigns Accepted]]&lt;3,"Occasional Responders","Frequent Responders"))</f>
        <v>Never Responded</v>
      </c>
    </row>
    <row r="896" spans="1:37" x14ac:dyDescent="0.3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  <c r="AC896" s="4">
        <f t="shared" ca="1" si="39"/>
        <v>40</v>
      </c>
      <c r="AD896" s="3">
        <f t="shared" si="41"/>
        <v>147</v>
      </c>
      <c r="AE896">
        <f t="shared" si="40"/>
        <v>18</v>
      </c>
      <c r="AF896" t="str">
        <f>IF(Table2[[#This Row],[ Income ]]&lt;=30000, "Low Income",IF(Table2[[#This Row],[ Income ]]&lt;=60000,"Middle Income",IF(Table2[[#This Row],[ Income ]]&lt;=90000,"High Income","Premium")))</f>
        <v>Low Income</v>
      </c>
      <c r="AG896" t="str">
        <f ca="1">IF(Table2[[#This Row],[Age]]&lt;30,"Young Adults", IF(Table2[[#This Row],[Age]]&lt;45,"Adults",IF(Table2[[#This Row],[Age]]&lt;60,"Middle Aged", "Senior")))</f>
        <v>Adults</v>
      </c>
      <c r="AH896" t="str">
        <f>IF(Table2[[#This Row],[Recency]]&lt;31,"Active",IF(Table2[[#This Row],[Recency]]&lt;61, "Warm","At Risk"))</f>
        <v>Warm</v>
      </c>
      <c r="AI896" s="5" t="str">
        <f>IF(Table2[[#This Row],[Total Spend]]&lt;70,"Low Value", IF(Table2[[#This Row],[Total Spend]]&lt;370,"Medium Value",IF(Table2[[#This Row],[Total Spend]]&lt;1047,"High Value","VIP")))</f>
        <v>Medium Value</v>
      </c>
      <c r="AJ896" s="7">
        <f>SUM(Table2[[#This Row],[AcceptedCmp3]:[Response]])</f>
        <v>0</v>
      </c>
      <c r="AK896" s="5" t="str">
        <f>IF(Table2[[#This Row],[Total Campaigns Accepted]]=0,"Never Responded", IF(Table2[[#This Row],[Total Campaigns Accepted]]&lt;3,"Occasional Responders","Frequent Responders"))</f>
        <v>Never Responded</v>
      </c>
    </row>
    <row r="897" spans="1:37" x14ac:dyDescent="0.3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  <c r="AC897" s="4">
        <f t="shared" ca="1" si="39"/>
        <v>60</v>
      </c>
      <c r="AD897" s="3">
        <f t="shared" si="41"/>
        <v>75</v>
      </c>
      <c r="AE897">
        <f t="shared" si="40"/>
        <v>13</v>
      </c>
      <c r="AF897" t="str">
        <f>IF(Table2[[#This Row],[ Income ]]&lt;=30000, "Low Income",IF(Table2[[#This Row],[ Income ]]&lt;=60000,"Middle Income",IF(Table2[[#This Row],[ Income ]]&lt;=90000,"High Income","Premium")))</f>
        <v>Middle Income</v>
      </c>
      <c r="AG897" t="str">
        <f ca="1">IF(Table2[[#This Row],[Age]]&lt;30,"Young Adults", IF(Table2[[#This Row],[Age]]&lt;45,"Adults",IF(Table2[[#This Row],[Age]]&lt;60,"Middle Aged", "Senior")))</f>
        <v>Senior</v>
      </c>
      <c r="AH897" t="str">
        <f>IF(Table2[[#This Row],[Recency]]&lt;31,"Active",IF(Table2[[#This Row],[Recency]]&lt;61, "Warm","At Risk"))</f>
        <v>Warm</v>
      </c>
      <c r="AI897" s="5" t="str">
        <f>IF(Table2[[#This Row],[Total Spend]]&lt;70,"Low Value", IF(Table2[[#This Row],[Total Spend]]&lt;370,"Medium Value",IF(Table2[[#This Row],[Total Spend]]&lt;1047,"High Value","VIP")))</f>
        <v>Medium Value</v>
      </c>
      <c r="AJ897" s="7">
        <f>SUM(Table2[[#This Row],[AcceptedCmp3]:[Response]])</f>
        <v>0</v>
      </c>
      <c r="AK897" s="5" t="str">
        <f>IF(Table2[[#This Row],[Total Campaigns Accepted]]=0,"Never Responded", IF(Table2[[#This Row],[Total Campaigns Accepted]]&lt;3,"Occasional Responders","Frequent Responders"))</f>
        <v>Never Responded</v>
      </c>
    </row>
    <row r="898" spans="1:37" x14ac:dyDescent="0.3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  <c r="AC898" s="4">
        <f t="shared" ref="AC898:AC961" ca="1" si="42">YEAR(TODAY()) - B898</f>
        <v>50</v>
      </c>
      <c r="AD898" s="3">
        <f t="shared" si="41"/>
        <v>65</v>
      </c>
      <c r="AE898">
        <f t="shared" ref="AE898:AE961" si="43">SUM(P898:T898)</f>
        <v>17</v>
      </c>
      <c r="AF898" t="str">
        <f>IF(Table2[[#This Row],[ Income ]]&lt;=30000, "Low Income",IF(Table2[[#This Row],[ Income ]]&lt;=60000,"Middle Income",IF(Table2[[#This Row],[ Income ]]&lt;=90000,"High Income","Premium")))</f>
        <v>Low Income</v>
      </c>
      <c r="AG898" t="str">
        <f ca="1">IF(Table2[[#This Row],[Age]]&lt;30,"Young Adults", IF(Table2[[#This Row],[Age]]&lt;45,"Adults",IF(Table2[[#This Row],[Age]]&lt;60,"Middle Aged", "Senior")))</f>
        <v>Middle Aged</v>
      </c>
      <c r="AH898" t="str">
        <f>IF(Table2[[#This Row],[Recency]]&lt;31,"Active",IF(Table2[[#This Row],[Recency]]&lt;61, "Warm","At Risk"))</f>
        <v>Warm</v>
      </c>
      <c r="AI898" s="5" t="str">
        <f>IF(Table2[[#This Row],[Total Spend]]&lt;70,"Low Value", IF(Table2[[#This Row],[Total Spend]]&lt;370,"Medium Value",IF(Table2[[#This Row],[Total Spend]]&lt;1047,"High Value","VIP")))</f>
        <v>Low Value</v>
      </c>
      <c r="AJ898" s="7">
        <f>SUM(Table2[[#This Row],[AcceptedCmp3]:[Response]])</f>
        <v>0</v>
      </c>
      <c r="AK898" s="5" t="str">
        <f>IF(Table2[[#This Row],[Total Campaigns Accepted]]=0,"Never Responded", IF(Table2[[#This Row],[Total Campaigns Accepted]]&lt;3,"Occasional Responders","Frequent Responders"))</f>
        <v>Never Responded</v>
      </c>
    </row>
    <row r="899" spans="1:37" x14ac:dyDescent="0.3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  <c r="AC899" s="4">
        <f t="shared" ca="1" si="42"/>
        <v>48</v>
      </c>
      <c r="AD899" s="3">
        <f t="shared" ref="AD899:AD962" si="44">SUM(J899:O899)</f>
        <v>63</v>
      </c>
      <c r="AE899">
        <f t="shared" si="43"/>
        <v>15</v>
      </c>
      <c r="AF899" t="str">
        <f>IF(Table2[[#This Row],[ Income ]]&lt;=30000, "Low Income",IF(Table2[[#This Row],[ Income ]]&lt;=60000,"Middle Income",IF(Table2[[#This Row],[ Income ]]&lt;=90000,"High Income","Premium")))</f>
        <v>Low Income</v>
      </c>
      <c r="AG899" t="str">
        <f ca="1">IF(Table2[[#This Row],[Age]]&lt;30,"Young Adults", IF(Table2[[#This Row],[Age]]&lt;45,"Adults",IF(Table2[[#This Row],[Age]]&lt;60,"Middle Aged", "Senior")))</f>
        <v>Middle Aged</v>
      </c>
      <c r="AH899" t="str">
        <f>IF(Table2[[#This Row],[Recency]]&lt;31,"Active",IF(Table2[[#This Row],[Recency]]&lt;61, "Warm","At Risk"))</f>
        <v>Warm</v>
      </c>
      <c r="AI899" s="5" t="str">
        <f>IF(Table2[[#This Row],[Total Spend]]&lt;70,"Low Value", IF(Table2[[#This Row],[Total Spend]]&lt;370,"Medium Value",IF(Table2[[#This Row],[Total Spend]]&lt;1047,"High Value","VIP")))</f>
        <v>Low Value</v>
      </c>
      <c r="AJ899" s="7">
        <f>SUM(Table2[[#This Row],[AcceptedCmp3]:[Response]])</f>
        <v>0</v>
      </c>
      <c r="AK899" s="5" t="str">
        <f>IF(Table2[[#This Row],[Total Campaigns Accepted]]=0,"Never Responded", IF(Table2[[#This Row],[Total Campaigns Accepted]]&lt;3,"Occasional Responders","Frequent Responders"))</f>
        <v>Never Responded</v>
      </c>
    </row>
    <row r="900" spans="1:37" x14ac:dyDescent="0.3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  <c r="AC900" s="4">
        <f t="shared" ca="1" si="42"/>
        <v>64</v>
      </c>
      <c r="AD900" s="3">
        <f t="shared" si="44"/>
        <v>57</v>
      </c>
      <c r="AE900">
        <f t="shared" si="43"/>
        <v>18</v>
      </c>
      <c r="AF900" t="str">
        <f>IF(Table2[[#This Row],[ Income ]]&lt;=30000, "Low Income",IF(Table2[[#This Row],[ Income ]]&lt;=60000,"Middle Income",IF(Table2[[#This Row],[ Income ]]&lt;=90000,"High Income","Premium")))</f>
        <v>Low Income</v>
      </c>
      <c r="AG900" t="str">
        <f ca="1">IF(Table2[[#This Row],[Age]]&lt;30,"Young Adults", IF(Table2[[#This Row],[Age]]&lt;45,"Adults",IF(Table2[[#This Row],[Age]]&lt;60,"Middle Aged", "Senior")))</f>
        <v>Senior</v>
      </c>
      <c r="AH900" t="str">
        <f>IF(Table2[[#This Row],[Recency]]&lt;31,"Active",IF(Table2[[#This Row],[Recency]]&lt;61, "Warm","At Risk"))</f>
        <v>Warm</v>
      </c>
      <c r="AI900" s="5" t="str">
        <f>IF(Table2[[#This Row],[Total Spend]]&lt;70,"Low Value", IF(Table2[[#This Row],[Total Spend]]&lt;370,"Medium Value",IF(Table2[[#This Row],[Total Spend]]&lt;1047,"High Value","VIP")))</f>
        <v>Low Value</v>
      </c>
      <c r="AJ900" s="7">
        <f>SUM(Table2[[#This Row],[AcceptedCmp3]:[Response]])</f>
        <v>0</v>
      </c>
      <c r="AK900" s="5" t="str">
        <f>IF(Table2[[#This Row],[Total Campaigns Accepted]]=0,"Never Responded", IF(Table2[[#This Row],[Total Campaigns Accepted]]&lt;3,"Occasional Responders","Frequent Responders"))</f>
        <v>Never Responded</v>
      </c>
    </row>
    <row r="901" spans="1:37" x14ac:dyDescent="0.3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  <c r="AC901" s="4">
        <f t="shared" ca="1" si="42"/>
        <v>56</v>
      </c>
      <c r="AD901" s="3">
        <f t="shared" si="44"/>
        <v>317</v>
      </c>
      <c r="AE901">
        <f t="shared" si="43"/>
        <v>19</v>
      </c>
      <c r="AF901" t="str">
        <f>IF(Table2[[#This Row],[ Income ]]&lt;=30000, "Low Income",IF(Table2[[#This Row],[ Income ]]&lt;=60000,"Middle Income",IF(Table2[[#This Row],[ Income ]]&lt;=90000,"High Income","Premium")))</f>
        <v>Low Income</v>
      </c>
      <c r="AG901" t="str">
        <f ca="1">IF(Table2[[#This Row],[Age]]&lt;30,"Young Adults", IF(Table2[[#This Row],[Age]]&lt;45,"Adults",IF(Table2[[#This Row],[Age]]&lt;60,"Middle Aged", "Senior")))</f>
        <v>Middle Aged</v>
      </c>
      <c r="AH901" t="str">
        <f>IF(Table2[[#This Row],[Recency]]&lt;31,"Active",IF(Table2[[#This Row],[Recency]]&lt;61, "Warm","At Risk"))</f>
        <v>Warm</v>
      </c>
      <c r="AI901" s="5" t="str">
        <f>IF(Table2[[#This Row],[Total Spend]]&lt;70,"Low Value", IF(Table2[[#This Row],[Total Spend]]&lt;370,"Medium Value",IF(Table2[[#This Row],[Total Spend]]&lt;1047,"High Value","VIP")))</f>
        <v>Medium Value</v>
      </c>
      <c r="AJ901" s="7">
        <f>SUM(Table2[[#This Row],[AcceptedCmp3]:[Response]])</f>
        <v>0</v>
      </c>
      <c r="AK901" s="5" t="str">
        <f>IF(Table2[[#This Row],[Total Campaigns Accepted]]=0,"Never Responded", IF(Table2[[#This Row],[Total Campaigns Accepted]]&lt;3,"Occasional Responders","Frequent Responders"))</f>
        <v>Never Responded</v>
      </c>
    </row>
    <row r="902" spans="1:37" x14ac:dyDescent="0.3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  <c r="AC902" s="4">
        <f t="shared" ca="1" si="42"/>
        <v>64</v>
      </c>
      <c r="AD902" s="3">
        <f t="shared" si="44"/>
        <v>468</v>
      </c>
      <c r="AE902">
        <f t="shared" si="43"/>
        <v>24</v>
      </c>
      <c r="AF902" t="str">
        <f>IF(Table2[[#This Row],[ Income ]]&lt;=30000, "Low Income",IF(Table2[[#This Row],[ Income ]]&lt;=60000,"Middle Income",IF(Table2[[#This Row],[ Income ]]&lt;=90000,"High Income","Premium")))</f>
        <v>Middle Income</v>
      </c>
      <c r="AG902" t="str">
        <f ca="1">IF(Table2[[#This Row],[Age]]&lt;30,"Young Adults", IF(Table2[[#This Row],[Age]]&lt;45,"Adults",IF(Table2[[#This Row],[Age]]&lt;60,"Middle Aged", "Senior")))</f>
        <v>Senior</v>
      </c>
      <c r="AH902" t="str">
        <f>IF(Table2[[#This Row],[Recency]]&lt;31,"Active",IF(Table2[[#This Row],[Recency]]&lt;61, "Warm","At Risk"))</f>
        <v>Warm</v>
      </c>
      <c r="AI902" s="5" t="str">
        <f>IF(Table2[[#This Row],[Total Spend]]&lt;70,"Low Value", IF(Table2[[#This Row],[Total Spend]]&lt;370,"Medium Value",IF(Table2[[#This Row],[Total Spend]]&lt;1047,"High Value","VIP")))</f>
        <v>High Value</v>
      </c>
      <c r="AJ902" s="7">
        <f>SUM(Table2[[#This Row],[AcceptedCmp3]:[Response]])</f>
        <v>0</v>
      </c>
      <c r="AK902" s="5" t="str">
        <f>IF(Table2[[#This Row],[Total Campaigns Accepted]]=0,"Never Responded", IF(Table2[[#This Row],[Total Campaigns Accepted]]&lt;3,"Occasional Responders","Frequent Responders"))</f>
        <v>Never Responded</v>
      </c>
    </row>
    <row r="903" spans="1:37" x14ac:dyDescent="0.3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  <c r="AC903" s="4">
        <f t="shared" ca="1" si="42"/>
        <v>77</v>
      </c>
      <c r="AD903" s="3">
        <f t="shared" si="44"/>
        <v>467</v>
      </c>
      <c r="AE903">
        <f t="shared" si="43"/>
        <v>27</v>
      </c>
      <c r="AF903" t="str">
        <f>IF(Table2[[#This Row],[ Income ]]&lt;=30000, "Low Income",IF(Table2[[#This Row],[ Income ]]&lt;=60000,"Middle Income",IF(Table2[[#This Row],[ Income ]]&lt;=90000,"High Income","Premium")))</f>
        <v>Middle Income</v>
      </c>
      <c r="AG903" t="str">
        <f ca="1">IF(Table2[[#This Row],[Age]]&lt;30,"Young Adults", IF(Table2[[#This Row],[Age]]&lt;45,"Adults",IF(Table2[[#This Row],[Age]]&lt;60,"Middle Aged", "Senior")))</f>
        <v>Senior</v>
      </c>
      <c r="AH903" t="str">
        <f>IF(Table2[[#This Row],[Recency]]&lt;31,"Active",IF(Table2[[#This Row],[Recency]]&lt;61, "Warm","At Risk"))</f>
        <v>Warm</v>
      </c>
      <c r="AI903" s="5" t="str">
        <f>IF(Table2[[#This Row],[Total Spend]]&lt;70,"Low Value", IF(Table2[[#This Row],[Total Spend]]&lt;370,"Medium Value",IF(Table2[[#This Row],[Total Spend]]&lt;1047,"High Value","VIP")))</f>
        <v>High Value</v>
      </c>
      <c r="AJ903" s="7">
        <f>SUM(Table2[[#This Row],[AcceptedCmp3]:[Response]])</f>
        <v>2</v>
      </c>
      <c r="AK903" s="5" t="str">
        <f>IF(Table2[[#This Row],[Total Campaigns Accepted]]=0,"Never Responded", IF(Table2[[#This Row],[Total Campaigns Accepted]]&lt;3,"Occasional Responders","Frequent Responders"))</f>
        <v>Occasional Responders</v>
      </c>
    </row>
    <row r="904" spans="1:37" x14ac:dyDescent="0.3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  <c r="AC904" s="4">
        <f t="shared" ca="1" si="42"/>
        <v>72</v>
      </c>
      <c r="AD904" s="3">
        <f t="shared" si="44"/>
        <v>1319</v>
      </c>
      <c r="AE904">
        <f t="shared" si="43"/>
        <v>36</v>
      </c>
      <c r="AF904" t="str">
        <f>IF(Table2[[#This Row],[ Income ]]&lt;=30000, "Low Income",IF(Table2[[#This Row],[ Income ]]&lt;=60000,"Middle Income",IF(Table2[[#This Row],[ Income ]]&lt;=90000,"High Income","Premium")))</f>
        <v>High Income</v>
      </c>
      <c r="AG904" t="str">
        <f ca="1">IF(Table2[[#This Row],[Age]]&lt;30,"Young Adults", IF(Table2[[#This Row],[Age]]&lt;45,"Adults",IF(Table2[[#This Row],[Age]]&lt;60,"Middle Aged", "Senior")))</f>
        <v>Senior</v>
      </c>
      <c r="AH904" t="str">
        <f>IF(Table2[[#This Row],[Recency]]&lt;31,"Active",IF(Table2[[#This Row],[Recency]]&lt;61, "Warm","At Risk"))</f>
        <v>Warm</v>
      </c>
      <c r="AI904" s="5" t="str">
        <f>IF(Table2[[#This Row],[Total Spend]]&lt;70,"Low Value", IF(Table2[[#This Row],[Total Spend]]&lt;370,"Medium Value",IF(Table2[[#This Row],[Total Spend]]&lt;1047,"High Value","VIP")))</f>
        <v>VIP</v>
      </c>
      <c r="AJ904" s="7">
        <f>SUM(Table2[[#This Row],[AcceptedCmp3]:[Response]])</f>
        <v>0</v>
      </c>
      <c r="AK904" s="5" t="str">
        <f>IF(Table2[[#This Row],[Total Campaigns Accepted]]=0,"Never Responded", IF(Table2[[#This Row],[Total Campaigns Accepted]]&lt;3,"Occasional Responders","Frequent Responders"))</f>
        <v>Never Responded</v>
      </c>
    </row>
    <row r="905" spans="1:37" x14ac:dyDescent="0.3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  <c r="AC905" s="4">
        <f t="shared" ca="1" si="42"/>
        <v>56</v>
      </c>
      <c r="AD905" s="3">
        <f t="shared" si="44"/>
        <v>727</v>
      </c>
      <c r="AE905">
        <f t="shared" si="43"/>
        <v>34</v>
      </c>
      <c r="AF905" t="str">
        <f>IF(Table2[[#This Row],[ Income ]]&lt;=30000, "Low Income",IF(Table2[[#This Row],[ Income ]]&lt;=60000,"Middle Income",IF(Table2[[#This Row],[ Income ]]&lt;=90000,"High Income","Premium")))</f>
        <v>Middle Income</v>
      </c>
      <c r="AG905" t="str">
        <f ca="1">IF(Table2[[#This Row],[Age]]&lt;30,"Young Adults", IF(Table2[[#This Row],[Age]]&lt;45,"Adults",IF(Table2[[#This Row],[Age]]&lt;60,"Middle Aged", "Senior")))</f>
        <v>Middle Aged</v>
      </c>
      <c r="AH905" t="str">
        <f>IF(Table2[[#This Row],[Recency]]&lt;31,"Active",IF(Table2[[#This Row],[Recency]]&lt;61, "Warm","At Risk"))</f>
        <v>Warm</v>
      </c>
      <c r="AI905" s="5" t="str">
        <f>IF(Table2[[#This Row],[Total Spend]]&lt;70,"Low Value", IF(Table2[[#This Row],[Total Spend]]&lt;370,"Medium Value",IF(Table2[[#This Row],[Total Spend]]&lt;1047,"High Value","VIP")))</f>
        <v>High Value</v>
      </c>
      <c r="AJ905" s="7">
        <f>SUM(Table2[[#This Row],[AcceptedCmp3]:[Response]])</f>
        <v>0</v>
      </c>
      <c r="AK905" s="5" t="str">
        <f>IF(Table2[[#This Row],[Total Campaigns Accepted]]=0,"Never Responded", IF(Table2[[#This Row],[Total Campaigns Accepted]]&lt;3,"Occasional Responders","Frequent Responders"))</f>
        <v>Never Responded</v>
      </c>
    </row>
    <row r="906" spans="1:37" x14ac:dyDescent="0.3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  <c r="AC906" s="4">
        <f t="shared" ca="1" si="42"/>
        <v>71</v>
      </c>
      <c r="AD906" s="3">
        <f t="shared" si="44"/>
        <v>587</v>
      </c>
      <c r="AE906">
        <f t="shared" si="43"/>
        <v>22</v>
      </c>
      <c r="AF906" t="str">
        <f>IF(Table2[[#This Row],[ Income ]]&lt;=30000, "Low Income",IF(Table2[[#This Row],[ Income ]]&lt;=60000,"Middle Income",IF(Table2[[#This Row],[ Income ]]&lt;=90000,"High Income","Premium")))</f>
        <v>High Income</v>
      </c>
      <c r="AG906" t="str">
        <f ca="1">IF(Table2[[#This Row],[Age]]&lt;30,"Young Adults", IF(Table2[[#This Row],[Age]]&lt;45,"Adults",IF(Table2[[#This Row],[Age]]&lt;60,"Middle Aged", "Senior")))</f>
        <v>Senior</v>
      </c>
      <c r="AH906" t="str">
        <f>IF(Table2[[#This Row],[Recency]]&lt;31,"Active",IF(Table2[[#This Row],[Recency]]&lt;61, "Warm","At Risk"))</f>
        <v>Warm</v>
      </c>
      <c r="AI906" s="5" t="str">
        <f>IF(Table2[[#This Row],[Total Spend]]&lt;70,"Low Value", IF(Table2[[#This Row],[Total Spend]]&lt;370,"Medium Value",IF(Table2[[#This Row],[Total Spend]]&lt;1047,"High Value","VIP")))</f>
        <v>High Value</v>
      </c>
      <c r="AJ906" s="7">
        <f>SUM(Table2[[#This Row],[AcceptedCmp3]:[Response]])</f>
        <v>1</v>
      </c>
      <c r="AK906" s="5" t="str">
        <f>IF(Table2[[#This Row],[Total Campaigns Accepted]]=0,"Never Responded", IF(Table2[[#This Row],[Total Campaigns Accepted]]&lt;3,"Occasional Responders","Frequent Responders"))</f>
        <v>Occasional Responders</v>
      </c>
    </row>
    <row r="907" spans="1:37" x14ac:dyDescent="0.3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  <c r="AC907" s="4">
        <f t="shared" ca="1" si="42"/>
        <v>71</v>
      </c>
      <c r="AD907" s="3">
        <f t="shared" si="44"/>
        <v>587</v>
      </c>
      <c r="AE907">
        <f t="shared" si="43"/>
        <v>22</v>
      </c>
      <c r="AF907" t="str">
        <f>IF(Table2[[#This Row],[ Income ]]&lt;=30000, "Low Income",IF(Table2[[#This Row],[ Income ]]&lt;=60000,"Middle Income",IF(Table2[[#This Row],[ Income ]]&lt;=90000,"High Income","Premium")))</f>
        <v>High Income</v>
      </c>
      <c r="AG907" t="str">
        <f ca="1">IF(Table2[[#This Row],[Age]]&lt;30,"Young Adults", IF(Table2[[#This Row],[Age]]&lt;45,"Adults",IF(Table2[[#This Row],[Age]]&lt;60,"Middle Aged", "Senior")))</f>
        <v>Senior</v>
      </c>
      <c r="AH907" t="str">
        <f>IF(Table2[[#This Row],[Recency]]&lt;31,"Active",IF(Table2[[#This Row],[Recency]]&lt;61, "Warm","At Risk"))</f>
        <v>Warm</v>
      </c>
      <c r="AI907" s="5" t="str">
        <f>IF(Table2[[#This Row],[Total Spend]]&lt;70,"Low Value", IF(Table2[[#This Row],[Total Spend]]&lt;370,"Medium Value",IF(Table2[[#This Row],[Total Spend]]&lt;1047,"High Value","VIP")))</f>
        <v>High Value</v>
      </c>
      <c r="AJ907" s="7">
        <f>SUM(Table2[[#This Row],[AcceptedCmp3]:[Response]])</f>
        <v>0</v>
      </c>
      <c r="AK907" s="5" t="str">
        <f>IF(Table2[[#This Row],[Total Campaigns Accepted]]=0,"Never Responded", IF(Table2[[#This Row],[Total Campaigns Accepted]]&lt;3,"Occasional Responders","Frequent Responders"))</f>
        <v>Never Responded</v>
      </c>
    </row>
    <row r="908" spans="1:37" x14ac:dyDescent="0.3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  <c r="AC908" s="4">
        <f t="shared" ca="1" si="42"/>
        <v>37</v>
      </c>
      <c r="AD908" s="3">
        <f t="shared" si="44"/>
        <v>1346</v>
      </c>
      <c r="AE908">
        <f t="shared" si="43"/>
        <v>22</v>
      </c>
      <c r="AF908" t="str">
        <f>IF(Table2[[#This Row],[ Income ]]&lt;=30000, "Low Income",IF(Table2[[#This Row],[ Income ]]&lt;=60000,"Middle Income",IF(Table2[[#This Row],[ Income ]]&lt;=90000,"High Income","Premium")))</f>
        <v>High Income</v>
      </c>
      <c r="AG908" t="str">
        <f ca="1">IF(Table2[[#This Row],[Age]]&lt;30,"Young Adults", IF(Table2[[#This Row],[Age]]&lt;45,"Adults",IF(Table2[[#This Row],[Age]]&lt;60,"Middle Aged", "Senior")))</f>
        <v>Adults</v>
      </c>
      <c r="AH908" t="str">
        <f>IF(Table2[[#This Row],[Recency]]&lt;31,"Active",IF(Table2[[#This Row],[Recency]]&lt;61, "Warm","At Risk"))</f>
        <v>Warm</v>
      </c>
      <c r="AI908" s="5" t="str">
        <f>IF(Table2[[#This Row],[Total Spend]]&lt;70,"Low Value", IF(Table2[[#This Row],[Total Spend]]&lt;370,"Medium Value",IF(Table2[[#This Row],[Total Spend]]&lt;1047,"High Value","VIP")))</f>
        <v>VIP</v>
      </c>
      <c r="AJ908" s="7">
        <f>SUM(Table2[[#This Row],[AcceptedCmp3]:[Response]])</f>
        <v>2</v>
      </c>
      <c r="AK908" s="5" t="str">
        <f>IF(Table2[[#This Row],[Total Campaigns Accepted]]=0,"Never Responded", IF(Table2[[#This Row],[Total Campaigns Accepted]]&lt;3,"Occasional Responders","Frequent Responders"))</f>
        <v>Occasional Responders</v>
      </c>
    </row>
    <row r="909" spans="1:37" x14ac:dyDescent="0.3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  <c r="AC909" s="4">
        <f t="shared" ca="1" si="42"/>
        <v>51</v>
      </c>
      <c r="AD909" s="3">
        <f t="shared" si="44"/>
        <v>35</v>
      </c>
      <c r="AE909">
        <f t="shared" si="43"/>
        <v>8</v>
      </c>
      <c r="AF909" t="str">
        <f>IF(Table2[[#This Row],[ Income ]]&lt;=30000, "Low Income",IF(Table2[[#This Row],[ Income ]]&lt;=60000,"Middle Income",IF(Table2[[#This Row],[ Income ]]&lt;=90000,"High Income","Premium")))</f>
        <v>Middle Income</v>
      </c>
      <c r="AG909" t="str">
        <f ca="1">IF(Table2[[#This Row],[Age]]&lt;30,"Young Adults", IF(Table2[[#This Row],[Age]]&lt;45,"Adults",IF(Table2[[#This Row],[Age]]&lt;60,"Middle Aged", "Senior")))</f>
        <v>Middle Aged</v>
      </c>
      <c r="AH909" t="str">
        <f>IF(Table2[[#This Row],[Recency]]&lt;31,"Active",IF(Table2[[#This Row],[Recency]]&lt;61, "Warm","At Risk"))</f>
        <v>Warm</v>
      </c>
      <c r="AI909" s="5" t="str">
        <f>IF(Table2[[#This Row],[Total Spend]]&lt;70,"Low Value", IF(Table2[[#This Row],[Total Spend]]&lt;370,"Medium Value",IF(Table2[[#This Row],[Total Spend]]&lt;1047,"High Value","VIP")))</f>
        <v>Low Value</v>
      </c>
      <c r="AJ909" s="7">
        <f>SUM(Table2[[#This Row],[AcceptedCmp3]:[Response]])</f>
        <v>0</v>
      </c>
      <c r="AK909" s="5" t="str">
        <f>IF(Table2[[#This Row],[Total Campaigns Accepted]]=0,"Never Responded", IF(Table2[[#This Row],[Total Campaigns Accepted]]&lt;3,"Occasional Responders","Frequent Responders"))</f>
        <v>Never Responded</v>
      </c>
    </row>
    <row r="910" spans="1:37" x14ac:dyDescent="0.3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  <c r="AC910" s="4">
        <f t="shared" ca="1" si="42"/>
        <v>50</v>
      </c>
      <c r="AD910" s="3">
        <f t="shared" si="44"/>
        <v>45</v>
      </c>
      <c r="AE910">
        <f t="shared" si="43"/>
        <v>9</v>
      </c>
      <c r="AF910" t="str">
        <f>IF(Table2[[#This Row],[ Income ]]&lt;=30000, "Low Income",IF(Table2[[#This Row],[ Income ]]&lt;=60000,"Middle Income",IF(Table2[[#This Row],[ Income ]]&lt;=90000,"High Income","Premium")))</f>
        <v>Middle Income</v>
      </c>
      <c r="AG910" t="str">
        <f ca="1">IF(Table2[[#This Row],[Age]]&lt;30,"Young Adults", IF(Table2[[#This Row],[Age]]&lt;45,"Adults",IF(Table2[[#This Row],[Age]]&lt;60,"Middle Aged", "Senior")))</f>
        <v>Middle Aged</v>
      </c>
      <c r="AH910" t="str">
        <f>IF(Table2[[#This Row],[Recency]]&lt;31,"Active",IF(Table2[[#This Row],[Recency]]&lt;61, "Warm","At Risk"))</f>
        <v>Warm</v>
      </c>
      <c r="AI910" s="5" t="str">
        <f>IF(Table2[[#This Row],[Total Spend]]&lt;70,"Low Value", IF(Table2[[#This Row],[Total Spend]]&lt;370,"Medium Value",IF(Table2[[#This Row],[Total Spend]]&lt;1047,"High Value","VIP")))</f>
        <v>Low Value</v>
      </c>
      <c r="AJ910" s="7">
        <f>SUM(Table2[[#This Row],[AcceptedCmp3]:[Response]])</f>
        <v>0</v>
      </c>
      <c r="AK910" s="5" t="str">
        <f>IF(Table2[[#This Row],[Total Campaigns Accepted]]=0,"Never Responded", IF(Table2[[#This Row],[Total Campaigns Accepted]]&lt;3,"Occasional Responders","Frequent Responders"))</f>
        <v>Never Responded</v>
      </c>
    </row>
    <row r="911" spans="1:37" x14ac:dyDescent="0.3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  <c r="AC911" s="4">
        <f t="shared" ca="1" si="42"/>
        <v>44</v>
      </c>
      <c r="AD911" s="3">
        <f t="shared" si="44"/>
        <v>44</v>
      </c>
      <c r="AE911">
        <f t="shared" si="43"/>
        <v>15</v>
      </c>
      <c r="AF911" t="str">
        <f>IF(Table2[[#This Row],[ Income ]]&lt;=30000, "Low Income",IF(Table2[[#This Row],[ Income ]]&lt;=60000,"Middle Income",IF(Table2[[#This Row],[ Income ]]&lt;=90000,"High Income","Premium")))</f>
        <v>Low Income</v>
      </c>
      <c r="AG911" t="str">
        <f ca="1">IF(Table2[[#This Row],[Age]]&lt;30,"Young Adults", IF(Table2[[#This Row],[Age]]&lt;45,"Adults",IF(Table2[[#This Row],[Age]]&lt;60,"Middle Aged", "Senior")))</f>
        <v>Adults</v>
      </c>
      <c r="AH911" t="str">
        <f>IF(Table2[[#This Row],[Recency]]&lt;31,"Active",IF(Table2[[#This Row],[Recency]]&lt;61, "Warm","At Risk"))</f>
        <v>Warm</v>
      </c>
      <c r="AI911" s="5" t="str">
        <f>IF(Table2[[#This Row],[Total Spend]]&lt;70,"Low Value", IF(Table2[[#This Row],[Total Spend]]&lt;370,"Medium Value",IF(Table2[[#This Row],[Total Spend]]&lt;1047,"High Value","VIP")))</f>
        <v>Low Value</v>
      </c>
      <c r="AJ911" s="7">
        <f>SUM(Table2[[#This Row],[AcceptedCmp3]:[Response]])</f>
        <v>0</v>
      </c>
      <c r="AK911" s="5" t="str">
        <f>IF(Table2[[#This Row],[Total Campaigns Accepted]]=0,"Never Responded", IF(Table2[[#This Row],[Total Campaigns Accepted]]&lt;3,"Occasional Responders","Frequent Responders"))</f>
        <v>Never Responded</v>
      </c>
    </row>
    <row r="912" spans="1:37" x14ac:dyDescent="0.3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  <c r="AC912" s="4">
        <f t="shared" ca="1" si="42"/>
        <v>73</v>
      </c>
      <c r="AD912" s="3">
        <f t="shared" si="44"/>
        <v>794</v>
      </c>
      <c r="AE912">
        <f t="shared" si="43"/>
        <v>26</v>
      </c>
      <c r="AF912" t="str">
        <f>IF(Table2[[#This Row],[ Income ]]&lt;=30000, "Low Income",IF(Table2[[#This Row],[ Income ]]&lt;=60000,"Middle Income",IF(Table2[[#This Row],[ Income ]]&lt;=90000,"High Income","Premium")))</f>
        <v>High Income</v>
      </c>
      <c r="AG912" t="str">
        <f ca="1">IF(Table2[[#This Row],[Age]]&lt;30,"Young Adults", IF(Table2[[#This Row],[Age]]&lt;45,"Adults",IF(Table2[[#This Row],[Age]]&lt;60,"Middle Aged", "Senior")))</f>
        <v>Senior</v>
      </c>
      <c r="AH912" t="str">
        <f>IF(Table2[[#This Row],[Recency]]&lt;31,"Active",IF(Table2[[#This Row],[Recency]]&lt;61, "Warm","At Risk"))</f>
        <v>Warm</v>
      </c>
      <c r="AI912" s="5" t="str">
        <f>IF(Table2[[#This Row],[Total Spend]]&lt;70,"Low Value", IF(Table2[[#This Row],[Total Spend]]&lt;370,"Medium Value",IF(Table2[[#This Row],[Total Spend]]&lt;1047,"High Value","VIP")))</f>
        <v>High Value</v>
      </c>
      <c r="AJ912" s="7">
        <f>SUM(Table2[[#This Row],[AcceptedCmp3]:[Response]])</f>
        <v>0</v>
      </c>
      <c r="AK912" s="5" t="str">
        <f>IF(Table2[[#This Row],[Total Campaigns Accepted]]=0,"Never Responded", IF(Table2[[#This Row],[Total Campaigns Accepted]]&lt;3,"Occasional Responders","Frequent Responders"))</f>
        <v>Never Responded</v>
      </c>
    </row>
    <row r="913" spans="1:37" x14ac:dyDescent="0.3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  <c r="AC913" s="4">
        <f t="shared" ca="1" si="42"/>
        <v>73</v>
      </c>
      <c r="AD913" s="3">
        <f t="shared" si="44"/>
        <v>1507</v>
      </c>
      <c r="AE913">
        <f t="shared" si="43"/>
        <v>24</v>
      </c>
      <c r="AF913" t="str">
        <f>IF(Table2[[#This Row],[ Income ]]&lt;=30000, "Low Income",IF(Table2[[#This Row],[ Income ]]&lt;=60000,"Middle Income",IF(Table2[[#This Row],[ Income ]]&lt;=90000,"High Income","Premium")))</f>
        <v>High Income</v>
      </c>
      <c r="AG913" t="str">
        <f ca="1">IF(Table2[[#This Row],[Age]]&lt;30,"Young Adults", IF(Table2[[#This Row],[Age]]&lt;45,"Adults",IF(Table2[[#This Row],[Age]]&lt;60,"Middle Aged", "Senior")))</f>
        <v>Senior</v>
      </c>
      <c r="AH913" t="str">
        <f>IF(Table2[[#This Row],[Recency]]&lt;31,"Active",IF(Table2[[#This Row],[Recency]]&lt;61, "Warm","At Risk"))</f>
        <v>Warm</v>
      </c>
      <c r="AI913" s="5" t="str">
        <f>IF(Table2[[#This Row],[Total Spend]]&lt;70,"Low Value", IF(Table2[[#This Row],[Total Spend]]&lt;370,"Medium Value",IF(Table2[[#This Row],[Total Spend]]&lt;1047,"High Value","VIP")))</f>
        <v>VIP</v>
      </c>
      <c r="AJ913" s="7">
        <f>SUM(Table2[[#This Row],[AcceptedCmp3]:[Response]])</f>
        <v>1</v>
      </c>
      <c r="AK913" s="5" t="str">
        <f>IF(Table2[[#This Row],[Total Campaigns Accepted]]=0,"Never Responded", IF(Table2[[#This Row],[Total Campaigns Accepted]]&lt;3,"Occasional Responders","Frequent Responders"))</f>
        <v>Occasional Responders</v>
      </c>
    </row>
    <row r="914" spans="1:37" x14ac:dyDescent="0.3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  <c r="AC914" s="4">
        <f t="shared" ca="1" si="42"/>
        <v>34</v>
      </c>
      <c r="AD914" s="3">
        <f t="shared" si="44"/>
        <v>1253</v>
      </c>
      <c r="AE914">
        <f t="shared" si="43"/>
        <v>21</v>
      </c>
      <c r="AF914" t="str">
        <f>IF(Table2[[#This Row],[ Income ]]&lt;=30000, "Low Income",IF(Table2[[#This Row],[ Income ]]&lt;=60000,"Middle Income",IF(Table2[[#This Row],[ Income ]]&lt;=90000,"High Income","Premium")))</f>
        <v>High Income</v>
      </c>
      <c r="AG914" t="str">
        <f ca="1">IF(Table2[[#This Row],[Age]]&lt;30,"Young Adults", IF(Table2[[#This Row],[Age]]&lt;45,"Adults",IF(Table2[[#This Row],[Age]]&lt;60,"Middle Aged", "Senior")))</f>
        <v>Adults</v>
      </c>
      <c r="AH914" t="str">
        <f>IF(Table2[[#This Row],[Recency]]&lt;31,"Active",IF(Table2[[#This Row],[Recency]]&lt;61, "Warm","At Risk"))</f>
        <v>Warm</v>
      </c>
      <c r="AI914" s="5" t="str">
        <f>IF(Table2[[#This Row],[Total Spend]]&lt;70,"Low Value", IF(Table2[[#This Row],[Total Spend]]&lt;370,"Medium Value",IF(Table2[[#This Row],[Total Spend]]&lt;1047,"High Value","VIP")))</f>
        <v>VIP</v>
      </c>
      <c r="AJ914" s="7">
        <f>SUM(Table2[[#This Row],[AcceptedCmp3]:[Response]])</f>
        <v>0</v>
      </c>
      <c r="AK914" s="5" t="str">
        <f>IF(Table2[[#This Row],[Total Campaigns Accepted]]=0,"Never Responded", IF(Table2[[#This Row],[Total Campaigns Accepted]]&lt;3,"Occasional Responders","Frequent Responders"))</f>
        <v>Never Responded</v>
      </c>
    </row>
    <row r="915" spans="1:37" x14ac:dyDescent="0.3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  <c r="AC915" s="4">
        <f t="shared" ca="1" si="42"/>
        <v>78</v>
      </c>
      <c r="AD915" s="3">
        <f t="shared" si="44"/>
        <v>100</v>
      </c>
      <c r="AE915">
        <f t="shared" si="43"/>
        <v>11</v>
      </c>
      <c r="AF915" t="str">
        <f>IF(Table2[[#This Row],[ Income ]]&lt;=30000, "Low Income",IF(Table2[[#This Row],[ Income ]]&lt;=60000,"Middle Income",IF(Table2[[#This Row],[ Income ]]&lt;=90000,"High Income","Premium")))</f>
        <v>Middle Income</v>
      </c>
      <c r="AG915" t="str">
        <f ca="1">IF(Table2[[#This Row],[Age]]&lt;30,"Young Adults", IF(Table2[[#This Row],[Age]]&lt;45,"Adults",IF(Table2[[#This Row],[Age]]&lt;60,"Middle Aged", "Senior")))</f>
        <v>Senior</v>
      </c>
      <c r="AH915" t="str">
        <f>IF(Table2[[#This Row],[Recency]]&lt;31,"Active",IF(Table2[[#This Row],[Recency]]&lt;61, "Warm","At Risk"))</f>
        <v>Warm</v>
      </c>
      <c r="AI915" s="5" t="str">
        <f>IF(Table2[[#This Row],[Total Spend]]&lt;70,"Low Value", IF(Table2[[#This Row],[Total Spend]]&lt;370,"Medium Value",IF(Table2[[#This Row],[Total Spend]]&lt;1047,"High Value","VIP")))</f>
        <v>Medium Value</v>
      </c>
      <c r="AJ915" s="7">
        <f>SUM(Table2[[#This Row],[AcceptedCmp3]:[Response]])</f>
        <v>0</v>
      </c>
      <c r="AK915" s="5" t="str">
        <f>IF(Table2[[#This Row],[Total Campaigns Accepted]]=0,"Never Responded", IF(Table2[[#This Row],[Total Campaigns Accepted]]&lt;3,"Occasional Responders","Frequent Responders"))</f>
        <v>Never Responded</v>
      </c>
    </row>
    <row r="916" spans="1:37" x14ac:dyDescent="0.3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  <c r="AC916" s="4">
        <f t="shared" ca="1" si="42"/>
        <v>66</v>
      </c>
      <c r="AD916" s="3">
        <f t="shared" si="44"/>
        <v>48</v>
      </c>
      <c r="AE916">
        <f t="shared" si="43"/>
        <v>16</v>
      </c>
      <c r="AF916" t="str">
        <f>IF(Table2[[#This Row],[ Income ]]&lt;=30000, "Low Income",IF(Table2[[#This Row],[ Income ]]&lt;=60000,"Middle Income",IF(Table2[[#This Row],[ Income ]]&lt;=90000,"High Income","Premium")))</f>
        <v>Middle Income</v>
      </c>
      <c r="AG916" t="str">
        <f ca="1">IF(Table2[[#This Row],[Age]]&lt;30,"Young Adults", IF(Table2[[#This Row],[Age]]&lt;45,"Adults",IF(Table2[[#This Row],[Age]]&lt;60,"Middle Aged", "Senior")))</f>
        <v>Senior</v>
      </c>
      <c r="AH916" t="str">
        <f>IF(Table2[[#This Row],[Recency]]&lt;31,"Active",IF(Table2[[#This Row],[Recency]]&lt;61, "Warm","At Risk"))</f>
        <v>Warm</v>
      </c>
      <c r="AI916" s="5" t="str">
        <f>IF(Table2[[#This Row],[Total Spend]]&lt;70,"Low Value", IF(Table2[[#This Row],[Total Spend]]&lt;370,"Medium Value",IF(Table2[[#This Row],[Total Spend]]&lt;1047,"High Value","VIP")))</f>
        <v>Low Value</v>
      </c>
      <c r="AJ916" s="7">
        <f>SUM(Table2[[#This Row],[AcceptedCmp3]:[Response]])</f>
        <v>0</v>
      </c>
      <c r="AK916" s="5" t="str">
        <f>IF(Table2[[#This Row],[Total Campaigns Accepted]]=0,"Never Responded", IF(Table2[[#This Row],[Total Campaigns Accepted]]&lt;3,"Occasional Responders","Frequent Responders"))</f>
        <v>Never Responded</v>
      </c>
    </row>
    <row r="917" spans="1:37" x14ac:dyDescent="0.3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  <c r="AC917" s="4">
        <f t="shared" ca="1" si="42"/>
        <v>48</v>
      </c>
      <c r="AD917" s="3">
        <f t="shared" si="44"/>
        <v>15</v>
      </c>
      <c r="AE917">
        <f t="shared" si="43"/>
        <v>12</v>
      </c>
      <c r="AF917" t="str">
        <f>IF(Table2[[#This Row],[ Income ]]&lt;=30000, "Low Income",IF(Table2[[#This Row],[ Income ]]&lt;=60000,"Middle Income",IF(Table2[[#This Row],[ Income ]]&lt;=90000,"High Income","Premium")))</f>
        <v>Low Income</v>
      </c>
      <c r="AG917" t="str">
        <f ca="1">IF(Table2[[#This Row],[Age]]&lt;30,"Young Adults", IF(Table2[[#This Row],[Age]]&lt;45,"Adults",IF(Table2[[#This Row],[Age]]&lt;60,"Middle Aged", "Senior")))</f>
        <v>Middle Aged</v>
      </c>
      <c r="AH917" t="str">
        <f>IF(Table2[[#This Row],[Recency]]&lt;31,"Active",IF(Table2[[#This Row],[Recency]]&lt;61, "Warm","At Risk"))</f>
        <v>Warm</v>
      </c>
      <c r="AI917" s="5" t="str">
        <f>IF(Table2[[#This Row],[Total Spend]]&lt;70,"Low Value", IF(Table2[[#This Row],[Total Spend]]&lt;370,"Medium Value",IF(Table2[[#This Row],[Total Spend]]&lt;1047,"High Value","VIP")))</f>
        <v>Low Value</v>
      </c>
      <c r="AJ917" s="7">
        <f>SUM(Table2[[#This Row],[AcceptedCmp3]:[Response]])</f>
        <v>0</v>
      </c>
      <c r="AK917" s="5" t="str">
        <f>IF(Table2[[#This Row],[Total Campaigns Accepted]]=0,"Never Responded", IF(Table2[[#This Row],[Total Campaigns Accepted]]&lt;3,"Occasional Responders","Frequent Responders"))</f>
        <v>Never Responded</v>
      </c>
    </row>
    <row r="918" spans="1:37" x14ac:dyDescent="0.3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  <c r="AC918" s="4">
        <f t="shared" ca="1" si="42"/>
        <v>48</v>
      </c>
      <c r="AD918" s="3">
        <f t="shared" si="44"/>
        <v>15</v>
      </c>
      <c r="AE918">
        <f t="shared" si="43"/>
        <v>12</v>
      </c>
      <c r="AF918" t="str">
        <f>IF(Table2[[#This Row],[ Income ]]&lt;=30000, "Low Income",IF(Table2[[#This Row],[ Income ]]&lt;=60000,"Middle Income",IF(Table2[[#This Row],[ Income ]]&lt;=90000,"High Income","Premium")))</f>
        <v>Low Income</v>
      </c>
      <c r="AG918" t="str">
        <f ca="1">IF(Table2[[#This Row],[Age]]&lt;30,"Young Adults", IF(Table2[[#This Row],[Age]]&lt;45,"Adults",IF(Table2[[#This Row],[Age]]&lt;60,"Middle Aged", "Senior")))</f>
        <v>Middle Aged</v>
      </c>
      <c r="AH918" t="str">
        <f>IF(Table2[[#This Row],[Recency]]&lt;31,"Active",IF(Table2[[#This Row],[Recency]]&lt;61, "Warm","At Risk"))</f>
        <v>Warm</v>
      </c>
      <c r="AI918" s="5" t="str">
        <f>IF(Table2[[#This Row],[Total Spend]]&lt;70,"Low Value", IF(Table2[[#This Row],[Total Spend]]&lt;370,"Medium Value",IF(Table2[[#This Row],[Total Spend]]&lt;1047,"High Value","VIP")))</f>
        <v>Low Value</v>
      </c>
      <c r="AJ918" s="7">
        <f>SUM(Table2[[#This Row],[AcceptedCmp3]:[Response]])</f>
        <v>0</v>
      </c>
      <c r="AK918" s="5" t="str">
        <f>IF(Table2[[#This Row],[Total Campaigns Accepted]]=0,"Never Responded", IF(Table2[[#This Row],[Total Campaigns Accepted]]&lt;3,"Occasional Responders","Frequent Responders"))</f>
        <v>Never Responded</v>
      </c>
    </row>
    <row r="919" spans="1:37" x14ac:dyDescent="0.3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  <c r="AC919" s="4">
        <f t="shared" ca="1" si="42"/>
        <v>54</v>
      </c>
      <c r="AD919" s="3">
        <f t="shared" si="44"/>
        <v>38</v>
      </c>
      <c r="AE919">
        <f t="shared" si="43"/>
        <v>13</v>
      </c>
      <c r="AF919" t="str">
        <f>IF(Table2[[#This Row],[ Income ]]&lt;=30000, "Low Income",IF(Table2[[#This Row],[ Income ]]&lt;=60000,"Middle Income",IF(Table2[[#This Row],[ Income ]]&lt;=90000,"High Income","Premium")))</f>
        <v>Middle Income</v>
      </c>
      <c r="AG919" t="str">
        <f ca="1">IF(Table2[[#This Row],[Age]]&lt;30,"Young Adults", IF(Table2[[#This Row],[Age]]&lt;45,"Adults",IF(Table2[[#This Row],[Age]]&lt;60,"Middle Aged", "Senior")))</f>
        <v>Middle Aged</v>
      </c>
      <c r="AH919" t="str">
        <f>IF(Table2[[#This Row],[Recency]]&lt;31,"Active",IF(Table2[[#This Row],[Recency]]&lt;61, "Warm","At Risk"))</f>
        <v>Warm</v>
      </c>
      <c r="AI919" s="5" t="str">
        <f>IF(Table2[[#This Row],[Total Spend]]&lt;70,"Low Value", IF(Table2[[#This Row],[Total Spend]]&lt;370,"Medium Value",IF(Table2[[#This Row],[Total Spend]]&lt;1047,"High Value","VIP")))</f>
        <v>Low Value</v>
      </c>
      <c r="AJ919" s="7">
        <f>SUM(Table2[[#This Row],[AcceptedCmp3]:[Response]])</f>
        <v>0</v>
      </c>
      <c r="AK919" s="5" t="str">
        <f>IF(Table2[[#This Row],[Total Campaigns Accepted]]=0,"Never Responded", IF(Table2[[#This Row],[Total Campaigns Accepted]]&lt;3,"Occasional Responders","Frequent Responders"))</f>
        <v>Never Responded</v>
      </c>
    </row>
    <row r="920" spans="1:37" x14ac:dyDescent="0.3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  <c r="AC920" s="4">
        <f t="shared" ca="1" si="42"/>
        <v>54</v>
      </c>
      <c r="AD920" s="3">
        <f t="shared" si="44"/>
        <v>1690</v>
      </c>
      <c r="AE920">
        <f t="shared" si="43"/>
        <v>22</v>
      </c>
      <c r="AF920" t="str">
        <f>IF(Table2[[#This Row],[ Income ]]&lt;=30000, "Low Income",IF(Table2[[#This Row],[ Income ]]&lt;=60000,"Middle Income",IF(Table2[[#This Row],[ Income ]]&lt;=90000,"High Income","Premium")))</f>
        <v>High Income</v>
      </c>
      <c r="AG920" t="str">
        <f ca="1">IF(Table2[[#This Row],[Age]]&lt;30,"Young Adults", IF(Table2[[#This Row],[Age]]&lt;45,"Adults",IF(Table2[[#This Row],[Age]]&lt;60,"Middle Aged", "Senior")))</f>
        <v>Middle Aged</v>
      </c>
      <c r="AH920" t="str">
        <f>IF(Table2[[#This Row],[Recency]]&lt;31,"Active",IF(Table2[[#This Row],[Recency]]&lt;61, "Warm","At Risk"))</f>
        <v>Warm</v>
      </c>
      <c r="AI920" s="5" t="str">
        <f>IF(Table2[[#This Row],[Total Spend]]&lt;70,"Low Value", IF(Table2[[#This Row],[Total Spend]]&lt;370,"Medium Value",IF(Table2[[#This Row],[Total Spend]]&lt;1047,"High Value","VIP")))</f>
        <v>VIP</v>
      </c>
      <c r="AJ920" s="7">
        <f>SUM(Table2[[#This Row],[AcceptedCmp3]:[Response]])</f>
        <v>4</v>
      </c>
      <c r="AK920" s="5" t="str">
        <f>IF(Table2[[#This Row],[Total Campaigns Accepted]]=0,"Never Responded", IF(Table2[[#This Row],[Total Campaigns Accepted]]&lt;3,"Occasional Responders","Frequent Responders"))</f>
        <v>Frequent Responders</v>
      </c>
    </row>
    <row r="921" spans="1:37" x14ac:dyDescent="0.3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  <c r="AC921" s="4">
        <f t="shared" ca="1" si="42"/>
        <v>54</v>
      </c>
      <c r="AD921" s="3">
        <f t="shared" si="44"/>
        <v>1690</v>
      </c>
      <c r="AE921">
        <f t="shared" si="43"/>
        <v>22</v>
      </c>
      <c r="AF921" t="str">
        <f>IF(Table2[[#This Row],[ Income ]]&lt;=30000, "Low Income",IF(Table2[[#This Row],[ Income ]]&lt;=60000,"Middle Income",IF(Table2[[#This Row],[ Income ]]&lt;=90000,"High Income","Premium")))</f>
        <v>High Income</v>
      </c>
      <c r="AG921" t="str">
        <f ca="1">IF(Table2[[#This Row],[Age]]&lt;30,"Young Adults", IF(Table2[[#This Row],[Age]]&lt;45,"Adults",IF(Table2[[#This Row],[Age]]&lt;60,"Middle Aged", "Senior")))</f>
        <v>Middle Aged</v>
      </c>
      <c r="AH921" t="str">
        <f>IF(Table2[[#This Row],[Recency]]&lt;31,"Active",IF(Table2[[#This Row],[Recency]]&lt;61, "Warm","At Risk"))</f>
        <v>Warm</v>
      </c>
      <c r="AI921" s="5" t="str">
        <f>IF(Table2[[#This Row],[Total Spend]]&lt;70,"Low Value", IF(Table2[[#This Row],[Total Spend]]&lt;370,"Medium Value",IF(Table2[[#This Row],[Total Spend]]&lt;1047,"High Value","VIP")))</f>
        <v>VIP</v>
      </c>
      <c r="AJ921" s="7">
        <f>SUM(Table2[[#This Row],[AcceptedCmp3]:[Response]])</f>
        <v>4</v>
      </c>
      <c r="AK921" s="5" t="str">
        <f>IF(Table2[[#This Row],[Total Campaigns Accepted]]=0,"Never Responded", IF(Table2[[#This Row],[Total Campaigns Accepted]]&lt;3,"Occasional Responders","Frequent Responders"))</f>
        <v>Frequent Responders</v>
      </c>
    </row>
    <row r="922" spans="1:37" x14ac:dyDescent="0.3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  <c r="AC922" s="4">
        <f t="shared" ca="1" si="42"/>
        <v>54</v>
      </c>
      <c r="AD922" s="3">
        <f t="shared" si="44"/>
        <v>75</v>
      </c>
      <c r="AE922">
        <f t="shared" si="43"/>
        <v>13</v>
      </c>
      <c r="AF922" t="str">
        <f>IF(Table2[[#This Row],[ Income ]]&lt;=30000, "Low Income",IF(Table2[[#This Row],[ Income ]]&lt;=60000,"Middle Income",IF(Table2[[#This Row],[ Income ]]&lt;=90000,"High Income","Premium")))</f>
        <v>Low Income</v>
      </c>
      <c r="AG922" t="str">
        <f ca="1">IF(Table2[[#This Row],[Age]]&lt;30,"Young Adults", IF(Table2[[#This Row],[Age]]&lt;45,"Adults",IF(Table2[[#This Row],[Age]]&lt;60,"Middle Aged", "Senior")))</f>
        <v>Middle Aged</v>
      </c>
      <c r="AH922" t="str">
        <f>IF(Table2[[#This Row],[Recency]]&lt;31,"Active",IF(Table2[[#This Row],[Recency]]&lt;61, "Warm","At Risk"))</f>
        <v>Warm</v>
      </c>
      <c r="AI922" s="5" t="str">
        <f>IF(Table2[[#This Row],[Total Spend]]&lt;70,"Low Value", IF(Table2[[#This Row],[Total Spend]]&lt;370,"Medium Value",IF(Table2[[#This Row],[Total Spend]]&lt;1047,"High Value","VIP")))</f>
        <v>Medium Value</v>
      </c>
      <c r="AJ922" s="7">
        <f>SUM(Table2[[#This Row],[AcceptedCmp3]:[Response]])</f>
        <v>0</v>
      </c>
      <c r="AK922" s="5" t="str">
        <f>IF(Table2[[#This Row],[Total Campaigns Accepted]]=0,"Never Responded", IF(Table2[[#This Row],[Total Campaigns Accepted]]&lt;3,"Occasional Responders","Frequent Responders"))</f>
        <v>Never Responded</v>
      </c>
    </row>
    <row r="923" spans="1:37" x14ac:dyDescent="0.3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  <c r="AC923" s="4">
        <f t="shared" ca="1" si="42"/>
        <v>41</v>
      </c>
      <c r="AD923" s="3">
        <f t="shared" si="44"/>
        <v>21</v>
      </c>
      <c r="AE923">
        <f t="shared" si="43"/>
        <v>12</v>
      </c>
      <c r="AF923" t="str">
        <f>IF(Table2[[#This Row],[ Income ]]&lt;=30000, "Low Income",IF(Table2[[#This Row],[ Income ]]&lt;=60000,"Middle Income",IF(Table2[[#This Row],[ Income ]]&lt;=90000,"High Income","Premium")))</f>
        <v>Low Income</v>
      </c>
      <c r="AG923" t="str">
        <f ca="1">IF(Table2[[#This Row],[Age]]&lt;30,"Young Adults", IF(Table2[[#This Row],[Age]]&lt;45,"Adults",IF(Table2[[#This Row],[Age]]&lt;60,"Middle Aged", "Senior")))</f>
        <v>Adults</v>
      </c>
      <c r="AH923" t="str">
        <f>IF(Table2[[#This Row],[Recency]]&lt;31,"Active",IF(Table2[[#This Row],[Recency]]&lt;61, "Warm","At Risk"))</f>
        <v>Warm</v>
      </c>
      <c r="AI923" s="5" t="str">
        <f>IF(Table2[[#This Row],[Total Spend]]&lt;70,"Low Value", IF(Table2[[#This Row],[Total Spend]]&lt;370,"Medium Value",IF(Table2[[#This Row],[Total Spend]]&lt;1047,"High Value","VIP")))</f>
        <v>Low Value</v>
      </c>
      <c r="AJ923" s="7">
        <f>SUM(Table2[[#This Row],[AcceptedCmp3]:[Response]])</f>
        <v>0</v>
      </c>
      <c r="AK923" s="5" t="str">
        <f>IF(Table2[[#This Row],[Total Campaigns Accepted]]=0,"Never Responded", IF(Table2[[#This Row],[Total Campaigns Accepted]]&lt;3,"Occasional Responders","Frequent Responders"))</f>
        <v>Never Responded</v>
      </c>
    </row>
    <row r="924" spans="1:37" x14ac:dyDescent="0.3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  <c r="AC924" s="4">
        <f t="shared" ca="1" si="42"/>
        <v>70</v>
      </c>
      <c r="AD924" s="3">
        <f t="shared" si="44"/>
        <v>973</v>
      </c>
      <c r="AE924">
        <f t="shared" si="43"/>
        <v>31</v>
      </c>
      <c r="AF924" t="str">
        <f>IF(Table2[[#This Row],[ Income ]]&lt;=30000, "Low Income",IF(Table2[[#This Row],[ Income ]]&lt;=60000,"Middle Income",IF(Table2[[#This Row],[ Income ]]&lt;=90000,"High Income","Premium")))</f>
        <v>High Income</v>
      </c>
      <c r="AG924" t="str">
        <f ca="1">IF(Table2[[#This Row],[Age]]&lt;30,"Young Adults", IF(Table2[[#This Row],[Age]]&lt;45,"Adults",IF(Table2[[#This Row],[Age]]&lt;60,"Middle Aged", "Senior")))</f>
        <v>Senior</v>
      </c>
      <c r="AH924" t="str">
        <f>IF(Table2[[#This Row],[Recency]]&lt;31,"Active",IF(Table2[[#This Row],[Recency]]&lt;61, "Warm","At Risk"))</f>
        <v>Warm</v>
      </c>
      <c r="AI924" s="5" t="str">
        <f>IF(Table2[[#This Row],[Total Spend]]&lt;70,"Low Value", IF(Table2[[#This Row],[Total Spend]]&lt;370,"Medium Value",IF(Table2[[#This Row],[Total Spend]]&lt;1047,"High Value","VIP")))</f>
        <v>High Value</v>
      </c>
      <c r="AJ924" s="7">
        <f>SUM(Table2[[#This Row],[AcceptedCmp3]:[Response]])</f>
        <v>0</v>
      </c>
      <c r="AK924" s="5" t="str">
        <f>IF(Table2[[#This Row],[Total Campaigns Accepted]]=0,"Never Responded", IF(Table2[[#This Row],[Total Campaigns Accepted]]&lt;3,"Occasional Responders","Frequent Responders"))</f>
        <v>Never Responded</v>
      </c>
    </row>
    <row r="925" spans="1:37" x14ac:dyDescent="0.3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  <c r="AC925" s="4">
        <f t="shared" ca="1" si="42"/>
        <v>72</v>
      </c>
      <c r="AD925" s="3">
        <f t="shared" si="44"/>
        <v>330</v>
      </c>
      <c r="AE925">
        <f t="shared" si="43"/>
        <v>21</v>
      </c>
      <c r="AF925" t="str">
        <f>IF(Table2[[#This Row],[ Income ]]&lt;=30000, "Low Income",IF(Table2[[#This Row],[ Income ]]&lt;=60000,"Middle Income",IF(Table2[[#This Row],[ Income ]]&lt;=90000,"High Income","Premium")))</f>
        <v>Middle Income</v>
      </c>
      <c r="AG925" t="str">
        <f ca="1">IF(Table2[[#This Row],[Age]]&lt;30,"Young Adults", IF(Table2[[#This Row],[Age]]&lt;45,"Adults",IF(Table2[[#This Row],[Age]]&lt;60,"Middle Aged", "Senior")))</f>
        <v>Senior</v>
      </c>
      <c r="AH925" t="str">
        <f>IF(Table2[[#This Row],[Recency]]&lt;31,"Active",IF(Table2[[#This Row],[Recency]]&lt;61, "Warm","At Risk"))</f>
        <v>Warm</v>
      </c>
      <c r="AI925" s="5" t="str">
        <f>IF(Table2[[#This Row],[Total Spend]]&lt;70,"Low Value", IF(Table2[[#This Row],[Total Spend]]&lt;370,"Medium Value",IF(Table2[[#This Row],[Total Spend]]&lt;1047,"High Value","VIP")))</f>
        <v>Medium Value</v>
      </c>
      <c r="AJ925" s="7">
        <f>SUM(Table2[[#This Row],[AcceptedCmp3]:[Response]])</f>
        <v>0</v>
      </c>
      <c r="AK925" s="5" t="str">
        <f>IF(Table2[[#This Row],[Total Campaigns Accepted]]=0,"Never Responded", IF(Table2[[#This Row],[Total Campaigns Accepted]]&lt;3,"Occasional Responders","Frequent Responders"))</f>
        <v>Never Responded</v>
      </c>
    </row>
    <row r="926" spans="1:37" x14ac:dyDescent="0.3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  <c r="AC926" s="4">
        <f t="shared" ca="1" si="42"/>
        <v>35</v>
      </c>
      <c r="AD926" s="3">
        <f t="shared" si="44"/>
        <v>1820</v>
      </c>
      <c r="AE926">
        <f t="shared" si="43"/>
        <v>26</v>
      </c>
      <c r="AF926" t="str">
        <f>IF(Table2[[#This Row],[ Income ]]&lt;=30000, "Low Income",IF(Table2[[#This Row],[ Income ]]&lt;=60000,"Middle Income",IF(Table2[[#This Row],[ Income ]]&lt;=90000,"High Income","Premium")))</f>
        <v>High Income</v>
      </c>
      <c r="AG926" t="str">
        <f ca="1">IF(Table2[[#This Row],[Age]]&lt;30,"Young Adults", IF(Table2[[#This Row],[Age]]&lt;45,"Adults",IF(Table2[[#This Row],[Age]]&lt;60,"Middle Aged", "Senior")))</f>
        <v>Adults</v>
      </c>
      <c r="AH926" t="str">
        <f>IF(Table2[[#This Row],[Recency]]&lt;31,"Active",IF(Table2[[#This Row],[Recency]]&lt;61, "Warm","At Risk"))</f>
        <v>Warm</v>
      </c>
      <c r="AI926" s="5" t="str">
        <f>IF(Table2[[#This Row],[Total Spend]]&lt;70,"Low Value", IF(Table2[[#This Row],[Total Spend]]&lt;370,"Medium Value",IF(Table2[[#This Row],[Total Spend]]&lt;1047,"High Value","VIP")))</f>
        <v>VIP</v>
      </c>
      <c r="AJ926" s="7">
        <f>SUM(Table2[[#This Row],[AcceptedCmp3]:[Response]])</f>
        <v>2</v>
      </c>
      <c r="AK926" s="5" t="str">
        <f>IF(Table2[[#This Row],[Total Campaigns Accepted]]=0,"Never Responded", IF(Table2[[#This Row],[Total Campaigns Accepted]]&lt;3,"Occasional Responders","Frequent Responders"))</f>
        <v>Occasional Responders</v>
      </c>
    </row>
    <row r="927" spans="1:37" x14ac:dyDescent="0.3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  <c r="AC927" s="4">
        <f t="shared" ca="1" si="42"/>
        <v>72</v>
      </c>
      <c r="AD927" s="3">
        <f t="shared" si="44"/>
        <v>172</v>
      </c>
      <c r="AE927">
        <f t="shared" si="43"/>
        <v>18</v>
      </c>
      <c r="AF927" t="str">
        <f>IF(Table2[[#This Row],[ Income ]]&lt;=30000, "Low Income",IF(Table2[[#This Row],[ Income ]]&lt;=60000,"Middle Income",IF(Table2[[#This Row],[ Income ]]&lt;=90000,"High Income","Premium")))</f>
        <v>Middle Income</v>
      </c>
      <c r="AG927" t="str">
        <f ca="1">IF(Table2[[#This Row],[Age]]&lt;30,"Young Adults", IF(Table2[[#This Row],[Age]]&lt;45,"Adults",IF(Table2[[#This Row],[Age]]&lt;60,"Middle Aged", "Senior")))</f>
        <v>Senior</v>
      </c>
      <c r="AH927" t="str">
        <f>IF(Table2[[#This Row],[Recency]]&lt;31,"Active",IF(Table2[[#This Row],[Recency]]&lt;61, "Warm","At Risk"))</f>
        <v>Warm</v>
      </c>
      <c r="AI927" s="5" t="str">
        <f>IF(Table2[[#This Row],[Total Spend]]&lt;70,"Low Value", IF(Table2[[#This Row],[Total Spend]]&lt;370,"Medium Value",IF(Table2[[#This Row],[Total Spend]]&lt;1047,"High Value","VIP")))</f>
        <v>Medium Value</v>
      </c>
      <c r="AJ927" s="7">
        <f>SUM(Table2[[#This Row],[AcceptedCmp3]:[Response]])</f>
        <v>1</v>
      </c>
      <c r="AK927" s="5" t="str">
        <f>IF(Table2[[#This Row],[Total Campaigns Accepted]]=0,"Never Responded", IF(Table2[[#This Row],[Total Campaigns Accepted]]&lt;3,"Occasional Responders","Frequent Responders"))</f>
        <v>Occasional Responders</v>
      </c>
    </row>
    <row r="928" spans="1:37" x14ac:dyDescent="0.3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  <c r="AC928" s="4">
        <f t="shared" ca="1" si="42"/>
        <v>40</v>
      </c>
      <c r="AD928" s="3">
        <f t="shared" si="44"/>
        <v>27</v>
      </c>
      <c r="AE928">
        <f t="shared" si="43"/>
        <v>13</v>
      </c>
      <c r="AF928" t="str">
        <f>IF(Table2[[#This Row],[ Income ]]&lt;=30000, "Low Income",IF(Table2[[#This Row],[ Income ]]&lt;=60000,"Middle Income",IF(Table2[[#This Row],[ Income ]]&lt;=90000,"High Income","Premium")))</f>
        <v>Low Income</v>
      </c>
      <c r="AG928" t="str">
        <f ca="1">IF(Table2[[#This Row],[Age]]&lt;30,"Young Adults", IF(Table2[[#This Row],[Age]]&lt;45,"Adults",IF(Table2[[#This Row],[Age]]&lt;60,"Middle Aged", "Senior")))</f>
        <v>Adults</v>
      </c>
      <c r="AH928" t="str">
        <f>IF(Table2[[#This Row],[Recency]]&lt;31,"Active",IF(Table2[[#This Row],[Recency]]&lt;61, "Warm","At Risk"))</f>
        <v>Warm</v>
      </c>
      <c r="AI928" s="5" t="str">
        <f>IF(Table2[[#This Row],[Total Spend]]&lt;70,"Low Value", IF(Table2[[#This Row],[Total Spend]]&lt;370,"Medium Value",IF(Table2[[#This Row],[Total Spend]]&lt;1047,"High Value","VIP")))</f>
        <v>Low Value</v>
      </c>
      <c r="AJ928" s="7">
        <f>SUM(Table2[[#This Row],[AcceptedCmp3]:[Response]])</f>
        <v>2</v>
      </c>
      <c r="AK928" s="5" t="str">
        <f>IF(Table2[[#This Row],[Total Campaigns Accepted]]=0,"Never Responded", IF(Table2[[#This Row],[Total Campaigns Accepted]]&lt;3,"Occasional Responders","Frequent Responders"))</f>
        <v>Occasional Responders</v>
      </c>
    </row>
    <row r="929" spans="1:37" x14ac:dyDescent="0.3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  <c r="AC929" s="4">
        <f t="shared" ca="1" si="42"/>
        <v>50</v>
      </c>
      <c r="AD929" s="3">
        <f t="shared" si="44"/>
        <v>2209</v>
      </c>
      <c r="AE929">
        <f t="shared" si="43"/>
        <v>26</v>
      </c>
      <c r="AF929" t="str">
        <f>IF(Table2[[#This Row],[ Income ]]&lt;=30000, "Low Income",IF(Table2[[#This Row],[ Income ]]&lt;=60000,"Middle Income",IF(Table2[[#This Row],[ Income ]]&lt;=90000,"High Income","Premium")))</f>
        <v>High Income</v>
      </c>
      <c r="AG929" t="str">
        <f ca="1">IF(Table2[[#This Row],[Age]]&lt;30,"Young Adults", IF(Table2[[#This Row],[Age]]&lt;45,"Adults",IF(Table2[[#This Row],[Age]]&lt;60,"Middle Aged", "Senior")))</f>
        <v>Middle Aged</v>
      </c>
      <c r="AH929" t="str">
        <f>IF(Table2[[#This Row],[Recency]]&lt;31,"Active",IF(Table2[[#This Row],[Recency]]&lt;61, "Warm","At Risk"))</f>
        <v>Warm</v>
      </c>
      <c r="AI929" s="5" t="str">
        <f>IF(Table2[[#This Row],[Total Spend]]&lt;70,"Low Value", IF(Table2[[#This Row],[Total Spend]]&lt;370,"Medium Value",IF(Table2[[#This Row],[Total Spend]]&lt;1047,"High Value","VIP")))</f>
        <v>VIP</v>
      </c>
      <c r="AJ929" s="7">
        <f>SUM(Table2[[#This Row],[AcceptedCmp3]:[Response]])</f>
        <v>2</v>
      </c>
      <c r="AK929" s="5" t="str">
        <f>IF(Table2[[#This Row],[Total Campaigns Accepted]]=0,"Never Responded", IF(Table2[[#This Row],[Total Campaigns Accepted]]&lt;3,"Occasional Responders","Frequent Responders"))</f>
        <v>Occasional Responders</v>
      </c>
    </row>
    <row r="930" spans="1:37" x14ac:dyDescent="0.3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  <c r="AC930" s="4">
        <f t="shared" ca="1" si="42"/>
        <v>76</v>
      </c>
      <c r="AD930" s="3">
        <f t="shared" si="44"/>
        <v>454</v>
      </c>
      <c r="AE930">
        <f t="shared" si="43"/>
        <v>21</v>
      </c>
      <c r="AF930" t="str">
        <f>IF(Table2[[#This Row],[ Income ]]&lt;=30000, "Low Income",IF(Table2[[#This Row],[ Income ]]&lt;=60000,"Middle Income",IF(Table2[[#This Row],[ Income ]]&lt;=90000,"High Income","Premium")))</f>
        <v>Middle Income</v>
      </c>
      <c r="AG930" t="str">
        <f ca="1">IF(Table2[[#This Row],[Age]]&lt;30,"Young Adults", IF(Table2[[#This Row],[Age]]&lt;45,"Adults",IF(Table2[[#This Row],[Age]]&lt;60,"Middle Aged", "Senior")))</f>
        <v>Senior</v>
      </c>
      <c r="AH930" t="str">
        <f>IF(Table2[[#This Row],[Recency]]&lt;31,"Active",IF(Table2[[#This Row],[Recency]]&lt;61, "Warm","At Risk"))</f>
        <v>Warm</v>
      </c>
      <c r="AI930" s="5" t="str">
        <f>IF(Table2[[#This Row],[Total Spend]]&lt;70,"Low Value", IF(Table2[[#This Row],[Total Spend]]&lt;370,"Medium Value",IF(Table2[[#This Row],[Total Spend]]&lt;1047,"High Value","VIP")))</f>
        <v>High Value</v>
      </c>
      <c r="AJ930" s="7">
        <f>SUM(Table2[[#This Row],[AcceptedCmp3]:[Response]])</f>
        <v>0</v>
      </c>
      <c r="AK930" s="5" t="str">
        <f>IF(Table2[[#This Row],[Total Campaigns Accepted]]=0,"Never Responded", IF(Table2[[#This Row],[Total Campaigns Accepted]]&lt;3,"Occasional Responders","Frequent Responders"))</f>
        <v>Never Responded</v>
      </c>
    </row>
    <row r="931" spans="1:37" x14ac:dyDescent="0.3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  <c r="AC931" s="4">
        <f t="shared" ca="1" si="42"/>
        <v>51</v>
      </c>
      <c r="AD931" s="3">
        <f t="shared" si="44"/>
        <v>38</v>
      </c>
      <c r="AE931">
        <f t="shared" si="43"/>
        <v>13</v>
      </c>
      <c r="AF931" t="str">
        <f>IF(Table2[[#This Row],[ Income ]]&lt;=30000, "Low Income",IF(Table2[[#This Row],[ Income ]]&lt;=60000,"Middle Income",IF(Table2[[#This Row],[ Income ]]&lt;=90000,"High Income","Premium")))</f>
        <v>Middle Income</v>
      </c>
      <c r="AG931" t="str">
        <f ca="1">IF(Table2[[#This Row],[Age]]&lt;30,"Young Adults", IF(Table2[[#This Row],[Age]]&lt;45,"Adults",IF(Table2[[#This Row],[Age]]&lt;60,"Middle Aged", "Senior")))</f>
        <v>Middle Aged</v>
      </c>
      <c r="AH931" t="str">
        <f>IF(Table2[[#This Row],[Recency]]&lt;31,"Active",IF(Table2[[#This Row],[Recency]]&lt;61, "Warm","At Risk"))</f>
        <v>Warm</v>
      </c>
      <c r="AI931" s="5" t="str">
        <f>IF(Table2[[#This Row],[Total Spend]]&lt;70,"Low Value", IF(Table2[[#This Row],[Total Spend]]&lt;370,"Medium Value",IF(Table2[[#This Row],[Total Spend]]&lt;1047,"High Value","VIP")))</f>
        <v>Low Value</v>
      </c>
      <c r="AJ931" s="7">
        <f>SUM(Table2[[#This Row],[AcceptedCmp3]:[Response]])</f>
        <v>0</v>
      </c>
      <c r="AK931" s="5" t="str">
        <f>IF(Table2[[#This Row],[Total Campaigns Accepted]]=0,"Never Responded", IF(Table2[[#This Row],[Total Campaigns Accepted]]&lt;3,"Occasional Responders","Frequent Responders"))</f>
        <v>Never Responded</v>
      </c>
    </row>
    <row r="932" spans="1:37" x14ac:dyDescent="0.3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  <c r="AC932" s="4">
        <f t="shared" ca="1" si="42"/>
        <v>53</v>
      </c>
      <c r="AD932" s="3">
        <f t="shared" si="44"/>
        <v>176</v>
      </c>
      <c r="AE932">
        <f t="shared" si="43"/>
        <v>17</v>
      </c>
      <c r="AF932" t="str">
        <f>IF(Table2[[#This Row],[ Income ]]&lt;=30000, "Low Income",IF(Table2[[#This Row],[ Income ]]&lt;=60000,"Middle Income",IF(Table2[[#This Row],[ Income ]]&lt;=90000,"High Income","Premium")))</f>
        <v>Low Income</v>
      </c>
      <c r="AG932" t="str">
        <f ca="1">IF(Table2[[#This Row],[Age]]&lt;30,"Young Adults", IF(Table2[[#This Row],[Age]]&lt;45,"Adults",IF(Table2[[#This Row],[Age]]&lt;60,"Middle Aged", "Senior")))</f>
        <v>Middle Aged</v>
      </c>
      <c r="AH932" t="str">
        <f>IF(Table2[[#This Row],[Recency]]&lt;31,"Active",IF(Table2[[#This Row],[Recency]]&lt;61, "Warm","At Risk"))</f>
        <v>Warm</v>
      </c>
      <c r="AI932" s="5" t="str">
        <f>IF(Table2[[#This Row],[Total Spend]]&lt;70,"Low Value", IF(Table2[[#This Row],[Total Spend]]&lt;370,"Medium Value",IF(Table2[[#This Row],[Total Spend]]&lt;1047,"High Value","VIP")))</f>
        <v>Medium Value</v>
      </c>
      <c r="AJ932" s="7">
        <f>SUM(Table2[[#This Row],[AcceptedCmp3]:[Response]])</f>
        <v>0</v>
      </c>
      <c r="AK932" s="5" t="str">
        <f>IF(Table2[[#This Row],[Total Campaigns Accepted]]=0,"Never Responded", IF(Table2[[#This Row],[Total Campaigns Accepted]]&lt;3,"Occasional Responders","Frequent Responders"))</f>
        <v>Never Responded</v>
      </c>
    </row>
    <row r="933" spans="1:37" x14ac:dyDescent="0.3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  <c r="AC933" s="4">
        <f t="shared" ca="1" si="42"/>
        <v>51</v>
      </c>
      <c r="AD933" s="3">
        <f t="shared" si="44"/>
        <v>904</v>
      </c>
      <c r="AE933">
        <f t="shared" si="43"/>
        <v>32</v>
      </c>
      <c r="AF933" t="str">
        <f>IF(Table2[[#This Row],[ Income ]]&lt;=30000, "Low Income",IF(Table2[[#This Row],[ Income ]]&lt;=60000,"Middle Income",IF(Table2[[#This Row],[ Income ]]&lt;=90000,"High Income","Premium")))</f>
        <v>High Income</v>
      </c>
      <c r="AG933" t="str">
        <f ca="1">IF(Table2[[#This Row],[Age]]&lt;30,"Young Adults", IF(Table2[[#This Row],[Age]]&lt;45,"Adults",IF(Table2[[#This Row],[Age]]&lt;60,"Middle Aged", "Senior")))</f>
        <v>Middle Aged</v>
      </c>
      <c r="AH933" t="str">
        <f>IF(Table2[[#This Row],[Recency]]&lt;31,"Active",IF(Table2[[#This Row],[Recency]]&lt;61, "Warm","At Risk"))</f>
        <v>Warm</v>
      </c>
      <c r="AI933" s="5" t="str">
        <f>IF(Table2[[#This Row],[Total Spend]]&lt;70,"Low Value", IF(Table2[[#This Row],[Total Spend]]&lt;370,"Medium Value",IF(Table2[[#This Row],[Total Spend]]&lt;1047,"High Value","VIP")))</f>
        <v>High Value</v>
      </c>
      <c r="AJ933" s="7">
        <f>SUM(Table2[[#This Row],[AcceptedCmp3]:[Response]])</f>
        <v>0</v>
      </c>
      <c r="AK933" s="5" t="str">
        <f>IF(Table2[[#This Row],[Total Campaigns Accepted]]=0,"Never Responded", IF(Table2[[#This Row],[Total Campaigns Accepted]]&lt;3,"Occasional Responders","Frequent Responders"))</f>
        <v>Never Responded</v>
      </c>
    </row>
    <row r="934" spans="1:37" x14ac:dyDescent="0.3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  <c r="AC934" s="4">
        <f t="shared" ca="1" si="42"/>
        <v>34</v>
      </c>
      <c r="AD934" s="3">
        <f t="shared" si="44"/>
        <v>64</v>
      </c>
      <c r="AE934">
        <f t="shared" si="43"/>
        <v>14</v>
      </c>
      <c r="AF934" t="str">
        <f>IF(Table2[[#This Row],[ Income ]]&lt;=30000, "Low Income",IF(Table2[[#This Row],[ Income ]]&lt;=60000,"Middle Income",IF(Table2[[#This Row],[ Income ]]&lt;=90000,"High Income","Premium")))</f>
        <v>Low Income</v>
      </c>
      <c r="AG934" t="str">
        <f ca="1">IF(Table2[[#This Row],[Age]]&lt;30,"Young Adults", IF(Table2[[#This Row],[Age]]&lt;45,"Adults",IF(Table2[[#This Row],[Age]]&lt;60,"Middle Aged", "Senior")))</f>
        <v>Adults</v>
      </c>
      <c r="AH934" t="str">
        <f>IF(Table2[[#This Row],[Recency]]&lt;31,"Active",IF(Table2[[#This Row],[Recency]]&lt;61, "Warm","At Risk"))</f>
        <v>Warm</v>
      </c>
      <c r="AI934" s="5" t="str">
        <f>IF(Table2[[#This Row],[Total Spend]]&lt;70,"Low Value", IF(Table2[[#This Row],[Total Spend]]&lt;370,"Medium Value",IF(Table2[[#This Row],[Total Spend]]&lt;1047,"High Value","VIP")))</f>
        <v>Low Value</v>
      </c>
      <c r="AJ934" s="7">
        <f>SUM(Table2[[#This Row],[AcceptedCmp3]:[Response]])</f>
        <v>0</v>
      </c>
      <c r="AK934" s="5" t="str">
        <f>IF(Table2[[#This Row],[Total Campaigns Accepted]]=0,"Never Responded", IF(Table2[[#This Row],[Total Campaigns Accepted]]&lt;3,"Occasional Responders","Frequent Responders"))</f>
        <v>Never Responded</v>
      </c>
    </row>
    <row r="935" spans="1:37" x14ac:dyDescent="0.3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  <c r="AC935" s="4">
        <f t="shared" ca="1" si="42"/>
        <v>61</v>
      </c>
      <c r="AD935" s="3">
        <f t="shared" si="44"/>
        <v>1363</v>
      </c>
      <c r="AE935">
        <f t="shared" si="43"/>
        <v>23</v>
      </c>
      <c r="AF935" t="str">
        <f>IF(Table2[[#This Row],[ Income ]]&lt;=30000, "Low Income",IF(Table2[[#This Row],[ Income ]]&lt;=60000,"Middle Income",IF(Table2[[#This Row],[ Income ]]&lt;=90000,"High Income","Premium")))</f>
        <v>High Income</v>
      </c>
      <c r="AG935" t="str">
        <f ca="1">IF(Table2[[#This Row],[Age]]&lt;30,"Young Adults", IF(Table2[[#This Row],[Age]]&lt;45,"Adults",IF(Table2[[#This Row],[Age]]&lt;60,"Middle Aged", "Senior")))</f>
        <v>Senior</v>
      </c>
      <c r="AH935" t="str">
        <f>IF(Table2[[#This Row],[Recency]]&lt;31,"Active",IF(Table2[[#This Row],[Recency]]&lt;61, "Warm","At Risk"))</f>
        <v>Warm</v>
      </c>
      <c r="AI935" s="5" t="str">
        <f>IF(Table2[[#This Row],[Total Spend]]&lt;70,"Low Value", IF(Table2[[#This Row],[Total Spend]]&lt;370,"Medium Value",IF(Table2[[#This Row],[Total Spend]]&lt;1047,"High Value","VIP")))</f>
        <v>VIP</v>
      </c>
      <c r="AJ935" s="7">
        <f>SUM(Table2[[#This Row],[AcceptedCmp3]:[Response]])</f>
        <v>1</v>
      </c>
      <c r="AK935" s="5" t="str">
        <f>IF(Table2[[#This Row],[Total Campaigns Accepted]]=0,"Never Responded", IF(Table2[[#This Row],[Total Campaigns Accepted]]&lt;3,"Occasional Responders","Frequent Responders"))</f>
        <v>Occasional Responders</v>
      </c>
    </row>
    <row r="936" spans="1:37" x14ac:dyDescent="0.3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  <c r="AC936" s="4">
        <f t="shared" ca="1" si="42"/>
        <v>61</v>
      </c>
      <c r="AD936" s="3">
        <f t="shared" si="44"/>
        <v>1363</v>
      </c>
      <c r="AE936">
        <f t="shared" si="43"/>
        <v>23</v>
      </c>
      <c r="AF936" t="str">
        <f>IF(Table2[[#This Row],[ Income ]]&lt;=30000, "Low Income",IF(Table2[[#This Row],[ Income ]]&lt;=60000,"Middle Income",IF(Table2[[#This Row],[ Income ]]&lt;=90000,"High Income","Premium")))</f>
        <v>High Income</v>
      </c>
      <c r="AG936" t="str">
        <f ca="1">IF(Table2[[#This Row],[Age]]&lt;30,"Young Adults", IF(Table2[[#This Row],[Age]]&lt;45,"Adults",IF(Table2[[#This Row],[Age]]&lt;60,"Middle Aged", "Senior")))</f>
        <v>Senior</v>
      </c>
      <c r="AH936" t="str">
        <f>IF(Table2[[#This Row],[Recency]]&lt;31,"Active",IF(Table2[[#This Row],[Recency]]&lt;61, "Warm","At Risk"))</f>
        <v>Warm</v>
      </c>
      <c r="AI936" s="5" t="str">
        <f>IF(Table2[[#This Row],[Total Spend]]&lt;70,"Low Value", IF(Table2[[#This Row],[Total Spend]]&lt;370,"Medium Value",IF(Table2[[#This Row],[Total Spend]]&lt;1047,"High Value","VIP")))</f>
        <v>VIP</v>
      </c>
      <c r="AJ936" s="7">
        <f>SUM(Table2[[#This Row],[AcceptedCmp3]:[Response]])</f>
        <v>1</v>
      </c>
      <c r="AK936" s="5" t="str">
        <f>IF(Table2[[#This Row],[Total Campaigns Accepted]]=0,"Never Responded", IF(Table2[[#This Row],[Total Campaigns Accepted]]&lt;3,"Occasional Responders","Frequent Responders"))</f>
        <v>Occasional Responders</v>
      </c>
    </row>
    <row r="937" spans="1:37" x14ac:dyDescent="0.3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  <c r="AC937" s="4">
        <f t="shared" ca="1" si="42"/>
        <v>53</v>
      </c>
      <c r="AD937" s="3">
        <f t="shared" si="44"/>
        <v>690</v>
      </c>
      <c r="AE937">
        <f t="shared" si="43"/>
        <v>19</v>
      </c>
      <c r="AF937" t="str">
        <f>IF(Table2[[#This Row],[ Income ]]&lt;=30000, "Low Income",IF(Table2[[#This Row],[ Income ]]&lt;=60000,"Middle Income",IF(Table2[[#This Row],[ Income ]]&lt;=90000,"High Income","Premium")))</f>
        <v>High Income</v>
      </c>
      <c r="AG937" t="str">
        <f ca="1">IF(Table2[[#This Row],[Age]]&lt;30,"Young Adults", IF(Table2[[#This Row],[Age]]&lt;45,"Adults",IF(Table2[[#This Row],[Age]]&lt;60,"Middle Aged", "Senior")))</f>
        <v>Middle Aged</v>
      </c>
      <c r="AH937" t="str">
        <f>IF(Table2[[#This Row],[Recency]]&lt;31,"Active",IF(Table2[[#This Row],[Recency]]&lt;61, "Warm","At Risk"))</f>
        <v>Warm</v>
      </c>
      <c r="AI937" s="5" t="str">
        <f>IF(Table2[[#This Row],[Total Spend]]&lt;70,"Low Value", IF(Table2[[#This Row],[Total Spend]]&lt;370,"Medium Value",IF(Table2[[#This Row],[Total Spend]]&lt;1047,"High Value","VIP")))</f>
        <v>High Value</v>
      </c>
      <c r="AJ937" s="7">
        <f>SUM(Table2[[#This Row],[AcceptedCmp3]:[Response]])</f>
        <v>0</v>
      </c>
      <c r="AK937" s="5" t="str">
        <f>IF(Table2[[#This Row],[Total Campaigns Accepted]]=0,"Never Responded", IF(Table2[[#This Row],[Total Campaigns Accepted]]&lt;3,"Occasional Responders","Frequent Responders"))</f>
        <v>Never Responded</v>
      </c>
    </row>
    <row r="938" spans="1:37" x14ac:dyDescent="0.3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  <c r="AC938" s="4">
        <f t="shared" ca="1" si="42"/>
        <v>50</v>
      </c>
      <c r="AD938" s="3">
        <f t="shared" si="44"/>
        <v>1027</v>
      </c>
      <c r="AE938">
        <f t="shared" si="43"/>
        <v>24</v>
      </c>
      <c r="AF938" t="str">
        <f>IF(Table2[[#This Row],[ Income ]]&lt;=30000, "Low Income",IF(Table2[[#This Row],[ Income ]]&lt;=60000,"Middle Income",IF(Table2[[#This Row],[ Income ]]&lt;=90000,"High Income","Premium")))</f>
        <v>High Income</v>
      </c>
      <c r="AG938" t="str">
        <f ca="1">IF(Table2[[#This Row],[Age]]&lt;30,"Young Adults", IF(Table2[[#This Row],[Age]]&lt;45,"Adults",IF(Table2[[#This Row],[Age]]&lt;60,"Middle Aged", "Senior")))</f>
        <v>Middle Aged</v>
      </c>
      <c r="AH938" t="str">
        <f>IF(Table2[[#This Row],[Recency]]&lt;31,"Active",IF(Table2[[#This Row],[Recency]]&lt;61, "Warm","At Risk"))</f>
        <v>Warm</v>
      </c>
      <c r="AI938" s="5" t="str">
        <f>IF(Table2[[#This Row],[Total Spend]]&lt;70,"Low Value", IF(Table2[[#This Row],[Total Spend]]&lt;370,"Medium Value",IF(Table2[[#This Row],[Total Spend]]&lt;1047,"High Value","VIP")))</f>
        <v>High Value</v>
      </c>
      <c r="AJ938" s="7">
        <f>SUM(Table2[[#This Row],[AcceptedCmp3]:[Response]])</f>
        <v>0</v>
      </c>
      <c r="AK938" s="5" t="str">
        <f>IF(Table2[[#This Row],[Total Campaigns Accepted]]=0,"Never Responded", IF(Table2[[#This Row],[Total Campaigns Accepted]]&lt;3,"Occasional Responders","Frequent Responders"))</f>
        <v>Never Responded</v>
      </c>
    </row>
    <row r="939" spans="1:37" x14ac:dyDescent="0.3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  <c r="AC939" s="4">
        <f t="shared" ca="1" si="42"/>
        <v>48</v>
      </c>
      <c r="AD939" s="3">
        <f t="shared" si="44"/>
        <v>1371</v>
      </c>
      <c r="AE939">
        <f t="shared" si="43"/>
        <v>22</v>
      </c>
      <c r="AF939" t="str">
        <f>IF(Table2[[#This Row],[ Income ]]&lt;=30000, "Low Income",IF(Table2[[#This Row],[ Income ]]&lt;=60000,"Middle Income",IF(Table2[[#This Row],[ Income ]]&lt;=90000,"High Income","Premium")))</f>
        <v>High Income</v>
      </c>
      <c r="AG939" t="str">
        <f ca="1">IF(Table2[[#This Row],[Age]]&lt;30,"Young Adults", IF(Table2[[#This Row],[Age]]&lt;45,"Adults",IF(Table2[[#This Row],[Age]]&lt;60,"Middle Aged", "Senior")))</f>
        <v>Middle Aged</v>
      </c>
      <c r="AH939" t="str">
        <f>IF(Table2[[#This Row],[Recency]]&lt;31,"Active",IF(Table2[[#This Row],[Recency]]&lt;61, "Warm","At Risk"))</f>
        <v>Warm</v>
      </c>
      <c r="AI939" s="5" t="str">
        <f>IF(Table2[[#This Row],[Total Spend]]&lt;70,"Low Value", IF(Table2[[#This Row],[Total Spend]]&lt;370,"Medium Value",IF(Table2[[#This Row],[Total Spend]]&lt;1047,"High Value","VIP")))</f>
        <v>VIP</v>
      </c>
      <c r="AJ939" s="7">
        <f>SUM(Table2[[#This Row],[AcceptedCmp3]:[Response]])</f>
        <v>2</v>
      </c>
      <c r="AK939" s="5" t="str">
        <f>IF(Table2[[#This Row],[Total Campaigns Accepted]]=0,"Never Responded", IF(Table2[[#This Row],[Total Campaigns Accepted]]&lt;3,"Occasional Responders","Frequent Responders"))</f>
        <v>Occasional Responders</v>
      </c>
    </row>
    <row r="940" spans="1:37" x14ac:dyDescent="0.3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  <c r="AC940" s="4">
        <f t="shared" ca="1" si="42"/>
        <v>51</v>
      </c>
      <c r="AD940" s="3">
        <f t="shared" si="44"/>
        <v>873</v>
      </c>
      <c r="AE940">
        <f t="shared" si="43"/>
        <v>27</v>
      </c>
      <c r="AF940" t="str">
        <f>IF(Table2[[#This Row],[ Income ]]&lt;=30000, "Low Income",IF(Table2[[#This Row],[ Income ]]&lt;=60000,"Middle Income",IF(Table2[[#This Row],[ Income ]]&lt;=90000,"High Income","Premium")))</f>
        <v>High Income</v>
      </c>
      <c r="AG940" t="str">
        <f ca="1">IF(Table2[[#This Row],[Age]]&lt;30,"Young Adults", IF(Table2[[#This Row],[Age]]&lt;45,"Adults",IF(Table2[[#This Row],[Age]]&lt;60,"Middle Aged", "Senior")))</f>
        <v>Middle Aged</v>
      </c>
      <c r="AH940" t="str">
        <f>IF(Table2[[#This Row],[Recency]]&lt;31,"Active",IF(Table2[[#This Row],[Recency]]&lt;61, "Warm","At Risk"))</f>
        <v>Warm</v>
      </c>
      <c r="AI940" s="5" t="str">
        <f>IF(Table2[[#This Row],[Total Spend]]&lt;70,"Low Value", IF(Table2[[#This Row],[Total Spend]]&lt;370,"Medium Value",IF(Table2[[#This Row],[Total Spend]]&lt;1047,"High Value","VIP")))</f>
        <v>High Value</v>
      </c>
      <c r="AJ940" s="7">
        <f>SUM(Table2[[#This Row],[AcceptedCmp3]:[Response]])</f>
        <v>0</v>
      </c>
      <c r="AK940" s="5" t="str">
        <f>IF(Table2[[#This Row],[Total Campaigns Accepted]]=0,"Never Responded", IF(Table2[[#This Row],[Total Campaigns Accepted]]&lt;3,"Occasional Responders","Frequent Responders"))</f>
        <v>Never Responded</v>
      </c>
    </row>
    <row r="941" spans="1:37" x14ac:dyDescent="0.3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  <c r="AC941" s="4">
        <f t="shared" ca="1" si="42"/>
        <v>40</v>
      </c>
      <c r="AD941" s="3">
        <f t="shared" si="44"/>
        <v>52</v>
      </c>
      <c r="AE941">
        <f t="shared" si="43"/>
        <v>12</v>
      </c>
      <c r="AF941" t="str">
        <f>IF(Table2[[#This Row],[ Income ]]&lt;=30000, "Low Income",IF(Table2[[#This Row],[ Income ]]&lt;=60000,"Middle Income",IF(Table2[[#This Row],[ Income ]]&lt;=90000,"High Income","Premium")))</f>
        <v>Low Income</v>
      </c>
      <c r="AG941" t="str">
        <f ca="1">IF(Table2[[#This Row],[Age]]&lt;30,"Young Adults", IF(Table2[[#This Row],[Age]]&lt;45,"Adults",IF(Table2[[#This Row],[Age]]&lt;60,"Middle Aged", "Senior")))</f>
        <v>Adults</v>
      </c>
      <c r="AH941" t="str">
        <f>IF(Table2[[#This Row],[Recency]]&lt;31,"Active",IF(Table2[[#This Row],[Recency]]&lt;61, "Warm","At Risk"))</f>
        <v>Warm</v>
      </c>
      <c r="AI941" s="5" t="str">
        <f>IF(Table2[[#This Row],[Total Spend]]&lt;70,"Low Value", IF(Table2[[#This Row],[Total Spend]]&lt;370,"Medium Value",IF(Table2[[#This Row],[Total Spend]]&lt;1047,"High Value","VIP")))</f>
        <v>Low Value</v>
      </c>
      <c r="AJ941" s="7">
        <f>SUM(Table2[[#This Row],[AcceptedCmp3]:[Response]])</f>
        <v>0</v>
      </c>
      <c r="AK941" s="5" t="str">
        <f>IF(Table2[[#This Row],[Total Campaigns Accepted]]=0,"Never Responded", IF(Table2[[#This Row],[Total Campaigns Accepted]]&lt;3,"Occasional Responders","Frequent Responders"))</f>
        <v>Never Responded</v>
      </c>
    </row>
    <row r="942" spans="1:37" x14ac:dyDescent="0.3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  <c r="AC942" s="4">
        <f t="shared" ca="1" si="42"/>
        <v>65</v>
      </c>
      <c r="AD942" s="3">
        <f t="shared" si="44"/>
        <v>1307</v>
      </c>
      <c r="AE942">
        <f t="shared" si="43"/>
        <v>30</v>
      </c>
      <c r="AF942" t="str">
        <f>IF(Table2[[#This Row],[ Income ]]&lt;=30000, "Low Income",IF(Table2[[#This Row],[ Income ]]&lt;=60000,"Middle Income",IF(Table2[[#This Row],[ Income ]]&lt;=90000,"High Income","Premium")))</f>
        <v>High Income</v>
      </c>
      <c r="AG942" t="str">
        <f ca="1">IF(Table2[[#This Row],[Age]]&lt;30,"Young Adults", IF(Table2[[#This Row],[Age]]&lt;45,"Adults",IF(Table2[[#This Row],[Age]]&lt;60,"Middle Aged", "Senior")))</f>
        <v>Senior</v>
      </c>
      <c r="AH942" t="str">
        <f>IF(Table2[[#This Row],[Recency]]&lt;31,"Active",IF(Table2[[#This Row],[Recency]]&lt;61, "Warm","At Risk"))</f>
        <v>Warm</v>
      </c>
      <c r="AI942" s="5" t="str">
        <f>IF(Table2[[#This Row],[Total Spend]]&lt;70,"Low Value", IF(Table2[[#This Row],[Total Spend]]&lt;370,"Medium Value",IF(Table2[[#This Row],[Total Spend]]&lt;1047,"High Value","VIP")))</f>
        <v>VIP</v>
      </c>
      <c r="AJ942" s="7">
        <f>SUM(Table2[[#This Row],[AcceptedCmp3]:[Response]])</f>
        <v>0</v>
      </c>
      <c r="AK942" s="5" t="str">
        <f>IF(Table2[[#This Row],[Total Campaigns Accepted]]=0,"Never Responded", IF(Table2[[#This Row],[Total Campaigns Accepted]]&lt;3,"Occasional Responders","Frequent Responders"))</f>
        <v>Never Responded</v>
      </c>
    </row>
    <row r="943" spans="1:37" x14ac:dyDescent="0.3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  <c r="AC943" s="4">
        <f t="shared" ca="1" si="42"/>
        <v>53</v>
      </c>
      <c r="AD943" s="3">
        <f t="shared" si="44"/>
        <v>37</v>
      </c>
      <c r="AE943">
        <f t="shared" si="43"/>
        <v>13</v>
      </c>
      <c r="AF943" t="str">
        <f>IF(Table2[[#This Row],[ Income ]]&lt;=30000, "Low Income",IF(Table2[[#This Row],[ Income ]]&lt;=60000,"Middle Income",IF(Table2[[#This Row],[ Income ]]&lt;=90000,"High Income","Premium")))</f>
        <v>Low Income</v>
      </c>
      <c r="AG943" t="str">
        <f ca="1">IF(Table2[[#This Row],[Age]]&lt;30,"Young Adults", IF(Table2[[#This Row],[Age]]&lt;45,"Adults",IF(Table2[[#This Row],[Age]]&lt;60,"Middle Aged", "Senior")))</f>
        <v>Middle Aged</v>
      </c>
      <c r="AH943" t="str">
        <f>IF(Table2[[#This Row],[Recency]]&lt;31,"Active",IF(Table2[[#This Row],[Recency]]&lt;61, "Warm","At Risk"))</f>
        <v>Warm</v>
      </c>
      <c r="AI943" s="5" t="str">
        <f>IF(Table2[[#This Row],[Total Spend]]&lt;70,"Low Value", IF(Table2[[#This Row],[Total Spend]]&lt;370,"Medium Value",IF(Table2[[#This Row],[Total Spend]]&lt;1047,"High Value","VIP")))</f>
        <v>Low Value</v>
      </c>
      <c r="AJ943" s="7">
        <f>SUM(Table2[[#This Row],[AcceptedCmp3]:[Response]])</f>
        <v>0</v>
      </c>
      <c r="AK943" s="5" t="str">
        <f>IF(Table2[[#This Row],[Total Campaigns Accepted]]=0,"Never Responded", IF(Table2[[#This Row],[Total Campaigns Accepted]]&lt;3,"Occasional Responders","Frequent Responders"))</f>
        <v>Never Responded</v>
      </c>
    </row>
    <row r="944" spans="1:37" x14ac:dyDescent="0.3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  <c r="AC944" s="4">
        <f t="shared" ca="1" si="42"/>
        <v>49</v>
      </c>
      <c r="AD944" s="3">
        <f t="shared" si="44"/>
        <v>506</v>
      </c>
      <c r="AE944">
        <f t="shared" si="43"/>
        <v>29</v>
      </c>
      <c r="AF944" t="str">
        <f>IF(Table2[[#This Row],[ Income ]]&lt;=30000, "Low Income",IF(Table2[[#This Row],[ Income ]]&lt;=60000,"Middle Income",IF(Table2[[#This Row],[ Income ]]&lt;=90000,"High Income","Premium")))</f>
        <v>Middle Income</v>
      </c>
      <c r="AG944" t="str">
        <f ca="1">IF(Table2[[#This Row],[Age]]&lt;30,"Young Adults", IF(Table2[[#This Row],[Age]]&lt;45,"Adults",IF(Table2[[#This Row],[Age]]&lt;60,"Middle Aged", "Senior")))</f>
        <v>Middle Aged</v>
      </c>
      <c r="AH944" t="str">
        <f>IF(Table2[[#This Row],[Recency]]&lt;31,"Active",IF(Table2[[#This Row],[Recency]]&lt;61, "Warm","At Risk"))</f>
        <v>Warm</v>
      </c>
      <c r="AI944" s="5" t="str">
        <f>IF(Table2[[#This Row],[Total Spend]]&lt;70,"Low Value", IF(Table2[[#This Row],[Total Spend]]&lt;370,"Medium Value",IF(Table2[[#This Row],[Total Spend]]&lt;1047,"High Value","VIP")))</f>
        <v>High Value</v>
      </c>
      <c r="AJ944" s="7">
        <f>SUM(Table2[[#This Row],[AcceptedCmp3]:[Response]])</f>
        <v>0</v>
      </c>
      <c r="AK944" s="5" t="str">
        <f>IF(Table2[[#This Row],[Total Campaigns Accepted]]=0,"Never Responded", IF(Table2[[#This Row],[Total Campaigns Accepted]]&lt;3,"Occasional Responders","Frequent Responders"))</f>
        <v>Never Responded</v>
      </c>
    </row>
    <row r="945" spans="1:37" x14ac:dyDescent="0.3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  <c r="AC945" s="4">
        <f t="shared" ca="1" si="42"/>
        <v>42</v>
      </c>
      <c r="AD945" s="3">
        <f t="shared" si="44"/>
        <v>81</v>
      </c>
      <c r="AE945">
        <f t="shared" si="43"/>
        <v>14</v>
      </c>
      <c r="AF945" t="str">
        <f>IF(Table2[[#This Row],[ Income ]]&lt;=30000, "Low Income",IF(Table2[[#This Row],[ Income ]]&lt;=60000,"Middle Income",IF(Table2[[#This Row],[ Income ]]&lt;=90000,"High Income","Premium")))</f>
        <v>Middle Income</v>
      </c>
      <c r="AG945" t="str">
        <f ca="1">IF(Table2[[#This Row],[Age]]&lt;30,"Young Adults", IF(Table2[[#This Row],[Age]]&lt;45,"Adults",IF(Table2[[#This Row],[Age]]&lt;60,"Middle Aged", "Senior")))</f>
        <v>Adults</v>
      </c>
      <c r="AH945" t="str">
        <f>IF(Table2[[#This Row],[Recency]]&lt;31,"Active",IF(Table2[[#This Row],[Recency]]&lt;61, "Warm","At Risk"))</f>
        <v>Warm</v>
      </c>
      <c r="AI945" s="5" t="str">
        <f>IF(Table2[[#This Row],[Total Spend]]&lt;70,"Low Value", IF(Table2[[#This Row],[Total Spend]]&lt;370,"Medium Value",IF(Table2[[#This Row],[Total Spend]]&lt;1047,"High Value","VIP")))</f>
        <v>Medium Value</v>
      </c>
      <c r="AJ945" s="7">
        <f>SUM(Table2[[#This Row],[AcceptedCmp3]:[Response]])</f>
        <v>1</v>
      </c>
      <c r="AK945" s="5" t="str">
        <f>IF(Table2[[#This Row],[Total Campaigns Accepted]]=0,"Never Responded", IF(Table2[[#This Row],[Total Campaigns Accepted]]&lt;3,"Occasional Responders","Frequent Responders"))</f>
        <v>Occasional Responders</v>
      </c>
    </row>
    <row r="946" spans="1:37" x14ac:dyDescent="0.3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  <c r="AC946" s="4">
        <f t="shared" ca="1" si="42"/>
        <v>63</v>
      </c>
      <c r="AD946" s="3">
        <f t="shared" si="44"/>
        <v>793</v>
      </c>
      <c r="AE946">
        <f t="shared" si="43"/>
        <v>37</v>
      </c>
      <c r="AF946" t="str">
        <f>IF(Table2[[#This Row],[ Income ]]&lt;=30000, "Low Income",IF(Table2[[#This Row],[ Income ]]&lt;=60000,"Middle Income",IF(Table2[[#This Row],[ Income ]]&lt;=90000,"High Income","Premium")))</f>
        <v>Middle Income</v>
      </c>
      <c r="AG946" t="str">
        <f ca="1">IF(Table2[[#This Row],[Age]]&lt;30,"Young Adults", IF(Table2[[#This Row],[Age]]&lt;45,"Adults",IF(Table2[[#This Row],[Age]]&lt;60,"Middle Aged", "Senior")))</f>
        <v>Senior</v>
      </c>
      <c r="AH946" t="str">
        <f>IF(Table2[[#This Row],[Recency]]&lt;31,"Active",IF(Table2[[#This Row],[Recency]]&lt;61, "Warm","At Risk"))</f>
        <v>Warm</v>
      </c>
      <c r="AI946" s="5" t="str">
        <f>IF(Table2[[#This Row],[Total Spend]]&lt;70,"Low Value", IF(Table2[[#This Row],[Total Spend]]&lt;370,"Medium Value",IF(Table2[[#This Row],[Total Spend]]&lt;1047,"High Value","VIP")))</f>
        <v>High Value</v>
      </c>
      <c r="AJ946" s="7">
        <f>SUM(Table2[[#This Row],[AcceptedCmp3]:[Response]])</f>
        <v>1</v>
      </c>
      <c r="AK946" s="5" t="str">
        <f>IF(Table2[[#This Row],[Total Campaigns Accepted]]=0,"Never Responded", IF(Table2[[#This Row],[Total Campaigns Accepted]]&lt;3,"Occasional Responders","Frequent Responders"))</f>
        <v>Occasional Responders</v>
      </c>
    </row>
    <row r="947" spans="1:37" x14ac:dyDescent="0.3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  <c r="AC947" s="4">
        <f t="shared" ca="1" si="42"/>
        <v>44</v>
      </c>
      <c r="AD947" s="3">
        <f t="shared" si="44"/>
        <v>316</v>
      </c>
      <c r="AE947">
        <f t="shared" si="43"/>
        <v>20</v>
      </c>
      <c r="AF947" t="str">
        <f>IF(Table2[[#This Row],[ Income ]]&lt;=30000, "Low Income",IF(Table2[[#This Row],[ Income ]]&lt;=60000,"Middle Income",IF(Table2[[#This Row],[ Income ]]&lt;=90000,"High Income","Premium")))</f>
        <v>Middle Income</v>
      </c>
      <c r="AG947" t="str">
        <f ca="1">IF(Table2[[#This Row],[Age]]&lt;30,"Young Adults", IF(Table2[[#This Row],[Age]]&lt;45,"Adults",IF(Table2[[#This Row],[Age]]&lt;60,"Middle Aged", "Senior")))</f>
        <v>Adults</v>
      </c>
      <c r="AH947" t="str">
        <f>IF(Table2[[#This Row],[Recency]]&lt;31,"Active",IF(Table2[[#This Row],[Recency]]&lt;61, "Warm","At Risk"))</f>
        <v>Warm</v>
      </c>
      <c r="AI947" s="5" t="str">
        <f>IF(Table2[[#This Row],[Total Spend]]&lt;70,"Low Value", IF(Table2[[#This Row],[Total Spend]]&lt;370,"Medium Value",IF(Table2[[#This Row],[Total Spend]]&lt;1047,"High Value","VIP")))</f>
        <v>Medium Value</v>
      </c>
      <c r="AJ947" s="7">
        <f>SUM(Table2[[#This Row],[AcceptedCmp3]:[Response]])</f>
        <v>0</v>
      </c>
      <c r="AK947" s="5" t="str">
        <f>IF(Table2[[#This Row],[Total Campaigns Accepted]]=0,"Never Responded", IF(Table2[[#This Row],[Total Campaigns Accepted]]&lt;3,"Occasional Responders","Frequent Responders"))</f>
        <v>Never Responded</v>
      </c>
    </row>
    <row r="948" spans="1:37" x14ac:dyDescent="0.3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  <c r="AC948" s="4">
        <f t="shared" ca="1" si="42"/>
        <v>49</v>
      </c>
      <c r="AD948" s="3">
        <f t="shared" si="44"/>
        <v>1092</v>
      </c>
      <c r="AE948">
        <f t="shared" si="43"/>
        <v>32</v>
      </c>
      <c r="AF948" t="str">
        <f>IF(Table2[[#This Row],[ Income ]]&lt;=30000, "Low Income",IF(Table2[[#This Row],[ Income ]]&lt;=60000,"Middle Income",IF(Table2[[#This Row],[ Income ]]&lt;=90000,"High Income","Premium")))</f>
        <v>High Income</v>
      </c>
      <c r="AG948" t="str">
        <f ca="1">IF(Table2[[#This Row],[Age]]&lt;30,"Young Adults", IF(Table2[[#This Row],[Age]]&lt;45,"Adults",IF(Table2[[#This Row],[Age]]&lt;60,"Middle Aged", "Senior")))</f>
        <v>Middle Aged</v>
      </c>
      <c r="AH948" t="str">
        <f>IF(Table2[[#This Row],[Recency]]&lt;31,"Active",IF(Table2[[#This Row],[Recency]]&lt;61, "Warm","At Risk"))</f>
        <v>Warm</v>
      </c>
      <c r="AI948" s="5" t="str">
        <f>IF(Table2[[#This Row],[Total Spend]]&lt;70,"Low Value", IF(Table2[[#This Row],[Total Spend]]&lt;370,"Medium Value",IF(Table2[[#This Row],[Total Spend]]&lt;1047,"High Value","VIP")))</f>
        <v>VIP</v>
      </c>
      <c r="AJ948" s="7">
        <f>SUM(Table2[[#This Row],[AcceptedCmp3]:[Response]])</f>
        <v>0</v>
      </c>
      <c r="AK948" s="5" t="str">
        <f>IF(Table2[[#This Row],[Total Campaigns Accepted]]=0,"Never Responded", IF(Table2[[#This Row],[Total Campaigns Accepted]]&lt;3,"Occasional Responders","Frequent Responders"))</f>
        <v>Never Responded</v>
      </c>
    </row>
    <row r="949" spans="1:37" x14ac:dyDescent="0.3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  <c r="AC949" s="4">
        <f t="shared" ca="1" si="42"/>
        <v>40</v>
      </c>
      <c r="AD949" s="3">
        <f t="shared" si="44"/>
        <v>1795</v>
      </c>
      <c r="AE949">
        <f t="shared" si="43"/>
        <v>28</v>
      </c>
      <c r="AF949" t="str">
        <f>IF(Table2[[#This Row],[ Income ]]&lt;=30000, "Low Income",IF(Table2[[#This Row],[ Income ]]&lt;=60000,"Middle Income",IF(Table2[[#This Row],[ Income ]]&lt;=90000,"High Income","Premium")))</f>
        <v>Premium</v>
      </c>
      <c r="AG949" t="str">
        <f ca="1">IF(Table2[[#This Row],[Age]]&lt;30,"Young Adults", IF(Table2[[#This Row],[Age]]&lt;45,"Adults",IF(Table2[[#This Row],[Age]]&lt;60,"Middle Aged", "Senior")))</f>
        <v>Adults</v>
      </c>
      <c r="AH949" t="str">
        <f>IF(Table2[[#This Row],[Recency]]&lt;31,"Active",IF(Table2[[#This Row],[Recency]]&lt;61, "Warm","At Risk"))</f>
        <v>Warm</v>
      </c>
      <c r="AI949" s="5" t="str">
        <f>IF(Table2[[#This Row],[Total Spend]]&lt;70,"Low Value", IF(Table2[[#This Row],[Total Spend]]&lt;370,"Medium Value",IF(Table2[[#This Row],[Total Spend]]&lt;1047,"High Value","VIP")))</f>
        <v>VIP</v>
      </c>
      <c r="AJ949" s="7">
        <f>SUM(Table2[[#This Row],[AcceptedCmp3]:[Response]])</f>
        <v>3</v>
      </c>
      <c r="AK949" s="5" t="str">
        <f>IF(Table2[[#This Row],[Total Campaigns Accepted]]=0,"Never Responded", IF(Table2[[#This Row],[Total Campaigns Accepted]]&lt;3,"Occasional Responders","Frequent Responders"))</f>
        <v>Frequent Responders</v>
      </c>
    </row>
    <row r="950" spans="1:37" x14ac:dyDescent="0.3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  <c r="AC950" s="4">
        <f t="shared" ca="1" si="42"/>
        <v>50</v>
      </c>
      <c r="AD950" s="3">
        <f t="shared" si="44"/>
        <v>29</v>
      </c>
      <c r="AE950">
        <f t="shared" si="43"/>
        <v>10</v>
      </c>
      <c r="AF950" t="str">
        <f>IF(Table2[[#This Row],[ Income ]]&lt;=30000, "Low Income",IF(Table2[[#This Row],[ Income ]]&lt;=60000,"Middle Income",IF(Table2[[#This Row],[ Income ]]&lt;=90000,"High Income","Premium")))</f>
        <v>Middle Income</v>
      </c>
      <c r="AG950" t="str">
        <f ca="1">IF(Table2[[#This Row],[Age]]&lt;30,"Young Adults", IF(Table2[[#This Row],[Age]]&lt;45,"Adults",IF(Table2[[#This Row],[Age]]&lt;60,"Middle Aged", "Senior")))</f>
        <v>Middle Aged</v>
      </c>
      <c r="AH950" t="str">
        <f>IF(Table2[[#This Row],[Recency]]&lt;31,"Active",IF(Table2[[#This Row],[Recency]]&lt;61, "Warm","At Risk"))</f>
        <v>Warm</v>
      </c>
      <c r="AI950" s="5" t="str">
        <f>IF(Table2[[#This Row],[Total Spend]]&lt;70,"Low Value", IF(Table2[[#This Row],[Total Spend]]&lt;370,"Medium Value",IF(Table2[[#This Row],[Total Spend]]&lt;1047,"High Value","VIP")))</f>
        <v>Low Value</v>
      </c>
      <c r="AJ950" s="7">
        <f>SUM(Table2[[#This Row],[AcceptedCmp3]:[Response]])</f>
        <v>0</v>
      </c>
      <c r="AK950" s="5" t="str">
        <f>IF(Table2[[#This Row],[Total Campaigns Accepted]]=0,"Never Responded", IF(Table2[[#This Row],[Total Campaigns Accepted]]&lt;3,"Occasional Responders","Frequent Responders"))</f>
        <v>Never Responded</v>
      </c>
    </row>
    <row r="951" spans="1:37" x14ac:dyDescent="0.3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  <c r="AC951" s="4">
        <f t="shared" ca="1" si="42"/>
        <v>52</v>
      </c>
      <c r="AD951" s="3">
        <f t="shared" si="44"/>
        <v>1113</v>
      </c>
      <c r="AE951">
        <f t="shared" si="43"/>
        <v>22</v>
      </c>
      <c r="AF951" t="str">
        <f>IF(Table2[[#This Row],[ Income ]]&lt;=30000, "Low Income",IF(Table2[[#This Row],[ Income ]]&lt;=60000,"Middle Income",IF(Table2[[#This Row],[ Income ]]&lt;=90000,"High Income","Premium")))</f>
        <v>High Income</v>
      </c>
      <c r="AG951" t="str">
        <f ca="1">IF(Table2[[#This Row],[Age]]&lt;30,"Young Adults", IF(Table2[[#This Row],[Age]]&lt;45,"Adults",IF(Table2[[#This Row],[Age]]&lt;60,"Middle Aged", "Senior")))</f>
        <v>Middle Aged</v>
      </c>
      <c r="AH951" t="str">
        <f>IF(Table2[[#This Row],[Recency]]&lt;31,"Active",IF(Table2[[#This Row],[Recency]]&lt;61, "Warm","At Risk"))</f>
        <v>Warm</v>
      </c>
      <c r="AI951" s="5" t="str">
        <f>IF(Table2[[#This Row],[Total Spend]]&lt;70,"Low Value", IF(Table2[[#This Row],[Total Spend]]&lt;370,"Medium Value",IF(Table2[[#This Row],[Total Spend]]&lt;1047,"High Value","VIP")))</f>
        <v>VIP</v>
      </c>
      <c r="AJ951" s="7">
        <f>SUM(Table2[[#This Row],[AcceptedCmp3]:[Response]])</f>
        <v>0</v>
      </c>
      <c r="AK951" s="5" t="str">
        <f>IF(Table2[[#This Row],[Total Campaigns Accepted]]=0,"Never Responded", IF(Table2[[#This Row],[Total Campaigns Accepted]]&lt;3,"Occasional Responders","Frequent Responders"))</f>
        <v>Never Responded</v>
      </c>
    </row>
    <row r="952" spans="1:37" x14ac:dyDescent="0.3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  <c r="AC952" s="4">
        <f t="shared" ca="1" si="42"/>
        <v>48</v>
      </c>
      <c r="AD952" s="3">
        <f t="shared" si="44"/>
        <v>78</v>
      </c>
      <c r="AE952">
        <f t="shared" si="43"/>
        <v>15</v>
      </c>
      <c r="AF952" t="str">
        <f>IF(Table2[[#This Row],[ Income ]]&lt;=30000, "Low Income",IF(Table2[[#This Row],[ Income ]]&lt;=60000,"Middle Income",IF(Table2[[#This Row],[ Income ]]&lt;=90000,"High Income","Premium")))</f>
        <v>Low Income</v>
      </c>
      <c r="AG952" t="str">
        <f ca="1">IF(Table2[[#This Row],[Age]]&lt;30,"Young Adults", IF(Table2[[#This Row],[Age]]&lt;45,"Adults",IF(Table2[[#This Row],[Age]]&lt;60,"Middle Aged", "Senior")))</f>
        <v>Middle Aged</v>
      </c>
      <c r="AH952" t="str">
        <f>IF(Table2[[#This Row],[Recency]]&lt;31,"Active",IF(Table2[[#This Row],[Recency]]&lt;61, "Warm","At Risk"))</f>
        <v>Warm</v>
      </c>
      <c r="AI952" s="5" t="str">
        <f>IF(Table2[[#This Row],[Total Spend]]&lt;70,"Low Value", IF(Table2[[#This Row],[Total Spend]]&lt;370,"Medium Value",IF(Table2[[#This Row],[Total Spend]]&lt;1047,"High Value","VIP")))</f>
        <v>Medium Value</v>
      </c>
      <c r="AJ952" s="7">
        <f>SUM(Table2[[#This Row],[AcceptedCmp3]:[Response]])</f>
        <v>0</v>
      </c>
      <c r="AK952" s="5" t="str">
        <f>IF(Table2[[#This Row],[Total Campaigns Accepted]]=0,"Never Responded", IF(Table2[[#This Row],[Total Campaigns Accepted]]&lt;3,"Occasional Responders","Frequent Responders"))</f>
        <v>Never Responded</v>
      </c>
    </row>
    <row r="953" spans="1:37" x14ac:dyDescent="0.3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  <c r="AC953" s="4">
        <f t="shared" ca="1" si="42"/>
        <v>45</v>
      </c>
      <c r="AD953" s="3">
        <f t="shared" si="44"/>
        <v>1623</v>
      </c>
      <c r="AE953">
        <f t="shared" si="43"/>
        <v>20</v>
      </c>
      <c r="AF953" t="str">
        <f>IF(Table2[[#This Row],[ Income ]]&lt;=30000, "Low Income",IF(Table2[[#This Row],[ Income ]]&lt;=60000,"Middle Income",IF(Table2[[#This Row],[ Income ]]&lt;=90000,"High Income","Premium")))</f>
        <v>High Income</v>
      </c>
      <c r="AG953" t="str">
        <f ca="1">IF(Table2[[#This Row],[Age]]&lt;30,"Young Adults", IF(Table2[[#This Row],[Age]]&lt;45,"Adults",IF(Table2[[#This Row],[Age]]&lt;60,"Middle Aged", "Senior")))</f>
        <v>Middle Aged</v>
      </c>
      <c r="AH953" t="str">
        <f>IF(Table2[[#This Row],[Recency]]&lt;31,"Active",IF(Table2[[#This Row],[Recency]]&lt;61, "Warm","At Risk"))</f>
        <v>Warm</v>
      </c>
      <c r="AI953" s="5" t="str">
        <f>IF(Table2[[#This Row],[Total Spend]]&lt;70,"Low Value", IF(Table2[[#This Row],[Total Spend]]&lt;370,"Medium Value",IF(Table2[[#This Row],[Total Spend]]&lt;1047,"High Value","VIP")))</f>
        <v>VIP</v>
      </c>
      <c r="AJ953" s="7">
        <f>SUM(Table2[[#This Row],[AcceptedCmp3]:[Response]])</f>
        <v>0</v>
      </c>
      <c r="AK953" s="5" t="str">
        <f>IF(Table2[[#This Row],[Total Campaigns Accepted]]=0,"Never Responded", IF(Table2[[#This Row],[Total Campaigns Accepted]]&lt;3,"Occasional Responders","Frequent Responders"))</f>
        <v>Never Responded</v>
      </c>
    </row>
    <row r="954" spans="1:37" x14ac:dyDescent="0.3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  <c r="AC954" s="4">
        <f t="shared" ca="1" si="42"/>
        <v>68</v>
      </c>
      <c r="AD954" s="3">
        <f t="shared" si="44"/>
        <v>195</v>
      </c>
      <c r="AE954">
        <f t="shared" si="43"/>
        <v>15</v>
      </c>
      <c r="AF954" t="str">
        <f>IF(Table2[[#This Row],[ Income ]]&lt;=30000, "Low Income",IF(Table2[[#This Row],[ Income ]]&lt;=60000,"Middle Income",IF(Table2[[#This Row],[ Income ]]&lt;=90000,"High Income","Premium")))</f>
        <v>Middle Income</v>
      </c>
      <c r="AG954" t="str">
        <f ca="1">IF(Table2[[#This Row],[Age]]&lt;30,"Young Adults", IF(Table2[[#This Row],[Age]]&lt;45,"Adults",IF(Table2[[#This Row],[Age]]&lt;60,"Middle Aged", "Senior")))</f>
        <v>Senior</v>
      </c>
      <c r="AH954" t="str">
        <f>IF(Table2[[#This Row],[Recency]]&lt;31,"Active",IF(Table2[[#This Row],[Recency]]&lt;61, "Warm","At Risk"))</f>
        <v>Warm</v>
      </c>
      <c r="AI954" s="5" t="str">
        <f>IF(Table2[[#This Row],[Total Spend]]&lt;70,"Low Value", IF(Table2[[#This Row],[Total Spend]]&lt;370,"Medium Value",IF(Table2[[#This Row],[Total Spend]]&lt;1047,"High Value","VIP")))</f>
        <v>Medium Value</v>
      </c>
      <c r="AJ954" s="7">
        <f>SUM(Table2[[#This Row],[AcceptedCmp3]:[Response]])</f>
        <v>0</v>
      </c>
      <c r="AK954" s="5" t="str">
        <f>IF(Table2[[#This Row],[Total Campaigns Accepted]]=0,"Never Responded", IF(Table2[[#This Row],[Total Campaigns Accepted]]&lt;3,"Occasional Responders","Frequent Responders"))</f>
        <v>Never Responded</v>
      </c>
    </row>
    <row r="955" spans="1:37" x14ac:dyDescent="0.3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  <c r="AC955" s="4">
        <f t="shared" ca="1" si="42"/>
        <v>74</v>
      </c>
      <c r="AD955" s="3">
        <f t="shared" si="44"/>
        <v>1168</v>
      </c>
      <c r="AE955">
        <f t="shared" si="43"/>
        <v>29</v>
      </c>
      <c r="AF955" t="str">
        <f>IF(Table2[[#This Row],[ Income ]]&lt;=30000, "Low Income",IF(Table2[[#This Row],[ Income ]]&lt;=60000,"Middle Income",IF(Table2[[#This Row],[ Income ]]&lt;=90000,"High Income","Premium")))</f>
        <v>High Income</v>
      </c>
      <c r="AG955" t="str">
        <f ca="1">IF(Table2[[#This Row],[Age]]&lt;30,"Young Adults", IF(Table2[[#This Row],[Age]]&lt;45,"Adults",IF(Table2[[#This Row],[Age]]&lt;60,"Middle Aged", "Senior")))</f>
        <v>Senior</v>
      </c>
      <c r="AH955" t="str">
        <f>IF(Table2[[#This Row],[Recency]]&lt;31,"Active",IF(Table2[[#This Row],[Recency]]&lt;61, "Warm","At Risk"))</f>
        <v>Warm</v>
      </c>
      <c r="AI955" s="5" t="str">
        <f>IF(Table2[[#This Row],[Total Spend]]&lt;70,"Low Value", IF(Table2[[#This Row],[Total Spend]]&lt;370,"Medium Value",IF(Table2[[#This Row],[Total Spend]]&lt;1047,"High Value","VIP")))</f>
        <v>VIP</v>
      </c>
      <c r="AJ955" s="7">
        <f>SUM(Table2[[#This Row],[AcceptedCmp3]:[Response]])</f>
        <v>1</v>
      </c>
      <c r="AK955" s="5" t="str">
        <f>IF(Table2[[#This Row],[Total Campaigns Accepted]]=0,"Never Responded", IF(Table2[[#This Row],[Total Campaigns Accepted]]&lt;3,"Occasional Responders","Frequent Responders"))</f>
        <v>Occasional Responders</v>
      </c>
    </row>
    <row r="956" spans="1:37" x14ac:dyDescent="0.3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  <c r="AC956" s="4">
        <f t="shared" ca="1" si="42"/>
        <v>48</v>
      </c>
      <c r="AD956" s="3">
        <f t="shared" si="44"/>
        <v>177</v>
      </c>
      <c r="AE956">
        <f t="shared" si="43"/>
        <v>19</v>
      </c>
      <c r="AF956" t="str">
        <f>IF(Table2[[#This Row],[ Income ]]&lt;=30000, "Low Income",IF(Table2[[#This Row],[ Income ]]&lt;=60000,"Middle Income",IF(Table2[[#This Row],[ Income ]]&lt;=90000,"High Income","Premium")))</f>
        <v>Middle Income</v>
      </c>
      <c r="AG956" t="str">
        <f ca="1">IF(Table2[[#This Row],[Age]]&lt;30,"Young Adults", IF(Table2[[#This Row],[Age]]&lt;45,"Adults",IF(Table2[[#This Row],[Age]]&lt;60,"Middle Aged", "Senior")))</f>
        <v>Middle Aged</v>
      </c>
      <c r="AH956" t="str">
        <f>IF(Table2[[#This Row],[Recency]]&lt;31,"Active",IF(Table2[[#This Row],[Recency]]&lt;61, "Warm","At Risk"))</f>
        <v>Warm</v>
      </c>
      <c r="AI956" s="5" t="str">
        <f>IF(Table2[[#This Row],[Total Spend]]&lt;70,"Low Value", IF(Table2[[#This Row],[Total Spend]]&lt;370,"Medium Value",IF(Table2[[#This Row],[Total Spend]]&lt;1047,"High Value","VIP")))</f>
        <v>Medium Value</v>
      </c>
      <c r="AJ956" s="7">
        <f>SUM(Table2[[#This Row],[AcceptedCmp3]:[Response]])</f>
        <v>0</v>
      </c>
      <c r="AK956" s="5" t="str">
        <f>IF(Table2[[#This Row],[Total Campaigns Accepted]]=0,"Never Responded", IF(Table2[[#This Row],[Total Campaigns Accepted]]&lt;3,"Occasional Responders","Frequent Responders"))</f>
        <v>Never Responded</v>
      </c>
    </row>
    <row r="957" spans="1:37" x14ac:dyDescent="0.3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  <c r="AC957" s="4">
        <f t="shared" ca="1" si="42"/>
        <v>49</v>
      </c>
      <c r="AD957" s="3">
        <f t="shared" si="44"/>
        <v>26</v>
      </c>
      <c r="AE957">
        <f t="shared" si="43"/>
        <v>11</v>
      </c>
      <c r="AF957" t="str">
        <f>IF(Table2[[#This Row],[ Income ]]&lt;=30000, "Low Income",IF(Table2[[#This Row],[ Income ]]&lt;=60000,"Middle Income",IF(Table2[[#This Row],[ Income ]]&lt;=90000,"High Income","Premium")))</f>
        <v>Low Income</v>
      </c>
      <c r="AG957" t="str">
        <f ca="1">IF(Table2[[#This Row],[Age]]&lt;30,"Young Adults", IF(Table2[[#This Row],[Age]]&lt;45,"Adults",IF(Table2[[#This Row],[Age]]&lt;60,"Middle Aged", "Senior")))</f>
        <v>Middle Aged</v>
      </c>
      <c r="AH957" t="str">
        <f>IF(Table2[[#This Row],[Recency]]&lt;31,"Active",IF(Table2[[#This Row],[Recency]]&lt;61, "Warm","At Risk"))</f>
        <v>Warm</v>
      </c>
      <c r="AI957" s="5" t="str">
        <f>IF(Table2[[#This Row],[Total Spend]]&lt;70,"Low Value", IF(Table2[[#This Row],[Total Spend]]&lt;370,"Medium Value",IF(Table2[[#This Row],[Total Spend]]&lt;1047,"High Value","VIP")))</f>
        <v>Low Value</v>
      </c>
      <c r="AJ957" s="7">
        <f>SUM(Table2[[#This Row],[AcceptedCmp3]:[Response]])</f>
        <v>0</v>
      </c>
      <c r="AK957" s="5" t="str">
        <f>IF(Table2[[#This Row],[Total Campaigns Accepted]]=0,"Never Responded", IF(Table2[[#This Row],[Total Campaigns Accepted]]&lt;3,"Occasional Responders","Frequent Responders"))</f>
        <v>Never Responded</v>
      </c>
    </row>
    <row r="958" spans="1:37" x14ac:dyDescent="0.3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  <c r="AC958" s="4">
        <f t="shared" ca="1" si="42"/>
        <v>46</v>
      </c>
      <c r="AD958" s="3">
        <f t="shared" si="44"/>
        <v>46</v>
      </c>
      <c r="AE958">
        <f t="shared" si="43"/>
        <v>11</v>
      </c>
      <c r="AF958" t="str">
        <f>IF(Table2[[#This Row],[ Income ]]&lt;=30000, "Low Income",IF(Table2[[#This Row],[ Income ]]&lt;=60000,"Middle Income",IF(Table2[[#This Row],[ Income ]]&lt;=90000,"High Income","Premium")))</f>
        <v>Middle Income</v>
      </c>
      <c r="AG958" t="str">
        <f ca="1">IF(Table2[[#This Row],[Age]]&lt;30,"Young Adults", IF(Table2[[#This Row],[Age]]&lt;45,"Adults",IF(Table2[[#This Row],[Age]]&lt;60,"Middle Aged", "Senior")))</f>
        <v>Middle Aged</v>
      </c>
      <c r="AH958" t="str">
        <f>IF(Table2[[#This Row],[Recency]]&lt;31,"Active",IF(Table2[[#This Row],[Recency]]&lt;61, "Warm","At Risk"))</f>
        <v>Warm</v>
      </c>
      <c r="AI958" s="5" t="str">
        <f>IF(Table2[[#This Row],[Total Spend]]&lt;70,"Low Value", IF(Table2[[#This Row],[Total Spend]]&lt;370,"Medium Value",IF(Table2[[#This Row],[Total Spend]]&lt;1047,"High Value","VIP")))</f>
        <v>Low Value</v>
      </c>
      <c r="AJ958" s="7">
        <f>SUM(Table2[[#This Row],[AcceptedCmp3]:[Response]])</f>
        <v>0</v>
      </c>
      <c r="AK958" s="5" t="str">
        <f>IF(Table2[[#This Row],[Total Campaigns Accepted]]=0,"Never Responded", IF(Table2[[#This Row],[Total Campaigns Accepted]]&lt;3,"Occasional Responders","Frequent Responders"))</f>
        <v>Never Responded</v>
      </c>
    </row>
    <row r="959" spans="1:37" x14ac:dyDescent="0.3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  <c r="AC959" s="4">
        <f t="shared" ca="1" si="42"/>
        <v>59</v>
      </c>
      <c r="AD959" s="3">
        <f t="shared" si="44"/>
        <v>542</v>
      </c>
      <c r="AE959">
        <f t="shared" si="43"/>
        <v>25</v>
      </c>
      <c r="AF959" t="str">
        <f>IF(Table2[[#This Row],[ Income ]]&lt;=30000, "Low Income",IF(Table2[[#This Row],[ Income ]]&lt;=60000,"Middle Income",IF(Table2[[#This Row],[ Income ]]&lt;=90000,"High Income","Premium")))</f>
        <v>Middle Income</v>
      </c>
      <c r="AG959" t="str">
        <f ca="1">IF(Table2[[#This Row],[Age]]&lt;30,"Young Adults", IF(Table2[[#This Row],[Age]]&lt;45,"Adults",IF(Table2[[#This Row],[Age]]&lt;60,"Middle Aged", "Senior")))</f>
        <v>Middle Aged</v>
      </c>
      <c r="AH959" t="str">
        <f>IF(Table2[[#This Row],[Recency]]&lt;31,"Active",IF(Table2[[#This Row],[Recency]]&lt;61, "Warm","At Risk"))</f>
        <v>Warm</v>
      </c>
      <c r="AI959" s="5" t="str">
        <f>IF(Table2[[#This Row],[Total Spend]]&lt;70,"Low Value", IF(Table2[[#This Row],[Total Spend]]&lt;370,"Medium Value",IF(Table2[[#This Row],[Total Spend]]&lt;1047,"High Value","VIP")))</f>
        <v>High Value</v>
      </c>
      <c r="AJ959" s="7">
        <f>SUM(Table2[[#This Row],[AcceptedCmp3]:[Response]])</f>
        <v>0</v>
      </c>
      <c r="AK959" s="5" t="str">
        <f>IF(Table2[[#This Row],[Total Campaigns Accepted]]=0,"Never Responded", IF(Table2[[#This Row],[Total Campaigns Accepted]]&lt;3,"Occasional Responders","Frequent Responders"))</f>
        <v>Never Responded</v>
      </c>
    </row>
    <row r="960" spans="1:37" x14ac:dyDescent="0.3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  <c r="AC960" s="4">
        <f t="shared" ca="1" si="42"/>
        <v>47</v>
      </c>
      <c r="AD960" s="3">
        <f t="shared" si="44"/>
        <v>38</v>
      </c>
      <c r="AE960">
        <f t="shared" si="43"/>
        <v>13</v>
      </c>
      <c r="AF960" t="str">
        <f>IF(Table2[[#This Row],[ Income ]]&lt;=30000, "Low Income",IF(Table2[[#This Row],[ Income ]]&lt;=60000,"Middle Income",IF(Table2[[#This Row],[ Income ]]&lt;=90000,"High Income","Premium")))</f>
        <v>Low Income</v>
      </c>
      <c r="AG960" t="str">
        <f ca="1">IF(Table2[[#This Row],[Age]]&lt;30,"Young Adults", IF(Table2[[#This Row],[Age]]&lt;45,"Adults",IF(Table2[[#This Row],[Age]]&lt;60,"Middle Aged", "Senior")))</f>
        <v>Middle Aged</v>
      </c>
      <c r="AH960" t="str">
        <f>IF(Table2[[#This Row],[Recency]]&lt;31,"Active",IF(Table2[[#This Row],[Recency]]&lt;61, "Warm","At Risk"))</f>
        <v>Warm</v>
      </c>
      <c r="AI960" s="5" t="str">
        <f>IF(Table2[[#This Row],[Total Spend]]&lt;70,"Low Value", IF(Table2[[#This Row],[Total Spend]]&lt;370,"Medium Value",IF(Table2[[#This Row],[Total Spend]]&lt;1047,"High Value","VIP")))</f>
        <v>Low Value</v>
      </c>
      <c r="AJ960" s="7">
        <f>SUM(Table2[[#This Row],[AcceptedCmp3]:[Response]])</f>
        <v>0</v>
      </c>
      <c r="AK960" s="5" t="str">
        <f>IF(Table2[[#This Row],[Total Campaigns Accepted]]=0,"Never Responded", IF(Table2[[#This Row],[Total Campaigns Accepted]]&lt;3,"Occasional Responders","Frequent Responders"))</f>
        <v>Never Responded</v>
      </c>
    </row>
    <row r="961" spans="1:37" x14ac:dyDescent="0.3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  <c r="AC961" s="4">
        <f t="shared" ca="1" si="42"/>
        <v>68</v>
      </c>
      <c r="AD961" s="3">
        <f t="shared" si="44"/>
        <v>632</v>
      </c>
      <c r="AE961">
        <f t="shared" si="43"/>
        <v>31</v>
      </c>
      <c r="AF961" t="str">
        <f>IF(Table2[[#This Row],[ Income ]]&lt;=30000, "Low Income",IF(Table2[[#This Row],[ Income ]]&lt;=60000,"Middle Income",IF(Table2[[#This Row],[ Income ]]&lt;=90000,"High Income","Premium")))</f>
        <v>High Income</v>
      </c>
      <c r="AG961" t="str">
        <f ca="1">IF(Table2[[#This Row],[Age]]&lt;30,"Young Adults", IF(Table2[[#This Row],[Age]]&lt;45,"Adults",IF(Table2[[#This Row],[Age]]&lt;60,"Middle Aged", "Senior")))</f>
        <v>Senior</v>
      </c>
      <c r="AH961" t="str">
        <f>IF(Table2[[#This Row],[Recency]]&lt;31,"Active",IF(Table2[[#This Row],[Recency]]&lt;61, "Warm","At Risk"))</f>
        <v>Warm</v>
      </c>
      <c r="AI961" s="5" t="str">
        <f>IF(Table2[[#This Row],[Total Spend]]&lt;70,"Low Value", IF(Table2[[#This Row],[Total Spend]]&lt;370,"Medium Value",IF(Table2[[#This Row],[Total Spend]]&lt;1047,"High Value","VIP")))</f>
        <v>High Value</v>
      </c>
      <c r="AJ961" s="7">
        <f>SUM(Table2[[#This Row],[AcceptedCmp3]:[Response]])</f>
        <v>0</v>
      </c>
      <c r="AK961" s="5" t="str">
        <f>IF(Table2[[#This Row],[Total Campaigns Accepted]]=0,"Never Responded", IF(Table2[[#This Row],[Total Campaigns Accepted]]&lt;3,"Occasional Responders","Frequent Responders"))</f>
        <v>Never Responded</v>
      </c>
    </row>
    <row r="962" spans="1:37" x14ac:dyDescent="0.3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  <c r="AC962" s="4">
        <f t="shared" ref="AC962:AC1025" ca="1" si="45">YEAR(TODAY()) - B962</f>
        <v>50</v>
      </c>
      <c r="AD962" s="3">
        <f t="shared" si="44"/>
        <v>1508</v>
      </c>
      <c r="AE962">
        <f t="shared" ref="AE962:AE1025" si="46">SUM(P962:T962)</f>
        <v>26</v>
      </c>
      <c r="AF962" t="str">
        <f>IF(Table2[[#This Row],[ Income ]]&lt;=30000, "Low Income",IF(Table2[[#This Row],[ Income ]]&lt;=60000,"Middle Income",IF(Table2[[#This Row],[ Income ]]&lt;=90000,"High Income","Premium")))</f>
        <v>High Income</v>
      </c>
      <c r="AG962" t="str">
        <f ca="1">IF(Table2[[#This Row],[Age]]&lt;30,"Young Adults", IF(Table2[[#This Row],[Age]]&lt;45,"Adults",IF(Table2[[#This Row],[Age]]&lt;60,"Middle Aged", "Senior")))</f>
        <v>Middle Aged</v>
      </c>
      <c r="AH962" t="str">
        <f>IF(Table2[[#This Row],[Recency]]&lt;31,"Active",IF(Table2[[#This Row],[Recency]]&lt;61, "Warm","At Risk"))</f>
        <v>Warm</v>
      </c>
      <c r="AI962" s="5" t="str">
        <f>IF(Table2[[#This Row],[Total Spend]]&lt;70,"Low Value", IF(Table2[[#This Row],[Total Spend]]&lt;370,"Medium Value",IF(Table2[[#This Row],[Total Spend]]&lt;1047,"High Value","VIP")))</f>
        <v>VIP</v>
      </c>
      <c r="AJ962" s="7">
        <f>SUM(Table2[[#This Row],[AcceptedCmp3]:[Response]])</f>
        <v>0</v>
      </c>
      <c r="AK962" s="5" t="str">
        <f>IF(Table2[[#This Row],[Total Campaigns Accepted]]=0,"Never Responded", IF(Table2[[#This Row],[Total Campaigns Accepted]]&lt;3,"Occasional Responders","Frequent Responders"))</f>
        <v>Never Responded</v>
      </c>
    </row>
    <row r="963" spans="1:37" x14ac:dyDescent="0.3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  <c r="AC963" s="4">
        <f t="shared" ca="1" si="45"/>
        <v>47</v>
      </c>
      <c r="AD963" s="3">
        <f t="shared" ref="AD963:AD1026" si="47">SUM(J963:O963)</f>
        <v>1730</v>
      </c>
      <c r="AE963">
        <f t="shared" si="46"/>
        <v>44</v>
      </c>
      <c r="AF963" t="str">
        <f>IF(Table2[[#This Row],[ Income ]]&lt;=30000, "Low Income",IF(Table2[[#This Row],[ Income ]]&lt;=60000,"Middle Income",IF(Table2[[#This Row],[ Income ]]&lt;=90000,"High Income","Premium")))</f>
        <v>Low Income</v>
      </c>
      <c r="AG963" t="str">
        <f ca="1">IF(Table2[[#This Row],[Age]]&lt;30,"Young Adults", IF(Table2[[#This Row],[Age]]&lt;45,"Adults",IF(Table2[[#This Row],[Age]]&lt;60,"Middle Aged", "Senior")))</f>
        <v>Middle Aged</v>
      </c>
      <c r="AH963" t="str">
        <f>IF(Table2[[#This Row],[Recency]]&lt;31,"Active",IF(Table2[[#This Row],[Recency]]&lt;61, "Warm","At Risk"))</f>
        <v>Warm</v>
      </c>
      <c r="AI963" s="5" t="str">
        <f>IF(Table2[[#This Row],[Total Spend]]&lt;70,"Low Value", IF(Table2[[#This Row],[Total Spend]]&lt;370,"Medium Value",IF(Table2[[#This Row],[Total Spend]]&lt;1047,"High Value","VIP")))</f>
        <v>VIP</v>
      </c>
      <c r="AJ963" s="7">
        <f>SUM(Table2[[#This Row],[AcceptedCmp3]:[Response]])</f>
        <v>0</v>
      </c>
      <c r="AK963" s="5" t="str">
        <f>IF(Table2[[#This Row],[Total Campaigns Accepted]]=0,"Never Responded", IF(Table2[[#This Row],[Total Campaigns Accepted]]&lt;3,"Occasional Responders","Frequent Responders"))</f>
        <v>Never Responded</v>
      </c>
    </row>
    <row r="964" spans="1:37" x14ac:dyDescent="0.3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  <c r="AC964" s="4">
        <f t="shared" ca="1" si="45"/>
        <v>69</v>
      </c>
      <c r="AD964" s="3">
        <f t="shared" si="47"/>
        <v>1336</v>
      </c>
      <c r="AE964">
        <f t="shared" si="46"/>
        <v>24</v>
      </c>
      <c r="AF964" t="str">
        <f>IF(Table2[[#This Row],[ Income ]]&lt;=30000, "Low Income",IF(Table2[[#This Row],[ Income ]]&lt;=60000,"Middle Income",IF(Table2[[#This Row],[ Income ]]&lt;=90000,"High Income","Premium")))</f>
        <v>High Income</v>
      </c>
      <c r="AG964" t="str">
        <f ca="1">IF(Table2[[#This Row],[Age]]&lt;30,"Young Adults", IF(Table2[[#This Row],[Age]]&lt;45,"Adults",IF(Table2[[#This Row],[Age]]&lt;60,"Middle Aged", "Senior")))</f>
        <v>Senior</v>
      </c>
      <c r="AH964" t="str">
        <f>IF(Table2[[#This Row],[Recency]]&lt;31,"Active",IF(Table2[[#This Row],[Recency]]&lt;61, "Warm","At Risk"))</f>
        <v>Warm</v>
      </c>
      <c r="AI964" s="5" t="str">
        <f>IF(Table2[[#This Row],[Total Spend]]&lt;70,"Low Value", IF(Table2[[#This Row],[Total Spend]]&lt;370,"Medium Value",IF(Table2[[#This Row],[Total Spend]]&lt;1047,"High Value","VIP")))</f>
        <v>VIP</v>
      </c>
      <c r="AJ964" s="7">
        <f>SUM(Table2[[#This Row],[AcceptedCmp3]:[Response]])</f>
        <v>1</v>
      </c>
      <c r="AK964" s="5" t="str">
        <f>IF(Table2[[#This Row],[Total Campaigns Accepted]]=0,"Never Responded", IF(Table2[[#This Row],[Total Campaigns Accepted]]&lt;3,"Occasional Responders","Frequent Responders"))</f>
        <v>Occasional Responders</v>
      </c>
    </row>
    <row r="965" spans="1:37" x14ac:dyDescent="0.3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  <c r="AC965" s="4">
        <f t="shared" ca="1" si="45"/>
        <v>37</v>
      </c>
      <c r="AD965" s="3">
        <f t="shared" si="47"/>
        <v>684</v>
      </c>
      <c r="AE965">
        <f t="shared" si="46"/>
        <v>29</v>
      </c>
      <c r="AF965" t="str">
        <f>IF(Table2[[#This Row],[ Income ]]&lt;=30000, "Low Income",IF(Table2[[#This Row],[ Income ]]&lt;=60000,"Middle Income",IF(Table2[[#This Row],[ Income ]]&lt;=90000,"High Income","Premium")))</f>
        <v>Middle Income</v>
      </c>
      <c r="AG965" t="str">
        <f ca="1">IF(Table2[[#This Row],[Age]]&lt;30,"Young Adults", IF(Table2[[#This Row],[Age]]&lt;45,"Adults",IF(Table2[[#This Row],[Age]]&lt;60,"Middle Aged", "Senior")))</f>
        <v>Adults</v>
      </c>
      <c r="AH965" t="str">
        <f>IF(Table2[[#This Row],[Recency]]&lt;31,"Active",IF(Table2[[#This Row],[Recency]]&lt;61, "Warm","At Risk"))</f>
        <v>Warm</v>
      </c>
      <c r="AI965" s="5" t="str">
        <f>IF(Table2[[#This Row],[Total Spend]]&lt;70,"Low Value", IF(Table2[[#This Row],[Total Spend]]&lt;370,"Medium Value",IF(Table2[[#This Row],[Total Spend]]&lt;1047,"High Value","VIP")))</f>
        <v>High Value</v>
      </c>
      <c r="AJ965" s="7">
        <f>SUM(Table2[[#This Row],[AcceptedCmp3]:[Response]])</f>
        <v>0</v>
      </c>
      <c r="AK965" s="5" t="str">
        <f>IF(Table2[[#This Row],[Total Campaigns Accepted]]=0,"Never Responded", IF(Table2[[#This Row],[Total Campaigns Accepted]]&lt;3,"Occasional Responders","Frequent Responders"))</f>
        <v>Never Responded</v>
      </c>
    </row>
    <row r="966" spans="1:37" x14ac:dyDescent="0.3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  <c r="AC966" s="4">
        <f t="shared" ca="1" si="45"/>
        <v>31</v>
      </c>
      <c r="AD966" s="3">
        <f t="shared" si="47"/>
        <v>1435</v>
      </c>
      <c r="AE966">
        <f t="shared" si="46"/>
        <v>21</v>
      </c>
      <c r="AF966" t="str">
        <f>IF(Table2[[#This Row],[ Income ]]&lt;=30000, "Low Income",IF(Table2[[#This Row],[ Income ]]&lt;=60000,"Middle Income",IF(Table2[[#This Row],[ Income ]]&lt;=90000,"High Income","Premium")))</f>
        <v>High Income</v>
      </c>
      <c r="AG966" t="str">
        <f ca="1">IF(Table2[[#This Row],[Age]]&lt;30,"Young Adults", IF(Table2[[#This Row],[Age]]&lt;45,"Adults",IF(Table2[[#This Row],[Age]]&lt;60,"Middle Aged", "Senior")))</f>
        <v>Adults</v>
      </c>
      <c r="AH966" t="str">
        <f>IF(Table2[[#This Row],[Recency]]&lt;31,"Active",IF(Table2[[#This Row],[Recency]]&lt;61, "Warm","At Risk"))</f>
        <v>Warm</v>
      </c>
      <c r="AI966" s="5" t="str">
        <f>IF(Table2[[#This Row],[Total Spend]]&lt;70,"Low Value", IF(Table2[[#This Row],[Total Spend]]&lt;370,"Medium Value",IF(Table2[[#This Row],[Total Spend]]&lt;1047,"High Value","VIP")))</f>
        <v>VIP</v>
      </c>
      <c r="AJ966" s="7">
        <f>SUM(Table2[[#This Row],[AcceptedCmp3]:[Response]])</f>
        <v>0</v>
      </c>
      <c r="AK966" s="5" t="str">
        <f>IF(Table2[[#This Row],[Total Campaigns Accepted]]=0,"Never Responded", IF(Table2[[#This Row],[Total Campaigns Accepted]]&lt;3,"Occasional Responders","Frequent Responders"))</f>
        <v>Never Responded</v>
      </c>
    </row>
    <row r="967" spans="1:37" x14ac:dyDescent="0.3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  <c r="AC967" s="4">
        <f t="shared" ca="1" si="45"/>
        <v>41</v>
      </c>
      <c r="AD967" s="3">
        <f t="shared" si="47"/>
        <v>581</v>
      </c>
      <c r="AE967">
        <f t="shared" si="46"/>
        <v>25</v>
      </c>
      <c r="AF967" t="str">
        <f>IF(Table2[[#This Row],[ Income ]]&lt;=30000, "Low Income",IF(Table2[[#This Row],[ Income ]]&lt;=60000,"Middle Income",IF(Table2[[#This Row],[ Income ]]&lt;=90000,"High Income","Premium")))</f>
        <v>Middle Income</v>
      </c>
      <c r="AG967" t="str">
        <f ca="1">IF(Table2[[#This Row],[Age]]&lt;30,"Young Adults", IF(Table2[[#This Row],[Age]]&lt;45,"Adults",IF(Table2[[#This Row],[Age]]&lt;60,"Middle Aged", "Senior")))</f>
        <v>Adults</v>
      </c>
      <c r="AH967" t="str">
        <f>IF(Table2[[#This Row],[Recency]]&lt;31,"Active",IF(Table2[[#This Row],[Recency]]&lt;61, "Warm","At Risk"))</f>
        <v>Warm</v>
      </c>
      <c r="AI967" s="5" t="str">
        <f>IF(Table2[[#This Row],[Total Spend]]&lt;70,"Low Value", IF(Table2[[#This Row],[Total Spend]]&lt;370,"Medium Value",IF(Table2[[#This Row],[Total Spend]]&lt;1047,"High Value","VIP")))</f>
        <v>High Value</v>
      </c>
      <c r="AJ967" s="7">
        <f>SUM(Table2[[#This Row],[AcceptedCmp3]:[Response]])</f>
        <v>0</v>
      </c>
      <c r="AK967" s="5" t="str">
        <f>IF(Table2[[#This Row],[Total Campaigns Accepted]]=0,"Never Responded", IF(Table2[[#This Row],[Total Campaigns Accepted]]&lt;3,"Occasional Responders","Frequent Responders"))</f>
        <v>Never Responded</v>
      </c>
    </row>
    <row r="968" spans="1:37" x14ac:dyDescent="0.3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  <c r="AC968" s="4">
        <f t="shared" ca="1" si="45"/>
        <v>48</v>
      </c>
      <c r="AD968" s="3">
        <f t="shared" si="47"/>
        <v>44</v>
      </c>
      <c r="AE968">
        <f t="shared" si="46"/>
        <v>16</v>
      </c>
      <c r="AF968" t="str">
        <f>IF(Table2[[#This Row],[ Income ]]&lt;=30000, "Low Income",IF(Table2[[#This Row],[ Income ]]&lt;=60000,"Middle Income",IF(Table2[[#This Row],[ Income ]]&lt;=90000,"High Income","Premium")))</f>
        <v>Low Income</v>
      </c>
      <c r="AG968" t="str">
        <f ca="1">IF(Table2[[#This Row],[Age]]&lt;30,"Young Adults", IF(Table2[[#This Row],[Age]]&lt;45,"Adults",IF(Table2[[#This Row],[Age]]&lt;60,"Middle Aged", "Senior")))</f>
        <v>Middle Aged</v>
      </c>
      <c r="AH968" t="str">
        <f>IF(Table2[[#This Row],[Recency]]&lt;31,"Active",IF(Table2[[#This Row],[Recency]]&lt;61, "Warm","At Risk"))</f>
        <v>Warm</v>
      </c>
      <c r="AI968" s="5" t="str">
        <f>IF(Table2[[#This Row],[Total Spend]]&lt;70,"Low Value", IF(Table2[[#This Row],[Total Spend]]&lt;370,"Medium Value",IF(Table2[[#This Row],[Total Spend]]&lt;1047,"High Value","VIP")))</f>
        <v>Low Value</v>
      </c>
      <c r="AJ968" s="7">
        <f>SUM(Table2[[#This Row],[AcceptedCmp3]:[Response]])</f>
        <v>0</v>
      </c>
      <c r="AK968" s="5" t="str">
        <f>IF(Table2[[#This Row],[Total Campaigns Accepted]]=0,"Never Responded", IF(Table2[[#This Row],[Total Campaigns Accepted]]&lt;3,"Occasional Responders","Frequent Responders"))</f>
        <v>Never Responded</v>
      </c>
    </row>
    <row r="969" spans="1:37" x14ac:dyDescent="0.3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  <c r="AC969" s="4">
        <f t="shared" ca="1" si="45"/>
        <v>60</v>
      </c>
      <c r="AD969" s="3">
        <f t="shared" si="47"/>
        <v>35</v>
      </c>
      <c r="AE969">
        <f t="shared" si="46"/>
        <v>11</v>
      </c>
      <c r="AF969" t="str">
        <f>IF(Table2[[#This Row],[ Income ]]&lt;=30000, "Low Income",IF(Table2[[#This Row],[ Income ]]&lt;=60000,"Middle Income",IF(Table2[[#This Row],[ Income ]]&lt;=90000,"High Income","Premium")))</f>
        <v>Middle Income</v>
      </c>
      <c r="AG969" t="str">
        <f ca="1">IF(Table2[[#This Row],[Age]]&lt;30,"Young Adults", IF(Table2[[#This Row],[Age]]&lt;45,"Adults",IF(Table2[[#This Row],[Age]]&lt;60,"Middle Aged", "Senior")))</f>
        <v>Senior</v>
      </c>
      <c r="AH969" t="str">
        <f>IF(Table2[[#This Row],[Recency]]&lt;31,"Active",IF(Table2[[#This Row],[Recency]]&lt;61, "Warm","At Risk"))</f>
        <v>Warm</v>
      </c>
      <c r="AI969" s="5" t="str">
        <f>IF(Table2[[#This Row],[Total Spend]]&lt;70,"Low Value", IF(Table2[[#This Row],[Total Spend]]&lt;370,"Medium Value",IF(Table2[[#This Row],[Total Spend]]&lt;1047,"High Value","VIP")))</f>
        <v>Low Value</v>
      </c>
      <c r="AJ969" s="7">
        <f>SUM(Table2[[#This Row],[AcceptedCmp3]:[Response]])</f>
        <v>1</v>
      </c>
      <c r="AK969" s="5" t="str">
        <f>IF(Table2[[#This Row],[Total Campaigns Accepted]]=0,"Never Responded", IF(Table2[[#This Row],[Total Campaigns Accepted]]&lt;3,"Occasional Responders","Frequent Responders"))</f>
        <v>Occasional Responders</v>
      </c>
    </row>
    <row r="970" spans="1:37" x14ac:dyDescent="0.3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  <c r="AC970" s="4">
        <f t="shared" ca="1" si="45"/>
        <v>42</v>
      </c>
      <c r="AD970" s="3">
        <f t="shared" si="47"/>
        <v>16</v>
      </c>
      <c r="AE970">
        <f t="shared" si="46"/>
        <v>13</v>
      </c>
      <c r="AF970" t="str">
        <f>IF(Table2[[#This Row],[ Income ]]&lt;=30000, "Low Income",IF(Table2[[#This Row],[ Income ]]&lt;=60000,"Middle Income",IF(Table2[[#This Row],[ Income ]]&lt;=90000,"High Income","Premium")))</f>
        <v>Low Income</v>
      </c>
      <c r="AG970" t="str">
        <f ca="1">IF(Table2[[#This Row],[Age]]&lt;30,"Young Adults", IF(Table2[[#This Row],[Age]]&lt;45,"Adults",IF(Table2[[#This Row],[Age]]&lt;60,"Middle Aged", "Senior")))</f>
        <v>Adults</v>
      </c>
      <c r="AH970" t="str">
        <f>IF(Table2[[#This Row],[Recency]]&lt;31,"Active",IF(Table2[[#This Row],[Recency]]&lt;61, "Warm","At Risk"))</f>
        <v>Warm</v>
      </c>
      <c r="AI970" s="5" t="str">
        <f>IF(Table2[[#This Row],[Total Spend]]&lt;70,"Low Value", IF(Table2[[#This Row],[Total Spend]]&lt;370,"Medium Value",IF(Table2[[#This Row],[Total Spend]]&lt;1047,"High Value","VIP")))</f>
        <v>Low Value</v>
      </c>
      <c r="AJ970" s="7">
        <f>SUM(Table2[[#This Row],[AcceptedCmp3]:[Response]])</f>
        <v>0</v>
      </c>
      <c r="AK970" s="5" t="str">
        <f>IF(Table2[[#This Row],[Total Campaigns Accepted]]=0,"Never Responded", IF(Table2[[#This Row],[Total Campaigns Accepted]]&lt;3,"Occasional Responders","Frequent Responders"))</f>
        <v>Never Responded</v>
      </c>
    </row>
    <row r="971" spans="1:37" x14ac:dyDescent="0.3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  <c r="AC971" s="4">
        <f t="shared" ca="1" si="45"/>
        <v>61</v>
      </c>
      <c r="AD971" s="3">
        <f t="shared" si="47"/>
        <v>1501</v>
      </c>
      <c r="AE971">
        <f t="shared" si="46"/>
        <v>25</v>
      </c>
      <c r="AF971" t="str">
        <f>IF(Table2[[#This Row],[ Income ]]&lt;=30000, "Low Income",IF(Table2[[#This Row],[ Income ]]&lt;=60000,"Middle Income",IF(Table2[[#This Row],[ Income ]]&lt;=90000,"High Income","Premium")))</f>
        <v>High Income</v>
      </c>
      <c r="AG971" t="str">
        <f ca="1">IF(Table2[[#This Row],[Age]]&lt;30,"Young Adults", IF(Table2[[#This Row],[Age]]&lt;45,"Adults",IF(Table2[[#This Row],[Age]]&lt;60,"Middle Aged", "Senior")))</f>
        <v>Senior</v>
      </c>
      <c r="AH971" t="str">
        <f>IF(Table2[[#This Row],[Recency]]&lt;31,"Active",IF(Table2[[#This Row],[Recency]]&lt;61, "Warm","At Risk"))</f>
        <v>Warm</v>
      </c>
      <c r="AI971" s="5" t="str">
        <f>IF(Table2[[#This Row],[Total Spend]]&lt;70,"Low Value", IF(Table2[[#This Row],[Total Spend]]&lt;370,"Medium Value",IF(Table2[[#This Row],[Total Spend]]&lt;1047,"High Value","VIP")))</f>
        <v>VIP</v>
      </c>
      <c r="AJ971" s="7">
        <f>SUM(Table2[[#This Row],[AcceptedCmp3]:[Response]])</f>
        <v>2</v>
      </c>
      <c r="AK971" s="5" t="str">
        <f>IF(Table2[[#This Row],[Total Campaigns Accepted]]=0,"Never Responded", IF(Table2[[#This Row],[Total Campaigns Accepted]]&lt;3,"Occasional Responders","Frequent Responders"))</f>
        <v>Occasional Responders</v>
      </c>
    </row>
    <row r="972" spans="1:37" x14ac:dyDescent="0.3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  <c r="AC972" s="4">
        <f t="shared" ca="1" si="45"/>
        <v>38</v>
      </c>
      <c r="AD972" s="3">
        <f t="shared" si="47"/>
        <v>273</v>
      </c>
      <c r="AE972">
        <f t="shared" si="46"/>
        <v>21</v>
      </c>
      <c r="AF972" t="str">
        <f>IF(Table2[[#This Row],[ Income ]]&lt;=30000, "Low Income",IF(Table2[[#This Row],[ Income ]]&lt;=60000,"Middle Income",IF(Table2[[#This Row],[ Income ]]&lt;=90000,"High Income","Premium")))</f>
        <v>Middle Income</v>
      </c>
      <c r="AG972" t="str">
        <f ca="1">IF(Table2[[#This Row],[Age]]&lt;30,"Young Adults", IF(Table2[[#This Row],[Age]]&lt;45,"Adults",IF(Table2[[#This Row],[Age]]&lt;60,"Middle Aged", "Senior")))</f>
        <v>Adults</v>
      </c>
      <c r="AH972" t="str">
        <f>IF(Table2[[#This Row],[Recency]]&lt;31,"Active",IF(Table2[[#This Row],[Recency]]&lt;61, "Warm","At Risk"))</f>
        <v>Warm</v>
      </c>
      <c r="AI972" s="5" t="str">
        <f>IF(Table2[[#This Row],[Total Spend]]&lt;70,"Low Value", IF(Table2[[#This Row],[Total Spend]]&lt;370,"Medium Value",IF(Table2[[#This Row],[Total Spend]]&lt;1047,"High Value","VIP")))</f>
        <v>Medium Value</v>
      </c>
      <c r="AJ972" s="7">
        <f>SUM(Table2[[#This Row],[AcceptedCmp3]:[Response]])</f>
        <v>0</v>
      </c>
      <c r="AK972" s="5" t="str">
        <f>IF(Table2[[#This Row],[Total Campaigns Accepted]]=0,"Never Responded", IF(Table2[[#This Row],[Total Campaigns Accepted]]&lt;3,"Occasional Responders","Frequent Responders"))</f>
        <v>Never Responded</v>
      </c>
    </row>
    <row r="973" spans="1:37" x14ac:dyDescent="0.3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  <c r="AC973" s="4">
        <f t="shared" ca="1" si="45"/>
        <v>67</v>
      </c>
      <c r="AD973" s="3">
        <f t="shared" si="47"/>
        <v>55</v>
      </c>
      <c r="AE973">
        <f t="shared" si="46"/>
        <v>13</v>
      </c>
      <c r="AF973" t="str">
        <f>IF(Table2[[#This Row],[ Income ]]&lt;=30000, "Low Income",IF(Table2[[#This Row],[ Income ]]&lt;=60000,"Middle Income",IF(Table2[[#This Row],[ Income ]]&lt;=90000,"High Income","Premium")))</f>
        <v>Middle Income</v>
      </c>
      <c r="AG973" t="str">
        <f ca="1">IF(Table2[[#This Row],[Age]]&lt;30,"Young Adults", IF(Table2[[#This Row],[Age]]&lt;45,"Adults",IF(Table2[[#This Row],[Age]]&lt;60,"Middle Aged", "Senior")))</f>
        <v>Senior</v>
      </c>
      <c r="AH973" t="str">
        <f>IF(Table2[[#This Row],[Recency]]&lt;31,"Active",IF(Table2[[#This Row],[Recency]]&lt;61, "Warm","At Risk"))</f>
        <v>Warm</v>
      </c>
      <c r="AI973" s="5" t="str">
        <f>IF(Table2[[#This Row],[Total Spend]]&lt;70,"Low Value", IF(Table2[[#This Row],[Total Spend]]&lt;370,"Medium Value",IF(Table2[[#This Row],[Total Spend]]&lt;1047,"High Value","VIP")))</f>
        <v>Low Value</v>
      </c>
      <c r="AJ973" s="7">
        <f>SUM(Table2[[#This Row],[AcceptedCmp3]:[Response]])</f>
        <v>0</v>
      </c>
      <c r="AK973" s="5" t="str">
        <f>IF(Table2[[#This Row],[Total Campaigns Accepted]]=0,"Never Responded", IF(Table2[[#This Row],[Total Campaigns Accepted]]&lt;3,"Occasional Responders","Frequent Responders"))</f>
        <v>Never Responded</v>
      </c>
    </row>
    <row r="974" spans="1:37" x14ac:dyDescent="0.3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  <c r="AC974" s="4">
        <f t="shared" ca="1" si="45"/>
        <v>67</v>
      </c>
      <c r="AD974" s="3">
        <f t="shared" si="47"/>
        <v>116</v>
      </c>
      <c r="AE974">
        <f t="shared" si="46"/>
        <v>14</v>
      </c>
      <c r="AF974" t="str">
        <f>IF(Table2[[#This Row],[ Income ]]&lt;=30000, "Low Income",IF(Table2[[#This Row],[ Income ]]&lt;=60000,"Middle Income",IF(Table2[[#This Row],[ Income ]]&lt;=90000,"High Income","Premium")))</f>
        <v>Middle Income</v>
      </c>
      <c r="AG974" t="str">
        <f ca="1">IF(Table2[[#This Row],[Age]]&lt;30,"Young Adults", IF(Table2[[#This Row],[Age]]&lt;45,"Adults",IF(Table2[[#This Row],[Age]]&lt;60,"Middle Aged", "Senior")))</f>
        <v>Senior</v>
      </c>
      <c r="AH974" t="str">
        <f>IF(Table2[[#This Row],[Recency]]&lt;31,"Active",IF(Table2[[#This Row],[Recency]]&lt;61, "Warm","At Risk"))</f>
        <v>Warm</v>
      </c>
      <c r="AI974" s="5" t="str">
        <f>IF(Table2[[#This Row],[Total Spend]]&lt;70,"Low Value", IF(Table2[[#This Row],[Total Spend]]&lt;370,"Medium Value",IF(Table2[[#This Row],[Total Spend]]&lt;1047,"High Value","VIP")))</f>
        <v>Medium Value</v>
      </c>
      <c r="AJ974" s="7">
        <f>SUM(Table2[[#This Row],[AcceptedCmp3]:[Response]])</f>
        <v>0</v>
      </c>
      <c r="AK974" s="5" t="str">
        <f>IF(Table2[[#This Row],[Total Campaigns Accepted]]=0,"Never Responded", IF(Table2[[#This Row],[Total Campaigns Accepted]]&lt;3,"Occasional Responders","Frequent Responders"))</f>
        <v>Never Responded</v>
      </c>
    </row>
    <row r="975" spans="1:37" x14ac:dyDescent="0.3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  <c r="AC975" s="4">
        <f t="shared" ca="1" si="45"/>
        <v>56</v>
      </c>
      <c r="AD975" s="3">
        <f t="shared" si="47"/>
        <v>2009</v>
      </c>
      <c r="AE975">
        <f t="shared" si="46"/>
        <v>21</v>
      </c>
      <c r="AF975" t="str">
        <f>IF(Table2[[#This Row],[ Income ]]&lt;=30000, "Low Income",IF(Table2[[#This Row],[ Income ]]&lt;=60000,"Middle Income",IF(Table2[[#This Row],[ Income ]]&lt;=90000,"High Income","Premium")))</f>
        <v>High Income</v>
      </c>
      <c r="AG975" t="str">
        <f ca="1">IF(Table2[[#This Row],[Age]]&lt;30,"Young Adults", IF(Table2[[#This Row],[Age]]&lt;45,"Adults",IF(Table2[[#This Row],[Age]]&lt;60,"Middle Aged", "Senior")))</f>
        <v>Middle Aged</v>
      </c>
      <c r="AH975" t="str">
        <f>IF(Table2[[#This Row],[Recency]]&lt;31,"Active",IF(Table2[[#This Row],[Recency]]&lt;61, "Warm","At Risk"))</f>
        <v>Warm</v>
      </c>
      <c r="AI975" s="5" t="str">
        <f>IF(Table2[[#This Row],[Total Spend]]&lt;70,"Low Value", IF(Table2[[#This Row],[Total Spend]]&lt;370,"Medium Value",IF(Table2[[#This Row],[Total Spend]]&lt;1047,"High Value","VIP")))</f>
        <v>VIP</v>
      </c>
      <c r="AJ975" s="7">
        <f>SUM(Table2[[#This Row],[AcceptedCmp3]:[Response]])</f>
        <v>4</v>
      </c>
      <c r="AK975" s="5" t="str">
        <f>IF(Table2[[#This Row],[Total Campaigns Accepted]]=0,"Never Responded", IF(Table2[[#This Row],[Total Campaigns Accepted]]&lt;3,"Occasional Responders","Frequent Responders"))</f>
        <v>Frequent Responders</v>
      </c>
    </row>
    <row r="976" spans="1:37" x14ac:dyDescent="0.3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  <c r="AC976" s="4">
        <f t="shared" ca="1" si="45"/>
        <v>56</v>
      </c>
      <c r="AD976" s="3">
        <f t="shared" si="47"/>
        <v>1586</v>
      </c>
      <c r="AE976">
        <f t="shared" si="46"/>
        <v>33</v>
      </c>
      <c r="AF976" t="str">
        <f>IF(Table2[[#This Row],[ Income ]]&lt;=30000, "Low Income",IF(Table2[[#This Row],[ Income ]]&lt;=60000,"Middle Income",IF(Table2[[#This Row],[ Income ]]&lt;=90000,"High Income","Premium")))</f>
        <v>High Income</v>
      </c>
      <c r="AG976" t="str">
        <f ca="1">IF(Table2[[#This Row],[Age]]&lt;30,"Young Adults", IF(Table2[[#This Row],[Age]]&lt;45,"Adults",IF(Table2[[#This Row],[Age]]&lt;60,"Middle Aged", "Senior")))</f>
        <v>Middle Aged</v>
      </c>
      <c r="AH976" t="str">
        <f>IF(Table2[[#This Row],[Recency]]&lt;31,"Active",IF(Table2[[#This Row],[Recency]]&lt;61, "Warm","At Risk"))</f>
        <v>Warm</v>
      </c>
      <c r="AI976" s="5" t="str">
        <f>IF(Table2[[#This Row],[Total Spend]]&lt;70,"Low Value", IF(Table2[[#This Row],[Total Spend]]&lt;370,"Medium Value",IF(Table2[[#This Row],[Total Spend]]&lt;1047,"High Value","VIP")))</f>
        <v>VIP</v>
      </c>
      <c r="AJ976" s="7">
        <f>SUM(Table2[[#This Row],[AcceptedCmp3]:[Response]])</f>
        <v>0</v>
      </c>
      <c r="AK976" s="5" t="str">
        <f>IF(Table2[[#This Row],[Total Campaigns Accepted]]=0,"Never Responded", IF(Table2[[#This Row],[Total Campaigns Accepted]]&lt;3,"Occasional Responders","Frequent Responders"))</f>
        <v>Never Responded</v>
      </c>
    </row>
    <row r="977" spans="1:37" x14ac:dyDescent="0.3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  <c r="AC977" s="4">
        <f t="shared" ca="1" si="45"/>
        <v>56</v>
      </c>
      <c r="AD977" s="3">
        <f t="shared" si="47"/>
        <v>1586</v>
      </c>
      <c r="AE977">
        <f t="shared" si="46"/>
        <v>33</v>
      </c>
      <c r="AF977" t="str">
        <f>IF(Table2[[#This Row],[ Income ]]&lt;=30000, "Low Income",IF(Table2[[#This Row],[ Income ]]&lt;=60000,"Middle Income",IF(Table2[[#This Row],[ Income ]]&lt;=90000,"High Income","Premium")))</f>
        <v>High Income</v>
      </c>
      <c r="AG977" t="str">
        <f ca="1">IF(Table2[[#This Row],[Age]]&lt;30,"Young Adults", IF(Table2[[#This Row],[Age]]&lt;45,"Adults",IF(Table2[[#This Row],[Age]]&lt;60,"Middle Aged", "Senior")))</f>
        <v>Middle Aged</v>
      </c>
      <c r="AH977" t="str">
        <f>IF(Table2[[#This Row],[Recency]]&lt;31,"Active",IF(Table2[[#This Row],[Recency]]&lt;61, "Warm","At Risk"))</f>
        <v>Warm</v>
      </c>
      <c r="AI977" s="5" t="str">
        <f>IF(Table2[[#This Row],[Total Spend]]&lt;70,"Low Value", IF(Table2[[#This Row],[Total Spend]]&lt;370,"Medium Value",IF(Table2[[#This Row],[Total Spend]]&lt;1047,"High Value","VIP")))</f>
        <v>VIP</v>
      </c>
      <c r="AJ977" s="7">
        <f>SUM(Table2[[#This Row],[AcceptedCmp3]:[Response]])</f>
        <v>0</v>
      </c>
      <c r="AK977" s="5" t="str">
        <f>IF(Table2[[#This Row],[Total Campaigns Accepted]]=0,"Never Responded", IF(Table2[[#This Row],[Total Campaigns Accepted]]&lt;3,"Occasional Responders","Frequent Responders"))</f>
        <v>Never Responded</v>
      </c>
    </row>
    <row r="978" spans="1:37" x14ac:dyDescent="0.3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  <c r="AC978" s="4">
        <f t="shared" ca="1" si="45"/>
        <v>52</v>
      </c>
      <c r="AD978" s="3">
        <f t="shared" si="47"/>
        <v>405</v>
      </c>
      <c r="AE978">
        <f t="shared" si="46"/>
        <v>20</v>
      </c>
      <c r="AF978" t="str">
        <f>IF(Table2[[#This Row],[ Income ]]&lt;=30000, "Low Income",IF(Table2[[#This Row],[ Income ]]&lt;=60000,"Middle Income",IF(Table2[[#This Row],[ Income ]]&lt;=90000,"High Income","Premium")))</f>
        <v>High Income</v>
      </c>
      <c r="AG978" t="str">
        <f ca="1">IF(Table2[[#This Row],[Age]]&lt;30,"Young Adults", IF(Table2[[#This Row],[Age]]&lt;45,"Adults",IF(Table2[[#This Row],[Age]]&lt;60,"Middle Aged", "Senior")))</f>
        <v>Middle Aged</v>
      </c>
      <c r="AH978" t="str">
        <f>IF(Table2[[#This Row],[Recency]]&lt;31,"Active",IF(Table2[[#This Row],[Recency]]&lt;61, "Warm","At Risk"))</f>
        <v>Warm</v>
      </c>
      <c r="AI978" s="5" t="str">
        <f>IF(Table2[[#This Row],[Total Spend]]&lt;70,"Low Value", IF(Table2[[#This Row],[Total Spend]]&lt;370,"Medium Value",IF(Table2[[#This Row],[Total Spend]]&lt;1047,"High Value","VIP")))</f>
        <v>High Value</v>
      </c>
      <c r="AJ978" s="7">
        <f>SUM(Table2[[#This Row],[AcceptedCmp3]:[Response]])</f>
        <v>0</v>
      </c>
      <c r="AK978" s="5" t="str">
        <f>IF(Table2[[#This Row],[Total Campaigns Accepted]]=0,"Never Responded", IF(Table2[[#This Row],[Total Campaigns Accepted]]&lt;3,"Occasional Responders","Frequent Responders"))</f>
        <v>Never Responded</v>
      </c>
    </row>
    <row r="979" spans="1:37" x14ac:dyDescent="0.3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  <c r="AC979" s="4">
        <f t="shared" ca="1" si="45"/>
        <v>54</v>
      </c>
      <c r="AD979" s="3">
        <f t="shared" si="47"/>
        <v>55</v>
      </c>
      <c r="AE979">
        <f t="shared" si="46"/>
        <v>14</v>
      </c>
      <c r="AF979" t="str">
        <f>IF(Table2[[#This Row],[ Income ]]&lt;=30000, "Low Income",IF(Table2[[#This Row],[ Income ]]&lt;=60000,"Middle Income",IF(Table2[[#This Row],[ Income ]]&lt;=90000,"High Income","Premium")))</f>
        <v>Low Income</v>
      </c>
      <c r="AG979" t="str">
        <f ca="1">IF(Table2[[#This Row],[Age]]&lt;30,"Young Adults", IF(Table2[[#This Row],[Age]]&lt;45,"Adults",IF(Table2[[#This Row],[Age]]&lt;60,"Middle Aged", "Senior")))</f>
        <v>Middle Aged</v>
      </c>
      <c r="AH979" t="str">
        <f>IF(Table2[[#This Row],[Recency]]&lt;31,"Active",IF(Table2[[#This Row],[Recency]]&lt;61, "Warm","At Risk"))</f>
        <v>Warm</v>
      </c>
      <c r="AI979" s="5" t="str">
        <f>IF(Table2[[#This Row],[Total Spend]]&lt;70,"Low Value", IF(Table2[[#This Row],[Total Spend]]&lt;370,"Medium Value",IF(Table2[[#This Row],[Total Spend]]&lt;1047,"High Value","VIP")))</f>
        <v>Low Value</v>
      </c>
      <c r="AJ979" s="7">
        <f>SUM(Table2[[#This Row],[AcceptedCmp3]:[Response]])</f>
        <v>0</v>
      </c>
      <c r="AK979" s="5" t="str">
        <f>IF(Table2[[#This Row],[Total Campaigns Accepted]]=0,"Never Responded", IF(Table2[[#This Row],[Total Campaigns Accepted]]&lt;3,"Occasional Responders","Frequent Responders"))</f>
        <v>Never Responded</v>
      </c>
    </row>
    <row r="980" spans="1:37" x14ac:dyDescent="0.3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  <c r="AC980" s="4">
        <f t="shared" ca="1" si="45"/>
        <v>47</v>
      </c>
      <c r="AD980" s="3">
        <f t="shared" si="47"/>
        <v>21</v>
      </c>
      <c r="AE980">
        <f t="shared" si="46"/>
        <v>10</v>
      </c>
      <c r="AF980" t="str">
        <f>IF(Table2[[#This Row],[ Income ]]&lt;=30000, "Low Income",IF(Table2[[#This Row],[ Income ]]&lt;=60000,"Middle Income",IF(Table2[[#This Row],[ Income ]]&lt;=90000,"High Income","Premium")))</f>
        <v>Middle Income</v>
      </c>
      <c r="AG980" t="str">
        <f ca="1">IF(Table2[[#This Row],[Age]]&lt;30,"Young Adults", IF(Table2[[#This Row],[Age]]&lt;45,"Adults",IF(Table2[[#This Row],[Age]]&lt;60,"Middle Aged", "Senior")))</f>
        <v>Middle Aged</v>
      </c>
      <c r="AH980" t="str">
        <f>IF(Table2[[#This Row],[Recency]]&lt;31,"Active",IF(Table2[[#This Row],[Recency]]&lt;61, "Warm","At Risk"))</f>
        <v>Warm</v>
      </c>
      <c r="AI980" s="5" t="str">
        <f>IF(Table2[[#This Row],[Total Spend]]&lt;70,"Low Value", IF(Table2[[#This Row],[Total Spend]]&lt;370,"Medium Value",IF(Table2[[#This Row],[Total Spend]]&lt;1047,"High Value","VIP")))</f>
        <v>Low Value</v>
      </c>
      <c r="AJ980" s="7">
        <f>SUM(Table2[[#This Row],[AcceptedCmp3]:[Response]])</f>
        <v>0</v>
      </c>
      <c r="AK980" s="5" t="str">
        <f>IF(Table2[[#This Row],[Total Campaigns Accepted]]=0,"Never Responded", IF(Table2[[#This Row],[Total Campaigns Accepted]]&lt;3,"Occasional Responders","Frequent Responders"))</f>
        <v>Never Responded</v>
      </c>
    </row>
    <row r="981" spans="1:37" x14ac:dyDescent="0.3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  <c r="AC981" s="4">
        <f t="shared" ca="1" si="45"/>
        <v>58</v>
      </c>
      <c r="AD981" s="3">
        <f t="shared" si="47"/>
        <v>34</v>
      </c>
      <c r="AE981">
        <f t="shared" si="46"/>
        <v>13</v>
      </c>
      <c r="AF981" t="str">
        <f>IF(Table2[[#This Row],[ Income ]]&lt;=30000, "Low Income",IF(Table2[[#This Row],[ Income ]]&lt;=60000,"Middle Income",IF(Table2[[#This Row],[ Income ]]&lt;=90000,"High Income","Premium")))</f>
        <v>Low Income</v>
      </c>
      <c r="AG981" t="str">
        <f ca="1">IF(Table2[[#This Row],[Age]]&lt;30,"Young Adults", IF(Table2[[#This Row],[Age]]&lt;45,"Adults",IF(Table2[[#This Row],[Age]]&lt;60,"Middle Aged", "Senior")))</f>
        <v>Middle Aged</v>
      </c>
      <c r="AH981" t="str">
        <f>IF(Table2[[#This Row],[Recency]]&lt;31,"Active",IF(Table2[[#This Row],[Recency]]&lt;61, "Warm","At Risk"))</f>
        <v>Warm</v>
      </c>
      <c r="AI981" s="5" t="str">
        <f>IF(Table2[[#This Row],[Total Spend]]&lt;70,"Low Value", IF(Table2[[#This Row],[Total Spend]]&lt;370,"Medium Value",IF(Table2[[#This Row],[Total Spend]]&lt;1047,"High Value","VIP")))</f>
        <v>Low Value</v>
      </c>
      <c r="AJ981" s="7">
        <f>SUM(Table2[[#This Row],[AcceptedCmp3]:[Response]])</f>
        <v>0</v>
      </c>
      <c r="AK981" s="5" t="str">
        <f>IF(Table2[[#This Row],[Total Campaigns Accepted]]=0,"Never Responded", IF(Table2[[#This Row],[Total Campaigns Accepted]]&lt;3,"Occasional Responders","Frequent Responders"))</f>
        <v>Never Responded</v>
      </c>
    </row>
    <row r="982" spans="1:37" x14ac:dyDescent="0.3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  <c r="AC982" s="4">
        <f t="shared" ca="1" si="45"/>
        <v>54</v>
      </c>
      <c r="AD982" s="3">
        <f t="shared" si="47"/>
        <v>1478</v>
      </c>
      <c r="AE982">
        <f t="shared" si="46"/>
        <v>24</v>
      </c>
      <c r="AF982" t="str">
        <f>IF(Table2[[#This Row],[ Income ]]&lt;=30000, "Low Income",IF(Table2[[#This Row],[ Income ]]&lt;=60000,"Middle Income",IF(Table2[[#This Row],[ Income ]]&lt;=90000,"High Income","Premium")))</f>
        <v>High Income</v>
      </c>
      <c r="AG982" t="str">
        <f ca="1">IF(Table2[[#This Row],[Age]]&lt;30,"Young Adults", IF(Table2[[#This Row],[Age]]&lt;45,"Adults",IF(Table2[[#This Row],[Age]]&lt;60,"Middle Aged", "Senior")))</f>
        <v>Middle Aged</v>
      </c>
      <c r="AH982" t="str">
        <f>IF(Table2[[#This Row],[Recency]]&lt;31,"Active",IF(Table2[[#This Row],[Recency]]&lt;61, "Warm","At Risk"))</f>
        <v>Warm</v>
      </c>
      <c r="AI982" s="5" t="str">
        <f>IF(Table2[[#This Row],[Total Spend]]&lt;70,"Low Value", IF(Table2[[#This Row],[Total Spend]]&lt;370,"Medium Value",IF(Table2[[#This Row],[Total Spend]]&lt;1047,"High Value","VIP")))</f>
        <v>VIP</v>
      </c>
      <c r="AJ982" s="7">
        <f>SUM(Table2[[#This Row],[AcceptedCmp3]:[Response]])</f>
        <v>0</v>
      </c>
      <c r="AK982" s="5" t="str">
        <f>IF(Table2[[#This Row],[Total Campaigns Accepted]]=0,"Never Responded", IF(Table2[[#This Row],[Total Campaigns Accepted]]&lt;3,"Occasional Responders","Frequent Responders"))</f>
        <v>Never Responded</v>
      </c>
    </row>
    <row r="983" spans="1:37" x14ac:dyDescent="0.3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  <c r="AC983" s="4">
        <f t="shared" ca="1" si="45"/>
        <v>56</v>
      </c>
      <c r="AD983" s="3">
        <f t="shared" si="47"/>
        <v>44</v>
      </c>
      <c r="AE983">
        <f t="shared" si="46"/>
        <v>12</v>
      </c>
      <c r="AF983" t="str">
        <f>IF(Table2[[#This Row],[ Income ]]&lt;=30000, "Low Income",IF(Table2[[#This Row],[ Income ]]&lt;=60000,"Middle Income",IF(Table2[[#This Row],[ Income ]]&lt;=90000,"High Income","Premium")))</f>
        <v>Middle Income</v>
      </c>
      <c r="AG983" t="str">
        <f ca="1">IF(Table2[[#This Row],[Age]]&lt;30,"Young Adults", IF(Table2[[#This Row],[Age]]&lt;45,"Adults",IF(Table2[[#This Row],[Age]]&lt;60,"Middle Aged", "Senior")))</f>
        <v>Middle Aged</v>
      </c>
      <c r="AH983" t="str">
        <f>IF(Table2[[#This Row],[Recency]]&lt;31,"Active",IF(Table2[[#This Row],[Recency]]&lt;61, "Warm","At Risk"))</f>
        <v>Warm</v>
      </c>
      <c r="AI983" s="5" t="str">
        <f>IF(Table2[[#This Row],[Total Spend]]&lt;70,"Low Value", IF(Table2[[#This Row],[Total Spend]]&lt;370,"Medium Value",IF(Table2[[#This Row],[Total Spend]]&lt;1047,"High Value","VIP")))</f>
        <v>Low Value</v>
      </c>
      <c r="AJ983" s="7">
        <f>SUM(Table2[[#This Row],[AcceptedCmp3]:[Response]])</f>
        <v>0</v>
      </c>
      <c r="AK983" s="5" t="str">
        <f>IF(Table2[[#This Row],[Total Campaigns Accepted]]=0,"Never Responded", IF(Table2[[#This Row],[Total Campaigns Accepted]]&lt;3,"Occasional Responders","Frequent Responders"))</f>
        <v>Never Responded</v>
      </c>
    </row>
    <row r="984" spans="1:37" x14ac:dyDescent="0.3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  <c r="AC984" s="4">
        <f t="shared" ca="1" si="45"/>
        <v>40</v>
      </c>
      <c r="AD984" s="3">
        <f t="shared" si="47"/>
        <v>100</v>
      </c>
      <c r="AE984">
        <f t="shared" si="46"/>
        <v>15</v>
      </c>
      <c r="AF984" t="str">
        <f>IF(Table2[[#This Row],[ Income ]]&lt;=30000, "Low Income",IF(Table2[[#This Row],[ Income ]]&lt;=60000,"Middle Income",IF(Table2[[#This Row],[ Income ]]&lt;=90000,"High Income","Premium")))</f>
        <v>Middle Income</v>
      </c>
      <c r="AG984" t="str">
        <f ca="1">IF(Table2[[#This Row],[Age]]&lt;30,"Young Adults", IF(Table2[[#This Row],[Age]]&lt;45,"Adults",IF(Table2[[#This Row],[Age]]&lt;60,"Middle Aged", "Senior")))</f>
        <v>Adults</v>
      </c>
      <c r="AH984" t="str">
        <f>IF(Table2[[#This Row],[Recency]]&lt;31,"Active",IF(Table2[[#This Row],[Recency]]&lt;61, "Warm","At Risk"))</f>
        <v>Warm</v>
      </c>
      <c r="AI984" s="5" t="str">
        <f>IF(Table2[[#This Row],[Total Spend]]&lt;70,"Low Value", IF(Table2[[#This Row],[Total Spend]]&lt;370,"Medium Value",IF(Table2[[#This Row],[Total Spend]]&lt;1047,"High Value","VIP")))</f>
        <v>Medium Value</v>
      </c>
      <c r="AJ984" s="7">
        <f>SUM(Table2[[#This Row],[AcceptedCmp3]:[Response]])</f>
        <v>0</v>
      </c>
      <c r="AK984" s="5" t="str">
        <f>IF(Table2[[#This Row],[Total Campaigns Accepted]]=0,"Never Responded", IF(Table2[[#This Row],[Total Campaigns Accepted]]&lt;3,"Occasional Responders","Frequent Responders"))</f>
        <v>Never Responded</v>
      </c>
    </row>
    <row r="985" spans="1:37" x14ac:dyDescent="0.3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  <c r="AC985" s="4">
        <f t="shared" ca="1" si="45"/>
        <v>40</v>
      </c>
      <c r="AD985" s="3">
        <f t="shared" si="47"/>
        <v>100</v>
      </c>
      <c r="AE985">
        <f t="shared" si="46"/>
        <v>15</v>
      </c>
      <c r="AF985" t="str">
        <f>IF(Table2[[#This Row],[ Income ]]&lt;=30000, "Low Income",IF(Table2[[#This Row],[ Income ]]&lt;=60000,"Middle Income",IF(Table2[[#This Row],[ Income ]]&lt;=90000,"High Income","Premium")))</f>
        <v>Middle Income</v>
      </c>
      <c r="AG985" t="str">
        <f ca="1">IF(Table2[[#This Row],[Age]]&lt;30,"Young Adults", IF(Table2[[#This Row],[Age]]&lt;45,"Adults",IF(Table2[[#This Row],[Age]]&lt;60,"Middle Aged", "Senior")))</f>
        <v>Adults</v>
      </c>
      <c r="AH985" t="str">
        <f>IF(Table2[[#This Row],[Recency]]&lt;31,"Active",IF(Table2[[#This Row],[Recency]]&lt;61, "Warm","At Risk"))</f>
        <v>Warm</v>
      </c>
      <c r="AI985" s="5" t="str">
        <f>IF(Table2[[#This Row],[Total Spend]]&lt;70,"Low Value", IF(Table2[[#This Row],[Total Spend]]&lt;370,"Medium Value",IF(Table2[[#This Row],[Total Spend]]&lt;1047,"High Value","VIP")))</f>
        <v>Medium Value</v>
      </c>
      <c r="AJ985" s="7">
        <f>SUM(Table2[[#This Row],[AcceptedCmp3]:[Response]])</f>
        <v>0</v>
      </c>
      <c r="AK985" s="5" t="str">
        <f>IF(Table2[[#This Row],[Total Campaigns Accepted]]=0,"Never Responded", IF(Table2[[#This Row],[Total Campaigns Accepted]]&lt;3,"Occasional Responders","Frequent Responders"))</f>
        <v>Never Responded</v>
      </c>
    </row>
    <row r="986" spans="1:37" x14ac:dyDescent="0.3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  <c r="AC986" s="4">
        <f t="shared" ca="1" si="45"/>
        <v>73</v>
      </c>
      <c r="AD986" s="3">
        <f t="shared" si="47"/>
        <v>152</v>
      </c>
      <c r="AE986">
        <f t="shared" si="46"/>
        <v>20</v>
      </c>
      <c r="AF986" t="str">
        <f>IF(Table2[[#This Row],[ Income ]]&lt;=30000, "Low Income",IF(Table2[[#This Row],[ Income ]]&lt;=60000,"Middle Income",IF(Table2[[#This Row],[ Income ]]&lt;=90000,"High Income","Premium")))</f>
        <v>Middle Income</v>
      </c>
      <c r="AG986" t="str">
        <f ca="1">IF(Table2[[#This Row],[Age]]&lt;30,"Young Adults", IF(Table2[[#This Row],[Age]]&lt;45,"Adults",IF(Table2[[#This Row],[Age]]&lt;60,"Middle Aged", "Senior")))</f>
        <v>Senior</v>
      </c>
      <c r="AH986" t="str">
        <f>IF(Table2[[#This Row],[Recency]]&lt;31,"Active",IF(Table2[[#This Row],[Recency]]&lt;61, "Warm","At Risk"))</f>
        <v>Warm</v>
      </c>
      <c r="AI986" s="5" t="str">
        <f>IF(Table2[[#This Row],[Total Spend]]&lt;70,"Low Value", IF(Table2[[#This Row],[Total Spend]]&lt;370,"Medium Value",IF(Table2[[#This Row],[Total Spend]]&lt;1047,"High Value","VIP")))</f>
        <v>Medium Value</v>
      </c>
      <c r="AJ986" s="7">
        <f>SUM(Table2[[#This Row],[AcceptedCmp3]:[Response]])</f>
        <v>1</v>
      </c>
      <c r="AK986" s="5" t="str">
        <f>IF(Table2[[#This Row],[Total Campaigns Accepted]]=0,"Never Responded", IF(Table2[[#This Row],[Total Campaigns Accepted]]&lt;3,"Occasional Responders","Frequent Responders"))</f>
        <v>Occasional Responders</v>
      </c>
    </row>
    <row r="987" spans="1:37" x14ac:dyDescent="0.3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  <c r="AC987" s="4">
        <f t="shared" ca="1" si="45"/>
        <v>38</v>
      </c>
      <c r="AD987" s="3">
        <f t="shared" si="47"/>
        <v>58</v>
      </c>
      <c r="AE987">
        <f t="shared" si="46"/>
        <v>14</v>
      </c>
      <c r="AF987" t="str">
        <f>IF(Table2[[#This Row],[ Income ]]&lt;=30000, "Low Income",IF(Table2[[#This Row],[ Income ]]&lt;=60000,"Middle Income",IF(Table2[[#This Row],[ Income ]]&lt;=90000,"High Income","Premium")))</f>
        <v>Low Income</v>
      </c>
      <c r="AG987" t="str">
        <f ca="1">IF(Table2[[#This Row],[Age]]&lt;30,"Young Adults", IF(Table2[[#This Row],[Age]]&lt;45,"Adults",IF(Table2[[#This Row],[Age]]&lt;60,"Middle Aged", "Senior")))</f>
        <v>Adults</v>
      </c>
      <c r="AH987" t="str">
        <f>IF(Table2[[#This Row],[Recency]]&lt;31,"Active",IF(Table2[[#This Row],[Recency]]&lt;61, "Warm","At Risk"))</f>
        <v>Warm</v>
      </c>
      <c r="AI987" s="5" t="str">
        <f>IF(Table2[[#This Row],[Total Spend]]&lt;70,"Low Value", IF(Table2[[#This Row],[Total Spend]]&lt;370,"Medium Value",IF(Table2[[#This Row],[Total Spend]]&lt;1047,"High Value","VIP")))</f>
        <v>Low Value</v>
      </c>
      <c r="AJ987" s="7">
        <f>SUM(Table2[[#This Row],[AcceptedCmp3]:[Response]])</f>
        <v>1</v>
      </c>
      <c r="AK987" s="5" t="str">
        <f>IF(Table2[[#This Row],[Total Campaigns Accepted]]=0,"Never Responded", IF(Table2[[#This Row],[Total Campaigns Accepted]]&lt;3,"Occasional Responders","Frequent Responders"))</f>
        <v>Occasional Responders</v>
      </c>
    </row>
    <row r="988" spans="1:37" x14ac:dyDescent="0.3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  <c r="AC988" s="4">
        <f t="shared" ca="1" si="45"/>
        <v>59</v>
      </c>
      <c r="AD988" s="3">
        <f t="shared" si="47"/>
        <v>24</v>
      </c>
      <c r="AE988">
        <f t="shared" si="46"/>
        <v>11</v>
      </c>
      <c r="AF988" t="str">
        <f>IF(Table2[[#This Row],[ Income ]]&lt;=30000, "Low Income",IF(Table2[[#This Row],[ Income ]]&lt;=60000,"Middle Income",IF(Table2[[#This Row],[ Income ]]&lt;=90000,"High Income","Premium")))</f>
        <v>Middle Income</v>
      </c>
      <c r="AG988" t="str">
        <f ca="1">IF(Table2[[#This Row],[Age]]&lt;30,"Young Adults", IF(Table2[[#This Row],[Age]]&lt;45,"Adults",IF(Table2[[#This Row],[Age]]&lt;60,"Middle Aged", "Senior")))</f>
        <v>Middle Aged</v>
      </c>
      <c r="AH988" t="str">
        <f>IF(Table2[[#This Row],[Recency]]&lt;31,"Active",IF(Table2[[#This Row],[Recency]]&lt;61, "Warm","At Risk"))</f>
        <v>Warm</v>
      </c>
      <c r="AI988" s="5" t="str">
        <f>IF(Table2[[#This Row],[Total Spend]]&lt;70,"Low Value", IF(Table2[[#This Row],[Total Spend]]&lt;370,"Medium Value",IF(Table2[[#This Row],[Total Spend]]&lt;1047,"High Value","VIP")))</f>
        <v>Low Value</v>
      </c>
      <c r="AJ988" s="7">
        <f>SUM(Table2[[#This Row],[AcceptedCmp3]:[Response]])</f>
        <v>0</v>
      </c>
      <c r="AK988" s="5" t="str">
        <f>IF(Table2[[#This Row],[Total Campaigns Accepted]]=0,"Never Responded", IF(Table2[[#This Row],[Total Campaigns Accepted]]&lt;3,"Occasional Responders","Frequent Responders"))</f>
        <v>Never Responded</v>
      </c>
    </row>
    <row r="989" spans="1:37" x14ac:dyDescent="0.3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  <c r="AC989" s="4">
        <f t="shared" ca="1" si="45"/>
        <v>68</v>
      </c>
      <c r="AD989" s="3">
        <f t="shared" si="47"/>
        <v>62</v>
      </c>
      <c r="AE989">
        <f t="shared" si="46"/>
        <v>15</v>
      </c>
      <c r="AF989" t="str">
        <f>IF(Table2[[#This Row],[ Income ]]&lt;=30000, "Low Income",IF(Table2[[#This Row],[ Income ]]&lt;=60000,"Middle Income",IF(Table2[[#This Row],[ Income ]]&lt;=90000,"High Income","Premium")))</f>
        <v>Middle Income</v>
      </c>
      <c r="AG989" t="str">
        <f ca="1">IF(Table2[[#This Row],[Age]]&lt;30,"Young Adults", IF(Table2[[#This Row],[Age]]&lt;45,"Adults",IF(Table2[[#This Row],[Age]]&lt;60,"Middle Aged", "Senior")))</f>
        <v>Senior</v>
      </c>
      <c r="AH989" t="str">
        <f>IF(Table2[[#This Row],[Recency]]&lt;31,"Active",IF(Table2[[#This Row],[Recency]]&lt;61, "Warm","At Risk"))</f>
        <v>Warm</v>
      </c>
      <c r="AI989" s="5" t="str">
        <f>IF(Table2[[#This Row],[Total Spend]]&lt;70,"Low Value", IF(Table2[[#This Row],[Total Spend]]&lt;370,"Medium Value",IF(Table2[[#This Row],[Total Spend]]&lt;1047,"High Value","VIP")))</f>
        <v>Low Value</v>
      </c>
      <c r="AJ989" s="7">
        <f>SUM(Table2[[#This Row],[AcceptedCmp3]:[Response]])</f>
        <v>0</v>
      </c>
      <c r="AK989" s="5" t="str">
        <f>IF(Table2[[#This Row],[Total Campaigns Accepted]]=0,"Never Responded", IF(Table2[[#This Row],[Total Campaigns Accepted]]&lt;3,"Occasional Responders","Frequent Responders"))</f>
        <v>Never Responded</v>
      </c>
    </row>
    <row r="990" spans="1:37" x14ac:dyDescent="0.3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  <c r="AC990" s="4">
        <f t="shared" ca="1" si="45"/>
        <v>75</v>
      </c>
      <c r="AD990" s="3">
        <f t="shared" si="47"/>
        <v>978</v>
      </c>
      <c r="AE990">
        <f t="shared" si="46"/>
        <v>27</v>
      </c>
      <c r="AF990" t="str">
        <f>IF(Table2[[#This Row],[ Income ]]&lt;=30000, "Low Income",IF(Table2[[#This Row],[ Income ]]&lt;=60000,"Middle Income",IF(Table2[[#This Row],[ Income ]]&lt;=90000,"High Income","Premium")))</f>
        <v>High Income</v>
      </c>
      <c r="AG990" t="str">
        <f ca="1">IF(Table2[[#This Row],[Age]]&lt;30,"Young Adults", IF(Table2[[#This Row],[Age]]&lt;45,"Adults",IF(Table2[[#This Row],[Age]]&lt;60,"Middle Aged", "Senior")))</f>
        <v>Senior</v>
      </c>
      <c r="AH990" t="str">
        <f>IF(Table2[[#This Row],[Recency]]&lt;31,"Active",IF(Table2[[#This Row],[Recency]]&lt;61, "Warm","At Risk"))</f>
        <v>Warm</v>
      </c>
      <c r="AI990" s="5" t="str">
        <f>IF(Table2[[#This Row],[Total Spend]]&lt;70,"Low Value", IF(Table2[[#This Row],[Total Spend]]&lt;370,"Medium Value",IF(Table2[[#This Row],[Total Spend]]&lt;1047,"High Value","VIP")))</f>
        <v>High Value</v>
      </c>
      <c r="AJ990" s="7">
        <f>SUM(Table2[[#This Row],[AcceptedCmp3]:[Response]])</f>
        <v>1</v>
      </c>
      <c r="AK990" s="5" t="str">
        <f>IF(Table2[[#This Row],[Total Campaigns Accepted]]=0,"Never Responded", IF(Table2[[#This Row],[Total Campaigns Accepted]]&lt;3,"Occasional Responders","Frequent Responders"))</f>
        <v>Occasional Responders</v>
      </c>
    </row>
    <row r="991" spans="1:37" x14ac:dyDescent="0.3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  <c r="AC991" s="4">
        <f t="shared" ca="1" si="45"/>
        <v>75</v>
      </c>
      <c r="AD991" s="3">
        <f t="shared" si="47"/>
        <v>978</v>
      </c>
      <c r="AE991">
        <f t="shared" si="46"/>
        <v>27</v>
      </c>
      <c r="AF991" t="str">
        <f>IF(Table2[[#This Row],[ Income ]]&lt;=30000, "Low Income",IF(Table2[[#This Row],[ Income ]]&lt;=60000,"Middle Income",IF(Table2[[#This Row],[ Income ]]&lt;=90000,"High Income","Premium")))</f>
        <v>High Income</v>
      </c>
      <c r="AG991" t="str">
        <f ca="1">IF(Table2[[#This Row],[Age]]&lt;30,"Young Adults", IF(Table2[[#This Row],[Age]]&lt;45,"Adults",IF(Table2[[#This Row],[Age]]&lt;60,"Middle Aged", "Senior")))</f>
        <v>Senior</v>
      </c>
      <c r="AH991" t="str">
        <f>IF(Table2[[#This Row],[Recency]]&lt;31,"Active",IF(Table2[[#This Row],[Recency]]&lt;61, "Warm","At Risk"))</f>
        <v>Warm</v>
      </c>
      <c r="AI991" s="5" t="str">
        <f>IF(Table2[[#This Row],[Total Spend]]&lt;70,"Low Value", IF(Table2[[#This Row],[Total Spend]]&lt;370,"Medium Value",IF(Table2[[#This Row],[Total Spend]]&lt;1047,"High Value","VIP")))</f>
        <v>High Value</v>
      </c>
      <c r="AJ991" s="7">
        <f>SUM(Table2[[#This Row],[AcceptedCmp3]:[Response]])</f>
        <v>1</v>
      </c>
      <c r="AK991" s="5" t="str">
        <f>IF(Table2[[#This Row],[Total Campaigns Accepted]]=0,"Never Responded", IF(Table2[[#This Row],[Total Campaigns Accepted]]&lt;3,"Occasional Responders","Frequent Responders"))</f>
        <v>Occasional Responders</v>
      </c>
    </row>
    <row r="992" spans="1:37" x14ac:dyDescent="0.3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  <c r="AC992" s="4">
        <f t="shared" ca="1" si="45"/>
        <v>70</v>
      </c>
      <c r="AD992" s="3">
        <f t="shared" si="47"/>
        <v>728</v>
      </c>
      <c r="AE992">
        <f t="shared" si="46"/>
        <v>27</v>
      </c>
      <c r="AF992" t="str">
        <f>IF(Table2[[#This Row],[ Income ]]&lt;=30000, "Low Income",IF(Table2[[#This Row],[ Income ]]&lt;=60000,"Middle Income",IF(Table2[[#This Row],[ Income ]]&lt;=90000,"High Income","Premium")))</f>
        <v>Middle Income</v>
      </c>
      <c r="AG992" t="str">
        <f ca="1">IF(Table2[[#This Row],[Age]]&lt;30,"Young Adults", IF(Table2[[#This Row],[Age]]&lt;45,"Adults",IF(Table2[[#This Row],[Age]]&lt;60,"Middle Aged", "Senior")))</f>
        <v>Senior</v>
      </c>
      <c r="AH992" t="str">
        <f>IF(Table2[[#This Row],[Recency]]&lt;31,"Active",IF(Table2[[#This Row],[Recency]]&lt;61, "Warm","At Risk"))</f>
        <v>Warm</v>
      </c>
      <c r="AI992" s="5" t="str">
        <f>IF(Table2[[#This Row],[Total Spend]]&lt;70,"Low Value", IF(Table2[[#This Row],[Total Spend]]&lt;370,"Medium Value",IF(Table2[[#This Row],[Total Spend]]&lt;1047,"High Value","VIP")))</f>
        <v>High Value</v>
      </c>
      <c r="AJ992" s="7">
        <f>SUM(Table2[[#This Row],[AcceptedCmp3]:[Response]])</f>
        <v>0</v>
      </c>
      <c r="AK992" s="5" t="str">
        <f>IF(Table2[[#This Row],[Total Campaigns Accepted]]=0,"Never Responded", IF(Table2[[#This Row],[Total Campaigns Accepted]]&lt;3,"Occasional Responders","Frequent Responders"))</f>
        <v>Never Responded</v>
      </c>
    </row>
    <row r="993" spans="1:37" x14ac:dyDescent="0.3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  <c r="AC993" s="4">
        <f t="shared" ca="1" si="45"/>
        <v>73</v>
      </c>
      <c r="AD993" s="3">
        <f t="shared" si="47"/>
        <v>596</v>
      </c>
      <c r="AE993">
        <f t="shared" si="46"/>
        <v>24</v>
      </c>
      <c r="AF993" t="str">
        <f>IF(Table2[[#This Row],[ Income ]]&lt;=30000, "Low Income",IF(Table2[[#This Row],[ Income ]]&lt;=60000,"Middle Income",IF(Table2[[#This Row],[ Income ]]&lt;=90000,"High Income","Premium")))</f>
        <v>Middle Income</v>
      </c>
      <c r="AG993" t="str">
        <f ca="1">IF(Table2[[#This Row],[Age]]&lt;30,"Young Adults", IF(Table2[[#This Row],[Age]]&lt;45,"Adults",IF(Table2[[#This Row],[Age]]&lt;60,"Middle Aged", "Senior")))</f>
        <v>Senior</v>
      </c>
      <c r="AH993" t="str">
        <f>IF(Table2[[#This Row],[Recency]]&lt;31,"Active",IF(Table2[[#This Row],[Recency]]&lt;61, "Warm","At Risk"))</f>
        <v>Warm</v>
      </c>
      <c r="AI993" s="5" t="str">
        <f>IF(Table2[[#This Row],[Total Spend]]&lt;70,"Low Value", IF(Table2[[#This Row],[Total Spend]]&lt;370,"Medium Value",IF(Table2[[#This Row],[Total Spend]]&lt;1047,"High Value","VIP")))</f>
        <v>High Value</v>
      </c>
      <c r="AJ993" s="7">
        <f>SUM(Table2[[#This Row],[AcceptedCmp3]:[Response]])</f>
        <v>0</v>
      </c>
      <c r="AK993" s="5" t="str">
        <f>IF(Table2[[#This Row],[Total Campaigns Accepted]]=0,"Never Responded", IF(Table2[[#This Row],[Total Campaigns Accepted]]&lt;3,"Occasional Responders","Frequent Responders"))</f>
        <v>Never Responded</v>
      </c>
    </row>
    <row r="994" spans="1:37" x14ac:dyDescent="0.3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  <c r="AC994" s="4">
        <f t="shared" ca="1" si="45"/>
        <v>65</v>
      </c>
      <c r="AD994" s="3">
        <f t="shared" si="47"/>
        <v>1213</v>
      </c>
      <c r="AE994">
        <f t="shared" si="46"/>
        <v>25</v>
      </c>
      <c r="AF994" t="str">
        <f>IF(Table2[[#This Row],[ Income ]]&lt;=30000, "Low Income",IF(Table2[[#This Row],[ Income ]]&lt;=60000,"Middle Income",IF(Table2[[#This Row],[ Income ]]&lt;=90000,"High Income","Premium")))</f>
        <v>High Income</v>
      </c>
      <c r="AG994" t="str">
        <f ca="1">IF(Table2[[#This Row],[Age]]&lt;30,"Young Adults", IF(Table2[[#This Row],[Age]]&lt;45,"Adults",IF(Table2[[#This Row],[Age]]&lt;60,"Middle Aged", "Senior")))</f>
        <v>Senior</v>
      </c>
      <c r="AH994" t="str">
        <f>IF(Table2[[#This Row],[Recency]]&lt;31,"Active",IF(Table2[[#This Row],[Recency]]&lt;61, "Warm","At Risk"))</f>
        <v>Warm</v>
      </c>
      <c r="AI994" s="5" t="str">
        <f>IF(Table2[[#This Row],[Total Spend]]&lt;70,"Low Value", IF(Table2[[#This Row],[Total Spend]]&lt;370,"Medium Value",IF(Table2[[#This Row],[Total Spend]]&lt;1047,"High Value","VIP")))</f>
        <v>VIP</v>
      </c>
      <c r="AJ994" s="7">
        <f>SUM(Table2[[#This Row],[AcceptedCmp3]:[Response]])</f>
        <v>1</v>
      </c>
      <c r="AK994" s="5" t="str">
        <f>IF(Table2[[#This Row],[Total Campaigns Accepted]]=0,"Never Responded", IF(Table2[[#This Row],[Total Campaigns Accepted]]&lt;3,"Occasional Responders","Frequent Responders"))</f>
        <v>Occasional Responders</v>
      </c>
    </row>
    <row r="995" spans="1:37" x14ac:dyDescent="0.3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  <c r="AC995" s="4">
        <f t="shared" ca="1" si="45"/>
        <v>46</v>
      </c>
      <c r="AD995" s="3">
        <f t="shared" si="47"/>
        <v>185</v>
      </c>
      <c r="AE995">
        <f t="shared" si="46"/>
        <v>21</v>
      </c>
      <c r="AF995" t="str">
        <f>IF(Table2[[#This Row],[ Income ]]&lt;=30000, "Low Income",IF(Table2[[#This Row],[ Income ]]&lt;=60000,"Middle Income",IF(Table2[[#This Row],[ Income ]]&lt;=90000,"High Income","Premium")))</f>
        <v>Middle Income</v>
      </c>
      <c r="AG995" t="str">
        <f ca="1">IF(Table2[[#This Row],[Age]]&lt;30,"Young Adults", IF(Table2[[#This Row],[Age]]&lt;45,"Adults",IF(Table2[[#This Row],[Age]]&lt;60,"Middle Aged", "Senior")))</f>
        <v>Middle Aged</v>
      </c>
      <c r="AH995" t="str">
        <f>IF(Table2[[#This Row],[Recency]]&lt;31,"Active",IF(Table2[[#This Row],[Recency]]&lt;61, "Warm","At Risk"))</f>
        <v>Warm</v>
      </c>
      <c r="AI995" s="5" t="str">
        <f>IF(Table2[[#This Row],[Total Spend]]&lt;70,"Low Value", IF(Table2[[#This Row],[Total Spend]]&lt;370,"Medium Value",IF(Table2[[#This Row],[Total Spend]]&lt;1047,"High Value","VIP")))</f>
        <v>Medium Value</v>
      </c>
      <c r="AJ995" s="7">
        <f>SUM(Table2[[#This Row],[AcceptedCmp3]:[Response]])</f>
        <v>0</v>
      </c>
      <c r="AK995" s="5" t="str">
        <f>IF(Table2[[#This Row],[Total Campaigns Accepted]]=0,"Never Responded", IF(Table2[[#This Row],[Total Campaigns Accepted]]&lt;3,"Occasional Responders","Frequent Responders"))</f>
        <v>Never Responded</v>
      </c>
    </row>
    <row r="996" spans="1:37" x14ac:dyDescent="0.3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  <c r="AC996" s="4">
        <f t="shared" ca="1" si="45"/>
        <v>60</v>
      </c>
      <c r="AD996" s="3">
        <f t="shared" si="47"/>
        <v>2059</v>
      </c>
      <c r="AE996">
        <f t="shared" si="46"/>
        <v>28</v>
      </c>
      <c r="AF996" t="str">
        <f>IF(Table2[[#This Row],[ Income ]]&lt;=30000, "Low Income",IF(Table2[[#This Row],[ Income ]]&lt;=60000,"Middle Income",IF(Table2[[#This Row],[ Income ]]&lt;=90000,"High Income","Premium")))</f>
        <v>High Income</v>
      </c>
      <c r="AG996" t="str">
        <f ca="1">IF(Table2[[#This Row],[Age]]&lt;30,"Young Adults", IF(Table2[[#This Row],[Age]]&lt;45,"Adults",IF(Table2[[#This Row],[Age]]&lt;60,"Middle Aged", "Senior")))</f>
        <v>Senior</v>
      </c>
      <c r="AH996" t="str">
        <f>IF(Table2[[#This Row],[Recency]]&lt;31,"Active",IF(Table2[[#This Row],[Recency]]&lt;61, "Warm","At Risk"))</f>
        <v>Warm</v>
      </c>
      <c r="AI996" s="5" t="str">
        <f>IF(Table2[[#This Row],[Total Spend]]&lt;70,"Low Value", IF(Table2[[#This Row],[Total Spend]]&lt;370,"Medium Value",IF(Table2[[#This Row],[Total Spend]]&lt;1047,"High Value","VIP")))</f>
        <v>VIP</v>
      </c>
      <c r="AJ996" s="7">
        <f>SUM(Table2[[#This Row],[AcceptedCmp3]:[Response]])</f>
        <v>3</v>
      </c>
      <c r="AK996" s="5" t="str">
        <f>IF(Table2[[#This Row],[Total Campaigns Accepted]]=0,"Never Responded", IF(Table2[[#This Row],[Total Campaigns Accepted]]&lt;3,"Occasional Responders","Frequent Responders"))</f>
        <v>Frequent Responders</v>
      </c>
    </row>
    <row r="997" spans="1:37" x14ac:dyDescent="0.3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  <c r="AC997" s="4">
        <f t="shared" ca="1" si="45"/>
        <v>58</v>
      </c>
      <c r="AD997" s="3">
        <f t="shared" si="47"/>
        <v>416</v>
      </c>
      <c r="AE997">
        <f t="shared" si="46"/>
        <v>31</v>
      </c>
      <c r="AF997" t="str">
        <f>IF(Table2[[#This Row],[ Income ]]&lt;=30000, "Low Income",IF(Table2[[#This Row],[ Income ]]&lt;=60000,"Middle Income",IF(Table2[[#This Row],[ Income ]]&lt;=90000,"High Income","Premium")))</f>
        <v>Middle Income</v>
      </c>
      <c r="AG997" t="str">
        <f ca="1">IF(Table2[[#This Row],[Age]]&lt;30,"Young Adults", IF(Table2[[#This Row],[Age]]&lt;45,"Adults",IF(Table2[[#This Row],[Age]]&lt;60,"Middle Aged", "Senior")))</f>
        <v>Middle Aged</v>
      </c>
      <c r="AH997" t="str">
        <f>IF(Table2[[#This Row],[Recency]]&lt;31,"Active",IF(Table2[[#This Row],[Recency]]&lt;61, "Warm","At Risk"))</f>
        <v>Warm</v>
      </c>
      <c r="AI997" s="5" t="str">
        <f>IF(Table2[[#This Row],[Total Spend]]&lt;70,"Low Value", IF(Table2[[#This Row],[Total Spend]]&lt;370,"Medium Value",IF(Table2[[#This Row],[Total Spend]]&lt;1047,"High Value","VIP")))</f>
        <v>High Value</v>
      </c>
      <c r="AJ997" s="7">
        <f>SUM(Table2[[#This Row],[AcceptedCmp3]:[Response]])</f>
        <v>3</v>
      </c>
      <c r="AK997" s="5" t="str">
        <f>IF(Table2[[#This Row],[Total Campaigns Accepted]]=0,"Never Responded", IF(Table2[[#This Row],[Total Campaigns Accepted]]&lt;3,"Occasional Responders","Frequent Responders"))</f>
        <v>Frequent Responders</v>
      </c>
    </row>
    <row r="998" spans="1:37" x14ac:dyDescent="0.3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  <c r="AC998" s="4">
        <f t="shared" ca="1" si="45"/>
        <v>56</v>
      </c>
      <c r="AD998" s="3">
        <f t="shared" si="47"/>
        <v>1575</v>
      </c>
      <c r="AE998">
        <f t="shared" si="46"/>
        <v>20</v>
      </c>
      <c r="AF998" t="str">
        <f>IF(Table2[[#This Row],[ Income ]]&lt;=30000, "Low Income",IF(Table2[[#This Row],[ Income ]]&lt;=60000,"Middle Income",IF(Table2[[#This Row],[ Income ]]&lt;=90000,"High Income","Premium")))</f>
        <v>High Income</v>
      </c>
      <c r="AG998" t="str">
        <f ca="1">IF(Table2[[#This Row],[Age]]&lt;30,"Young Adults", IF(Table2[[#This Row],[Age]]&lt;45,"Adults",IF(Table2[[#This Row],[Age]]&lt;60,"Middle Aged", "Senior")))</f>
        <v>Middle Aged</v>
      </c>
      <c r="AH998" t="str">
        <f>IF(Table2[[#This Row],[Recency]]&lt;31,"Active",IF(Table2[[#This Row],[Recency]]&lt;61, "Warm","At Risk"))</f>
        <v>Warm</v>
      </c>
      <c r="AI998" s="5" t="str">
        <f>IF(Table2[[#This Row],[Total Spend]]&lt;70,"Low Value", IF(Table2[[#This Row],[Total Spend]]&lt;370,"Medium Value",IF(Table2[[#This Row],[Total Spend]]&lt;1047,"High Value","VIP")))</f>
        <v>VIP</v>
      </c>
      <c r="AJ998" s="7">
        <f>SUM(Table2[[#This Row],[AcceptedCmp3]:[Response]])</f>
        <v>1</v>
      </c>
      <c r="AK998" s="5" t="str">
        <f>IF(Table2[[#This Row],[Total Campaigns Accepted]]=0,"Never Responded", IF(Table2[[#This Row],[Total Campaigns Accepted]]&lt;3,"Occasional Responders","Frequent Responders"))</f>
        <v>Occasional Responders</v>
      </c>
    </row>
    <row r="999" spans="1:37" x14ac:dyDescent="0.3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  <c r="AC999" s="4">
        <f t="shared" ca="1" si="45"/>
        <v>69</v>
      </c>
      <c r="AD999" s="3">
        <f t="shared" si="47"/>
        <v>18</v>
      </c>
      <c r="AE999">
        <f t="shared" si="46"/>
        <v>11</v>
      </c>
      <c r="AF999" t="str">
        <f>IF(Table2[[#This Row],[ Income ]]&lt;=30000, "Low Income",IF(Table2[[#This Row],[ Income ]]&lt;=60000,"Middle Income",IF(Table2[[#This Row],[ Income ]]&lt;=90000,"High Income","Premium")))</f>
        <v>Low Income</v>
      </c>
      <c r="AG999" t="str">
        <f ca="1">IF(Table2[[#This Row],[Age]]&lt;30,"Young Adults", IF(Table2[[#This Row],[Age]]&lt;45,"Adults",IF(Table2[[#This Row],[Age]]&lt;60,"Middle Aged", "Senior")))</f>
        <v>Senior</v>
      </c>
      <c r="AH999" t="str">
        <f>IF(Table2[[#This Row],[Recency]]&lt;31,"Active",IF(Table2[[#This Row],[Recency]]&lt;61, "Warm","At Risk"))</f>
        <v>Warm</v>
      </c>
      <c r="AI999" s="5" t="str">
        <f>IF(Table2[[#This Row],[Total Spend]]&lt;70,"Low Value", IF(Table2[[#This Row],[Total Spend]]&lt;370,"Medium Value",IF(Table2[[#This Row],[Total Spend]]&lt;1047,"High Value","VIP")))</f>
        <v>Low Value</v>
      </c>
      <c r="AJ999" s="7">
        <f>SUM(Table2[[#This Row],[AcceptedCmp3]:[Response]])</f>
        <v>0</v>
      </c>
      <c r="AK999" s="5" t="str">
        <f>IF(Table2[[#This Row],[Total Campaigns Accepted]]=0,"Never Responded", IF(Table2[[#This Row],[Total Campaigns Accepted]]&lt;3,"Occasional Responders","Frequent Responders"))</f>
        <v>Never Responded</v>
      </c>
    </row>
    <row r="1000" spans="1:37" x14ac:dyDescent="0.3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  <c r="AC1000" s="4">
        <f t="shared" ca="1" si="45"/>
        <v>78</v>
      </c>
      <c r="AD1000" s="3">
        <f t="shared" si="47"/>
        <v>222</v>
      </c>
      <c r="AE1000">
        <f t="shared" si="46"/>
        <v>12</v>
      </c>
      <c r="AF1000" t="str">
        <f>IF(Table2[[#This Row],[ Income ]]&lt;=30000, "Low Income",IF(Table2[[#This Row],[ Income ]]&lt;=60000,"Middle Income",IF(Table2[[#This Row],[ Income ]]&lt;=90000,"High Income","Premium")))</f>
        <v>Middle Income</v>
      </c>
      <c r="AG1000" t="str">
        <f ca="1">IF(Table2[[#This Row],[Age]]&lt;30,"Young Adults", IF(Table2[[#This Row],[Age]]&lt;45,"Adults",IF(Table2[[#This Row],[Age]]&lt;60,"Middle Aged", "Senior")))</f>
        <v>Senior</v>
      </c>
      <c r="AH1000" t="str">
        <f>IF(Table2[[#This Row],[Recency]]&lt;31,"Active",IF(Table2[[#This Row],[Recency]]&lt;61, "Warm","At Risk"))</f>
        <v>Warm</v>
      </c>
      <c r="AI1000" s="5" t="str">
        <f>IF(Table2[[#This Row],[Total Spend]]&lt;70,"Low Value", IF(Table2[[#This Row],[Total Spend]]&lt;370,"Medium Value",IF(Table2[[#This Row],[Total Spend]]&lt;1047,"High Value","VIP")))</f>
        <v>Medium Value</v>
      </c>
      <c r="AJ1000" s="7">
        <f>SUM(Table2[[#This Row],[AcceptedCmp3]:[Response]])</f>
        <v>0</v>
      </c>
      <c r="AK1000" s="5" t="str">
        <f>IF(Table2[[#This Row],[Total Campaigns Accepted]]=0,"Never Responded", IF(Table2[[#This Row],[Total Campaigns Accepted]]&lt;3,"Occasional Responders","Frequent Responders"))</f>
        <v>Never Responded</v>
      </c>
    </row>
    <row r="1001" spans="1:37" x14ac:dyDescent="0.3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  <c r="AC1001" s="4">
        <f t="shared" ca="1" si="45"/>
        <v>60</v>
      </c>
      <c r="AD1001" s="3">
        <f t="shared" si="47"/>
        <v>68</v>
      </c>
      <c r="AE1001">
        <f t="shared" si="46"/>
        <v>15</v>
      </c>
      <c r="AF1001" t="str">
        <f>IF(Table2[[#This Row],[ Income ]]&lt;=30000, "Low Income",IF(Table2[[#This Row],[ Income ]]&lt;=60000,"Middle Income",IF(Table2[[#This Row],[ Income ]]&lt;=90000,"High Income","Premium")))</f>
        <v>Middle Income</v>
      </c>
      <c r="AG1001" t="str">
        <f ca="1">IF(Table2[[#This Row],[Age]]&lt;30,"Young Adults", IF(Table2[[#This Row],[Age]]&lt;45,"Adults",IF(Table2[[#This Row],[Age]]&lt;60,"Middle Aged", "Senior")))</f>
        <v>Senior</v>
      </c>
      <c r="AH1001" t="str">
        <f>IF(Table2[[#This Row],[Recency]]&lt;31,"Active",IF(Table2[[#This Row],[Recency]]&lt;61, "Warm","At Risk"))</f>
        <v>Warm</v>
      </c>
      <c r="AI1001" s="5" t="str">
        <f>IF(Table2[[#This Row],[Total Spend]]&lt;70,"Low Value", IF(Table2[[#This Row],[Total Spend]]&lt;370,"Medium Value",IF(Table2[[#This Row],[Total Spend]]&lt;1047,"High Value","VIP")))</f>
        <v>Low Value</v>
      </c>
      <c r="AJ1001" s="7">
        <f>SUM(Table2[[#This Row],[AcceptedCmp3]:[Response]])</f>
        <v>0</v>
      </c>
      <c r="AK1001" s="5" t="str">
        <f>IF(Table2[[#This Row],[Total Campaigns Accepted]]=0,"Never Responded", IF(Table2[[#This Row],[Total Campaigns Accepted]]&lt;3,"Occasional Responders","Frequent Responders"))</f>
        <v>Never Responded</v>
      </c>
    </row>
    <row r="1002" spans="1:37" x14ac:dyDescent="0.3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  <c r="AC1002" s="4">
        <f t="shared" ca="1" si="45"/>
        <v>48</v>
      </c>
      <c r="AD1002" s="3">
        <f t="shared" si="47"/>
        <v>49</v>
      </c>
      <c r="AE1002">
        <f t="shared" si="46"/>
        <v>14</v>
      </c>
      <c r="AF1002" t="str">
        <f>IF(Table2[[#This Row],[ Income ]]&lt;=30000, "Low Income",IF(Table2[[#This Row],[ Income ]]&lt;=60000,"Middle Income",IF(Table2[[#This Row],[ Income ]]&lt;=90000,"High Income","Premium")))</f>
        <v>Middle Income</v>
      </c>
      <c r="AG1002" t="str">
        <f ca="1">IF(Table2[[#This Row],[Age]]&lt;30,"Young Adults", IF(Table2[[#This Row],[Age]]&lt;45,"Adults",IF(Table2[[#This Row],[Age]]&lt;60,"Middle Aged", "Senior")))</f>
        <v>Middle Aged</v>
      </c>
      <c r="AH1002" t="str">
        <f>IF(Table2[[#This Row],[Recency]]&lt;31,"Active",IF(Table2[[#This Row],[Recency]]&lt;61, "Warm","At Risk"))</f>
        <v>Warm</v>
      </c>
      <c r="AI1002" s="5" t="str">
        <f>IF(Table2[[#This Row],[Total Spend]]&lt;70,"Low Value", IF(Table2[[#This Row],[Total Spend]]&lt;370,"Medium Value",IF(Table2[[#This Row],[Total Spend]]&lt;1047,"High Value","VIP")))</f>
        <v>Low Value</v>
      </c>
      <c r="AJ1002" s="7">
        <f>SUM(Table2[[#This Row],[AcceptedCmp3]:[Response]])</f>
        <v>0</v>
      </c>
      <c r="AK1002" s="5" t="str">
        <f>IF(Table2[[#This Row],[Total Campaigns Accepted]]=0,"Never Responded", IF(Table2[[#This Row],[Total Campaigns Accepted]]&lt;3,"Occasional Responders","Frequent Responders"))</f>
        <v>Never Responded</v>
      </c>
    </row>
    <row r="1003" spans="1:37" x14ac:dyDescent="0.3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  <c r="AC1003" s="4">
        <f t="shared" ca="1" si="45"/>
        <v>75</v>
      </c>
      <c r="AD1003" s="3">
        <f t="shared" si="47"/>
        <v>688</v>
      </c>
      <c r="AE1003">
        <f t="shared" si="46"/>
        <v>28</v>
      </c>
      <c r="AF1003" t="str">
        <f>IF(Table2[[#This Row],[ Income ]]&lt;=30000, "Low Income",IF(Table2[[#This Row],[ Income ]]&lt;=60000,"Middle Income",IF(Table2[[#This Row],[ Income ]]&lt;=90000,"High Income","Premium")))</f>
        <v>Middle Income</v>
      </c>
      <c r="AG1003" t="str">
        <f ca="1">IF(Table2[[#This Row],[Age]]&lt;30,"Young Adults", IF(Table2[[#This Row],[Age]]&lt;45,"Adults",IF(Table2[[#This Row],[Age]]&lt;60,"Middle Aged", "Senior")))</f>
        <v>Senior</v>
      </c>
      <c r="AH1003" t="str">
        <f>IF(Table2[[#This Row],[Recency]]&lt;31,"Active",IF(Table2[[#This Row],[Recency]]&lt;61, "Warm","At Risk"))</f>
        <v>Warm</v>
      </c>
      <c r="AI1003" s="5" t="str">
        <f>IF(Table2[[#This Row],[Total Spend]]&lt;70,"Low Value", IF(Table2[[#This Row],[Total Spend]]&lt;370,"Medium Value",IF(Table2[[#This Row],[Total Spend]]&lt;1047,"High Value","VIP")))</f>
        <v>High Value</v>
      </c>
      <c r="AJ1003" s="7">
        <f>SUM(Table2[[#This Row],[AcceptedCmp3]:[Response]])</f>
        <v>0</v>
      </c>
      <c r="AK1003" s="5" t="str">
        <f>IF(Table2[[#This Row],[Total Campaigns Accepted]]=0,"Never Responded", IF(Table2[[#This Row],[Total Campaigns Accepted]]&lt;3,"Occasional Responders","Frequent Responders"))</f>
        <v>Never Responded</v>
      </c>
    </row>
    <row r="1004" spans="1:37" x14ac:dyDescent="0.3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  <c r="AC1004" s="4">
        <f t="shared" ca="1" si="45"/>
        <v>56</v>
      </c>
      <c r="AD1004" s="3">
        <f t="shared" si="47"/>
        <v>1280</v>
      </c>
      <c r="AE1004">
        <f t="shared" si="46"/>
        <v>16</v>
      </c>
      <c r="AF1004" t="str">
        <f>IF(Table2[[#This Row],[ Income ]]&lt;=30000, "Low Income",IF(Table2[[#This Row],[ Income ]]&lt;=60000,"Middle Income",IF(Table2[[#This Row],[ Income ]]&lt;=90000,"High Income","Premium")))</f>
        <v>High Income</v>
      </c>
      <c r="AG1004" t="str">
        <f ca="1">IF(Table2[[#This Row],[Age]]&lt;30,"Young Adults", IF(Table2[[#This Row],[Age]]&lt;45,"Adults",IF(Table2[[#This Row],[Age]]&lt;60,"Middle Aged", "Senior")))</f>
        <v>Middle Aged</v>
      </c>
      <c r="AH1004" t="str">
        <f>IF(Table2[[#This Row],[Recency]]&lt;31,"Active",IF(Table2[[#This Row],[Recency]]&lt;61, "Warm","At Risk"))</f>
        <v>Warm</v>
      </c>
      <c r="AI1004" s="5" t="str">
        <f>IF(Table2[[#This Row],[Total Spend]]&lt;70,"Low Value", IF(Table2[[#This Row],[Total Spend]]&lt;370,"Medium Value",IF(Table2[[#This Row],[Total Spend]]&lt;1047,"High Value","VIP")))</f>
        <v>VIP</v>
      </c>
      <c r="AJ1004" s="7">
        <f>SUM(Table2[[#This Row],[AcceptedCmp3]:[Response]])</f>
        <v>0</v>
      </c>
      <c r="AK1004" s="5" t="str">
        <f>IF(Table2[[#This Row],[Total Campaigns Accepted]]=0,"Never Responded", IF(Table2[[#This Row],[Total Campaigns Accepted]]&lt;3,"Occasional Responders","Frequent Responders"))</f>
        <v>Never Responded</v>
      </c>
    </row>
    <row r="1005" spans="1:37" x14ac:dyDescent="0.3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  <c r="AC1005" s="4">
        <f t="shared" ca="1" si="45"/>
        <v>56</v>
      </c>
      <c r="AD1005" s="3">
        <f t="shared" si="47"/>
        <v>1829</v>
      </c>
      <c r="AE1005">
        <f t="shared" si="46"/>
        <v>38</v>
      </c>
      <c r="AF1005" t="str">
        <f>IF(Table2[[#This Row],[ Income ]]&lt;=30000, "Low Income",IF(Table2[[#This Row],[ Income ]]&lt;=60000,"Middle Income",IF(Table2[[#This Row],[ Income ]]&lt;=90000,"High Income","Premium")))</f>
        <v>High Income</v>
      </c>
      <c r="AG1005" t="str">
        <f ca="1">IF(Table2[[#This Row],[Age]]&lt;30,"Young Adults", IF(Table2[[#This Row],[Age]]&lt;45,"Adults",IF(Table2[[#This Row],[Age]]&lt;60,"Middle Aged", "Senior")))</f>
        <v>Middle Aged</v>
      </c>
      <c r="AH1005" t="str">
        <f>IF(Table2[[#This Row],[Recency]]&lt;31,"Active",IF(Table2[[#This Row],[Recency]]&lt;61, "Warm","At Risk"))</f>
        <v>Warm</v>
      </c>
      <c r="AI1005" s="5" t="str">
        <f>IF(Table2[[#This Row],[Total Spend]]&lt;70,"Low Value", IF(Table2[[#This Row],[Total Spend]]&lt;370,"Medium Value",IF(Table2[[#This Row],[Total Spend]]&lt;1047,"High Value","VIP")))</f>
        <v>VIP</v>
      </c>
      <c r="AJ1005" s="7">
        <f>SUM(Table2[[#This Row],[AcceptedCmp3]:[Response]])</f>
        <v>1</v>
      </c>
      <c r="AK1005" s="5" t="str">
        <f>IF(Table2[[#This Row],[Total Campaigns Accepted]]=0,"Never Responded", IF(Table2[[#This Row],[Total Campaigns Accepted]]&lt;3,"Occasional Responders","Frequent Responders"))</f>
        <v>Occasional Responders</v>
      </c>
    </row>
    <row r="1006" spans="1:37" x14ac:dyDescent="0.3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  <c r="AC1006" s="4">
        <f t="shared" ca="1" si="45"/>
        <v>51</v>
      </c>
      <c r="AD1006" s="3">
        <f t="shared" si="47"/>
        <v>244</v>
      </c>
      <c r="AE1006">
        <f t="shared" si="46"/>
        <v>22</v>
      </c>
      <c r="AF1006" t="str">
        <f>IF(Table2[[#This Row],[ Income ]]&lt;=30000, "Low Income",IF(Table2[[#This Row],[ Income ]]&lt;=60000,"Middle Income",IF(Table2[[#This Row],[ Income ]]&lt;=90000,"High Income","Premium")))</f>
        <v>Low Income</v>
      </c>
      <c r="AG1006" t="str">
        <f ca="1">IF(Table2[[#This Row],[Age]]&lt;30,"Young Adults", IF(Table2[[#This Row],[Age]]&lt;45,"Adults",IF(Table2[[#This Row],[Age]]&lt;60,"Middle Aged", "Senior")))</f>
        <v>Middle Aged</v>
      </c>
      <c r="AH1006" t="str">
        <f>IF(Table2[[#This Row],[Recency]]&lt;31,"Active",IF(Table2[[#This Row],[Recency]]&lt;61, "Warm","At Risk"))</f>
        <v>Warm</v>
      </c>
      <c r="AI1006" s="5" t="str">
        <f>IF(Table2[[#This Row],[Total Spend]]&lt;70,"Low Value", IF(Table2[[#This Row],[Total Spend]]&lt;370,"Medium Value",IF(Table2[[#This Row],[Total Spend]]&lt;1047,"High Value","VIP")))</f>
        <v>Medium Value</v>
      </c>
      <c r="AJ1006" s="7">
        <f>SUM(Table2[[#This Row],[AcceptedCmp3]:[Response]])</f>
        <v>0</v>
      </c>
      <c r="AK1006" s="5" t="str">
        <f>IF(Table2[[#This Row],[Total Campaigns Accepted]]=0,"Never Responded", IF(Table2[[#This Row],[Total Campaigns Accepted]]&lt;3,"Occasional Responders","Frequent Responders"))</f>
        <v>Never Responded</v>
      </c>
    </row>
    <row r="1007" spans="1:37" x14ac:dyDescent="0.3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  <c r="AC1007" s="4">
        <f t="shared" ca="1" si="45"/>
        <v>47</v>
      </c>
      <c r="AD1007" s="3">
        <f t="shared" si="47"/>
        <v>48</v>
      </c>
      <c r="AE1007">
        <f t="shared" si="46"/>
        <v>14</v>
      </c>
      <c r="AF1007" t="str">
        <f>IF(Table2[[#This Row],[ Income ]]&lt;=30000, "Low Income",IF(Table2[[#This Row],[ Income ]]&lt;=60000,"Middle Income",IF(Table2[[#This Row],[ Income ]]&lt;=90000,"High Income","Premium")))</f>
        <v>Low Income</v>
      </c>
      <c r="AG1007" t="str">
        <f ca="1">IF(Table2[[#This Row],[Age]]&lt;30,"Young Adults", IF(Table2[[#This Row],[Age]]&lt;45,"Adults",IF(Table2[[#This Row],[Age]]&lt;60,"Middle Aged", "Senior")))</f>
        <v>Middle Aged</v>
      </c>
      <c r="AH1007" t="str">
        <f>IF(Table2[[#This Row],[Recency]]&lt;31,"Active",IF(Table2[[#This Row],[Recency]]&lt;61, "Warm","At Risk"))</f>
        <v>Warm</v>
      </c>
      <c r="AI1007" s="5" t="str">
        <f>IF(Table2[[#This Row],[Total Spend]]&lt;70,"Low Value", IF(Table2[[#This Row],[Total Spend]]&lt;370,"Medium Value",IF(Table2[[#This Row],[Total Spend]]&lt;1047,"High Value","VIP")))</f>
        <v>Low Value</v>
      </c>
      <c r="AJ1007" s="7">
        <f>SUM(Table2[[#This Row],[AcceptedCmp3]:[Response]])</f>
        <v>0</v>
      </c>
      <c r="AK1007" s="5" t="str">
        <f>IF(Table2[[#This Row],[Total Campaigns Accepted]]=0,"Never Responded", IF(Table2[[#This Row],[Total Campaigns Accepted]]&lt;3,"Occasional Responders","Frequent Responders"))</f>
        <v>Never Responded</v>
      </c>
    </row>
    <row r="1008" spans="1:37" x14ac:dyDescent="0.3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  <c r="AC1008" s="4">
        <f t="shared" ca="1" si="45"/>
        <v>73</v>
      </c>
      <c r="AD1008" s="3">
        <f t="shared" si="47"/>
        <v>586</v>
      </c>
      <c r="AE1008">
        <f t="shared" si="46"/>
        <v>29</v>
      </c>
      <c r="AF1008" t="str">
        <f>IF(Table2[[#This Row],[ Income ]]&lt;=30000, "Low Income",IF(Table2[[#This Row],[ Income ]]&lt;=60000,"Middle Income",IF(Table2[[#This Row],[ Income ]]&lt;=90000,"High Income","Premium")))</f>
        <v>Middle Income</v>
      </c>
      <c r="AG1008" t="str">
        <f ca="1">IF(Table2[[#This Row],[Age]]&lt;30,"Young Adults", IF(Table2[[#This Row],[Age]]&lt;45,"Adults",IF(Table2[[#This Row],[Age]]&lt;60,"Middle Aged", "Senior")))</f>
        <v>Senior</v>
      </c>
      <c r="AH1008" t="str">
        <f>IF(Table2[[#This Row],[Recency]]&lt;31,"Active",IF(Table2[[#This Row],[Recency]]&lt;61, "Warm","At Risk"))</f>
        <v>Warm</v>
      </c>
      <c r="AI1008" s="5" t="str">
        <f>IF(Table2[[#This Row],[Total Spend]]&lt;70,"Low Value", IF(Table2[[#This Row],[Total Spend]]&lt;370,"Medium Value",IF(Table2[[#This Row],[Total Spend]]&lt;1047,"High Value","VIP")))</f>
        <v>High Value</v>
      </c>
      <c r="AJ1008" s="7">
        <f>SUM(Table2[[#This Row],[AcceptedCmp3]:[Response]])</f>
        <v>0</v>
      </c>
      <c r="AK1008" s="5" t="str">
        <f>IF(Table2[[#This Row],[Total Campaigns Accepted]]=0,"Never Responded", IF(Table2[[#This Row],[Total Campaigns Accepted]]&lt;3,"Occasional Responders","Frequent Responders"))</f>
        <v>Never Responded</v>
      </c>
    </row>
    <row r="1009" spans="1:37" x14ac:dyDescent="0.3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  <c r="AC1009" s="4">
        <f t="shared" ca="1" si="45"/>
        <v>48</v>
      </c>
      <c r="AD1009" s="3">
        <f t="shared" si="47"/>
        <v>48</v>
      </c>
      <c r="AE1009">
        <f t="shared" si="46"/>
        <v>14</v>
      </c>
      <c r="AF1009" t="str">
        <f>IF(Table2[[#This Row],[ Income ]]&lt;=30000, "Low Income",IF(Table2[[#This Row],[ Income ]]&lt;=60000,"Middle Income",IF(Table2[[#This Row],[ Income ]]&lt;=90000,"High Income","Premium")))</f>
        <v>Low Income</v>
      </c>
      <c r="AG1009" t="str">
        <f ca="1">IF(Table2[[#This Row],[Age]]&lt;30,"Young Adults", IF(Table2[[#This Row],[Age]]&lt;45,"Adults",IF(Table2[[#This Row],[Age]]&lt;60,"Middle Aged", "Senior")))</f>
        <v>Middle Aged</v>
      </c>
      <c r="AH1009" t="str">
        <f>IF(Table2[[#This Row],[Recency]]&lt;31,"Active",IF(Table2[[#This Row],[Recency]]&lt;61, "Warm","At Risk"))</f>
        <v>Warm</v>
      </c>
      <c r="AI1009" s="5" t="str">
        <f>IF(Table2[[#This Row],[Total Spend]]&lt;70,"Low Value", IF(Table2[[#This Row],[Total Spend]]&lt;370,"Medium Value",IF(Table2[[#This Row],[Total Spend]]&lt;1047,"High Value","VIP")))</f>
        <v>Low Value</v>
      </c>
      <c r="AJ1009" s="7">
        <f>SUM(Table2[[#This Row],[AcceptedCmp3]:[Response]])</f>
        <v>0</v>
      </c>
      <c r="AK1009" s="5" t="str">
        <f>IF(Table2[[#This Row],[Total Campaigns Accepted]]=0,"Never Responded", IF(Table2[[#This Row],[Total Campaigns Accepted]]&lt;3,"Occasional Responders","Frequent Responders"))</f>
        <v>Never Responded</v>
      </c>
    </row>
    <row r="1010" spans="1:37" x14ac:dyDescent="0.3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  <c r="AC1010" s="4">
        <f t="shared" ca="1" si="45"/>
        <v>48</v>
      </c>
      <c r="AD1010" s="3">
        <f t="shared" si="47"/>
        <v>263</v>
      </c>
      <c r="AE1010">
        <f t="shared" si="46"/>
        <v>23</v>
      </c>
      <c r="AF1010" t="str">
        <f>IF(Table2[[#This Row],[ Income ]]&lt;=30000, "Low Income",IF(Table2[[#This Row],[ Income ]]&lt;=60000,"Middle Income",IF(Table2[[#This Row],[ Income ]]&lt;=90000,"High Income","Premium")))</f>
        <v>Middle Income</v>
      </c>
      <c r="AG1010" t="str">
        <f ca="1">IF(Table2[[#This Row],[Age]]&lt;30,"Young Adults", IF(Table2[[#This Row],[Age]]&lt;45,"Adults",IF(Table2[[#This Row],[Age]]&lt;60,"Middle Aged", "Senior")))</f>
        <v>Middle Aged</v>
      </c>
      <c r="AH1010" t="str">
        <f>IF(Table2[[#This Row],[Recency]]&lt;31,"Active",IF(Table2[[#This Row],[Recency]]&lt;61, "Warm","At Risk"))</f>
        <v>Warm</v>
      </c>
      <c r="AI1010" s="5" t="str">
        <f>IF(Table2[[#This Row],[Total Spend]]&lt;70,"Low Value", IF(Table2[[#This Row],[Total Spend]]&lt;370,"Medium Value",IF(Table2[[#This Row],[Total Spend]]&lt;1047,"High Value","VIP")))</f>
        <v>Medium Value</v>
      </c>
      <c r="AJ1010" s="7">
        <f>SUM(Table2[[#This Row],[AcceptedCmp3]:[Response]])</f>
        <v>0</v>
      </c>
      <c r="AK1010" s="5" t="str">
        <f>IF(Table2[[#This Row],[Total Campaigns Accepted]]=0,"Never Responded", IF(Table2[[#This Row],[Total Campaigns Accepted]]&lt;3,"Occasional Responders","Frequent Responders"))</f>
        <v>Never Responded</v>
      </c>
    </row>
    <row r="1011" spans="1:37" x14ac:dyDescent="0.3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  <c r="AC1011" s="4">
        <f t="shared" ca="1" si="45"/>
        <v>81</v>
      </c>
      <c r="AD1011" s="3">
        <f t="shared" si="47"/>
        <v>1612</v>
      </c>
      <c r="AE1011">
        <f t="shared" si="46"/>
        <v>16</v>
      </c>
      <c r="AF1011" t="str">
        <f>IF(Table2[[#This Row],[ Income ]]&lt;=30000, "Low Income",IF(Table2[[#This Row],[ Income ]]&lt;=60000,"Middle Income",IF(Table2[[#This Row],[ Income ]]&lt;=90000,"High Income","Premium")))</f>
        <v>High Income</v>
      </c>
      <c r="AG1011" t="str">
        <f ca="1">IF(Table2[[#This Row],[Age]]&lt;30,"Young Adults", IF(Table2[[#This Row],[Age]]&lt;45,"Adults",IF(Table2[[#This Row],[Age]]&lt;60,"Middle Aged", "Senior")))</f>
        <v>Senior</v>
      </c>
      <c r="AH1011" t="str">
        <f>IF(Table2[[#This Row],[Recency]]&lt;31,"Active",IF(Table2[[#This Row],[Recency]]&lt;61, "Warm","At Risk"))</f>
        <v>Warm</v>
      </c>
      <c r="AI1011" s="5" t="str">
        <f>IF(Table2[[#This Row],[Total Spend]]&lt;70,"Low Value", IF(Table2[[#This Row],[Total Spend]]&lt;370,"Medium Value",IF(Table2[[#This Row],[Total Spend]]&lt;1047,"High Value","VIP")))</f>
        <v>VIP</v>
      </c>
      <c r="AJ1011" s="7">
        <f>SUM(Table2[[#This Row],[AcceptedCmp3]:[Response]])</f>
        <v>0</v>
      </c>
      <c r="AK1011" s="5" t="str">
        <f>IF(Table2[[#This Row],[Total Campaigns Accepted]]=0,"Never Responded", IF(Table2[[#This Row],[Total Campaigns Accepted]]&lt;3,"Occasional Responders","Frequent Responders"))</f>
        <v>Never Responded</v>
      </c>
    </row>
    <row r="1012" spans="1:37" x14ac:dyDescent="0.3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  <c r="AC1012" s="4">
        <f t="shared" ca="1" si="45"/>
        <v>44</v>
      </c>
      <c r="AD1012" s="3">
        <f t="shared" si="47"/>
        <v>825</v>
      </c>
      <c r="AE1012">
        <f t="shared" si="46"/>
        <v>13</v>
      </c>
      <c r="AF1012" t="str">
        <f>IF(Table2[[#This Row],[ Income ]]&lt;=30000, "Low Income",IF(Table2[[#This Row],[ Income ]]&lt;=60000,"Middle Income",IF(Table2[[#This Row],[ Income ]]&lt;=90000,"High Income","Premium")))</f>
        <v>High Income</v>
      </c>
      <c r="AG1012" t="str">
        <f ca="1">IF(Table2[[#This Row],[Age]]&lt;30,"Young Adults", IF(Table2[[#This Row],[Age]]&lt;45,"Adults",IF(Table2[[#This Row],[Age]]&lt;60,"Middle Aged", "Senior")))</f>
        <v>Adults</v>
      </c>
      <c r="AH1012" t="str">
        <f>IF(Table2[[#This Row],[Recency]]&lt;31,"Active",IF(Table2[[#This Row],[Recency]]&lt;61, "Warm","At Risk"))</f>
        <v>Warm</v>
      </c>
      <c r="AI1012" s="5" t="str">
        <f>IF(Table2[[#This Row],[Total Spend]]&lt;70,"Low Value", IF(Table2[[#This Row],[Total Spend]]&lt;370,"Medium Value",IF(Table2[[#This Row],[Total Spend]]&lt;1047,"High Value","VIP")))</f>
        <v>High Value</v>
      </c>
      <c r="AJ1012" s="7">
        <f>SUM(Table2[[#This Row],[AcceptedCmp3]:[Response]])</f>
        <v>0</v>
      </c>
      <c r="AK1012" s="5" t="str">
        <f>IF(Table2[[#This Row],[Total Campaigns Accepted]]=0,"Never Responded", IF(Table2[[#This Row],[Total Campaigns Accepted]]&lt;3,"Occasional Responders","Frequent Responders"))</f>
        <v>Never Responded</v>
      </c>
    </row>
    <row r="1013" spans="1:37" x14ac:dyDescent="0.3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  <c r="AC1013" s="4">
        <f t="shared" ca="1" si="45"/>
        <v>43</v>
      </c>
      <c r="AD1013" s="3">
        <f t="shared" si="47"/>
        <v>50</v>
      </c>
      <c r="AE1013">
        <f t="shared" si="46"/>
        <v>14</v>
      </c>
      <c r="AF1013" t="str">
        <f>IF(Table2[[#This Row],[ Income ]]&lt;=30000, "Low Income",IF(Table2[[#This Row],[ Income ]]&lt;=60000,"Middle Income",IF(Table2[[#This Row],[ Income ]]&lt;=90000,"High Income","Premium")))</f>
        <v>Low Income</v>
      </c>
      <c r="AG1013" t="str">
        <f ca="1">IF(Table2[[#This Row],[Age]]&lt;30,"Young Adults", IF(Table2[[#This Row],[Age]]&lt;45,"Adults",IF(Table2[[#This Row],[Age]]&lt;60,"Middle Aged", "Senior")))</f>
        <v>Adults</v>
      </c>
      <c r="AH1013" t="str">
        <f>IF(Table2[[#This Row],[Recency]]&lt;31,"Active",IF(Table2[[#This Row],[Recency]]&lt;61, "Warm","At Risk"))</f>
        <v>Warm</v>
      </c>
      <c r="AI1013" s="5" t="str">
        <f>IF(Table2[[#This Row],[Total Spend]]&lt;70,"Low Value", IF(Table2[[#This Row],[Total Spend]]&lt;370,"Medium Value",IF(Table2[[#This Row],[Total Spend]]&lt;1047,"High Value","VIP")))</f>
        <v>Low Value</v>
      </c>
      <c r="AJ1013" s="7">
        <f>SUM(Table2[[#This Row],[AcceptedCmp3]:[Response]])</f>
        <v>0</v>
      </c>
      <c r="AK1013" s="5" t="str">
        <f>IF(Table2[[#This Row],[Total Campaigns Accepted]]=0,"Never Responded", IF(Table2[[#This Row],[Total Campaigns Accepted]]&lt;3,"Occasional Responders","Frequent Responders"))</f>
        <v>Never Responded</v>
      </c>
    </row>
    <row r="1014" spans="1:37" x14ac:dyDescent="0.3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  <c r="AC1014" s="4">
        <f t="shared" ca="1" si="45"/>
        <v>60</v>
      </c>
      <c r="AD1014" s="3">
        <f t="shared" si="47"/>
        <v>1371</v>
      </c>
      <c r="AE1014">
        <f t="shared" si="46"/>
        <v>31</v>
      </c>
      <c r="AF1014" t="str">
        <f>IF(Table2[[#This Row],[ Income ]]&lt;=30000, "Low Income",IF(Table2[[#This Row],[ Income ]]&lt;=60000,"Middle Income",IF(Table2[[#This Row],[ Income ]]&lt;=90000,"High Income","Premium")))</f>
        <v>High Income</v>
      </c>
      <c r="AG1014" t="str">
        <f ca="1">IF(Table2[[#This Row],[Age]]&lt;30,"Young Adults", IF(Table2[[#This Row],[Age]]&lt;45,"Adults",IF(Table2[[#This Row],[Age]]&lt;60,"Middle Aged", "Senior")))</f>
        <v>Senior</v>
      </c>
      <c r="AH1014" t="str">
        <f>IF(Table2[[#This Row],[Recency]]&lt;31,"Active",IF(Table2[[#This Row],[Recency]]&lt;61, "Warm","At Risk"))</f>
        <v>Warm</v>
      </c>
      <c r="AI1014" s="5" t="str">
        <f>IF(Table2[[#This Row],[Total Spend]]&lt;70,"Low Value", IF(Table2[[#This Row],[Total Spend]]&lt;370,"Medium Value",IF(Table2[[#This Row],[Total Spend]]&lt;1047,"High Value","VIP")))</f>
        <v>VIP</v>
      </c>
      <c r="AJ1014" s="7">
        <f>SUM(Table2[[#This Row],[AcceptedCmp3]:[Response]])</f>
        <v>1</v>
      </c>
      <c r="AK1014" s="5" t="str">
        <f>IF(Table2[[#This Row],[Total Campaigns Accepted]]=0,"Never Responded", IF(Table2[[#This Row],[Total Campaigns Accepted]]&lt;3,"Occasional Responders","Frequent Responders"))</f>
        <v>Occasional Responders</v>
      </c>
    </row>
    <row r="1015" spans="1:37" x14ac:dyDescent="0.3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  <c r="AC1015" s="4">
        <f t="shared" ca="1" si="45"/>
        <v>60</v>
      </c>
      <c r="AD1015" s="3">
        <f t="shared" si="47"/>
        <v>1371</v>
      </c>
      <c r="AE1015">
        <f t="shared" si="46"/>
        <v>31</v>
      </c>
      <c r="AF1015" t="str">
        <f>IF(Table2[[#This Row],[ Income ]]&lt;=30000, "Low Income",IF(Table2[[#This Row],[ Income ]]&lt;=60000,"Middle Income",IF(Table2[[#This Row],[ Income ]]&lt;=90000,"High Income","Premium")))</f>
        <v>High Income</v>
      </c>
      <c r="AG1015" t="str">
        <f ca="1">IF(Table2[[#This Row],[Age]]&lt;30,"Young Adults", IF(Table2[[#This Row],[Age]]&lt;45,"Adults",IF(Table2[[#This Row],[Age]]&lt;60,"Middle Aged", "Senior")))</f>
        <v>Senior</v>
      </c>
      <c r="AH1015" t="str">
        <f>IF(Table2[[#This Row],[Recency]]&lt;31,"Active",IF(Table2[[#This Row],[Recency]]&lt;61, "Warm","At Risk"))</f>
        <v>Warm</v>
      </c>
      <c r="AI1015" s="5" t="str">
        <f>IF(Table2[[#This Row],[Total Spend]]&lt;70,"Low Value", IF(Table2[[#This Row],[Total Spend]]&lt;370,"Medium Value",IF(Table2[[#This Row],[Total Spend]]&lt;1047,"High Value","VIP")))</f>
        <v>VIP</v>
      </c>
      <c r="AJ1015" s="7">
        <f>SUM(Table2[[#This Row],[AcceptedCmp3]:[Response]])</f>
        <v>1</v>
      </c>
      <c r="AK1015" s="5" t="str">
        <f>IF(Table2[[#This Row],[Total Campaigns Accepted]]=0,"Never Responded", IF(Table2[[#This Row],[Total Campaigns Accepted]]&lt;3,"Occasional Responders","Frequent Responders"))</f>
        <v>Occasional Responders</v>
      </c>
    </row>
    <row r="1016" spans="1:37" x14ac:dyDescent="0.3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  <c r="AC1016" s="4">
        <f t="shared" ca="1" si="45"/>
        <v>68</v>
      </c>
      <c r="AD1016" s="3">
        <f t="shared" si="47"/>
        <v>963</v>
      </c>
      <c r="AE1016">
        <f t="shared" si="46"/>
        <v>15</v>
      </c>
      <c r="AF1016" t="str">
        <f>IF(Table2[[#This Row],[ Income ]]&lt;=30000, "Low Income",IF(Table2[[#This Row],[ Income ]]&lt;=60000,"Middle Income",IF(Table2[[#This Row],[ Income ]]&lt;=90000,"High Income","Premium")))</f>
        <v>High Income</v>
      </c>
      <c r="AG1016" t="str">
        <f ca="1">IF(Table2[[#This Row],[Age]]&lt;30,"Young Adults", IF(Table2[[#This Row],[Age]]&lt;45,"Adults",IF(Table2[[#This Row],[Age]]&lt;60,"Middle Aged", "Senior")))</f>
        <v>Senior</v>
      </c>
      <c r="AH1016" t="str">
        <f>IF(Table2[[#This Row],[Recency]]&lt;31,"Active",IF(Table2[[#This Row],[Recency]]&lt;61, "Warm","At Risk"))</f>
        <v>Warm</v>
      </c>
      <c r="AI1016" s="5" t="str">
        <f>IF(Table2[[#This Row],[Total Spend]]&lt;70,"Low Value", IF(Table2[[#This Row],[Total Spend]]&lt;370,"Medium Value",IF(Table2[[#This Row],[Total Spend]]&lt;1047,"High Value","VIP")))</f>
        <v>High Value</v>
      </c>
      <c r="AJ1016" s="7">
        <f>SUM(Table2[[#This Row],[AcceptedCmp3]:[Response]])</f>
        <v>0</v>
      </c>
      <c r="AK1016" s="5" t="str">
        <f>IF(Table2[[#This Row],[Total Campaigns Accepted]]=0,"Never Responded", IF(Table2[[#This Row],[Total Campaigns Accepted]]&lt;3,"Occasional Responders","Frequent Responders"))</f>
        <v>Never Responded</v>
      </c>
    </row>
    <row r="1017" spans="1:37" x14ac:dyDescent="0.3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  <c r="AC1017" s="4">
        <f t="shared" ca="1" si="45"/>
        <v>71</v>
      </c>
      <c r="AD1017" s="3">
        <f t="shared" si="47"/>
        <v>71</v>
      </c>
      <c r="AE1017">
        <f t="shared" si="46"/>
        <v>16</v>
      </c>
      <c r="AF1017" t="str">
        <f>IF(Table2[[#This Row],[ Income ]]&lt;=30000, "Low Income",IF(Table2[[#This Row],[ Income ]]&lt;=60000,"Middle Income",IF(Table2[[#This Row],[ Income ]]&lt;=90000,"High Income","Premium")))</f>
        <v>Middle Income</v>
      </c>
      <c r="AG1017" t="str">
        <f ca="1">IF(Table2[[#This Row],[Age]]&lt;30,"Young Adults", IF(Table2[[#This Row],[Age]]&lt;45,"Adults",IF(Table2[[#This Row],[Age]]&lt;60,"Middle Aged", "Senior")))</f>
        <v>Senior</v>
      </c>
      <c r="AH1017" t="str">
        <f>IF(Table2[[#This Row],[Recency]]&lt;31,"Active",IF(Table2[[#This Row],[Recency]]&lt;61, "Warm","At Risk"))</f>
        <v>Warm</v>
      </c>
      <c r="AI1017" s="5" t="str">
        <f>IF(Table2[[#This Row],[Total Spend]]&lt;70,"Low Value", IF(Table2[[#This Row],[Total Spend]]&lt;370,"Medium Value",IF(Table2[[#This Row],[Total Spend]]&lt;1047,"High Value","VIP")))</f>
        <v>Medium Value</v>
      </c>
      <c r="AJ1017" s="7">
        <f>SUM(Table2[[#This Row],[AcceptedCmp3]:[Response]])</f>
        <v>0</v>
      </c>
      <c r="AK1017" s="5" t="str">
        <f>IF(Table2[[#This Row],[Total Campaigns Accepted]]=0,"Never Responded", IF(Table2[[#This Row],[Total Campaigns Accepted]]&lt;3,"Occasional Responders","Frequent Responders"))</f>
        <v>Never Responded</v>
      </c>
    </row>
    <row r="1018" spans="1:37" x14ac:dyDescent="0.3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  <c r="AC1018" s="4">
        <f t="shared" ca="1" si="45"/>
        <v>49</v>
      </c>
      <c r="AD1018" s="3">
        <f t="shared" si="47"/>
        <v>31</v>
      </c>
      <c r="AE1018">
        <f t="shared" si="46"/>
        <v>14</v>
      </c>
      <c r="AF1018" t="str">
        <f>IF(Table2[[#This Row],[ Income ]]&lt;=30000, "Low Income",IF(Table2[[#This Row],[ Income ]]&lt;=60000,"Middle Income",IF(Table2[[#This Row],[ Income ]]&lt;=90000,"High Income","Premium")))</f>
        <v>Low Income</v>
      </c>
      <c r="AG1018" t="str">
        <f ca="1">IF(Table2[[#This Row],[Age]]&lt;30,"Young Adults", IF(Table2[[#This Row],[Age]]&lt;45,"Adults",IF(Table2[[#This Row],[Age]]&lt;60,"Middle Aged", "Senior")))</f>
        <v>Middle Aged</v>
      </c>
      <c r="AH1018" t="str">
        <f>IF(Table2[[#This Row],[Recency]]&lt;31,"Active",IF(Table2[[#This Row],[Recency]]&lt;61, "Warm","At Risk"))</f>
        <v>Warm</v>
      </c>
      <c r="AI1018" s="5" t="str">
        <f>IF(Table2[[#This Row],[Total Spend]]&lt;70,"Low Value", IF(Table2[[#This Row],[Total Spend]]&lt;370,"Medium Value",IF(Table2[[#This Row],[Total Spend]]&lt;1047,"High Value","VIP")))</f>
        <v>Low Value</v>
      </c>
      <c r="AJ1018" s="7">
        <f>SUM(Table2[[#This Row],[AcceptedCmp3]:[Response]])</f>
        <v>0</v>
      </c>
      <c r="AK1018" s="5" t="str">
        <f>IF(Table2[[#This Row],[Total Campaigns Accepted]]=0,"Never Responded", IF(Table2[[#This Row],[Total Campaigns Accepted]]&lt;3,"Occasional Responders","Frequent Responders"))</f>
        <v>Never Responded</v>
      </c>
    </row>
    <row r="1019" spans="1:37" x14ac:dyDescent="0.3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  <c r="AC1019" s="4">
        <f t="shared" ca="1" si="45"/>
        <v>77</v>
      </c>
      <c r="AD1019" s="3">
        <f t="shared" si="47"/>
        <v>1677</v>
      </c>
      <c r="AE1019">
        <f t="shared" si="46"/>
        <v>28</v>
      </c>
      <c r="AF1019" t="str">
        <f>IF(Table2[[#This Row],[ Income ]]&lt;=30000, "Low Income",IF(Table2[[#This Row],[ Income ]]&lt;=60000,"Middle Income",IF(Table2[[#This Row],[ Income ]]&lt;=90000,"High Income","Premium")))</f>
        <v>High Income</v>
      </c>
      <c r="AG1019" t="str">
        <f ca="1">IF(Table2[[#This Row],[Age]]&lt;30,"Young Adults", IF(Table2[[#This Row],[Age]]&lt;45,"Adults",IF(Table2[[#This Row],[Age]]&lt;60,"Middle Aged", "Senior")))</f>
        <v>Senior</v>
      </c>
      <c r="AH1019" t="str">
        <f>IF(Table2[[#This Row],[Recency]]&lt;31,"Active",IF(Table2[[#This Row],[Recency]]&lt;61, "Warm","At Risk"))</f>
        <v>Warm</v>
      </c>
      <c r="AI1019" s="5" t="str">
        <f>IF(Table2[[#This Row],[Total Spend]]&lt;70,"Low Value", IF(Table2[[#This Row],[Total Spend]]&lt;370,"Medium Value",IF(Table2[[#This Row],[Total Spend]]&lt;1047,"High Value","VIP")))</f>
        <v>VIP</v>
      </c>
      <c r="AJ1019" s="7">
        <f>SUM(Table2[[#This Row],[AcceptedCmp3]:[Response]])</f>
        <v>4</v>
      </c>
      <c r="AK1019" s="5" t="str">
        <f>IF(Table2[[#This Row],[Total Campaigns Accepted]]=0,"Never Responded", IF(Table2[[#This Row],[Total Campaigns Accepted]]&lt;3,"Occasional Responders","Frequent Responders"))</f>
        <v>Frequent Responders</v>
      </c>
    </row>
    <row r="1020" spans="1:37" x14ac:dyDescent="0.3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  <c r="AC1020" s="4">
        <f t="shared" ca="1" si="45"/>
        <v>51</v>
      </c>
      <c r="AD1020" s="3">
        <f t="shared" si="47"/>
        <v>120</v>
      </c>
      <c r="AE1020">
        <f t="shared" si="46"/>
        <v>16</v>
      </c>
      <c r="AF1020" t="str">
        <f>IF(Table2[[#This Row],[ Income ]]&lt;=30000, "Low Income",IF(Table2[[#This Row],[ Income ]]&lt;=60000,"Middle Income",IF(Table2[[#This Row],[ Income ]]&lt;=90000,"High Income","Premium")))</f>
        <v>Middle Income</v>
      </c>
      <c r="AG1020" t="str">
        <f ca="1">IF(Table2[[#This Row],[Age]]&lt;30,"Young Adults", IF(Table2[[#This Row],[Age]]&lt;45,"Adults",IF(Table2[[#This Row],[Age]]&lt;60,"Middle Aged", "Senior")))</f>
        <v>Middle Aged</v>
      </c>
      <c r="AH1020" t="str">
        <f>IF(Table2[[#This Row],[Recency]]&lt;31,"Active",IF(Table2[[#This Row],[Recency]]&lt;61, "Warm","At Risk"))</f>
        <v>Warm</v>
      </c>
      <c r="AI1020" s="5" t="str">
        <f>IF(Table2[[#This Row],[Total Spend]]&lt;70,"Low Value", IF(Table2[[#This Row],[Total Spend]]&lt;370,"Medium Value",IF(Table2[[#This Row],[Total Spend]]&lt;1047,"High Value","VIP")))</f>
        <v>Medium Value</v>
      </c>
      <c r="AJ1020" s="7">
        <f>SUM(Table2[[#This Row],[AcceptedCmp3]:[Response]])</f>
        <v>0</v>
      </c>
      <c r="AK1020" s="5" t="str">
        <f>IF(Table2[[#This Row],[Total Campaigns Accepted]]=0,"Never Responded", IF(Table2[[#This Row],[Total Campaigns Accepted]]&lt;3,"Occasional Responders","Frequent Responders"))</f>
        <v>Never Responded</v>
      </c>
    </row>
    <row r="1021" spans="1:37" x14ac:dyDescent="0.3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  <c r="AC1021" s="4">
        <f t="shared" ca="1" si="45"/>
        <v>44</v>
      </c>
      <c r="AD1021" s="3">
        <f t="shared" si="47"/>
        <v>23</v>
      </c>
      <c r="AE1021">
        <f t="shared" si="46"/>
        <v>12</v>
      </c>
      <c r="AF1021" t="str">
        <f>IF(Table2[[#This Row],[ Income ]]&lt;=30000, "Low Income",IF(Table2[[#This Row],[ Income ]]&lt;=60000,"Middle Income",IF(Table2[[#This Row],[ Income ]]&lt;=90000,"High Income","Premium")))</f>
        <v>Low Income</v>
      </c>
      <c r="AG1021" t="str">
        <f ca="1">IF(Table2[[#This Row],[Age]]&lt;30,"Young Adults", IF(Table2[[#This Row],[Age]]&lt;45,"Adults",IF(Table2[[#This Row],[Age]]&lt;60,"Middle Aged", "Senior")))</f>
        <v>Adults</v>
      </c>
      <c r="AH1021" t="str">
        <f>IF(Table2[[#This Row],[Recency]]&lt;31,"Active",IF(Table2[[#This Row],[Recency]]&lt;61, "Warm","At Risk"))</f>
        <v>Warm</v>
      </c>
      <c r="AI1021" s="5" t="str">
        <f>IF(Table2[[#This Row],[Total Spend]]&lt;70,"Low Value", IF(Table2[[#This Row],[Total Spend]]&lt;370,"Medium Value",IF(Table2[[#This Row],[Total Spend]]&lt;1047,"High Value","VIP")))</f>
        <v>Low Value</v>
      </c>
      <c r="AJ1021" s="7">
        <f>SUM(Table2[[#This Row],[AcceptedCmp3]:[Response]])</f>
        <v>0</v>
      </c>
      <c r="AK1021" s="5" t="str">
        <f>IF(Table2[[#This Row],[Total Campaigns Accepted]]=0,"Never Responded", IF(Table2[[#This Row],[Total Campaigns Accepted]]&lt;3,"Occasional Responders","Frequent Responders"))</f>
        <v>Never Responded</v>
      </c>
    </row>
    <row r="1022" spans="1:37" x14ac:dyDescent="0.3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  <c r="AC1022" s="4">
        <f t="shared" ca="1" si="45"/>
        <v>49</v>
      </c>
      <c r="AD1022" s="3">
        <f t="shared" si="47"/>
        <v>54</v>
      </c>
      <c r="AE1022">
        <f t="shared" si="46"/>
        <v>17</v>
      </c>
      <c r="AF1022" t="str">
        <f>IF(Table2[[#This Row],[ Income ]]&lt;=30000, "Low Income",IF(Table2[[#This Row],[ Income ]]&lt;=60000,"Middle Income",IF(Table2[[#This Row],[ Income ]]&lt;=90000,"High Income","Premium")))</f>
        <v>Low Income</v>
      </c>
      <c r="AG1022" t="str">
        <f ca="1">IF(Table2[[#This Row],[Age]]&lt;30,"Young Adults", IF(Table2[[#This Row],[Age]]&lt;45,"Adults",IF(Table2[[#This Row],[Age]]&lt;60,"Middle Aged", "Senior")))</f>
        <v>Middle Aged</v>
      </c>
      <c r="AH1022" t="str">
        <f>IF(Table2[[#This Row],[Recency]]&lt;31,"Active",IF(Table2[[#This Row],[Recency]]&lt;61, "Warm","At Risk"))</f>
        <v>Warm</v>
      </c>
      <c r="AI1022" s="5" t="str">
        <f>IF(Table2[[#This Row],[Total Spend]]&lt;70,"Low Value", IF(Table2[[#This Row],[Total Spend]]&lt;370,"Medium Value",IF(Table2[[#This Row],[Total Spend]]&lt;1047,"High Value","VIP")))</f>
        <v>Low Value</v>
      </c>
      <c r="AJ1022" s="7">
        <f>SUM(Table2[[#This Row],[AcceptedCmp3]:[Response]])</f>
        <v>0</v>
      </c>
      <c r="AK1022" s="5" t="str">
        <f>IF(Table2[[#This Row],[Total Campaigns Accepted]]=0,"Never Responded", IF(Table2[[#This Row],[Total Campaigns Accepted]]&lt;3,"Occasional Responders","Frequent Responders"))</f>
        <v>Never Responded</v>
      </c>
    </row>
    <row r="1023" spans="1:37" x14ac:dyDescent="0.3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  <c r="AC1023" s="4">
        <f t="shared" ca="1" si="45"/>
        <v>65</v>
      </c>
      <c r="AD1023" s="3">
        <f t="shared" si="47"/>
        <v>636</v>
      </c>
      <c r="AE1023">
        <f t="shared" si="46"/>
        <v>26</v>
      </c>
      <c r="AF1023" t="str">
        <f>IF(Table2[[#This Row],[ Income ]]&lt;=30000, "Low Income",IF(Table2[[#This Row],[ Income ]]&lt;=60000,"Middle Income",IF(Table2[[#This Row],[ Income ]]&lt;=90000,"High Income","Premium")))</f>
        <v>Middle Income</v>
      </c>
      <c r="AG1023" t="str">
        <f ca="1">IF(Table2[[#This Row],[Age]]&lt;30,"Young Adults", IF(Table2[[#This Row],[Age]]&lt;45,"Adults",IF(Table2[[#This Row],[Age]]&lt;60,"Middle Aged", "Senior")))</f>
        <v>Senior</v>
      </c>
      <c r="AH1023" t="str">
        <f>IF(Table2[[#This Row],[Recency]]&lt;31,"Active",IF(Table2[[#This Row],[Recency]]&lt;61, "Warm","At Risk"))</f>
        <v>Warm</v>
      </c>
      <c r="AI1023" s="5" t="str">
        <f>IF(Table2[[#This Row],[Total Spend]]&lt;70,"Low Value", IF(Table2[[#This Row],[Total Spend]]&lt;370,"Medium Value",IF(Table2[[#This Row],[Total Spend]]&lt;1047,"High Value","VIP")))</f>
        <v>High Value</v>
      </c>
      <c r="AJ1023" s="7">
        <f>SUM(Table2[[#This Row],[AcceptedCmp3]:[Response]])</f>
        <v>0</v>
      </c>
      <c r="AK1023" s="5" t="str">
        <f>IF(Table2[[#This Row],[Total Campaigns Accepted]]=0,"Never Responded", IF(Table2[[#This Row],[Total Campaigns Accepted]]&lt;3,"Occasional Responders","Frequent Responders"))</f>
        <v>Never Responded</v>
      </c>
    </row>
    <row r="1024" spans="1:37" x14ac:dyDescent="0.3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  <c r="AC1024" s="4">
        <f t="shared" ca="1" si="45"/>
        <v>38</v>
      </c>
      <c r="AD1024" s="3">
        <f t="shared" si="47"/>
        <v>1117</v>
      </c>
      <c r="AE1024">
        <f t="shared" si="46"/>
        <v>16</v>
      </c>
      <c r="AF1024" t="str">
        <f>IF(Table2[[#This Row],[ Income ]]&lt;=30000, "Low Income",IF(Table2[[#This Row],[ Income ]]&lt;=60000,"Middle Income",IF(Table2[[#This Row],[ Income ]]&lt;=90000,"High Income","Premium")))</f>
        <v>High Income</v>
      </c>
      <c r="AG1024" t="str">
        <f ca="1">IF(Table2[[#This Row],[Age]]&lt;30,"Young Adults", IF(Table2[[#This Row],[Age]]&lt;45,"Adults",IF(Table2[[#This Row],[Age]]&lt;60,"Middle Aged", "Senior")))</f>
        <v>Adults</v>
      </c>
      <c r="AH1024" t="str">
        <f>IF(Table2[[#This Row],[Recency]]&lt;31,"Active",IF(Table2[[#This Row],[Recency]]&lt;61, "Warm","At Risk"))</f>
        <v>Warm</v>
      </c>
      <c r="AI1024" s="5" t="str">
        <f>IF(Table2[[#This Row],[Total Spend]]&lt;70,"Low Value", IF(Table2[[#This Row],[Total Spend]]&lt;370,"Medium Value",IF(Table2[[#This Row],[Total Spend]]&lt;1047,"High Value","VIP")))</f>
        <v>VIP</v>
      </c>
      <c r="AJ1024" s="7">
        <f>SUM(Table2[[#This Row],[AcceptedCmp3]:[Response]])</f>
        <v>0</v>
      </c>
      <c r="AK1024" s="5" t="str">
        <f>IF(Table2[[#This Row],[Total Campaigns Accepted]]=0,"Never Responded", IF(Table2[[#This Row],[Total Campaigns Accepted]]&lt;3,"Occasional Responders","Frequent Responders"))</f>
        <v>Never Responded</v>
      </c>
    </row>
    <row r="1025" spans="1:37" x14ac:dyDescent="0.3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  <c r="AC1025" s="4">
        <f t="shared" ca="1" si="45"/>
        <v>47</v>
      </c>
      <c r="AD1025" s="3">
        <f t="shared" si="47"/>
        <v>969</v>
      </c>
      <c r="AE1025">
        <f t="shared" si="46"/>
        <v>27</v>
      </c>
      <c r="AF1025" t="str">
        <f>IF(Table2[[#This Row],[ Income ]]&lt;=30000, "Low Income",IF(Table2[[#This Row],[ Income ]]&lt;=60000,"Middle Income",IF(Table2[[#This Row],[ Income ]]&lt;=90000,"High Income","Premium")))</f>
        <v>High Income</v>
      </c>
      <c r="AG1025" t="str">
        <f ca="1">IF(Table2[[#This Row],[Age]]&lt;30,"Young Adults", IF(Table2[[#This Row],[Age]]&lt;45,"Adults",IF(Table2[[#This Row],[Age]]&lt;60,"Middle Aged", "Senior")))</f>
        <v>Middle Aged</v>
      </c>
      <c r="AH1025" t="str">
        <f>IF(Table2[[#This Row],[Recency]]&lt;31,"Active",IF(Table2[[#This Row],[Recency]]&lt;61, "Warm","At Risk"))</f>
        <v>Warm</v>
      </c>
      <c r="AI1025" s="5" t="str">
        <f>IF(Table2[[#This Row],[Total Spend]]&lt;70,"Low Value", IF(Table2[[#This Row],[Total Spend]]&lt;370,"Medium Value",IF(Table2[[#This Row],[Total Spend]]&lt;1047,"High Value","VIP")))</f>
        <v>High Value</v>
      </c>
      <c r="AJ1025" s="7">
        <f>SUM(Table2[[#This Row],[AcceptedCmp3]:[Response]])</f>
        <v>0</v>
      </c>
      <c r="AK1025" s="5" t="str">
        <f>IF(Table2[[#This Row],[Total Campaigns Accepted]]=0,"Never Responded", IF(Table2[[#This Row],[Total Campaigns Accepted]]&lt;3,"Occasional Responders","Frequent Responders"))</f>
        <v>Never Responded</v>
      </c>
    </row>
    <row r="1026" spans="1:37" x14ac:dyDescent="0.3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  <c r="AC1026" s="4">
        <f t="shared" ref="AC1026:AC1089" ca="1" si="48">YEAR(TODAY()) - B1026</f>
        <v>47</v>
      </c>
      <c r="AD1026" s="3">
        <f t="shared" si="47"/>
        <v>969</v>
      </c>
      <c r="AE1026">
        <f t="shared" ref="AE1026:AE1089" si="49">SUM(P1026:T1026)</f>
        <v>27</v>
      </c>
      <c r="AF1026" t="str">
        <f>IF(Table2[[#This Row],[ Income ]]&lt;=30000, "Low Income",IF(Table2[[#This Row],[ Income ]]&lt;=60000,"Middle Income",IF(Table2[[#This Row],[ Income ]]&lt;=90000,"High Income","Premium")))</f>
        <v>High Income</v>
      </c>
      <c r="AG1026" t="str">
        <f ca="1">IF(Table2[[#This Row],[Age]]&lt;30,"Young Adults", IF(Table2[[#This Row],[Age]]&lt;45,"Adults",IF(Table2[[#This Row],[Age]]&lt;60,"Middle Aged", "Senior")))</f>
        <v>Middle Aged</v>
      </c>
      <c r="AH1026" t="str">
        <f>IF(Table2[[#This Row],[Recency]]&lt;31,"Active",IF(Table2[[#This Row],[Recency]]&lt;61, "Warm","At Risk"))</f>
        <v>Warm</v>
      </c>
      <c r="AI1026" s="5" t="str">
        <f>IF(Table2[[#This Row],[Total Spend]]&lt;70,"Low Value", IF(Table2[[#This Row],[Total Spend]]&lt;370,"Medium Value",IF(Table2[[#This Row],[Total Spend]]&lt;1047,"High Value","VIP")))</f>
        <v>High Value</v>
      </c>
      <c r="AJ1026" s="7">
        <f>SUM(Table2[[#This Row],[AcceptedCmp3]:[Response]])</f>
        <v>0</v>
      </c>
      <c r="AK1026" s="5" t="str">
        <f>IF(Table2[[#This Row],[Total Campaigns Accepted]]=0,"Never Responded", IF(Table2[[#This Row],[Total Campaigns Accepted]]&lt;3,"Occasional Responders","Frequent Responders"))</f>
        <v>Never Responded</v>
      </c>
    </row>
    <row r="1027" spans="1:37" x14ac:dyDescent="0.3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  <c r="AC1027" s="4">
        <f t="shared" ca="1" si="48"/>
        <v>52</v>
      </c>
      <c r="AD1027" s="3">
        <f t="shared" ref="AD1027:AD1090" si="50">SUM(J1027:O1027)</f>
        <v>133</v>
      </c>
      <c r="AE1027">
        <f t="shared" si="49"/>
        <v>12</v>
      </c>
      <c r="AF1027" t="str">
        <f>IF(Table2[[#This Row],[ Income ]]&lt;=30000, "Low Income",IF(Table2[[#This Row],[ Income ]]&lt;=60000,"Middle Income",IF(Table2[[#This Row],[ Income ]]&lt;=90000,"High Income","Premium")))</f>
        <v>Middle Income</v>
      </c>
      <c r="AG1027" t="str">
        <f ca="1">IF(Table2[[#This Row],[Age]]&lt;30,"Young Adults", IF(Table2[[#This Row],[Age]]&lt;45,"Adults",IF(Table2[[#This Row],[Age]]&lt;60,"Middle Aged", "Senior")))</f>
        <v>Middle Aged</v>
      </c>
      <c r="AH1027" t="str">
        <f>IF(Table2[[#This Row],[Recency]]&lt;31,"Active",IF(Table2[[#This Row],[Recency]]&lt;61, "Warm","At Risk"))</f>
        <v>Warm</v>
      </c>
      <c r="AI1027" s="5" t="str">
        <f>IF(Table2[[#This Row],[Total Spend]]&lt;70,"Low Value", IF(Table2[[#This Row],[Total Spend]]&lt;370,"Medium Value",IF(Table2[[#This Row],[Total Spend]]&lt;1047,"High Value","VIP")))</f>
        <v>Medium Value</v>
      </c>
      <c r="AJ1027" s="7">
        <f>SUM(Table2[[#This Row],[AcceptedCmp3]:[Response]])</f>
        <v>0</v>
      </c>
      <c r="AK1027" s="5" t="str">
        <f>IF(Table2[[#This Row],[Total Campaigns Accepted]]=0,"Never Responded", IF(Table2[[#This Row],[Total Campaigns Accepted]]&lt;3,"Occasional Responders","Frequent Responders"))</f>
        <v>Never Responded</v>
      </c>
    </row>
    <row r="1028" spans="1:37" x14ac:dyDescent="0.3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  <c r="AC1028" s="4">
        <f t="shared" ca="1" si="48"/>
        <v>57</v>
      </c>
      <c r="AD1028" s="3">
        <f t="shared" si="50"/>
        <v>2486</v>
      </c>
      <c r="AE1028">
        <f t="shared" si="49"/>
        <v>31</v>
      </c>
      <c r="AF1028" t="str">
        <f>IF(Table2[[#This Row],[ Income ]]&lt;=30000, "Low Income",IF(Table2[[#This Row],[ Income ]]&lt;=60000,"Middle Income",IF(Table2[[#This Row],[ Income ]]&lt;=90000,"High Income","Premium")))</f>
        <v>High Income</v>
      </c>
      <c r="AG1028" t="str">
        <f ca="1">IF(Table2[[#This Row],[Age]]&lt;30,"Young Adults", IF(Table2[[#This Row],[Age]]&lt;45,"Adults",IF(Table2[[#This Row],[Age]]&lt;60,"Middle Aged", "Senior")))</f>
        <v>Middle Aged</v>
      </c>
      <c r="AH1028" t="str">
        <f>IF(Table2[[#This Row],[Recency]]&lt;31,"Active",IF(Table2[[#This Row],[Recency]]&lt;61, "Warm","At Risk"))</f>
        <v>Warm</v>
      </c>
      <c r="AI1028" s="5" t="str">
        <f>IF(Table2[[#This Row],[Total Spend]]&lt;70,"Low Value", IF(Table2[[#This Row],[Total Spend]]&lt;370,"Medium Value",IF(Table2[[#This Row],[Total Spend]]&lt;1047,"High Value","VIP")))</f>
        <v>VIP</v>
      </c>
      <c r="AJ1028" s="7">
        <f>SUM(Table2[[#This Row],[AcceptedCmp3]:[Response]])</f>
        <v>4</v>
      </c>
      <c r="AK1028" s="5" t="str">
        <f>IF(Table2[[#This Row],[Total Campaigns Accepted]]=0,"Never Responded", IF(Table2[[#This Row],[Total Campaigns Accepted]]&lt;3,"Occasional Responders","Frequent Responders"))</f>
        <v>Frequent Responders</v>
      </c>
    </row>
    <row r="1029" spans="1:37" x14ac:dyDescent="0.3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  <c r="AC1029" s="4">
        <f t="shared" ca="1" si="48"/>
        <v>37</v>
      </c>
      <c r="AD1029" s="3">
        <f t="shared" si="50"/>
        <v>71</v>
      </c>
      <c r="AE1029">
        <f t="shared" si="49"/>
        <v>10</v>
      </c>
      <c r="AF1029" t="str">
        <f>IF(Table2[[#This Row],[ Income ]]&lt;=30000, "Low Income",IF(Table2[[#This Row],[ Income ]]&lt;=60000,"Middle Income",IF(Table2[[#This Row],[ Income ]]&lt;=90000,"High Income","Premium")))</f>
        <v>Middle Income</v>
      </c>
      <c r="AG1029" t="str">
        <f ca="1">IF(Table2[[#This Row],[Age]]&lt;30,"Young Adults", IF(Table2[[#This Row],[Age]]&lt;45,"Adults",IF(Table2[[#This Row],[Age]]&lt;60,"Middle Aged", "Senior")))</f>
        <v>Adults</v>
      </c>
      <c r="AH1029" t="str">
        <f>IF(Table2[[#This Row],[Recency]]&lt;31,"Active",IF(Table2[[#This Row],[Recency]]&lt;61, "Warm","At Risk"))</f>
        <v>Warm</v>
      </c>
      <c r="AI1029" s="5" t="str">
        <f>IF(Table2[[#This Row],[Total Spend]]&lt;70,"Low Value", IF(Table2[[#This Row],[Total Spend]]&lt;370,"Medium Value",IF(Table2[[#This Row],[Total Spend]]&lt;1047,"High Value","VIP")))</f>
        <v>Medium Value</v>
      </c>
      <c r="AJ1029" s="7">
        <f>SUM(Table2[[#This Row],[AcceptedCmp3]:[Response]])</f>
        <v>0</v>
      </c>
      <c r="AK1029" s="5" t="str">
        <f>IF(Table2[[#This Row],[Total Campaigns Accepted]]=0,"Never Responded", IF(Table2[[#This Row],[Total Campaigns Accepted]]&lt;3,"Occasional Responders","Frequent Responders"))</f>
        <v>Never Responded</v>
      </c>
    </row>
    <row r="1030" spans="1:37" x14ac:dyDescent="0.3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  <c r="AC1030" s="4">
        <f t="shared" ca="1" si="48"/>
        <v>37</v>
      </c>
      <c r="AD1030" s="3">
        <f t="shared" si="50"/>
        <v>71</v>
      </c>
      <c r="AE1030">
        <f t="shared" si="49"/>
        <v>10</v>
      </c>
      <c r="AF1030" t="str">
        <f>IF(Table2[[#This Row],[ Income ]]&lt;=30000, "Low Income",IF(Table2[[#This Row],[ Income ]]&lt;=60000,"Middle Income",IF(Table2[[#This Row],[ Income ]]&lt;=90000,"High Income","Premium")))</f>
        <v>Middle Income</v>
      </c>
      <c r="AG1030" t="str">
        <f ca="1">IF(Table2[[#This Row],[Age]]&lt;30,"Young Adults", IF(Table2[[#This Row],[Age]]&lt;45,"Adults",IF(Table2[[#This Row],[Age]]&lt;60,"Middle Aged", "Senior")))</f>
        <v>Adults</v>
      </c>
      <c r="AH1030" t="str">
        <f>IF(Table2[[#This Row],[Recency]]&lt;31,"Active",IF(Table2[[#This Row],[Recency]]&lt;61, "Warm","At Risk"))</f>
        <v>Warm</v>
      </c>
      <c r="AI1030" s="5" t="str">
        <f>IF(Table2[[#This Row],[Total Spend]]&lt;70,"Low Value", IF(Table2[[#This Row],[Total Spend]]&lt;370,"Medium Value",IF(Table2[[#This Row],[Total Spend]]&lt;1047,"High Value","VIP")))</f>
        <v>Medium Value</v>
      </c>
      <c r="AJ1030" s="7">
        <f>SUM(Table2[[#This Row],[AcceptedCmp3]:[Response]])</f>
        <v>0</v>
      </c>
      <c r="AK1030" s="5" t="str">
        <f>IF(Table2[[#This Row],[Total Campaigns Accepted]]=0,"Never Responded", IF(Table2[[#This Row],[Total Campaigns Accepted]]&lt;3,"Occasional Responders","Frequent Responders"))</f>
        <v>Never Responded</v>
      </c>
    </row>
    <row r="1031" spans="1:37" x14ac:dyDescent="0.3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  <c r="AC1031" s="4">
        <f t="shared" ca="1" si="48"/>
        <v>56</v>
      </c>
      <c r="AD1031" s="3">
        <f t="shared" si="50"/>
        <v>203</v>
      </c>
      <c r="AE1031">
        <f t="shared" si="49"/>
        <v>17</v>
      </c>
      <c r="AF1031" t="str">
        <f>IF(Table2[[#This Row],[ Income ]]&lt;=30000, "Low Income",IF(Table2[[#This Row],[ Income ]]&lt;=60000,"Middle Income",IF(Table2[[#This Row],[ Income ]]&lt;=90000,"High Income","Premium")))</f>
        <v>Middle Income</v>
      </c>
      <c r="AG1031" t="str">
        <f ca="1">IF(Table2[[#This Row],[Age]]&lt;30,"Young Adults", IF(Table2[[#This Row],[Age]]&lt;45,"Adults",IF(Table2[[#This Row],[Age]]&lt;60,"Middle Aged", "Senior")))</f>
        <v>Middle Aged</v>
      </c>
      <c r="AH1031" t="str">
        <f>IF(Table2[[#This Row],[Recency]]&lt;31,"Active",IF(Table2[[#This Row],[Recency]]&lt;61, "Warm","At Risk"))</f>
        <v>Warm</v>
      </c>
      <c r="AI1031" s="5" t="str">
        <f>IF(Table2[[#This Row],[Total Spend]]&lt;70,"Low Value", IF(Table2[[#This Row],[Total Spend]]&lt;370,"Medium Value",IF(Table2[[#This Row],[Total Spend]]&lt;1047,"High Value","VIP")))</f>
        <v>Medium Value</v>
      </c>
      <c r="AJ1031" s="7">
        <f>SUM(Table2[[#This Row],[AcceptedCmp3]:[Response]])</f>
        <v>0</v>
      </c>
      <c r="AK1031" s="5" t="str">
        <f>IF(Table2[[#This Row],[Total Campaigns Accepted]]=0,"Never Responded", IF(Table2[[#This Row],[Total Campaigns Accepted]]&lt;3,"Occasional Responders","Frequent Responders"))</f>
        <v>Never Responded</v>
      </c>
    </row>
    <row r="1032" spans="1:37" x14ac:dyDescent="0.3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  <c r="AC1032" s="4">
        <f t="shared" ca="1" si="48"/>
        <v>59</v>
      </c>
      <c r="AD1032" s="3">
        <f t="shared" si="50"/>
        <v>1341</v>
      </c>
      <c r="AE1032">
        <f t="shared" si="49"/>
        <v>23</v>
      </c>
      <c r="AF1032" t="str">
        <f>IF(Table2[[#This Row],[ Income ]]&lt;=30000, "Low Income",IF(Table2[[#This Row],[ Income ]]&lt;=60000,"Middle Income",IF(Table2[[#This Row],[ Income ]]&lt;=90000,"High Income","Premium")))</f>
        <v>High Income</v>
      </c>
      <c r="AG1032" t="str">
        <f ca="1">IF(Table2[[#This Row],[Age]]&lt;30,"Young Adults", IF(Table2[[#This Row],[Age]]&lt;45,"Adults",IF(Table2[[#This Row],[Age]]&lt;60,"Middle Aged", "Senior")))</f>
        <v>Middle Aged</v>
      </c>
      <c r="AH1032" t="str">
        <f>IF(Table2[[#This Row],[Recency]]&lt;31,"Active",IF(Table2[[#This Row],[Recency]]&lt;61, "Warm","At Risk"))</f>
        <v>Warm</v>
      </c>
      <c r="AI1032" s="5" t="str">
        <f>IF(Table2[[#This Row],[Total Spend]]&lt;70,"Low Value", IF(Table2[[#This Row],[Total Spend]]&lt;370,"Medium Value",IF(Table2[[#This Row],[Total Spend]]&lt;1047,"High Value","VIP")))</f>
        <v>VIP</v>
      </c>
      <c r="AJ1032" s="7">
        <f>SUM(Table2[[#This Row],[AcceptedCmp3]:[Response]])</f>
        <v>0</v>
      </c>
      <c r="AK1032" s="5" t="str">
        <f>IF(Table2[[#This Row],[Total Campaigns Accepted]]=0,"Never Responded", IF(Table2[[#This Row],[Total Campaigns Accepted]]&lt;3,"Occasional Responders","Frequent Responders"))</f>
        <v>Never Responded</v>
      </c>
    </row>
    <row r="1033" spans="1:37" x14ac:dyDescent="0.3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  <c r="AC1033" s="4">
        <f t="shared" ca="1" si="48"/>
        <v>58</v>
      </c>
      <c r="AD1033" s="3">
        <f t="shared" si="50"/>
        <v>845</v>
      </c>
      <c r="AE1033">
        <f t="shared" si="49"/>
        <v>30</v>
      </c>
      <c r="AF1033" t="str">
        <f>IF(Table2[[#This Row],[ Income ]]&lt;=30000, "Low Income",IF(Table2[[#This Row],[ Income ]]&lt;=60000,"Middle Income",IF(Table2[[#This Row],[ Income ]]&lt;=90000,"High Income","Premium")))</f>
        <v>High Income</v>
      </c>
      <c r="AG1033" t="str">
        <f ca="1">IF(Table2[[#This Row],[Age]]&lt;30,"Young Adults", IF(Table2[[#This Row],[Age]]&lt;45,"Adults",IF(Table2[[#This Row],[Age]]&lt;60,"Middle Aged", "Senior")))</f>
        <v>Middle Aged</v>
      </c>
      <c r="AH1033" t="str">
        <f>IF(Table2[[#This Row],[Recency]]&lt;31,"Active",IF(Table2[[#This Row],[Recency]]&lt;61, "Warm","At Risk"))</f>
        <v>Warm</v>
      </c>
      <c r="AI1033" s="5" t="str">
        <f>IF(Table2[[#This Row],[Total Spend]]&lt;70,"Low Value", IF(Table2[[#This Row],[Total Spend]]&lt;370,"Medium Value",IF(Table2[[#This Row],[Total Spend]]&lt;1047,"High Value","VIP")))</f>
        <v>High Value</v>
      </c>
      <c r="AJ1033" s="7">
        <f>SUM(Table2[[#This Row],[AcceptedCmp3]:[Response]])</f>
        <v>0</v>
      </c>
      <c r="AK1033" s="5" t="str">
        <f>IF(Table2[[#This Row],[Total Campaigns Accepted]]=0,"Never Responded", IF(Table2[[#This Row],[Total Campaigns Accepted]]&lt;3,"Occasional Responders","Frequent Responders"))</f>
        <v>Never Responded</v>
      </c>
    </row>
    <row r="1034" spans="1:37" x14ac:dyDescent="0.3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  <c r="AC1034" s="4">
        <f t="shared" ca="1" si="48"/>
        <v>54</v>
      </c>
      <c r="AD1034" s="3">
        <f t="shared" si="50"/>
        <v>385</v>
      </c>
      <c r="AE1034">
        <f t="shared" si="49"/>
        <v>21</v>
      </c>
      <c r="AF1034" t="str">
        <f>IF(Table2[[#This Row],[ Income ]]&lt;=30000, "Low Income",IF(Table2[[#This Row],[ Income ]]&lt;=60000,"Middle Income",IF(Table2[[#This Row],[ Income ]]&lt;=90000,"High Income","Premium")))</f>
        <v>Middle Income</v>
      </c>
      <c r="AG1034" t="str">
        <f ca="1">IF(Table2[[#This Row],[Age]]&lt;30,"Young Adults", IF(Table2[[#This Row],[Age]]&lt;45,"Adults",IF(Table2[[#This Row],[Age]]&lt;60,"Middle Aged", "Senior")))</f>
        <v>Middle Aged</v>
      </c>
      <c r="AH1034" t="str">
        <f>IF(Table2[[#This Row],[Recency]]&lt;31,"Active",IF(Table2[[#This Row],[Recency]]&lt;61, "Warm","At Risk"))</f>
        <v>Warm</v>
      </c>
      <c r="AI1034" s="5" t="str">
        <f>IF(Table2[[#This Row],[Total Spend]]&lt;70,"Low Value", IF(Table2[[#This Row],[Total Spend]]&lt;370,"Medium Value",IF(Table2[[#This Row],[Total Spend]]&lt;1047,"High Value","VIP")))</f>
        <v>High Value</v>
      </c>
      <c r="AJ1034" s="7">
        <f>SUM(Table2[[#This Row],[AcceptedCmp3]:[Response]])</f>
        <v>0</v>
      </c>
      <c r="AK1034" s="5" t="str">
        <f>IF(Table2[[#This Row],[Total Campaigns Accepted]]=0,"Never Responded", IF(Table2[[#This Row],[Total Campaigns Accepted]]&lt;3,"Occasional Responders","Frequent Responders"))</f>
        <v>Never Responded</v>
      </c>
    </row>
    <row r="1035" spans="1:37" x14ac:dyDescent="0.3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  <c r="AC1035" s="4">
        <f t="shared" ca="1" si="48"/>
        <v>64</v>
      </c>
      <c r="AD1035" s="3">
        <f t="shared" si="50"/>
        <v>564</v>
      </c>
      <c r="AE1035">
        <f t="shared" si="49"/>
        <v>32</v>
      </c>
      <c r="AF1035" t="str">
        <f>IF(Table2[[#This Row],[ Income ]]&lt;=30000, "Low Income",IF(Table2[[#This Row],[ Income ]]&lt;=60000,"Middle Income",IF(Table2[[#This Row],[ Income ]]&lt;=90000,"High Income","Premium")))</f>
        <v>Middle Income</v>
      </c>
      <c r="AG1035" t="str">
        <f ca="1">IF(Table2[[#This Row],[Age]]&lt;30,"Young Adults", IF(Table2[[#This Row],[Age]]&lt;45,"Adults",IF(Table2[[#This Row],[Age]]&lt;60,"Middle Aged", "Senior")))</f>
        <v>Senior</v>
      </c>
      <c r="AH1035" t="str">
        <f>IF(Table2[[#This Row],[Recency]]&lt;31,"Active",IF(Table2[[#This Row],[Recency]]&lt;61, "Warm","At Risk"))</f>
        <v>Warm</v>
      </c>
      <c r="AI1035" s="5" t="str">
        <f>IF(Table2[[#This Row],[Total Spend]]&lt;70,"Low Value", IF(Table2[[#This Row],[Total Spend]]&lt;370,"Medium Value",IF(Table2[[#This Row],[Total Spend]]&lt;1047,"High Value","VIP")))</f>
        <v>High Value</v>
      </c>
      <c r="AJ1035" s="7">
        <f>SUM(Table2[[#This Row],[AcceptedCmp3]:[Response]])</f>
        <v>0</v>
      </c>
      <c r="AK1035" s="5" t="str">
        <f>IF(Table2[[#This Row],[Total Campaigns Accepted]]=0,"Never Responded", IF(Table2[[#This Row],[Total Campaigns Accepted]]&lt;3,"Occasional Responders","Frequent Responders"))</f>
        <v>Never Responded</v>
      </c>
    </row>
    <row r="1036" spans="1:37" x14ac:dyDescent="0.3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  <c r="AC1036" s="4">
        <f t="shared" ca="1" si="48"/>
        <v>51</v>
      </c>
      <c r="AD1036" s="3">
        <f t="shared" si="50"/>
        <v>23</v>
      </c>
      <c r="AE1036">
        <f t="shared" si="49"/>
        <v>10</v>
      </c>
      <c r="AF1036" t="str">
        <f>IF(Table2[[#This Row],[ Income ]]&lt;=30000, "Low Income",IF(Table2[[#This Row],[ Income ]]&lt;=60000,"Middle Income",IF(Table2[[#This Row],[ Income ]]&lt;=90000,"High Income","Premium")))</f>
        <v>Middle Income</v>
      </c>
      <c r="AG1036" t="str">
        <f ca="1">IF(Table2[[#This Row],[Age]]&lt;30,"Young Adults", IF(Table2[[#This Row],[Age]]&lt;45,"Adults",IF(Table2[[#This Row],[Age]]&lt;60,"Middle Aged", "Senior")))</f>
        <v>Middle Aged</v>
      </c>
      <c r="AH1036" t="str">
        <f>IF(Table2[[#This Row],[Recency]]&lt;31,"Active",IF(Table2[[#This Row],[Recency]]&lt;61, "Warm","At Risk"))</f>
        <v>Warm</v>
      </c>
      <c r="AI1036" s="5" t="str">
        <f>IF(Table2[[#This Row],[Total Spend]]&lt;70,"Low Value", IF(Table2[[#This Row],[Total Spend]]&lt;370,"Medium Value",IF(Table2[[#This Row],[Total Spend]]&lt;1047,"High Value","VIP")))</f>
        <v>Low Value</v>
      </c>
      <c r="AJ1036" s="7">
        <f>SUM(Table2[[#This Row],[AcceptedCmp3]:[Response]])</f>
        <v>0</v>
      </c>
      <c r="AK1036" s="5" t="str">
        <f>IF(Table2[[#This Row],[Total Campaigns Accepted]]=0,"Never Responded", IF(Table2[[#This Row],[Total Campaigns Accepted]]&lt;3,"Occasional Responders","Frequent Responders"))</f>
        <v>Never Responded</v>
      </c>
    </row>
    <row r="1037" spans="1:37" x14ac:dyDescent="0.3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  <c r="AC1037" s="4">
        <f t="shared" ca="1" si="48"/>
        <v>51</v>
      </c>
      <c r="AD1037" s="3">
        <f t="shared" si="50"/>
        <v>23</v>
      </c>
      <c r="AE1037">
        <f t="shared" si="49"/>
        <v>10</v>
      </c>
      <c r="AF1037" t="str">
        <f>IF(Table2[[#This Row],[ Income ]]&lt;=30000, "Low Income",IF(Table2[[#This Row],[ Income ]]&lt;=60000,"Middle Income",IF(Table2[[#This Row],[ Income ]]&lt;=90000,"High Income","Premium")))</f>
        <v>Middle Income</v>
      </c>
      <c r="AG1037" t="str">
        <f ca="1">IF(Table2[[#This Row],[Age]]&lt;30,"Young Adults", IF(Table2[[#This Row],[Age]]&lt;45,"Adults",IF(Table2[[#This Row],[Age]]&lt;60,"Middle Aged", "Senior")))</f>
        <v>Middle Aged</v>
      </c>
      <c r="AH1037" t="str">
        <f>IF(Table2[[#This Row],[Recency]]&lt;31,"Active",IF(Table2[[#This Row],[Recency]]&lt;61, "Warm","At Risk"))</f>
        <v>Warm</v>
      </c>
      <c r="AI1037" s="5" t="str">
        <f>IF(Table2[[#This Row],[Total Spend]]&lt;70,"Low Value", IF(Table2[[#This Row],[Total Spend]]&lt;370,"Medium Value",IF(Table2[[#This Row],[Total Spend]]&lt;1047,"High Value","VIP")))</f>
        <v>Low Value</v>
      </c>
      <c r="AJ1037" s="7">
        <f>SUM(Table2[[#This Row],[AcceptedCmp3]:[Response]])</f>
        <v>0</v>
      </c>
      <c r="AK1037" s="5" t="str">
        <f>IF(Table2[[#This Row],[Total Campaigns Accepted]]=0,"Never Responded", IF(Table2[[#This Row],[Total Campaigns Accepted]]&lt;3,"Occasional Responders","Frequent Responders"))</f>
        <v>Never Responded</v>
      </c>
    </row>
    <row r="1038" spans="1:37" x14ac:dyDescent="0.3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  <c r="AC1038" s="4">
        <f t="shared" ca="1" si="48"/>
        <v>48</v>
      </c>
      <c r="AD1038" s="3">
        <f t="shared" si="50"/>
        <v>189</v>
      </c>
      <c r="AE1038">
        <f t="shared" si="49"/>
        <v>20</v>
      </c>
      <c r="AF1038" t="str">
        <f>IF(Table2[[#This Row],[ Income ]]&lt;=30000, "Low Income",IF(Table2[[#This Row],[ Income ]]&lt;=60000,"Middle Income",IF(Table2[[#This Row],[ Income ]]&lt;=90000,"High Income","Premium")))</f>
        <v>Middle Income</v>
      </c>
      <c r="AG1038" t="str">
        <f ca="1">IF(Table2[[#This Row],[Age]]&lt;30,"Young Adults", IF(Table2[[#This Row],[Age]]&lt;45,"Adults",IF(Table2[[#This Row],[Age]]&lt;60,"Middle Aged", "Senior")))</f>
        <v>Middle Aged</v>
      </c>
      <c r="AH1038" t="str">
        <f>IF(Table2[[#This Row],[Recency]]&lt;31,"Active",IF(Table2[[#This Row],[Recency]]&lt;61, "Warm","At Risk"))</f>
        <v>Warm</v>
      </c>
      <c r="AI1038" s="5" t="str">
        <f>IF(Table2[[#This Row],[Total Spend]]&lt;70,"Low Value", IF(Table2[[#This Row],[Total Spend]]&lt;370,"Medium Value",IF(Table2[[#This Row],[Total Spend]]&lt;1047,"High Value","VIP")))</f>
        <v>Medium Value</v>
      </c>
      <c r="AJ1038" s="7">
        <f>SUM(Table2[[#This Row],[AcceptedCmp3]:[Response]])</f>
        <v>0</v>
      </c>
      <c r="AK1038" s="5" t="str">
        <f>IF(Table2[[#This Row],[Total Campaigns Accepted]]=0,"Never Responded", IF(Table2[[#This Row],[Total Campaigns Accepted]]&lt;3,"Occasional Responders","Frequent Responders"))</f>
        <v>Never Responded</v>
      </c>
    </row>
    <row r="1039" spans="1:37" x14ac:dyDescent="0.3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  <c r="AC1039" s="4">
        <f t="shared" ca="1" si="48"/>
        <v>72</v>
      </c>
      <c r="AD1039" s="3">
        <f t="shared" si="50"/>
        <v>1504</v>
      </c>
      <c r="AE1039">
        <f t="shared" si="49"/>
        <v>31</v>
      </c>
      <c r="AF1039" t="str">
        <f>IF(Table2[[#This Row],[ Income ]]&lt;=30000, "Low Income",IF(Table2[[#This Row],[ Income ]]&lt;=60000,"Middle Income",IF(Table2[[#This Row],[ Income ]]&lt;=90000,"High Income","Premium")))</f>
        <v>High Income</v>
      </c>
      <c r="AG1039" t="str">
        <f ca="1">IF(Table2[[#This Row],[Age]]&lt;30,"Young Adults", IF(Table2[[#This Row],[Age]]&lt;45,"Adults",IF(Table2[[#This Row],[Age]]&lt;60,"Middle Aged", "Senior")))</f>
        <v>Senior</v>
      </c>
      <c r="AH1039" t="str">
        <f>IF(Table2[[#This Row],[Recency]]&lt;31,"Active",IF(Table2[[#This Row],[Recency]]&lt;61, "Warm","At Risk"))</f>
        <v>Warm</v>
      </c>
      <c r="AI1039" s="5" t="str">
        <f>IF(Table2[[#This Row],[Total Spend]]&lt;70,"Low Value", IF(Table2[[#This Row],[Total Spend]]&lt;370,"Medium Value",IF(Table2[[#This Row],[Total Spend]]&lt;1047,"High Value","VIP")))</f>
        <v>VIP</v>
      </c>
      <c r="AJ1039" s="7">
        <f>SUM(Table2[[#This Row],[AcceptedCmp3]:[Response]])</f>
        <v>0</v>
      </c>
      <c r="AK1039" s="5" t="str">
        <f>IF(Table2[[#This Row],[Total Campaigns Accepted]]=0,"Never Responded", IF(Table2[[#This Row],[Total Campaigns Accepted]]&lt;3,"Occasional Responders","Frequent Responders"))</f>
        <v>Never Responded</v>
      </c>
    </row>
    <row r="1040" spans="1:37" x14ac:dyDescent="0.3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  <c r="AC1040" s="4">
        <f t="shared" ca="1" si="48"/>
        <v>54</v>
      </c>
      <c r="AD1040" s="3">
        <f t="shared" si="50"/>
        <v>209</v>
      </c>
      <c r="AE1040">
        <f t="shared" si="49"/>
        <v>17</v>
      </c>
      <c r="AF1040" t="str">
        <f>IF(Table2[[#This Row],[ Income ]]&lt;=30000, "Low Income",IF(Table2[[#This Row],[ Income ]]&lt;=60000,"Middle Income",IF(Table2[[#This Row],[ Income ]]&lt;=90000,"High Income","Premium")))</f>
        <v>Middle Income</v>
      </c>
      <c r="AG1040" t="str">
        <f ca="1">IF(Table2[[#This Row],[Age]]&lt;30,"Young Adults", IF(Table2[[#This Row],[Age]]&lt;45,"Adults",IF(Table2[[#This Row],[Age]]&lt;60,"Middle Aged", "Senior")))</f>
        <v>Middle Aged</v>
      </c>
      <c r="AH1040" t="str">
        <f>IF(Table2[[#This Row],[Recency]]&lt;31,"Active",IF(Table2[[#This Row],[Recency]]&lt;61, "Warm","At Risk"))</f>
        <v>Warm</v>
      </c>
      <c r="AI1040" s="5" t="str">
        <f>IF(Table2[[#This Row],[Total Spend]]&lt;70,"Low Value", IF(Table2[[#This Row],[Total Spend]]&lt;370,"Medium Value",IF(Table2[[#This Row],[Total Spend]]&lt;1047,"High Value","VIP")))</f>
        <v>Medium Value</v>
      </c>
      <c r="AJ1040" s="7">
        <f>SUM(Table2[[#This Row],[AcceptedCmp3]:[Response]])</f>
        <v>0</v>
      </c>
      <c r="AK1040" s="5" t="str">
        <f>IF(Table2[[#This Row],[Total Campaigns Accepted]]=0,"Never Responded", IF(Table2[[#This Row],[Total Campaigns Accepted]]&lt;3,"Occasional Responders","Frequent Responders"))</f>
        <v>Never Responded</v>
      </c>
    </row>
    <row r="1041" spans="1:37" x14ac:dyDescent="0.3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  <c r="AC1041" s="4">
        <f t="shared" ca="1" si="48"/>
        <v>45</v>
      </c>
      <c r="AD1041" s="3">
        <f t="shared" si="50"/>
        <v>102</v>
      </c>
      <c r="AE1041">
        <f t="shared" si="49"/>
        <v>17</v>
      </c>
      <c r="AF1041" t="str">
        <f>IF(Table2[[#This Row],[ Income ]]&lt;=30000, "Low Income",IF(Table2[[#This Row],[ Income ]]&lt;=60000,"Middle Income",IF(Table2[[#This Row],[ Income ]]&lt;=90000,"High Income","Premium")))</f>
        <v>Low Income</v>
      </c>
      <c r="AG1041" t="str">
        <f ca="1">IF(Table2[[#This Row],[Age]]&lt;30,"Young Adults", IF(Table2[[#This Row],[Age]]&lt;45,"Adults",IF(Table2[[#This Row],[Age]]&lt;60,"Middle Aged", "Senior")))</f>
        <v>Middle Aged</v>
      </c>
      <c r="AH1041" t="str">
        <f>IF(Table2[[#This Row],[Recency]]&lt;31,"Active",IF(Table2[[#This Row],[Recency]]&lt;61, "Warm","At Risk"))</f>
        <v>Warm</v>
      </c>
      <c r="AI1041" s="5" t="str">
        <f>IF(Table2[[#This Row],[Total Spend]]&lt;70,"Low Value", IF(Table2[[#This Row],[Total Spend]]&lt;370,"Medium Value",IF(Table2[[#This Row],[Total Spend]]&lt;1047,"High Value","VIP")))</f>
        <v>Medium Value</v>
      </c>
      <c r="AJ1041" s="7">
        <f>SUM(Table2[[#This Row],[AcceptedCmp3]:[Response]])</f>
        <v>0</v>
      </c>
      <c r="AK1041" s="5" t="str">
        <f>IF(Table2[[#This Row],[Total Campaigns Accepted]]=0,"Never Responded", IF(Table2[[#This Row],[Total Campaigns Accepted]]&lt;3,"Occasional Responders","Frequent Responders"))</f>
        <v>Never Responded</v>
      </c>
    </row>
    <row r="1042" spans="1:37" x14ac:dyDescent="0.3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  <c r="AC1042" s="4">
        <f t="shared" ca="1" si="48"/>
        <v>49</v>
      </c>
      <c r="AD1042" s="3">
        <f t="shared" si="50"/>
        <v>981</v>
      </c>
      <c r="AE1042">
        <f t="shared" si="49"/>
        <v>34</v>
      </c>
      <c r="AF1042" t="str">
        <f>IF(Table2[[#This Row],[ Income ]]&lt;=30000, "Low Income",IF(Table2[[#This Row],[ Income ]]&lt;=60000,"Middle Income",IF(Table2[[#This Row],[ Income ]]&lt;=90000,"High Income","Premium")))</f>
        <v>Middle Income</v>
      </c>
      <c r="AG1042" t="str">
        <f ca="1">IF(Table2[[#This Row],[Age]]&lt;30,"Young Adults", IF(Table2[[#This Row],[Age]]&lt;45,"Adults",IF(Table2[[#This Row],[Age]]&lt;60,"Middle Aged", "Senior")))</f>
        <v>Middle Aged</v>
      </c>
      <c r="AH1042" t="str">
        <f>IF(Table2[[#This Row],[Recency]]&lt;31,"Active",IF(Table2[[#This Row],[Recency]]&lt;61, "Warm","At Risk"))</f>
        <v>Warm</v>
      </c>
      <c r="AI1042" s="5" t="str">
        <f>IF(Table2[[#This Row],[Total Spend]]&lt;70,"Low Value", IF(Table2[[#This Row],[Total Spend]]&lt;370,"Medium Value",IF(Table2[[#This Row],[Total Spend]]&lt;1047,"High Value","VIP")))</f>
        <v>High Value</v>
      </c>
      <c r="AJ1042" s="7">
        <f>SUM(Table2[[#This Row],[AcceptedCmp3]:[Response]])</f>
        <v>0</v>
      </c>
      <c r="AK1042" s="5" t="str">
        <f>IF(Table2[[#This Row],[Total Campaigns Accepted]]=0,"Never Responded", IF(Table2[[#This Row],[Total Campaigns Accepted]]&lt;3,"Occasional Responders","Frequent Responders"))</f>
        <v>Never Responded</v>
      </c>
    </row>
    <row r="1043" spans="1:37" x14ac:dyDescent="0.3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  <c r="AC1043" s="4">
        <f t="shared" ca="1" si="48"/>
        <v>72</v>
      </c>
      <c r="AD1043" s="3">
        <f t="shared" si="50"/>
        <v>488</v>
      </c>
      <c r="AE1043">
        <f t="shared" si="49"/>
        <v>25</v>
      </c>
      <c r="AF1043" t="str">
        <f>IF(Table2[[#This Row],[ Income ]]&lt;=30000, "Low Income",IF(Table2[[#This Row],[ Income ]]&lt;=60000,"Middle Income",IF(Table2[[#This Row],[ Income ]]&lt;=90000,"High Income","Premium")))</f>
        <v>Middle Income</v>
      </c>
      <c r="AG1043" t="str">
        <f ca="1">IF(Table2[[#This Row],[Age]]&lt;30,"Young Adults", IF(Table2[[#This Row],[Age]]&lt;45,"Adults",IF(Table2[[#This Row],[Age]]&lt;60,"Middle Aged", "Senior")))</f>
        <v>Senior</v>
      </c>
      <c r="AH1043" t="str">
        <f>IF(Table2[[#This Row],[Recency]]&lt;31,"Active",IF(Table2[[#This Row],[Recency]]&lt;61, "Warm","At Risk"))</f>
        <v>Warm</v>
      </c>
      <c r="AI1043" s="5" t="str">
        <f>IF(Table2[[#This Row],[Total Spend]]&lt;70,"Low Value", IF(Table2[[#This Row],[Total Spend]]&lt;370,"Medium Value",IF(Table2[[#This Row],[Total Spend]]&lt;1047,"High Value","VIP")))</f>
        <v>High Value</v>
      </c>
      <c r="AJ1043" s="7">
        <f>SUM(Table2[[#This Row],[AcceptedCmp3]:[Response]])</f>
        <v>2</v>
      </c>
      <c r="AK1043" s="5" t="str">
        <f>IF(Table2[[#This Row],[Total Campaigns Accepted]]=0,"Never Responded", IF(Table2[[#This Row],[Total Campaigns Accepted]]&lt;3,"Occasional Responders","Frequent Responders"))</f>
        <v>Occasional Responders</v>
      </c>
    </row>
    <row r="1044" spans="1:37" x14ac:dyDescent="0.3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  <c r="AC1044" s="4">
        <f t="shared" ca="1" si="48"/>
        <v>51</v>
      </c>
      <c r="AD1044" s="3">
        <f t="shared" si="50"/>
        <v>484</v>
      </c>
      <c r="AE1044">
        <f t="shared" si="49"/>
        <v>22</v>
      </c>
      <c r="AF1044" t="str">
        <f>IF(Table2[[#This Row],[ Income ]]&lt;=30000, "Low Income",IF(Table2[[#This Row],[ Income ]]&lt;=60000,"Middle Income",IF(Table2[[#This Row],[ Income ]]&lt;=90000,"High Income","Premium")))</f>
        <v>Middle Income</v>
      </c>
      <c r="AG1044" t="str">
        <f ca="1">IF(Table2[[#This Row],[Age]]&lt;30,"Young Adults", IF(Table2[[#This Row],[Age]]&lt;45,"Adults",IF(Table2[[#This Row],[Age]]&lt;60,"Middle Aged", "Senior")))</f>
        <v>Middle Aged</v>
      </c>
      <c r="AH1044" t="str">
        <f>IF(Table2[[#This Row],[Recency]]&lt;31,"Active",IF(Table2[[#This Row],[Recency]]&lt;61, "Warm","At Risk"))</f>
        <v>Warm</v>
      </c>
      <c r="AI1044" s="5" t="str">
        <f>IF(Table2[[#This Row],[Total Spend]]&lt;70,"Low Value", IF(Table2[[#This Row],[Total Spend]]&lt;370,"Medium Value",IF(Table2[[#This Row],[Total Spend]]&lt;1047,"High Value","VIP")))</f>
        <v>High Value</v>
      </c>
      <c r="AJ1044" s="7">
        <f>SUM(Table2[[#This Row],[AcceptedCmp3]:[Response]])</f>
        <v>0</v>
      </c>
      <c r="AK1044" s="5" t="str">
        <f>IF(Table2[[#This Row],[Total Campaigns Accepted]]=0,"Never Responded", IF(Table2[[#This Row],[Total Campaigns Accepted]]&lt;3,"Occasional Responders","Frequent Responders"))</f>
        <v>Never Responded</v>
      </c>
    </row>
    <row r="1045" spans="1:37" x14ac:dyDescent="0.3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  <c r="AC1045" s="4">
        <f t="shared" ca="1" si="48"/>
        <v>34</v>
      </c>
      <c r="AD1045" s="3">
        <f t="shared" si="50"/>
        <v>2077</v>
      </c>
      <c r="AE1045">
        <f t="shared" si="49"/>
        <v>24</v>
      </c>
      <c r="AF1045" t="str">
        <f>IF(Table2[[#This Row],[ Income ]]&lt;=30000, "Low Income",IF(Table2[[#This Row],[ Income ]]&lt;=60000,"Middle Income",IF(Table2[[#This Row],[ Income ]]&lt;=90000,"High Income","Premium")))</f>
        <v>Premium</v>
      </c>
      <c r="AG1045" t="str">
        <f ca="1">IF(Table2[[#This Row],[Age]]&lt;30,"Young Adults", IF(Table2[[#This Row],[Age]]&lt;45,"Adults",IF(Table2[[#This Row],[Age]]&lt;60,"Middle Aged", "Senior")))</f>
        <v>Adults</v>
      </c>
      <c r="AH1045" t="str">
        <f>IF(Table2[[#This Row],[Recency]]&lt;31,"Active",IF(Table2[[#This Row],[Recency]]&lt;61, "Warm","At Risk"))</f>
        <v>Warm</v>
      </c>
      <c r="AI1045" s="5" t="str">
        <f>IF(Table2[[#This Row],[Total Spend]]&lt;70,"Low Value", IF(Table2[[#This Row],[Total Spend]]&lt;370,"Medium Value",IF(Table2[[#This Row],[Total Spend]]&lt;1047,"High Value","VIP")))</f>
        <v>VIP</v>
      </c>
      <c r="AJ1045" s="7">
        <f>SUM(Table2[[#This Row],[AcceptedCmp3]:[Response]])</f>
        <v>0</v>
      </c>
      <c r="AK1045" s="5" t="str">
        <f>IF(Table2[[#This Row],[Total Campaigns Accepted]]=0,"Never Responded", IF(Table2[[#This Row],[Total Campaigns Accepted]]&lt;3,"Occasional Responders","Frequent Responders"))</f>
        <v>Never Responded</v>
      </c>
    </row>
    <row r="1046" spans="1:37" x14ac:dyDescent="0.3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  <c r="AC1046" s="4">
        <f t="shared" ca="1" si="48"/>
        <v>46</v>
      </c>
      <c r="AD1046" s="3">
        <f t="shared" si="50"/>
        <v>662</v>
      </c>
      <c r="AE1046">
        <f t="shared" si="49"/>
        <v>33</v>
      </c>
      <c r="AF1046" t="str">
        <f>IF(Table2[[#This Row],[ Income ]]&lt;=30000, "Low Income",IF(Table2[[#This Row],[ Income ]]&lt;=60000,"Middle Income",IF(Table2[[#This Row],[ Income ]]&lt;=90000,"High Income","Premium")))</f>
        <v>Middle Income</v>
      </c>
      <c r="AG1046" t="str">
        <f ca="1">IF(Table2[[#This Row],[Age]]&lt;30,"Young Adults", IF(Table2[[#This Row],[Age]]&lt;45,"Adults",IF(Table2[[#This Row],[Age]]&lt;60,"Middle Aged", "Senior")))</f>
        <v>Middle Aged</v>
      </c>
      <c r="AH1046" t="str">
        <f>IF(Table2[[#This Row],[Recency]]&lt;31,"Active",IF(Table2[[#This Row],[Recency]]&lt;61, "Warm","At Risk"))</f>
        <v>Warm</v>
      </c>
      <c r="AI1046" s="5" t="str">
        <f>IF(Table2[[#This Row],[Total Spend]]&lt;70,"Low Value", IF(Table2[[#This Row],[Total Spend]]&lt;370,"Medium Value",IF(Table2[[#This Row],[Total Spend]]&lt;1047,"High Value","VIP")))</f>
        <v>High Value</v>
      </c>
      <c r="AJ1046" s="7">
        <f>SUM(Table2[[#This Row],[AcceptedCmp3]:[Response]])</f>
        <v>0</v>
      </c>
      <c r="AK1046" s="5" t="str">
        <f>IF(Table2[[#This Row],[Total Campaigns Accepted]]=0,"Never Responded", IF(Table2[[#This Row],[Total Campaigns Accepted]]&lt;3,"Occasional Responders","Frequent Responders"))</f>
        <v>Never Responded</v>
      </c>
    </row>
    <row r="1047" spans="1:37" x14ac:dyDescent="0.3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  <c r="AC1047" s="4">
        <f t="shared" ca="1" si="48"/>
        <v>63</v>
      </c>
      <c r="AD1047" s="3">
        <f t="shared" si="50"/>
        <v>1495</v>
      </c>
      <c r="AE1047">
        <f t="shared" si="49"/>
        <v>20</v>
      </c>
      <c r="AF1047" t="str">
        <f>IF(Table2[[#This Row],[ Income ]]&lt;=30000, "Low Income",IF(Table2[[#This Row],[ Income ]]&lt;=60000,"Middle Income",IF(Table2[[#This Row],[ Income ]]&lt;=90000,"High Income","Premium")))</f>
        <v>High Income</v>
      </c>
      <c r="AG1047" t="str">
        <f ca="1">IF(Table2[[#This Row],[Age]]&lt;30,"Young Adults", IF(Table2[[#This Row],[Age]]&lt;45,"Adults",IF(Table2[[#This Row],[Age]]&lt;60,"Middle Aged", "Senior")))</f>
        <v>Senior</v>
      </c>
      <c r="AH1047" t="str">
        <f>IF(Table2[[#This Row],[Recency]]&lt;31,"Active",IF(Table2[[#This Row],[Recency]]&lt;61, "Warm","At Risk"))</f>
        <v>Warm</v>
      </c>
      <c r="AI1047" s="5" t="str">
        <f>IF(Table2[[#This Row],[Total Spend]]&lt;70,"Low Value", IF(Table2[[#This Row],[Total Spend]]&lt;370,"Medium Value",IF(Table2[[#This Row],[Total Spend]]&lt;1047,"High Value","VIP")))</f>
        <v>VIP</v>
      </c>
      <c r="AJ1047" s="7">
        <f>SUM(Table2[[#This Row],[AcceptedCmp3]:[Response]])</f>
        <v>1</v>
      </c>
      <c r="AK1047" s="5" t="str">
        <f>IF(Table2[[#This Row],[Total Campaigns Accepted]]=0,"Never Responded", IF(Table2[[#This Row],[Total Campaigns Accepted]]&lt;3,"Occasional Responders","Frequent Responders"))</f>
        <v>Occasional Responders</v>
      </c>
    </row>
    <row r="1048" spans="1:37" x14ac:dyDescent="0.3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  <c r="AC1048" s="4">
        <f t="shared" ca="1" si="48"/>
        <v>63</v>
      </c>
      <c r="AD1048" s="3">
        <f t="shared" si="50"/>
        <v>1495</v>
      </c>
      <c r="AE1048">
        <f t="shared" si="49"/>
        <v>20</v>
      </c>
      <c r="AF1048" t="str">
        <f>IF(Table2[[#This Row],[ Income ]]&lt;=30000, "Low Income",IF(Table2[[#This Row],[ Income ]]&lt;=60000,"Middle Income",IF(Table2[[#This Row],[ Income ]]&lt;=90000,"High Income","Premium")))</f>
        <v>High Income</v>
      </c>
      <c r="AG1048" t="str">
        <f ca="1">IF(Table2[[#This Row],[Age]]&lt;30,"Young Adults", IF(Table2[[#This Row],[Age]]&lt;45,"Adults",IF(Table2[[#This Row],[Age]]&lt;60,"Middle Aged", "Senior")))</f>
        <v>Senior</v>
      </c>
      <c r="AH1048" t="str">
        <f>IF(Table2[[#This Row],[Recency]]&lt;31,"Active",IF(Table2[[#This Row],[Recency]]&lt;61, "Warm","At Risk"))</f>
        <v>Warm</v>
      </c>
      <c r="AI1048" s="5" t="str">
        <f>IF(Table2[[#This Row],[Total Spend]]&lt;70,"Low Value", IF(Table2[[#This Row],[Total Spend]]&lt;370,"Medium Value",IF(Table2[[#This Row],[Total Spend]]&lt;1047,"High Value","VIP")))</f>
        <v>VIP</v>
      </c>
      <c r="AJ1048" s="7">
        <f>SUM(Table2[[#This Row],[AcceptedCmp3]:[Response]])</f>
        <v>1</v>
      </c>
      <c r="AK1048" s="5" t="str">
        <f>IF(Table2[[#This Row],[Total Campaigns Accepted]]=0,"Never Responded", IF(Table2[[#This Row],[Total Campaigns Accepted]]&lt;3,"Occasional Responders","Frequent Responders"))</f>
        <v>Occasional Responders</v>
      </c>
    </row>
    <row r="1049" spans="1:37" x14ac:dyDescent="0.3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  <c r="AC1049" s="4">
        <f t="shared" ca="1" si="48"/>
        <v>46</v>
      </c>
      <c r="AD1049" s="3">
        <f t="shared" si="50"/>
        <v>231</v>
      </c>
      <c r="AE1049">
        <f t="shared" si="49"/>
        <v>22</v>
      </c>
      <c r="AF1049" t="str">
        <f>IF(Table2[[#This Row],[ Income ]]&lt;=30000, "Low Income",IF(Table2[[#This Row],[ Income ]]&lt;=60000,"Middle Income",IF(Table2[[#This Row],[ Income ]]&lt;=90000,"High Income","Premium")))</f>
        <v>Middle Income</v>
      </c>
      <c r="AG1049" t="str">
        <f ca="1">IF(Table2[[#This Row],[Age]]&lt;30,"Young Adults", IF(Table2[[#This Row],[Age]]&lt;45,"Adults",IF(Table2[[#This Row],[Age]]&lt;60,"Middle Aged", "Senior")))</f>
        <v>Middle Aged</v>
      </c>
      <c r="AH1049" t="str">
        <f>IF(Table2[[#This Row],[Recency]]&lt;31,"Active",IF(Table2[[#This Row],[Recency]]&lt;61, "Warm","At Risk"))</f>
        <v>Warm</v>
      </c>
      <c r="AI1049" s="5" t="str">
        <f>IF(Table2[[#This Row],[Total Spend]]&lt;70,"Low Value", IF(Table2[[#This Row],[Total Spend]]&lt;370,"Medium Value",IF(Table2[[#This Row],[Total Spend]]&lt;1047,"High Value","VIP")))</f>
        <v>Medium Value</v>
      </c>
      <c r="AJ1049" s="7">
        <f>SUM(Table2[[#This Row],[AcceptedCmp3]:[Response]])</f>
        <v>0</v>
      </c>
      <c r="AK1049" s="5" t="str">
        <f>IF(Table2[[#This Row],[Total Campaigns Accepted]]=0,"Never Responded", IF(Table2[[#This Row],[Total Campaigns Accepted]]&lt;3,"Occasional Responders","Frequent Responders"))</f>
        <v>Never Responded</v>
      </c>
    </row>
    <row r="1050" spans="1:37" x14ac:dyDescent="0.3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  <c r="AC1050" s="4">
        <f t="shared" ca="1" si="48"/>
        <v>55</v>
      </c>
      <c r="AD1050" s="3">
        <f t="shared" si="50"/>
        <v>805</v>
      </c>
      <c r="AE1050">
        <f t="shared" si="49"/>
        <v>31</v>
      </c>
      <c r="AF1050" t="str">
        <f>IF(Table2[[#This Row],[ Income ]]&lt;=30000, "Low Income",IF(Table2[[#This Row],[ Income ]]&lt;=60000,"Middle Income",IF(Table2[[#This Row],[ Income ]]&lt;=90000,"High Income","Premium")))</f>
        <v>High Income</v>
      </c>
      <c r="AG1050" t="str">
        <f ca="1">IF(Table2[[#This Row],[Age]]&lt;30,"Young Adults", IF(Table2[[#This Row],[Age]]&lt;45,"Adults",IF(Table2[[#This Row],[Age]]&lt;60,"Middle Aged", "Senior")))</f>
        <v>Middle Aged</v>
      </c>
      <c r="AH1050" t="str">
        <f>IF(Table2[[#This Row],[Recency]]&lt;31,"Active",IF(Table2[[#This Row],[Recency]]&lt;61, "Warm","At Risk"))</f>
        <v>Warm</v>
      </c>
      <c r="AI1050" s="5" t="str">
        <f>IF(Table2[[#This Row],[Total Spend]]&lt;70,"Low Value", IF(Table2[[#This Row],[Total Spend]]&lt;370,"Medium Value",IF(Table2[[#This Row],[Total Spend]]&lt;1047,"High Value","VIP")))</f>
        <v>High Value</v>
      </c>
      <c r="AJ1050" s="7">
        <f>SUM(Table2[[#This Row],[AcceptedCmp3]:[Response]])</f>
        <v>0</v>
      </c>
      <c r="AK1050" s="5" t="str">
        <f>IF(Table2[[#This Row],[Total Campaigns Accepted]]=0,"Never Responded", IF(Table2[[#This Row],[Total Campaigns Accepted]]&lt;3,"Occasional Responders","Frequent Responders"))</f>
        <v>Never Responded</v>
      </c>
    </row>
    <row r="1051" spans="1:37" x14ac:dyDescent="0.3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  <c r="AC1051" s="4">
        <f t="shared" ca="1" si="48"/>
        <v>50</v>
      </c>
      <c r="AD1051" s="3">
        <f t="shared" si="50"/>
        <v>39</v>
      </c>
      <c r="AE1051">
        <f t="shared" si="49"/>
        <v>11</v>
      </c>
      <c r="AF1051" t="str">
        <f>IF(Table2[[#This Row],[ Income ]]&lt;=30000, "Low Income",IF(Table2[[#This Row],[ Income ]]&lt;=60000,"Middle Income",IF(Table2[[#This Row],[ Income ]]&lt;=90000,"High Income","Premium")))</f>
        <v>Middle Income</v>
      </c>
      <c r="AG1051" t="str">
        <f ca="1">IF(Table2[[#This Row],[Age]]&lt;30,"Young Adults", IF(Table2[[#This Row],[Age]]&lt;45,"Adults",IF(Table2[[#This Row],[Age]]&lt;60,"Middle Aged", "Senior")))</f>
        <v>Middle Aged</v>
      </c>
      <c r="AH1051" t="str">
        <f>IF(Table2[[#This Row],[Recency]]&lt;31,"Active",IF(Table2[[#This Row],[Recency]]&lt;61, "Warm","At Risk"))</f>
        <v>Warm</v>
      </c>
      <c r="AI1051" s="5" t="str">
        <f>IF(Table2[[#This Row],[Total Spend]]&lt;70,"Low Value", IF(Table2[[#This Row],[Total Spend]]&lt;370,"Medium Value",IF(Table2[[#This Row],[Total Spend]]&lt;1047,"High Value","VIP")))</f>
        <v>Low Value</v>
      </c>
      <c r="AJ1051" s="7">
        <f>SUM(Table2[[#This Row],[AcceptedCmp3]:[Response]])</f>
        <v>0</v>
      </c>
      <c r="AK1051" s="5" t="str">
        <f>IF(Table2[[#This Row],[Total Campaigns Accepted]]=0,"Never Responded", IF(Table2[[#This Row],[Total Campaigns Accepted]]&lt;3,"Occasional Responders","Frequent Responders"))</f>
        <v>Never Responded</v>
      </c>
    </row>
    <row r="1052" spans="1:37" x14ac:dyDescent="0.3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  <c r="AC1052" s="4">
        <f t="shared" ca="1" si="48"/>
        <v>58</v>
      </c>
      <c r="AD1052" s="3">
        <f t="shared" si="50"/>
        <v>63</v>
      </c>
      <c r="AE1052">
        <f t="shared" si="49"/>
        <v>15</v>
      </c>
      <c r="AF1052" t="str">
        <f>IF(Table2[[#This Row],[ Income ]]&lt;=30000, "Low Income",IF(Table2[[#This Row],[ Income ]]&lt;=60000,"Middle Income",IF(Table2[[#This Row],[ Income ]]&lt;=90000,"High Income","Premium")))</f>
        <v>Low Income</v>
      </c>
      <c r="AG1052" t="str">
        <f ca="1">IF(Table2[[#This Row],[Age]]&lt;30,"Young Adults", IF(Table2[[#This Row],[Age]]&lt;45,"Adults",IF(Table2[[#This Row],[Age]]&lt;60,"Middle Aged", "Senior")))</f>
        <v>Middle Aged</v>
      </c>
      <c r="AH1052" t="str">
        <f>IF(Table2[[#This Row],[Recency]]&lt;31,"Active",IF(Table2[[#This Row],[Recency]]&lt;61, "Warm","At Risk"))</f>
        <v>Warm</v>
      </c>
      <c r="AI1052" s="5" t="str">
        <f>IF(Table2[[#This Row],[Total Spend]]&lt;70,"Low Value", IF(Table2[[#This Row],[Total Spend]]&lt;370,"Medium Value",IF(Table2[[#This Row],[Total Spend]]&lt;1047,"High Value","VIP")))</f>
        <v>Low Value</v>
      </c>
      <c r="AJ1052" s="7">
        <f>SUM(Table2[[#This Row],[AcceptedCmp3]:[Response]])</f>
        <v>0</v>
      </c>
      <c r="AK1052" s="5" t="str">
        <f>IF(Table2[[#This Row],[Total Campaigns Accepted]]=0,"Never Responded", IF(Table2[[#This Row],[Total Campaigns Accepted]]&lt;3,"Occasional Responders","Frequent Responders"))</f>
        <v>Never Responded</v>
      </c>
    </row>
    <row r="1053" spans="1:37" x14ac:dyDescent="0.3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  <c r="AC1053" s="4">
        <f t="shared" ca="1" si="48"/>
        <v>58</v>
      </c>
      <c r="AD1053" s="3">
        <f t="shared" si="50"/>
        <v>69</v>
      </c>
      <c r="AE1053">
        <f t="shared" si="49"/>
        <v>18</v>
      </c>
      <c r="AF1053" t="str">
        <f>IF(Table2[[#This Row],[ Income ]]&lt;=30000, "Low Income",IF(Table2[[#This Row],[ Income ]]&lt;=60000,"Middle Income",IF(Table2[[#This Row],[ Income ]]&lt;=90000,"High Income","Premium")))</f>
        <v>Low Income</v>
      </c>
      <c r="AG1053" t="str">
        <f ca="1">IF(Table2[[#This Row],[Age]]&lt;30,"Young Adults", IF(Table2[[#This Row],[Age]]&lt;45,"Adults",IF(Table2[[#This Row],[Age]]&lt;60,"Middle Aged", "Senior")))</f>
        <v>Middle Aged</v>
      </c>
      <c r="AH1053" t="str">
        <f>IF(Table2[[#This Row],[Recency]]&lt;31,"Active",IF(Table2[[#This Row],[Recency]]&lt;61, "Warm","At Risk"))</f>
        <v>Warm</v>
      </c>
      <c r="AI1053" s="5" t="str">
        <f>IF(Table2[[#This Row],[Total Spend]]&lt;70,"Low Value", IF(Table2[[#This Row],[Total Spend]]&lt;370,"Medium Value",IF(Table2[[#This Row],[Total Spend]]&lt;1047,"High Value","VIP")))</f>
        <v>Low Value</v>
      </c>
      <c r="AJ1053" s="7">
        <f>SUM(Table2[[#This Row],[AcceptedCmp3]:[Response]])</f>
        <v>2</v>
      </c>
      <c r="AK1053" s="5" t="str">
        <f>IF(Table2[[#This Row],[Total Campaigns Accepted]]=0,"Never Responded", IF(Table2[[#This Row],[Total Campaigns Accepted]]&lt;3,"Occasional Responders","Frequent Responders"))</f>
        <v>Occasional Responders</v>
      </c>
    </row>
    <row r="1054" spans="1:37" x14ac:dyDescent="0.3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  <c r="AC1054" s="4">
        <f t="shared" ca="1" si="48"/>
        <v>58</v>
      </c>
      <c r="AD1054" s="3">
        <f t="shared" si="50"/>
        <v>69</v>
      </c>
      <c r="AE1054">
        <f t="shared" si="49"/>
        <v>18</v>
      </c>
      <c r="AF1054" t="str">
        <f>IF(Table2[[#This Row],[ Income ]]&lt;=30000, "Low Income",IF(Table2[[#This Row],[ Income ]]&lt;=60000,"Middle Income",IF(Table2[[#This Row],[ Income ]]&lt;=90000,"High Income","Premium")))</f>
        <v>Low Income</v>
      </c>
      <c r="AG1054" t="str">
        <f ca="1">IF(Table2[[#This Row],[Age]]&lt;30,"Young Adults", IF(Table2[[#This Row],[Age]]&lt;45,"Adults",IF(Table2[[#This Row],[Age]]&lt;60,"Middle Aged", "Senior")))</f>
        <v>Middle Aged</v>
      </c>
      <c r="AH1054" t="str">
        <f>IF(Table2[[#This Row],[Recency]]&lt;31,"Active",IF(Table2[[#This Row],[Recency]]&lt;61, "Warm","At Risk"))</f>
        <v>Warm</v>
      </c>
      <c r="AI1054" s="5" t="str">
        <f>IF(Table2[[#This Row],[Total Spend]]&lt;70,"Low Value", IF(Table2[[#This Row],[Total Spend]]&lt;370,"Medium Value",IF(Table2[[#This Row],[Total Spend]]&lt;1047,"High Value","VIP")))</f>
        <v>Low Value</v>
      </c>
      <c r="AJ1054" s="7">
        <f>SUM(Table2[[#This Row],[AcceptedCmp3]:[Response]])</f>
        <v>1</v>
      </c>
      <c r="AK1054" s="5" t="str">
        <f>IF(Table2[[#This Row],[Total Campaigns Accepted]]=0,"Never Responded", IF(Table2[[#This Row],[Total Campaigns Accepted]]&lt;3,"Occasional Responders","Frequent Responders"))</f>
        <v>Occasional Responders</v>
      </c>
    </row>
    <row r="1055" spans="1:37" x14ac:dyDescent="0.3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  <c r="AC1055" s="4">
        <f t="shared" ca="1" si="48"/>
        <v>51</v>
      </c>
      <c r="AD1055" s="3">
        <f t="shared" si="50"/>
        <v>461</v>
      </c>
      <c r="AE1055">
        <f t="shared" si="49"/>
        <v>18</v>
      </c>
      <c r="AF1055" t="str">
        <f>IF(Table2[[#This Row],[ Income ]]&lt;=30000, "Low Income",IF(Table2[[#This Row],[ Income ]]&lt;=60000,"Middle Income",IF(Table2[[#This Row],[ Income ]]&lt;=90000,"High Income","Premium")))</f>
        <v>Middle Income</v>
      </c>
      <c r="AG1055" t="str">
        <f ca="1">IF(Table2[[#This Row],[Age]]&lt;30,"Young Adults", IF(Table2[[#This Row],[Age]]&lt;45,"Adults",IF(Table2[[#This Row],[Age]]&lt;60,"Middle Aged", "Senior")))</f>
        <v>Middle Aged</v>
      </c>
      <c r="AH1055" t="str">
        <f>IF(Table2[[#This Row],[Recency]]&lt;31,"Active",IF(Table2[[#This Row],[Recency]]&lt;61, "Warm","At Risk"))</f>
        <v>Warm</v>
      </c>
      <c r="AI1055" s="5" t="str">
        <f>IF(Table2[[#This Row],[Total Spend]]&lt;70,"Low Value", IF(Table2[[#This Row],[Total Spend]]&lt;370,"Medium Value",IF(Table2[[#This Row],[Total Spend]]&lt;1047,"High Value","VIP")))</f>
        <v>High Value</v>
      </c>
      <c r="AJ1055" s="7">
        <f>SUM(Table2[[#This Row],[AcceptedCmp3]:[Response]])</f>
        <v>0</v>
      </c>
      <c r="AK1055" s="5" t="str">
        <f>IF(Table2[[#This Row],[Total Campaigns Accepted]]=0,"Never Responded", IF(Table2[[#This Row],[Total Campaigns Accepted]]&lt;3,"Occasional Responders","Frequent Responders"))</f>
        <v>Never Responded</v>
      </c>
    </row>
    <row r="1056" spans="1:37" x14ac:dyDescent="0.3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  <c r="AC1056" s="4">
        <f t="shared" ca="1" si="48"/>
        <v>79</v>
      </c>
      <c r="AD1056" s="3">
        <f t="shared" si="50"/>
        <v>2217</v>
      </c>
      <c r="AE1056">
        <f t="shared" si="49"/>
        <v>30</v>
      </c>
      <c r="AF1056" t="str">
        <f>IF(Table2[[#This Row],[ Income ]]&lt;=30000, "Low Income",IF(Table2[[#This Row],[ Income ]]&lt;=60000,"Middle Income",IF(Table2[[#This Row],[ Income ]]&lt;=90000,"High Income","Premium")))</f>
        <v>Premium</v>
      </c>
      <c r="AG1056" t="str">
        <f ca="1">IF(Table2[[#This Row],[Age]]&lt;30,"Young Adults", IF(Table2[[#This Row],[Age]]&lt;45,"Adults",IF(Table2[[#This Row],[Age]]&lt;60,"Middle Aged", "Senior")))</f>
        <v>Senior</v>
      </c>
      <c r="AH1056" t="str">
        <f>IF(Table2[[#This Row],[Recency]]&lt;31,"Active",IF(Table2[[#This Row],[Recency]]&lt;61, "Warm","At Risk"))</f>
        <v>Warm</v>
      </c>
      <c r="AI1056" s="5" t="str">
        <f>IF(Table2[[#This Row],[Total Spend]]&lt;70,"Low Value", IF(Table2[[#This Row],[Total Spend]]&lt;370,"Medium Value",IF(Table2[[#This Row],[Total Spend]]&lt;1047,"High Value","VIP")))</f>
        <v>VIP</v>
      </c>
      <c r="AJ1056" s="7">
        <f>SUM(Table2[[#This Row],[AcceptedCmp3]:[Response]])</f>
        <v>2</v>
      </c>
      <c r="AK1056" s="5" t="str">
        <f>IF(Table2[[#This Row],[Total Campaigns Accepted]]=0,"Never Responded", IF(Table2[[#This Row],[Total Campaigns Accepted]]&lt;3,"Occasional Responders","Frequent Responders"))</f>
        <v>Occasional Responders</v>
      </c>
    </row>
    <row r="1057" spans="1:37" x14ac:dyDescent="0.3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  <c r="AC1057" s="4">
        <f t="shared" ca="1" si="48"/>
        <v>51</v>
      </c>
      <c r="AD1057" s="3">
        <f t="shared" si="50"/>
        <v>1367</v>
      </c>
      <c r="AE1057">
        <f t="shared" si="49"/>
        <v>20</v>
      </c>
      <c r="AF1057" t="str">
        <f>IF(Table2[[#This Row],[ Income ]]&lt;=30000, "Low Income",IF(Table2[[#This Row],[ Income ]]&lt;=60000,"Middle Income",IF(Table2[[#This Row],[ Income ]]&lt;=90000,"High Income","Premium")))</f>
        <v>High Income</v>
      </c>
      <c r="AG1057" t="str">
        <f ca="1">IF(Table2[[#This Row],[Age]]&lt;30,"Young Adults", IF(Table2[[#This Row],[Age]]&lt;45,"Adults",IF(Table2[[#This Row],[Age]]&lt;60,"Middle Aged", "Senior")))</f>
        <v>Middle Aged</v>
      </c>
      <c r="AH1057" t="str">
        <f>IF(Table2[[#This Row],[Recency]]&lt;31,"Active",IF(Table2[[#This Row],[Recency]]&lt;61, "Warm","At Risk"))</f>
        <v>Warm</v>
      </c>
      <c r="AI1057" s="5" t="str">
        <f>IF(Table2[[#This Row],[Total Spend]]&lt;70,"Low Value", IF(Table2[[#This Row],[Total Spend]]&lt;370,"Medium Value",IF(Table2[[#This Row],[Total Spend]]&lt;1047,"High Value","VIP")))</f>
        <v>VIP</v>
      </c>
      <c r="AJ1057" s="7">
        <f>SUM(Table2[[#This Row],[AcceptedCmp3]:[Response]])</f>
        <v>0</v>
      </c>
      <c r="AK1057" s="5" t="str">
        <f>IF(Table2[[#This Row],[Total Campaigns Accepted]]=0,"Never Responded", IF(Table2[[#This Row],[Total Campaigns Accepted]]&lt;3,"Occasional Responders","Frequent Responders"))</f>
        <v>Never Responded</v>
      </c>
    </row>
    <row r="1058" spans="1:37" x14ac:dyDescent="0.3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  <c r="AC1058" s="4">
        <f t="shared" ca="1" si="48"/>
        <v>54</v>
      </c>
      <c r="AD1058" s="3">
        <f t="shared" si="50"/>
        <v>382</v>
      </c>
      <c r="AE1058">
        <f t="shared" si="49"/>
        <v>16</v>
      </c>
      <c r="AF1058" t="str">
        <f>IF(Table2[[#This Row],[ Income ]]&lt;=30000, "Low Income",IF(Table2[[#This Row],[ Income ]]&lt;=60000,"Middle Income",IF(Table2[[#This Row],[ Income ]]&lt;=90000,"High Income","Premium")))</f>
        <v>Middle Income</v>
      </c>
      <c r="AG1058" t="str">
        <f ca="1">IF(Table2[[#This Row],[Age]]&lt;30,"Young Adults", IF(Table2[[#This Row],[Age]]&lt;45,"Adults",IF(Table2[[#This Row],[Age]]&lt;60,"Middle Aged", "Senior")))</f>
        <v>Middle Aged</v>
      </c>
      <c r="AH1058" t="str">
        <f>IF(Table2[[#This Row],[Recency]]&lt;31,"Active",IF(Table2[[#This Row],[Recency]]&lt;61, "Warm","At Risk"))</f>
        <v>Warm</v>
      </c>
      <c r="AI1058" s="5" t="str">
        <f>IF(Table2[[#This Row],[Total Spend]]&lt;70,"Low Value", IF(Table2[[#This Row],[Total Spend]]&lt;370,"Medium Value",IF(Table2[[#This Row],[Total Spend]]&lt;1047,"High Value","VIP")))</f>
        <v>High Value</v>
      </c>
      <c r="AJ1058" s="7">
        <f>SUM(Table2[[#This Row],[AcceptedCmp3]:[Response]])</f>
        <v>0</v>
      </c>
      <c r="AK1058" s="5" t="str">
        <f>IF(Table2[[#This Row],[Total Campaigns Accepted]]=0,"Never Responded", IF(Table2[[#This Row],[Total Campaigns Accepted]]&lt;3,"Occasional Responders","Frequent Responders"))</f>
        <v>Never Responded</v>
      </c>
    </row>
    <row r="1059" spans="1:37" x14ac:dyDescent="0.3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  <c r="AC1059" s="4">
        <f t="shared" ca="1" si="48"/>
        <v>52</v>
      </c>
      <c r="AD1059" s="3">
        <f t="shared" si="50"/>
        <v>871</v>
      </c>
      <c r="AE1059">
        <f t="shared" si="49"/>
        <v>31</v>
      </c>
      <c r="AF1059" t="str">
        <f>IF(Table2[[#This Row],[ Income ]]&lt;=30000, "Low Income",IF(Table2[[#This Row],[ Income ]]&lt;=60000,"Middle Income",IF(Table2[[#This Row],[ Income ]]&lt;=90000,"High Income","Premium")))</f>
        <v>High Income</v>
      </c>
      <c r="AG1059" t="str">
        <f ca="1">IF(Table2[[#This Row],[Age]]&lt;30,"Young Adults", IF(Table2[[#This Row],[Age]]&lt;45,"Adults",IF(Table2[[#This Row],[Age]]&lt;60,"Middle Aged", "Senior")))</f>
        <v>Middle Aged</v>
      </c>
      <c r="AH1059" t="str">
        <f>IF(Table2[[#This Row],[Recency]]&lt;31,"Active",IF(Table2[[#This Row],[Recency]]&lt;61, "Warm","At Risk"))</f>
        <v>Warm</v>
      </c>
      <c r="AI1059" s="5" t="str">
        <f>IF(Table2[[#This Row],[Total Spend]]&lt;70,"Low Value", IF(Table2[[#This Row],[Total Spend]]&lt;370,"Medium Value",IF(Table2[[#This Row],[Total Spend]]&lt;1047,"High Value","VIP")))</f>
        <v>High Value</v>
      </c>
      <c r="AJ1059" s="7">
        <f>SUM(Table2[[#This Row],[AcceptedCmp3]:[Response]])</f>
        <v>0</v>
      </c>
      <c r="AK1059" s="5" t="str">
        <f>IF(Table2[[#This Row],[Total Campaigns Accepted]]=0,"Never Responded", IF(Table2[[#This Row],[Total Campaigns Accepted]]&lt;3,"Occasional Responders","Frequent Responders"))</f>
        <v>Never Responded</v>
      </c>
    </row>
    <row r="1060" spans="1:37" x14ac:dyDescent="0.3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  <c r="AC1060" s="4">
        <f t="shared" ca="1" si="48"/>
        <v>51</v>
      </c>
      <c r="AD1060" s="3">
        <f t="shared" si="50"/>
        <v>2089</v>
      </c>
      <c r="AE1060">
        <f t="shared" si="49"/>
        <v>24</v>
      </c>
      <c r="AF1060" t="str">
        <f>IF(Table2[[#This Row],[ Income ]]&lt;=30000, "Low Income",IF(Table2[[#This Row],[ Income ]]&lt;=60000,"Middle Income",IF(Table2[[#This Row],[ Income ]]&lt;=90000,"High Income","Premium")))</f>
        <v>High Income</v>
      </c>
      <c r="AG1060" t="str">
        <f ca="1">IF(Table2[[#This Row],[Age]]&lt;30,"Young Adults", IF(Table2[[#This Row],[Age]]&lt;45,"Adults",IF(Table2[[#This Row],[Age]]&lt;60,"Middle Aged", "Senior")))</f>
        <v>Middle Aged</v>
      </c>
      <c r="AH1060" t="str">
        <f>IF(Table2[[#This Row],[Recency]]&lt;31,"Active",IF(Table2[[#This Row],[Recency]]&lt;61, "Warm","At Risk"))</f>
        <v>Warm</v>
      </c>
      <c r="AI1060" s="5" t="str">
        <f>IF(Table2[[#This Row],[Total Spend]]&lt;70,"Low Value", IF(Table2[[#This Row],[Total Spend]]&lt;370,"Medium Value",IF(Table2[[#This Row],[Total Spend]]&lt;1047,"High Value","VIP")))</f>
        <v>VIP</v>
      </c>
      <c r="AJ1060" s="7">
        <f>SUM(Table2[[#This Row],[AcceptedCmp3]:[Response]])</f>
        <v>0</v>
      </c>
      <c r="AK1060" s="5" t="str">
        <f>IF(Table2[[#This Row],[Total Campaigns Accepted]]=0,"Never Responded", IF(Table2[[#This Row],[Total Campaigns Accepted]]&lt;3,"Occasional Responders","Frequent Responders"))</f>
        <v>Never Responded</v>
      </c>
    </row>
    <row r="1061" spans="1:37" x14ac:dyDescent="0.3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  <c r="AC1061" s="4">
        <f t="shared" ca="1" si="48"/>
        <v>51</v>
      </c>
      <c r="AD1061" s="3">
        <f t="shared" si="50"/>
        <v>1388</v>
      </c>
      <c r="AE1061">
        <f t="shared" si="49"/>
        <v>37</v>
      </c>
      <c r="AF1061" t="str">
        <f>IF(Table2[[#This Row],[ Income ]]&lt;=30000, "Low Income",IF(Table2[[#This Row],[ Income ]]&lt;=60000,"Middle Income",IF(Table2[[#This Row],[ Income ]]&lt;=90000,"High Income","Premium")))</f>
        <v>High Income</v>
      </c>
      <c r="AG1061" t="str">
        <f ca="1">IF(Table2[[#This Row],[Age]]&lt;30,"Young Adults", IF(Table2[[#This Row],[Age]]&lt;45,"Adults",IF(Table2[[#This Row],[Age]]&lt;60,"Middle Aged", "Senior")))</f>
        <v>Middle Aged</v>
      </c>
      <c r="AH1061" t="str">
        <f>IF(Table2[[#This Row],[Recency]]&lt;31,"Active",IF(Table2[[#This Row],[Recency]]&lt;61, "Warm","At Risk"))</f>
        <v>Warm</v>
      </c>
      <c r="AI1061" s="5" t="str">
        <f>IF(Table2[[#This Row],[Total Spend]]&lt;70,"Low Value", IF(Table2[[#This Row],[Total Spend]]&lt;370,"Medium Value",IF(Table2[[#This Row],[Total Spend]]&lt;1047,"High Value","VIP")))</f>
        <v>VIP</v>
      </c>
      <c r="AJ1061" s="7">
        <f>SUM(Table2[[#This Row],[AcceptedCmp3]:[Response]])</f>
        <v>0</v>
      </c>
      <c r="AK1061" s="5" t="str">
        <f>IF(Table2[[#This Row],[Total Campaigns Accepted]]=0,"Never Responded", IF(Table2[[#This Row],[Total Campaigns Accepted]]&lt;3,"Occasional Responders","Frequent Responders"))</f>
        <v>Never Responded</v>
      </c>
    </row>
    <row r="1062" spans="1:37" x14ac:dyDescent="0.3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  <c r="AC1062" s="4">
        <f t="shared" ca="1" si="48"/>
        <v>60</v>
      </c>
      <c r="AD1062" s="3">
        <f t="shared" si="50"/>
        <v>96</v>
      </c>
      <c r="AE1062">
        <f t="shared" si="49"/>
        <v>14</v>
      </c>
      <c r="AF1062" t="str">
        <f>IF(Table2[[#This Row],[ Income ]]&lt;=30000, "Low Income",IF(Table2[[#This Row],[ Income ]]&lt;=60000,"Middle Income",IF(Table2[[#This Row],[ Income ]]&lt;=90000,"High Income","Premium")))</f>
        <v>Low Income</v>
      </c>
      <c r="AG1062" t="str">
        <f ca="1">IF(Table2[[#This Row],[Age]]&lt;30,"Young Adults", IF(Table2[[#This Row],[Age]]&lt;45,"Adults",IF(Table2[[#This Row],[Age]]&lt;60,"Middle Aged", "Senior")))</f>
        <v>Senior</v>
      </c>
      <c r="AH1062" t="str">
        <f>IF(Table2[[#This Row],[Recency]]&lt;31,"Active",IF(Table2[[#This Row],[Recency]]&lt;61, "Warm","At Risk"))</f>
        <v>Warm</v>
      </c>
      <c r="AI1062" s="5" t="str">
        <f>IF(Table2[[#This Row],[Total Spend]]&lt;70,"Low Value", IF(Table2[[#This Row],[Total Spend]]&lt;370,"Medium Value",IF(Table2[[#This Row],[Total Spend]]&lt;1047,"High Value","VIP")))</f>
        <v>Medium Value</v>
      </c>
      <c r="AJ1062" s="7">
        <f>SUM(Table2[[#This Row],[AcceptedCmp3]:[Response]])</f>
        <v>0</v>
      </c>
      <c r="AK1062" s="5" t="str">
        <f>IF(Table2[[#This Row],[Total Campaigns Accepted]]=0,"Never Responded", IF(Table2[[#This Row],[Total Campaigns Accepted]]&lt;3,"Occasional Responders","Frequent Responders"))</f>
        <v>Never Responded</v>
      </c>
    </row>
    <row r="1063" spans="1:37" x14ac:dyDescent="0.3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  <c r="AC1063" s="4">
        <f t="shared" ca="1" si="48"/>
        <v>60</v>
      </c>
      <c r="AD1063" s="3">
        <f t="shared" si="50"/>
        <v>96</v>
      </c>
      <c r="AE1063">
        <f t="shared" si="49"/>
        <v>14</v>
      </c>
      <c r="AF1063" t="str">
        <f>IF(Table2[[#This Row],[ Income ]]&lt;=30000, "Low Income",IF(Table2[[#This Row],[ Income ]]&lt;=60000,"Middle Income",IF(Table2[[#This Row],[ Income ]]&lt;=90000,"High Income","Premium")))</f>
        <v>Low Income</v>
      </c>
      <c r="AG1063" t="str">
        <f ca="1">IF(Table2[[#This Row],[Age]]&lt;30,"Young Adults", IF(Table2[[#This Row],[Age]]&lt;45,"Adults",IF(Table2[[#This Row],[Age]]&lt;60,"Middle Aged", "Senior")))</f>
        <v>Senior</v>
      </c>
      <c r="AH1063" t="str">
        <f>IF(Table2[[#This Row],[Recency]]&lt;31,"Active",IF(Table2[[#This Row],[Recency]]&lt;61, "Warm","At Risk"))</f>
        <v>Warm</v>
      </c>
      <c r="AI1063" s="5" t="str">
        <f>IF(Table2[[#This Row],[Total Spend]]&lt;70,"Low Value", IF(Table2[[#This Row],[Total Spend]]&lt;370,"Medium Value",IF(Table2[[#This Row],[Total Spend]]&lt;1047,"High Value","VIP")))</f>
        <v>Medium Value</v>
      </c>
      <c r="AJ1063" s="7">
        <f>SUM(Table2[[#This Row],[AcceptedCmp3]:[Response]])</f>
        <v>0</v>
      </c>
      <c r="AK1063" s="5" t="str">
        <f>IF(Table2[[#This Row],[Total Campaigns Accepted]]=0,"Never Responded", IF(Table2[[#This Row],[Total Campaigns Accepted]]&lt;3,"Occasional Responders","Frequent Responders"))</f>
        <v>Never Responded</v>
      </c>
    </row>
    <row r="1064" spans="1:37" x14ac:dyDescent="0.3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  <c r="AC1064" s="4">
        <f t="shared" ca="1" si="48"/>
        <v>51</v>
      </c>
      <c r="AD1064" s="3">
        <f t="shared" si="50"/>
        <v>68</v>
      </c>
      <c r="AE1064">
        <f t="shared" si="49"/>
        <v>12</v>
      </c>
      <c r="AF1064" t="str">
        <f>IF(Table2[[#This Row],[ Income ]]&lt;=30000, "Low Income",IF(Table2[[#This Row],[ Income ]]&lt;=60000,"Middle Income",IF(Table2[[#This Row],[ Income ]]&lt;=90000,"High Income","Premium")))</f>
        <v>Low Income</v>
      </c>
      <c r="AG1064" t="str">
        <f ca="1">IF(Table2[[#This Row],[Age]]&lt;30,"Young Adults", IF(Table2[[#This Row],[Age]]&lt;45,"Adults",IF(Table2[[#This Row],[Age]]&lt;60,"Middle Aged", "Senior")))</f>
        <v>Middle Aged</v>
      </c>
      <c r="AH1064" t="str">
        <f>IF(Table2[[#This Row],[Recency]]&lt;31,"Active",IF(Table2[[#This Row],[Recency]]&lt;61, "Warm","At Risk"))</f>
        <v>Warm</v>
      </c>
      <c r="AI1064" s="5" t="str">
        <f>IF(Table2[[#This Row],[Total Spend]]&lt;70,"Low Value", IF(Table2[[#This Row],[Total Spend]]&lt;370,"Medium Value",IF(Table2[[#This Row],[Total Spend]]&lt;1047,"High Value","VIP")))</f>
        <v>Low Value</v>
      </c>
      <c r="AJ1064" s="7">
        <f>SUM(Table2[[#This Row],[AcceptedCmp3]:[Response]])</f>
        <v>1</v>
      </c>
      <c r="AK1064" s="5" t="str">
        <f>IF(Table2[[#This Row],[Total Campaigns Accepted]]=0,"Never Responded", IF(Table2[[#This Row],[Total Campaigns Accepted]]&lt;3,"Occasional Responders","Frequent Responders"))</f>
        <v>Occasional Responders</v>
      </c>
    </row>
    <row r="1065" spans="1:37" x14ac:dyDescent="0.3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  <c r="AC1065" s="4">
        <f t="shared" ca="1" si="48"/>
        <v>53</v>
      </c>
      <c r="AD1065" s="3">
        <f t="shared" si="50"/>
        <v>93</v>
      </c>
      <c r="AE1065">
        <f t="shared" si="49"/>
        <v>17</v>
      </c>
      <c r="AF1065" t="str">
        <f>IF(Table2[[#This Row],[ Income ]]&lt;=30000, "Low Income",IF(Table2[[#This Row],[ Income ]]&lt;=60000,"Middle Income",IF(Table2[[#This Row],[ Income ]]&lt;=90000,"High Income","Premium")))</f>
        <v>Middle Income</v>
      </c>
      <c r="AG1065" t="str">
        <f ca="1">IF(Table2[[#This Row],[Age]]&lt;30,"Young Adults", IF(Table2[[#This Row],[Age]]&lt;45,"Adults",IF(Table2[[#This Row],[Age]]&lt;60,"Middle Aged", "Senior")))</f>
        <v>Middle Aged</v>
      </c>
      <c r="AH1065" t="str">
        <f>IF(Table2[[#This Row],[Recency]]&lt;31,"Active",IF(Table2[[#This Row],[Recency]]&lt;61, "Warm","At Risk"))</f>
        <v>Warm</v>
      </c>
      <c r="AI1065" s="5" t="str">
        <f>IF(Table2[[#This Row],[Total Spend]]&lt;70,"Low Value", IF(Table2[[#This Row],[Total Spend]]&lt;370,"Medium Value",IF(Table2[[#This Row],[Total Spend]]&lt;1047,"High Value","VIP")))</f>
        <v>Medium Value</v>
      </c>
      <c r="AJ1065" s="7">
        <f>SUM(Table2[[#This Row],[AcceptedCmp3]:[Response]])</f>
        <v>0</v>
      </c>
      <c r="AK1065" s="5" t="str">
        <f>IF(Table2[[#This Row],[Total Campaigns Accepted]]=0,"Never Responded", IF(Table2[[#This Row],[Total Campaigns Accepted]]&lt;3,"Occasional Responders","Frequent Responders"))</f>
        <v>Never Responded</v>
      </c>
    </row>
    <row r="1066" spans="1:37" x14ac:dyDescent="0.3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  <c r="AC1066" s="4">
        <f t="shared" ca="1" si="48"/>
        <v>76</v>
      </c>
      <c r="AD1066" s="3">
        <f t="shared" si="50"/>
        <v>265</v>
      </c>
      <c r="AE1066">
        <f t="shared" si="49"/>
        <v>16</v>
      </c>
      <c r="AF1066" t="str">
        <f>IF(Table2[[#This Row],[ Income ]]&lt;=30000, "Low Income",IF(Table2[[#This Row],[ Income ]]&lt;=60000,"Middle Income",IF(Table2[[#This Row],[ Income ]]&lt;=90000,"High Income","Premium")))</f>
        <v>Middle Income</v>
      </c>
      <c r="AG1066" t="str">
        <f ca="1">IF(Table2[[#This Row],[Age]]&lt;30,"Young Adults", IF(Table2[[#This Row],[Age]]&lt;45,"Adults",IF(Table2[[#This Row],[Age]]&lt;60,"Middle Aged", "Senior")))</f>
        <v>Senior</v>
      </c>
      <c r="AH1066" t="str">
        <f>IF(Table2[[#This Row],[Recency]]&lt;31,"Active",IF(Table2[[#This Row],[Recency]]&lt;61, "Warm","At Risk"))</f>
        <v>Warm</v>
      </c>
      <c r="AI1066" s="5" t="str">
        <f>IF(Table2[[#This Row],[Total Spend]]&lt;70,"Low Value", IF(Table2[[#This Row],[Total Spend]]&lt;370,"Medium Value",IF(Table2[[#This Row],[Total Spend]]&lt;1047,"High Value","VIP")))</f>
        <v>Medium Value</v>
      </c>
      <c r="AJ1066" s="7">
        <f>SUM(Table2[[#This Row],[AcceptedCmp3]:[Response]])</f>
        <v>0</v>
      </c>
      <c r="AK1066" s="5" t="str">
        <f>IF(Table2[[#This Row],[Total Campaigns Accepted]]=0,"Never Responded", IF(Table2[[#This Row],[Total Campaigns Accepted]]&lt;3,"Occasional Responders","Frequent Responders"))</f>
        <v>Never Responded</v>
      </c>
    </row>
    <row r="1067" spans="1:37" x14ac:dyDescent="0.3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  <c r="AC1067" s="4">
        <f t="shared" ca="1" si="48"/>
        <v>41</v>
      </c>
      <c r="AD1067" s="3">
        <f t="shared" si="50"/>
        <v>28</v>
      </c>
      <c r="AE1067">
        <f t="shared" si="49"/>
        <v>9</v>
      </c>
      <c r="AF1067" t="str">
        <f>IF(Table2[[#This Row],[ Income ]]&lt;=30000, "Low Income",IF(Table2[[#This Row],[ Income ]]&lt;=60000,"Middle Income",IF(Table2[[#This Row],[ Income ]]&lt;=90000,"High Income","Premium")))</f>
        <v>Middle Income</v>
      </c>
      <c r="AG1067" t="str">
        <f ca="1">IF(Table2[[#This Row],[Age]]&lt;30,"Young Adults", IF(Table2[[#This Row],[Age]]&lt;45,"Adults",IF(Table2[[#This Row],[Age]]&lt;60,"Middle Aged", "Senior")))</f>
        <v>Adults</v>
      </c>
      <c r="AH1067" t="str">
        <f>IF(Table2[[#This Row],[Recency]]&lt;31,"Active",IF(Table2[[#This Row],[Recency]]&lt;61, "Warm","At Risk"))</f>
        <v>Warm</v>
      </c>
      <c r="AI1067" s="5" t="str">
        <f>IF(Table2[[#This Row],[Total Spend]]&lt;70,"Low Value", IF(Table2[[#This Row],[Total Spend]]&lt;370,"Medium Value",IF(Table2[[#This Row],[Total Spend]]&lt;1047,"High Value","VIP")))</f>
        <v>Low Value</v>
      </c>
      <c r="AJ1067" s="7">
        <f>SUM(Table2[[#This Row],[AcceptedCmp3]:[Response]])</f>
        <v>0</v>
      </c>
      <c r="AK1067" s="5" t="str">
        <f>IF(Table2[[#This Row],[Total Campaigns Accepted]]=0,"Never Responded", IF(Table2[[#This Row],[Total Campaigns Accepted]]&lt;3,"Occasional Responders","Frequent Responders"))</f>
        <v>Never Responded</v>
      </c>
    </row>
    <row r="1068" spans="1:37" x14ac:dyDescent="0.3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  <c r="AC1068" s="4">
        <f t="shared" ca="1" si="48"/>
        <v>76</v>
      </c>
      <c r="AD1068" s="3">
        <f t="shared" si="50"/>
        <v>138</v>
      </c>
      <c r="AE1068">
        <f t="shared" si="49"/>
        <v>14</v>
      </c>
      <c r="AF1068" t="str">
        <f>IF(Table2[[#This Row],[ Income ]]&lt;=30000, "Low Income",IF(Table2[[#This Row],[ Income ]]&lt;=60000,"Middle Income",IF(Table2[[#This Row],[ Income ]]&lt;=90000,"High Income","Premium")))</f>
        <v>Middle Income</v>
      </c>
      <c r="AG1068" t="str">
        <f ca="1">IF(Table2[[#This Row],[Age]]&lt;30,"Young Adults", IF(Table2[[#This Row],[Age]]&lt;45,"Adults",IF(Table2[[#This Row],[Age]]&lt;60,"Middle Aged", "Senior")))</f>
        <v>Senior</v>
      </c>
      <c r="AH1068" t="str">
        <f>IF(Table2[[#This Row],[Recency]]&lt;31,"Active",IF(Table2[[#This Row],[Recency]]&lt;61, "Warm","At Risk"))</f>
        <v>Warm</v>
      </c>
      <c r="AI1068" s="5" t="str">
        <f>IF(Table2[[#This Row],[Total Spend]]&lt;70,"Low Value", IF(Table2[[#This Row],[Total Spend]]&lt;370,"Medium Value",IF(Table2[[#This Row],[Total Spend]]&lt;1047,"High Value","VIP")))</f>
        <v>Medium Value</v>
      </c>
      <c r="AJ1068" s="7">
        <f>SUM(Table2[[#This Row],[AcceptedCmp3]:[Response]])</f>
        <v>0</v>
      </c>
      <c r="AK1068" s="5" t="str">
        <f>IF(Table2[[#This Row],[Total Campaigns Accepted]]=0,"Never Responded", IF(Table2[[#This Row],[Total Campaigns Accepted]]&lt;3,"Occasional Responders","Frequent Responders"))</f>
        <v>Never Responded</v>
      </c>
    </row>
    <row r="1069" spans="1:37" x14ac:dyDescent="0.3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  <c r="AC1069" s="4">
        <f t="shared" ca="1" si="48"/>
        <v>76</v>
      </c>
      <c r="AD1069" s="3">
        <f t="shared" si="50"/>
        <v>138</v>
      </c>
      <c r="AE1069">
        <f t="shared" si="49"/>
        <v>14</v>
      </c>
      <c r="AF1069" t="str">
        <f>IF(Table2[[#This Row],[ Income ]]&lt;=30000, "Low Income",IF(Table2[[#This Row],[ Income ]]&lt;=60000,"Middle Income",IF(Table2[[#This Row],[ Income ]]&lt;=90000,"High Income","Premium")))</f>
        <v>Middle Income</v>
      </c>
      <c r="AG1069" t="str">
        <f ca="1">IF(Table2[[#This Row],[Age]]&lt;30,"Young Adults", IF(Table2[[#This Row],[Age]]&lt;45,"Adults",IF(Table2[[#This Row],[Age]]&lt;60,"Middle Aged", "Senior")))</f>
        <v>Senior</v>
      </c>
      <c r="AH1069" t="str">
        <f>IF(Table2[[#This Row],[Recency]]&lt;31,"Active",IF(Table2[[#This Row],[Recency]]&lt;61, "Warm","At Risk"))</f>
        <v>Warm</v>
      </c>
      <c r="AI1069" s="5" t="str">
        <f>IF(Table2[[#This Row],[Total Spend]]&lt;70,"Low Value", IF(Table2[[#This Row],[Total Spend]]&lt;370,"Medium Value",IF(Table2[[#This Row],[Total Spend]]&lt;1047,"High Value","VIP")))</f>
        <v>Medium Value</v>
      </c>
      <c r="AJ1069" s="7">
        <f>SUM(Table2[[#This Row],[AcceptedCmp3]:[Response]])</f>
        <v>0</v>
      </c>
      <c r="AK1069" s="5" t="str">
        <f>IF(Table2[[#This Row],[Total Campaigns Accepted]]=0,"Never Responded", IF(Table2[[#This Row],[Total Campaigns Accepted]]&lt;3,"Occasional Responders","Frequent Responders"))</f>
        <v>Never Responded</v>
      </c>
    </row>
    <row r="1070" spans="1:37" x14ac:dyDescent="0.3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  <c r="AC1070" s="4">
        <f t="shared" ca="1" si="48"/>
        <v>69</v>
      </c>
      <c r="AD1070" s="3">
        <f t="shared" si="50"/>
        <v>1169</v>
      </c>
      <c r="AE1070">
        <f t="shared" si="49"/>
        <v>19</v>
      </c>
      <c r="AF1070" t="str">
        <f>IF(Table2[[#This Row],[ Income ]]&lt;=30000, "Low Income",IF(Table2[[#This Row],[ Income ]]&lt;=60000,"Middle Income",IF(Table2[[#This Row],[ Income ]]&lt;=90000,"High Income","Premium")))</f>
        <v>High Income</v>
      </c>
      <c r="AG1070" t="str">
        <f ca="1">IF(Table2[[#This Row],[Age]]&lt;30,"Young Adults", IF(Table2[[#This Row],[Age]]&lt;45,"Adults",IF(Table2[[#This Row],[Age]]&lt;60,"Middle Aged", "Senior")))</f>
        <v>Senior</v>
      </c>
      <c r="AH1070" t="str">
        <f>IF(Table2[[#This Row],[Recency]]&lt;31,"Active",IF(Table2[[#This Row],[Recency]]&lt;61, "Warm","At Risk"))</f>
        <v>Warm</v>
      </c>
      <c r="AI1070" s="5" t="str">
        <f>IF(Table2[[#This Row],[Total Spend]]&lt;70,"Low Value", IF(Table2[[#This Row],[Total Spend]]&lt;370,"Medium Value",IF(Table2[[#This Row],[Total Spend]]&lt;1047,"High Value","VIP")))</f>
        <v>VIP</v>
      </c>
      <c r="AJ1070" s="7">
        <f>SUM(Table2[[#This Row],[AcceptedCmp3]:[Response]])</f>
        <v>0</v>
      </c>
      <c r="AK1070" s="5" t="str">
        <f>IF(Table2[[#This Row],[Total Campaigns Accepted]]=0,"Never Responded", IF(Table2[[#This Row],[Total Campaigns Accepted]]&lt;3,"Occasional Responders","Frequent Responders"))</f>
        <v>Never Responded</v>
      </c>
    </row>
    <row r="1071" spans="1:37" x14ac:dyDescent="0.3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  <c r="AC1071" s="4">
        <f t="shared" ca="1" si="48"/>
        <v>69</v>
      </c>
      <c r="AD1071" s="3">
        <f t="shared" si="50"/>
        <v>1169</v>
      </c>
      <c r="AE1071">
        <f t="shared" si="49"/>
        <v>19</v>
      </c>
      <c r="AF1071" t="str">
        <f>IF(Table2[[#This Row],[ Income ]]&lt;=30000, "Low Income",IF(Table2[[#This Row],[ Income ]]&lt;=60000,"Middle Income",IF(Table2[[#This Row],[ Income ]]&lt;=90000,"High Income","Premium")))</f>
        <v>High Income</v>
      </c>
      <c r="AG1071" t="str">
        <f ca="1">IF(Table2[[#This Row],[Age]]&lt;30,"Young Adults", IF(Table2[[#This Row],[Age]]&lt;45,"Adults",IF(Table2[[#This Row],[Age]]&lt;60,"Middle Aged", "Senior")))</f>
        <v>Senior</v>
      </c>
      <c r="AH1071" t="str">
        <f>IF(Table2[[#This Row],[Recency]]&lt;31,"Active",IF(Table2[[#This Row],[Recency]]&lt;61, "Warm","At Risk"))</f>
        <v>Warm</v>
      </c>
      <c r="AI1071" s="5" t="str">
        <f>IF(Table2[[#This Row],[Total Spend]]&lt;70,"Low Value", IF(Table2[[#This Row],[Total Spend]]&lt;370,"Medium Value",IF(Table2[[#This Row],[Total Spend]]&lt;1047,"High Value","VIP")))</f>
        <v>VIP</v>
      </c>
      <c r="AJ1071" s="7">
        <f>SUM(Table2[[#This Row],[AcceptedCmp3]:[Response]])</f>
        <v>0</v>
      </c>
      <c r="AK1071" s="5" t="str">
        <f>IF(Table2[[#This Row],[Total Campaigns Accepted]]=0,"Never Responded", IF(Table2[[#This Row],[Total Campaigns Accepted]]&lt;3,"Occasional Responders","Frequent Responders"))</f>
        <v>Never Responded</v>
      </c>
    </row>
    <row r="1072" spans="1:37" x14ac:dyDescent="0.3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  <c r="AC1072" s="4">
        <f t="shared" ca="1" si="48"/>
        <v>74</v>
      </c>
      <c r="AD1072" s="3">
        <f t="shared" si="50"/>
        <v>152</v>
      </c>
      <c r="AE1072">
        <f t="shared" si="49"/>
        <v>18</v>
      </c>
      <c r="AF1072" t="str">
        <f>IF(Table2[[#This Row],[ Income ]]&lt;=30000, "Low Income",IF(Table2[[#This Row],[ Income ]]&lt;=60000,"Middle Income",IF(Table2[[#This Row],[ Income ]]&lt;=90000,"High Income","Premium")))</f>
        <v>Middle Income</v>
      </c>
      <c r="AG1072" t="str">
        <f ca="1">IF(Table2[[#This Row],[Age]]&lt;30,"Young Adults", IF(Table2[[#This Row],[Age]]&lt;45,"Adults",IF(Table2[[#This Row],[Age]]&lt;60,"Middle Aged", "Senior")))</f>
        <v>Senior</v>
      </c>
      <c r="AH1072" t="str">
        <f>IF(Table2[[#This Row],[Recency]]&lt;31,"Active",IF(Table2[[#This Row],[Recency]]&lt;61, "Warm","At Risk"))</f>
        <v>Warm</v>
      </c>
      <c r="AI1072" s="5" t="str">
        <f>IF(Table2[[#This Row],[Total Spend]]&lt;70,"Low Value", IF(Table2[[#This Row],[Total Spend]]&lt;370,"Medium Value",IF(Table2[[#This Row],[Total Spend]]&lt;1047,"High Value","VIP")))</f>
        <v>Medium Value</v>
      </c>
      <c r="AJ1072" s="7">
        <f>SUM(Table2[[#This Row],[AcceptedCmp3]:[Response]])</f>
        <v>0</v>
      </c>
      <c r="AK1072" s="5" t="str">
        <f>IF(Table2[[#This Row],[Total Campaigns Accepted]]=0,"Never Responded", IF(Table2[[#This Row],[Total Campaigns Accepted]]&lt;3,"Occasional Responders","Frequent Responders"))</f>
        <v>Never Responded</v>
      </c>
    </row>
    <row r="1073" spans="1:37" x14ac:dyDescent="0.3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  <c r="AC1073" s="4">
        <f t="shared" ca="1" si="48"/>
        <v>52</v>
      </c>
      <c r="AD1073" s="3">
        <f t="shared" si="50"/>
        <v>218</v>
      </c>
      <c r="AE1073">
        <f t="shared" si="49"/>
        <v>19</v>
      </c>
      <c r="AF1073" t="str">
        <f>IF(Table2[[#This Row],[ Income ]]&lt;=30000, "Low Income",IF(Table2[[#This Row],[ Income ]]&lt;=60000,"Middle Income",IF(Table2[[#This Row],[ Income ]]&lt;=90000,"High Income","Premium")))</f>
        <v>Middle Income</v>
      </c>
      <c r="AG1073" t="str">
        <f ca="1">IF(Table2[[#This Row],[Age]]&lt;30,"Young Adults", IF(Table2[[#This Row],[Age]]&lt;45,"Adults",IF(Table2[[#This Row],[Age]]&lt;60,"Middle Aged", "Senior")))</f>
        <v>Middle Aged</v>
      </c>
      <c r="AH1073" t="str">
        <f>IF(Table2[[#This Row],[Recency]]&lt;31,"Active",IF(Table2[[#This Row],[Recency]]&lt;61, "Warm","At Risk"))</f>
        <v>Warm</v>
      </c>
      <c r="AI1073" s="5" t="str">
        <f>IF(Table2[[#This Row],[Total Spend]]&lt;70,"Low Value", IF(Table2[[#This Row],[Total Spend]]&lt;370,"Medium Value",IF(Table2[[#This Row],[Total Spend]]&lt;1047,"High Value","VIP")))</f>
        <v>Medium Value</v>
      </c>
      <c r="AJ1073" s="7">
        <f>SUM(Table2[[#This Row],[AcceptedCmp3]:[Response]])</f>
        <v>0</v>
      </c>
      <c r="AK1073" s="5" t="str">
        <f>IF(Table2[[#This Row],[Total Campaigns Accepted]]=0,"Never Responded", IF(Table2[[#This Row],[Total Campaigns Accepted]]&lt;3,"Occasional Responders","Frequent Responders"))</f>
        <v>Never Responded</v>
      </c>
    </row>
    <row r="1074" spans="1:37" x14ac:dyDescent="0.3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  <c r="AC1074" s="4">
        <f t="shared" ca="1" si="48"/>
        <v>48</v>
      </c>
      <c r="AD1074" s="3">
        <f t="shared" si="50"/>
        <v>612</v>
      </c>
      <c r="AE1074">
        <f t="shared" si="49"/>
        <v>31</v>
      </c>
      <c r="AF1074" t="str">
        <f>IF(Table2[[#This Row],[ Income ]]&lt;=30000, "Low Income",IF(Table2[[#This Row],[ Income ]]&lt;=60000,"Middle Income",IF(Table2[[#This Row],[ Income ]]&lt;=90000,"High Income","Premium")))</f>
        <v>Middle Income</v>
      </c>
      <c r="AG1074" t="str">
        <f ca="1">IF(Table2[[#This Row],[Age]]&lt;30,"Young Adults", IF(Table2[[#This Row],[Age]]&lt;45,"Adults",IF(Table2[[#This Row],[Age]]&lt;60,"Middle Aged", "Senior")))</f>
        <v>Middle Aged</v>
      </c>
      <c r="AH1074" t="str">
        <f>IF(Table2[[#This Row],[Recency]]&lt;31,"Active",IF(Table2[[#This Row],[Recency]]&lt;61, "Warm","At Risk"))</f>
        <v>Warm</v>
      </c>
      <c r="AI1074" s="5" t="str">
        <f>IF(Table2[[#This Row],[Total Spend]]&lt;70,"Low Value", IF(Table2[[#This Row],[Total Spend]]&lt;370,"Medium Value",IF(Table2[[#This Row],[Total Spend]]&lt;1047,"High Value","VIP")))</f>
        <v>High Value</v>
      </c>
      <c r="AJ1074" s="7">
        <f>SUM(Table2[[#This Row],[AcceptedCmp3]:[Response]])</f>
        <v>0</v>
      </c>
      <c r="AK1074" s="5" t="str">
        <f>IF(Table2[[#This Row],[Total Campaigns Accepted]]=0,"Never Responded", IF(Table2[[#This Row],[Total Campaigns Accepted]]&lt;3,"Occasional Responders","Frequent Responders"))</f>
        <v>Never Responded</v>
      </c>
    </row>
    <row r="1075" spans="1:37" x14ac:dyDescent="0.3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  <c r="AC1075" s="4">
        <f t="shared" ca="1" si="48"/>
        <v>53</v>
      </c>
      <c r="AD1075" s="3">
        <f t="shared" si="50"/>
        <v>38</v>
      </c>
      <c r="AE1075">
        <f t="shared" si="49"/>
        <v>10</v>
      </c>
      <c r="AF1075" t="str">
        <f>IF(Table2[[#This Row],[ Income ]]&lt;=30000, "Low Income",IF(Table2[[#This Row],[ Income ]]&lt;=60000,"Middle Income",IF(Table2[[#This Row],[ Income ]]&lt;=90000,"High Income","Premium")))</f>
        <v>Low Income</v>
      </c>
      <c r="AG1075" t="str">
        <f ca="1">IF(Table2[[#This Row],[Age]]&lt;30,"Young Adults", IF(Table2[[#This Row],[Age]]&lt;45,"Adults",IF(Table2[[#This Row],[Age]]&lt;60,"Middle Aged", "Senior")))</f>
        <v>Middle Aged</v>
      </c>
      <c r="AH1075" t="str">
        <f>IF(Table2[[#This Row],[Recency]]&lt;31,"Active",IF(Table2[[#This Row],[Recency]]&lt;61, "Warm","At Risk"))</f>
        <v>Warm</v>
      </c>
      <c r="AI1075" s="5" t="str">
        <f>IF(Table2[[#This Row],[Total Spend]]&lt;70,"Low Value", IF(Table2[[#This Row],[Total Spend]]&lt;370,"Medium Value",IF(Table2[[#This Row],[Total Spend]]&lt;1047,"High Value","VIP")))</f>
        <v>Low Value</v>
      </c>
      <c r="AJ1075" s="7">
        <f>SUM(Table2[[#This Row],[AcceptedCmp3]:[Response]])</f>
        <v>0</v>
      </c>
      <c r="AK1075" s="5" t="str">
        <f>IF(Table2[[#This Row],[Total Campaigns Accepted]]=0,"Never Responded", IF(Table2[[#This Row],[Total Campaigns Accepted]]&lt;3,"Occasional Responders","Frequent Responders"))</f>
        <v>Never Responded</v>
      </c>
    </row>
    <row r="1076" spans="1:37" x14ac:dyDescent="0.3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  <c r="AC1076" s="4">
        <f t="shared" ca="1" si="48"/>
        <v>56</v>
      </c>
      <c r="AD1076" s="3">
        <f t="shared" si="50"/>
        <v>49</v>
      </c>
      <c r="AE1076">
        <f t="shared" si="49"/>
        <v>18</v>
      </c>
      <c r="AF1076" t="str">
        <f>IF(Table2[[#This Row],[ Income ]]&lt;=30000, "Low Income",IF(Table2[[#This Row],[ Income ]]&lt;=60000,"Middle Income",IF(Table2[[#This Row],[ Income ]]&lt;=90000,"High Income","Premium")))</f>
        <v>Low Income</v>
      </c>
      <c r="AG1076" t="str">
        <f ca="1">IF(Table2[[#This Row],[Age]]&lt;30,"Young Adults", IF(Table2[[#This Row],[Age]]&lt;45,"Adults",IF(Table2[[#This Row],[Age]]&lt;60,"Middle Aged", "Senior")))</f>
        <v>Middle Aged</v>
      </c>
      <c r="AH1076" t="str">
        <f>IF(Table2[[#This Row],[Recency]]&lt;31,"Active",IF(Table2[[#This Row],[Recency]]&lt;61, "Warm","At Risk"))</f>
        <v>Warm</v>
      </c>
      <c r="AI1076" s="5" t="str">
        <f>IF(Table2[[#This Row],[Total Spend]]&lt;70,"Low Value", IF(Table2[[#This Row],[Total Spend]]&lt;370,"Medium Value",IF(Table2[[#This Row],[Total Spend]]&lt;1047,"High Value","VIP")))</f>
        <v>Low Value</v>
      </c>
      <c r="AJ1076" s="7">
        <f>SUM(Table2[[#This Row],[AcceptedCmp3]:[Response]])</f>
        <v>0</v>
      </c>
      <c r="AK1076" s="5" t="str">
        <f>IF(Table2[[#This Row],[Total Campaigns Accepted]]=0,"Never Responded", IF(Table2[[#This Row],[Total Campaigns Accepted]]&lt;3,"Occasional Responders","Frequent Responders"))</f>
        <v>Never Responded</v>
      </c>
    </row>
    <row r="1077" spans="1:37" x14ac:dyDescent="0.3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  <c r="AC1077" s="4">
        <f t="shared" ca="1" si="48"/>
        <v>35</v>
      </c>
      <c r="AD1077" s="3">
        <f t="shared" si="50"/>
        <v>358</v>
      </c>
      <c r="AE1077">
        <f t="shared" si="49"/>
        <v>18</v>
      </c>
      <c r="AF1077" t="str">
        <f>IF(Table2[[#This Row],[ Income ]]&lt;=30000, "Low Income",IF(Table2[[#This Row],[ Income ]]&lt;=60000,"Middle Income",IF(Table2[[#This Row],[ Income ]]&lt;=90000,"High Income","Premium")))</f>
        <v>Middle Income</v>
      </c>
      <c r="AG1077" t="str">
        <f ca="1">IF(Table2[[#This Row],[Age]]&lt;30,"Young Adults", IF(Table2[[#This Row],[Age]]&lt;45,"Adults",IF(Table2[[#This Row],[Age]]&lt;60,"Middle Aged", "Senior")))</f>
        <v>Adults</v>
      </c>
      <c r="AH1077" t="str">
        <f>IF(Table2[[#This Row],[Recency]]&lt;31,"Active",IF(Table2[[#This Row],[Recency]]&lt;61, "Warm","At Risk"))</f>
        <v>Warm</v>
      </c>
      <c r="AI1077" s="5" t="str">
        <f>IF(Table2[[#This Row],[Total Spend]]&lt;70,"Low Value", IF(Table2[[#This Row],[Total Spend]]&lt;370,"Medium Value",IF(Table2[[#This Row],[Total Spend]]&lt;1047,"High Value","VIP")))</f>
        <v>Medium Value</v>
      </c>
      <c r="AJ1077" s="7">
        <f>SUM(Table2[[#This Row],[AcceptedCmp3]:[Response]])</f>
        <v>0</v>
      </c>
      <c r="AK1077" s="5" t="str">
        <f>IF(Table2[[#This Row],[Total Campaigns Accepted]]=0,"Never Responded", IF(Table2[[#This Row],[Total Campaigns Accepted]]&lt;3,"Occasional Responders","Frequent Responders"))</f>
        <v>Never Responded</v>
      </c>
    </row>
    <row r="1078" spans="1:37" x14ac:dyDescent="0.3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  <c r="AC1078" s="4">
        <f t="shared" ca="1" si="48"/>
        <v>56</v>
      </c>
      <c r="AD1078" s="3">
        <f t="shared" si="50"/>
        <v>151</v>
      </c>
      <c r="AE1078">
        <f t="shared" si="49"/>
        <v>20</v>
      </c>
      <c r="AF1078" t="str">
        <f>IF(Table2[[#This Row],[ Income ]]&lt;=30000, "Low Income",IF(Table2[[#This Row],[ Income ]]&lt;=60000,"Middle Income",IF(Table2[[#This Row],[ Income ]]&lt;=90000,"High Income","Premium")))</f>
        <v>Middle Income</v>
      </c>
      <c r="AG1078" t="str">
        <f ca="1">IF(Table2[[#This Row],[Age]]&lt;30,"Young Adults", IF(Table2[[#This Row],[Age]]&lt;45,"Adults",IF(Table2[[#This Row],[Age]]&lt;60,"Middle Aged", "Senior")))</f>
        <v>Middle Aged</v>
      </c>
      <c r="AH1078" t="str">
        <f>IF(Table2[[#This Row],[Recency]]&lt;31,"Active",IF(Table2[[#This Row],[Recency]]&lt;61, "Warm","At Risk"))</f>
        <v>Warm</v>
      </c>
      <c r="AI1078" s="5" t="str">
        <f>IF(Table2[[#This Row],[Total Spend]]&lt;70,"Low Value", IF(Table2[[#This Row],[Total Spend]]&lt;370,"Medium Value",IF(Table2[[#This Row],[Total Spend]]&lt;1047,"High Value","VIP")))</f>
        <v>Medium Value</v>
      </c>
      <c r="AJ1078" s="7">
        <f>SUM(Table2[[#This Row],[AcceptedCmp3]:[Response]])</f>
        <v>1</v>
      </c>
      <c r="AK1078" s="5" t="str">
        <f>IF(Table2[[#This Row],[Total Campaigns Accepted]]=0,"Never Responded", IF(Table2[[#This Row],[Total Campaigns Accepted]]&lt;3,"Occasional Responders","Frequent Responders"))</f>
        <v>Occasional Responders</v>
      </c>
    </row>
    <row r="1079" spans="1:37" x14ac:dyDescent="0.3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  <c r="AC1079" s="4">
        <f t="shared" ca="1" si="48"/>
        <v>54</v>
      </c>
      <c r="AD1079" s="3">
        <f t="shared" si="50"/>
        <v>642</v>
      </c>
      <c r="AE1079">
        <f t="shared" si="49"/>
        <v>32</v>
      </c>
      <c r="AF1079" t="str">
        <f>IF(Table2[[#This Row],[ Income ]]&lt;=30000, "Low Income",IF(Table2[[#This Row],[ Income ]]&lt;=60000,"Middle Income",IF(Table2[[#This Row],[ Income ]]&lt;=90000,"High Income","Premium")))</f>
        <v>Middle Income</v>
      </c>
      <c r="AG1079" t="str">
        <f ca="1">IF(Table2[[#This Row],[Age]]&lt;30,"Young Adults", IF(Table2[[#This Row],[Age]]&lt;45,"Adults",IF(Table2[[#This Row],[Age]]&lt;60,"Middle Aged", "Senior")))</f>
        <v>Middle Aged</v>
      </c>
      <c r="AH1079" t="str">
        <f>IF(Table2[[#This Row],[Recency]]&lt;31,"Active",IF(Table2[[#This Row],[Recency]]&lt;61, "Warm","At Risk"))</f>
        <v>Warm</v>
      </c>
      <c r="AI1079" s="5" t="str">
        <f>IF(Table2[[#This Row],[Total Spend]]&lt;70,"Low Value", IF(Table2[[#This Row],[Total Spend]]&lt;370,"Medium Value",IF(Table2[[#This Row],[Total Spend]]&lt;1047,"High Value","VIP")))</f>
        <v>High Value</v>
      </c>
      <c r="AJ1079" s="7">
        <f>SUM(Table2[[#This Row],[AcceptedCmp3]:[Response]])</f>
        <v>0</v>
      </c>
      <c r="AK1079" s="5" t="str">
        <f>IF(Table2[[#This Row],[Total Campaigns Accepted]]=0,"Never Responded", IF(Table2[[#This Row],[Total Campaigns Accepted]]&lt;3,"Occasional Responders","Frequent Responders"))</f>
        <v>Never Responded</v>
      </c>
    </row>
    <row r="1080" spans="1:37" x14ac:dyDescent="0.3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  <c r="AC1080" s="4">
        <f t="shared" ca="1" si="48"/>
        <v>71</v>
      </c>
      <c r="AD1080" s="3">
        <f t="shared" si="50"/>
        <v>615</v>
      </c>
      <c r="AE1080">
        <f t="shared" si="49"/>
        <v>30</v>
      </c>
      <c r="AF1080" t="str">
        <f>IF(Table2[[#This Row],[ Income ]]&lt;=30000, "Low Income",IF(Table2[[#This Row],[ Income ]]&lt;=60000,"Middle Income",IF(Table2[[#This Row],[ Income ]]&lt;=90000,"High Income","Premium")))</f>
        <v>Middle Income</v>
      </c>
      <c r="AG1080" t="str">
        <f ca="1">IF(Table2[[#This Row],[Age]]&lt;30,"Young Adults", IF(Table2[[#This Row],[Age]]&lt;45,"Adults",IF(Table2[[#This Row],[Age]]&lt;60,"Middle Aged", "Senior")))</f>
        <v>Senior</v>
      </c>
      <c r="AH1080" t="str">
        <f>IF(Table2[[#This Row],[Recency]]&lt;31,"Active",IF(Table2[[#This Row],[Recency]]&lt;61, "Warm","At Risk"))</f>
        <v>Warm</v>
      </c>
      <c r="AI1080" s="5" t="str">
        <f>IF(Table2[[#This Row],[Total Spend]]&lt;70,"Low Value", IF(Table2[[#This Row],[Total Spend]]&lt;370,"Medium Value",IF(Table2[[#This Row],[Total Spend]]&lt;1047,"High Value","VIP")))</f>
        <v>High Value</v>
      </c>
      <c r="AJ1080" s="7">
        <f>SUM(Table2[[#This Row],[AcceptedCmp3]:[Response]])</f>
        <v>0</v>
      </c>
      <c r="AK1080" s="5" t="str">
        <f>IF(Table2[[#This Row],[Total Campaigns Accepted]]=0,"Never Responded", IF(Table2[[#This Row],[Total Campaigns Accepted]]&lt;3,"Occasional Responders","Frequent Responders"))</f>
        <v>Never Responded</v>
      </c>
    </row>
    <row r="1081" spans="1:37" x14ac:dyDescent="0.3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  <c r="AC1081" s="4">
        <f t="shared" ca="1" si="48"/>
        <v>69</v>
      </c>
      <c r="AD1081" s="3">
        <f t="shared" si="50"/>
        <v>361</v>
      </c>
      <c r="AE1081">
        <f t="shared" si="49"/>
        <v>22</v>
      </c>
      <c r="AF1081" t="str">
        <f>IF(Table2[[#This Row],[ Income ]]&lt;=30000, "Low Income",IF(Table2[[#This Row],[ Income ]]&lt;=60000,"Middle Income",IF(Table2[[#This Row],[ Income ]]&lt;=90000,"High Income","Premium")))</f>
        <v>Middle Income</v>
      </c>
      <c r="AG1081" t="str">
        <f ca="1">IF(Table2[[#This Row],[Age]]&lt;30,"Young Adults", IF(Table2[[#This Row],[Age]]&lt;45,"Adults",IF(Table2[[#This Row],[Age]]&lt;60,"Middle Aged", "Senior")))</f>
        <v>Senior</v>
      </c>
      <c r="AH1081" t="str">
        <f>IF(Table2[[#This Row],[Recency]]&lt;31,"Active",IF(Table2[[#This Row],[Recency]]&lt;61, "Warm","At Risk"))</f>
        <v>Warm</v>
      </c>
      <c r="AI1081" s="5" t="str">
        <f>IF(Table2[[#This Row],[Total Spend]]&lt;70,"Low Value", IF(Table2[[#This Row],[Total Spend]]&lt;370,"Medium Value",IF(Table2[[#This Row],[Total Spend]]&lt;1047,"High Value","VIP")))</f>
        <v>Medium Value</v>
      </c>
      <c r="AJ1081" s="7">
        <f>SUM(Table2[[#This Row],[AcceptedCmp3]:[Response]])</f>
        <v>0</v>
      </c>
      <c r="AK1081" s="5" t="str">
        <f>IF(Table2[[#This Row],[Total Campaigns Accepted]]=0,"Never Responded", IF(Table2[[#This Row],[Total Campaigns Accepted]]&lt;3,"Occasional Responders","Frequent Responders"))</f>
        <v>Never Responded</v>
      </c>
    </row>
    <row r="1082" spans="1:37" x14ac:dyDescent="0.3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  <c r="AC1082" s="4">
        <f t="shared" ca="1" si="48"/>
        <v>52</v>
      </c>
      <c r="AD1082" s="3">
        <f t="shared" si="50"/>
        <v>23</v>
      </c>
      <c r="AE1082">
        <f t="shared" si="49"/>
        <v>12</v>
      </c>
      <c r="AF1082" t="str">
        <f>IF(Table2[[#This Row],[ Income ]]&lt;=30000, "Low Income",IF(Table2[[#This Row],[ Income ]]&lt;=60000,"Middle Income",IF(Table2[[#This Row],[ Income ]]&lt;=90000,"High Income","Premium")))</f>
        <v>Middle Income</v>
      </c>
      <c r="AG1082" t="str">
        <f ca="1">IF(Table2[[#This Row],[Age]]&lt;30,"Young Adults", IF(Table2[[#This Row],[Age]]&lt;45,"Adults",IF(Table2[[#This Row],[Age]]&lt;60,"Middle Aged", "Senior")))</f>
        <v>Middle Aged</v>
      </c>
      <c r="AH1082" t="str">
        <f>IF(Table2[[#This Row],[Recency]]&lt;31,"Active",IF(Table2[[#This Row],[Recency]]&lt;61, "Warm","At Risk"))</f>
        <v>Warm</v>
      </c>
      <c r="AI1082" s="5" t="str">
        <f>IF(Table2[[#This Row],[Total Spend]]&lt;70,"Low Value", IF(Table2[[#This Row],[Total Spend]]&lt;370,"Medium Value",IF(Table2[[#This Row],[Total Spend]]&lt;1047,"High Value","VIP")))</f>
        <v>Low Value</v>
      </c>
      <c r="AJ1082" s="7">
        <f>SUM(Table2[[#This Row],[AcceptedCmp3]:[Response]])</f>
        <v>1</v>
      </c>
      <c r="AK1082" s="5" t="str">
        <f>IF(Table2[[#This Row],[Total Campaigns Accepted]]=0,"Never Responded", IF(Table2[[#This Row],[Total Campaigns Accepted]]&lt;3,"Occasional Responders","Frequent Responders"))</f>
        <v>Occasional Responders</v>
      </c>
    </row>
    <row r="1083" spans="1:37" x14ac:dyDescent="0.3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  <c r="AC1083" s="4">
        <f t="shared" ca="1" si="48"/>
        <v>52</v>
      </c>
      <c r="AD1083" s="3">
        <f t="shared" si="50"/>
        <v>23</v>
      </c>
      <c r="AE1083">
        <f t="shared" si="49"/>
        <v>12</v>
      </c>
      <c r="AF1083" t="str">
        <f>IF(Table2[[#This Row],[ Income ]]&lt;=30000, "Low Income",IF(Table2[[#This Row],[ Income ]]&lt;=60000,"Middle Income",IF(Table2[[#This Row],[ Income ]]&lt;=90000,"High Income","Premium")))</f>
        <v>Middle Income</v>
      </c>
      <c r="AG1083" t="str">
        <f ca="1">IF(Table2[[#This Row],[Age]]&lt;30,"Young Adults", IF(Table2[[#This Row],[Age]]&lt;45,"Adults",IF(Table2[[#This Row],[Age]]&lt;60,"Middle Aged", "Senior")))</f>
        <v>Middle Aged</v>
      </c>
      <c r="AH1083" t="str">
        <f>IF(Table2[[#This Row],[Recency]]&lt;31,"Active",IF(Table2[[#This Row],[Recency]]&lt;61, "Warm","At Risk"))</f>
        <v>Warm</v>
      </c>
      <c r="AI1083" s="5" t="str">
        <f>IF(Table2[[#This Row],[Total Spend]]&lt;70,"Low Value", IF(Table2[[#This Row],[Total Spend]]&lt;370,"Medium Value",IF(Table2[[#This Row],[Total Spend]]&lt;1047,"High Value","VIP")))</f>
        <v>Low Value</v>
      </c>
      <c r="AJ1083" s="7">
        <f>SUM(Table2[[#This Row],[AcceptedCmp3]:[Response]])</f>
        <v>0</v>
      </c>
      <c r="AK1083" s="5" t="str">
        <f>IF(Table2[[#This Row],[Total Campaigns Accepted]]=0,"Never Responded", IF(Table2[[#This Row],[Total Campaigns Accepted]]&lt;3,"Occasional Responders","Frequent Responders"))</f>
        <v>Never Responded</v>
      </c>
    </row>
    <row r="1084" spans="1:37" x14ac:dyDescent="0.3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  <c r="AC1084" s="4">
        <f t="shared" ca="1" si="48"/>
        <v>65</v>
      </c>
      <c r="AD1084" s="3">
        <f t="shared" si="50"/>
        <v>964</v>
      </c>
      <c r="AE1084">
        <f t="shared" si="49"/>
        <v>32</v>
      </c>
      <c r="AF1084" t="str">
        <f>IF(Table2[[#This Row],[ Income ]]&lt;=30000, "Low Income",IF(Table2[[#This Row],[ Income ]]&lt;=60000,"Middle Income",IF(Table2[[#This Row],[ Income ]]&lt;=90000,"High Income","Premium")))</f>
        <v>High Income</v>
      </c>
      <c r="AG1084" t="str">
        <f ca="1">IF(Table2[[#This Row],[Age]]&lt;30,"Young Adults", IF(Table2[[#This Row],[Age]]&lt;45,"Adults",IF(Table2[[#This Row],[Age]]&lt;60,"Middle Aged", "Senior")))</f>
        <v>Senior</v>
      </c>
      <c r="AH1084" t="str">
        <f>IF(Table2[[#This Row],[Recency]]&lt;31,"Active",IF(Table2[[#This Row],[Recency]]&lt;61, "Warm","At Risk"))</f>
        <v>Warm</v>
      </c>
      <c r="AI1084" s="5" t="str">
        <f>IF(Table2[[#This Row],[Total Spend]]&lt;70,"Low Value", IF(Table2[[#This Row],[Total Spend]]&lt;370,"Medium Value",IF(Table2[[#This Row],[Total Spend]]&lt;1047,"High Value","VIP")))</f>
        <v>High Value</v>
      </c>
      <c r="AJ1084" s="7">
        <f>SUM(Table2[[#This Row],[AcceptedCmp3]:[Response]])</f>
        <v>0</v>
      </c>
      <c r="AK1084" s="5" t="str">
        <f>IF(Table2[[#This Row],[Total Campaigns Accepted]]=0,"Never Responded", IF(Table2[[#This Row],[Total Campaigns Accepted]]&lt;3,"Occasional Responders","Frequent Responders"))</f>
        <v>Never Responded</v>
      </c>
    </row>
    <row r="1085" spans="1:37" x14ac:dyDescent="0.3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  <c r="AC1085" s="4">
        <f t="shared" ca="1" si="48"/>
        <v>65</v>
      </c>
      <c r="AD1085" s="3">
        <f t="shared" si="50"/>
        <v>964</v>
      </c>
      <c r="AE1085">
        <f t="shared" si="49"/>
        <v>32</v>
      </c>
      <c r="AF1085" t="str">
        <f>IF(Table2[[#This Row],[ Income ]]&lt;=30000, "Low Income",IF(Table2[[#This Row],[ Income ]]&lt;=60000,"Middle Income",IF(Table2[[#This Row],[ Income ]]&lt;=90000,"High Income","Premium")))</f>
        <v>High Income</v>
      </c>
      <c r="AG1085" t="str">
        <f ca="1">IF(Table2[[#This Row],[Age]]&lt;30,"Young Adults", IF(Table2[[#This Row],[Age]]&lt;45,"Adults",IF(Table2[[#This Row],[Age]]&lt;60,"Middle Aged", "Senior")))</f>
        <v>Senior</v>
      </c>
      <c r="AH1085" t="str">
        <f>IF(Table2[[#This Row],[Recency]]&lt;31,"Active",IF(Table2[[#This Row],[Recency]]&lt;61, "Warm","At Risk"))</f>
        <v>Warm</v>
      </c>
      <c r="AI1085" s="5" t="str">
        <f>IF(Table2[[#This Row],[Total Spend]]&lt;70,"Low Value", IF(Table2[[#This Row],[Total Spend]]&lt;370,"Medium Value",IF(Table2[[#This Row],[Total Spend]]&lt;1047,"High Value","VIP")))</f>
        <v>High Value</v>
      </c>
      <c r="AJ1085" s="7">
        <f>SUM(Table2[[#This Row],[AcceptedCmp3]:[Response]])</f>
        <v>0</v>
      </c>
      <c r="AK1085" s="5" t="str">
        <f>IF(Table2[[#This Row],[Total Campaigns Accepted]]=0,"Never Responded", IF(Table2[[#This Row],[Total Campaigns Accepted]]&lt;3,"Occasional Responders","Frequent Responders"))</f>
        <v>Never Responded</v>
      </c>
    </row>
    <row r="1086" spans="1:37" x14ac:dyDescent="0.3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  <c r="AC1086" s="4">
        <f t="shared" ca="1" si="48"/>
        <v>56</v>
      </c>
      <c r="AD1086" s="3">
        <f t="shared" si="50"/>
        <v>310</v>
      </c>
      <c r="AE1086">
        <f t="shared" si="49"/>
        <v>25</v>
      </c>
      <c r="AF1086" t="str">
        <f>IF(Table2[[#This Row],[ Income ]]&lt;=30000, "Low Income",IF(Table2[[#This Row],[ Income ]]&lt;=60000,"Middle Income",IF(Table2[[#This Row],[ Income ]]&lt;=90000,"High Income","Premium")))</f>
        <v>Middle Income</v>
      </c>
      <c r="AG1086" t="str">
        <f ca="1">IF(Table2[[#This Row],[Age]]&lt;30,"Young Adults", IF(Table2[[#This Row],[Age]]&lt;45,"Adults",IF(Table2[[#This Row],[Age]]&lt;60,"Middle Aged", "Senior")))</f>
        <v>Middle Aged</v>
      </c>
      <c r="AH1086" t="str">
        <f>IF(Table2[[#This Row],[Recency]]&lt;31,"Active",IF(Table2[[#This Row],[Recency]]&lt;61, "Warm","At Risk"))</f>
        <v>Warm</v>
      </c>
      <c r="AI1086" s="5" t="str">
        <f>IF(Table2[[#This Row],[Total Spend]]&lt;70,"Low Value", IF(Table2[[#This Row],[Total Spend]]&lt;370,"Medium Value",IF(Table2[[#This Row],[Total Spend]]&lt;1047,"High Value","VIP")))</f>
        <v>Medium Value</v>
      </c>
      <c r="AJ1086" s="7">
        <f>SUM(Table2[[#This Row],[AcceptedCmp3]:[Response]])</f>
        <v>0</v>
      </c>
      <c r="AK1086" s="5" t="str">
        <f>IF(Table2[[#This Row],[Total Campaigns Accepted]]=0,"Never Responded", IF(Table2[[#This Row],[Total Campaigns Accepted]]&lt;3,"Occasional Responders","Frequent Responders"))</f>
        <v>Never Responded</v>
      </c>
    </row>
    <row r="1087" spans="1:37" x14ac:dyDescent="0.3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  <c r="AC1087" s="4">
        <f t="shared" ca="1" si="48"/>
        <v>38</v>
      </c>
      <c r="AD1087" s="3">
        <f t="shared" si="50"/>
        <v>1366</v>
      </c>
      <c r="AE1087">
        <f t="shared" si="49"/>
        <v>34</v>
      </c>
      <c r="AF1087" t="str">
        <f>IF(Table2[[#This Row],[ Income ]]&lt;=30000, "Low Income",IF(Table2[[#This Row],[ Income ]]&lt;=60000,"Middle Income",IF(Table2[[#This Row],[ Income ]]&lt;=90000,"High Income","Premium")))</f>
        <v>High Income</v>
      </c>
      <c r="AG1087" t="str">
        <f ca="1">IF(Table2[[#This Row],[Age]]&lt;30,"Young Adults", IF(Table2[[#This Row],[Age]]&lt;45,"Adults",IF(Table2[[#This Row],[Age]]&lt;60,"Middle Aged", "Senior")))</f>
        <v>Adults</v>
      </c>
      <c r="AH1087" t="str">
        <f>IF(Table2[[#This Row],[Recency]]&lt;31,"Active",IF(Table2[[#This Row],[Recency]]&lt;61, "Warm","At Risk"))</f>
        <v>Warm</v>
      </c>
      <c r="AI1087" s="5" t="str">
        <f>IF(Table2[[#This Row],[Total Spend]]&lt;70,"Low Value", IF(Table2[[#This Row],[Total Spend]]&lt;370,"Medium Value",IF(Table2[[#This Row],[Total Spend]]&lt;1047,"High Value","VIP")))</f>
        <v>VIP</v>
      </c>
      <c r="AJ1087" s="7">
        <f>SUM(Table2[[#This Row],[AcceptedCmp3]:[Response]])</f>
        <v>0</v>
      </c>
      <c r="AK1087" s="5" t="str">
        <f>IF(Table2[[#This Row],[Total Campaigns Accepted]]=0,"Never Responded", IF(Table2[[#This Row],[Total Campaigns Accepted]]&lt;3,"Occasional Responders","Frequent Responders"))</f>
        <v>Never Responded</v>
      </c>
    </row>
    <row r="1088" spans="1:37" x14ac:dyDescent="0.3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  <c r="AC1088" s="4">
        <f t="shared" ca="1" si="48"/>
        <v>38</v>
      </c>
      <c r="AD1088" s="3">
        <f t="shared" si="50"/>
        <v>1366</v>
      </c>
      <c r="AE1088">
        <f t="shared" si="49"/>
        <v>34</v>
      </c>
      <c r="AF1088" t="str">
        <f>IF(Table2[[#This Row],[ Income ]]&lt;=30000, "Low Income",IF(Table2[[#This Row],[ Income ]]&lt;=60000,"Middle Income",IF(Table2[[#This Row],[ Income ]]&lt;=90000,"High Income","Premium")))</f>
        <v>High Income</v>
      </c>
      <c r="AG1088" t="str">
        <f ca="1">IF(Table2[[#This Row],[Age]]&lt;30,"Young Adults", IF(Table2[[#This Row],[Age]]&lt;45,"Adults",IF(Table2[[#This Row],[Age]]&lt;60,"Middle Aged", "Senior")))</f>
        <v>Adults</v>
      </c>
      <c r="AH1088" t="str">
        <f>IF(Table2[[#This Row],[Recency]]&lt;31,"Active",IF(Table2[[#This Row],[Recency]]&lt;61, "Warm","At Risk"))</f>
        <v>Warm</v>
      </c>
      <c r="AI1088" s="5" t="str">
        <f>IF(Table2[[#This Row],[Total Spend]]&lt;70,"Low Value", IF(Table2[[#This Row],[Total Spend]]&lt;370,"Medium Value",IF(Table2[[#This Row],[Total Spend]]&lt;1047,"High Value","VIP")))</f>
        <v>VIP</v>
      </c>
      <c r="AJ1088" s="7">
        <f>SUM(Table2[[#This Row],[AcceptedCmp3]:[Response]])</f>
        <v>0</v>
      </c>
      <c r="AK1088" s="5" t="str">
        <f>IF(Table2[[#This Row],[Total Campaigns Accepted]]=0,"Never Responded", IF(Table2[[#This Row],[Total Campaigns Accepted]]&lt;3,"Occasional Responders","Frequent Responders"))</f>
        <v>Never Responded</v>
      </c>
    </row>
    <row r="1089" spans="1:37" x14ac:dyDescent="0.3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  <c r="AC1089" s="4">
        <f t="shared" ca="1" si="48"/>
        <v>67</v>
      </c>
      <c r="AD1089" s="3">
        <f t="shared" si="50"/>
        <v>1191</v>
      </c>
      <c r="AE1089">
        <f t="shared" si="49"/>
        <v>35</v>
      </c>
      <c r="AF1089" t="str">
        <f>IF(Table2[[#This Row],[ Income ]]&lt;=30000, "Low Income",IF(Table2[[#This Row],[ Income ]]&lt;=60000,"Middle Income",IF(Table2[[#This Row],[ Income ]]&lt;=90000,"High Income","Premium")))</f>
        <v>High Income</v>
      </c>
      <c r="AG1089" t="str">
        <f ca="1">IF(Table2[[#This Row],[Age]]&lt;30,"Young Adults", IF(Table2[[#This Row],[Age]]&lt;45,"Adults",IF(Table2[[#This Row],[Age]]&lt;60,"Middle Aged", "Senior")))</f>
        <v>Senior</v>
      </c>
      <c r="AH1089" t="str">
        <f>IF(Table2[[#This Row],[Recency]]&lt;31,"Active",IF(Table2[[#This Row],[Recency]]&lt;61, "Warm","At Risk"))</f>
        <v>Warm</v>
      </c>
      <c r="AI1089" s="5" t="str">
        <f>IF(Table2[[#This Row],[Total Spend]]&lt;70,"Low Value", IF(Table2[[#This Row],[Total Spend]]&lt;370,"Medium Value",IF(Table2[[#This Row],[Total Spend]]&lt;1047,"High Value","VIP")))</f>
        <v>VIP</v>
      </c>
      <c r="AJ1089" s="7">
        <f>SUM(Table2[[#This Row],[AcceptedCmp3]:[Response]])</f>
        <v>0</v>
      </c>
      <c r="AK1089" s="5" t="str">
        <f>IF(Table2[[#This Row],[Total Campaigns Accepted]]=0,"Never Responded", IF(Table2[[#This Row],[Total Campaigns Accepted]]&lt;3,"Occasional Responders","Frequent Responders"))</f>
        <v>Never Responded</v>
      </c>
    </row>
    <row r="1090" spans="1:37" x14ac:dyDescent="0.3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  <c r="AC1090" s="4">
        <f t="shared" ref="AC1090:AC1153" ca="1" si="51">YEAR(TODAY()) - B1090</f>
        <v>46</v>
      </c>
      <c r="AD1090" s="3">
        <f t="shared" si="50"/>
        <v>1135</v>
      </c>
      <c r="AE1090">
        <f t="shared" ref="AE1090:AE1153" si="52">SUM(P1090:T1090)</f>
        <v>34</v>
      </c>
      <c r="AF1090" t="str">
        <f>IF(Table2[[#This Row],[ Income ]]&lt;=30000, "Low Income",IF(Table2[[#This Row],[ Income ]]&lt;=60000,"Middle Income",IF(Table2[[#This Row],[ Income ]]&lt;=90000,"High Income","Premium")))</f>
        <v>High Income</v>
      </c>
      <c r="AG1090" t="str">
        <f ca="1">IF(Table2[[#This Row],[Age]]&lt;30,"Young Adults", IF(Table2[[#This Row],[Age]]&lt;45,"Adults",IF(Table2[[#This Row],[Age]]&lt;60,"Middle Aged", "Senior")))</f>
        <v>Middle Aged</v>
      </c>
      <c r="AH1090" t="str">
        <f>IF(Table2[[#This Row],[Recency]]&lt;31,"Active",IF(Table2[[#This Row],[Recency]]&lt;61, "Warm","At Risk"))</f>
        <v>Warm</v>
      </c>
      <c r="AI1090" s="5" t="str">
        <f>IF(Table2[[#This Row],[Total Spend]]&lt;70,"Low Value", IF(Table2[[#This Row],[Total Spend]]&lt;370,"Medium Value",IF(Table2[[#This Row],[Total Spend]]&lt;1047,"High Value","VIP")))</f>
        <v>VIP</v>
      </c>
      <c r="AJ1090" s="7">
        <f>SUM(Table2[[#This Row],[AcceptedCmp3]:[Response]])</f>
        <v>0</v>
      </c>
      <c r="AK1090" s="5" t="str">
        <f>IF(Table2[[#This Row],[Total Campaigns Accepted]]=0,"Never Responded", IF(Table2[[#This Row],[Total Campaigns Accepted]]&lt;3,"Occasional Responders","Frequent Responders"))</f>
        <v>Never Responded</v>
      </c>
    </row>
    <row r="1091" spans="1:37" x14ac:dyDescent="0.3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  <c r="AC1091" s="4">
        <f t="shared" ca="1" si="51"/>
        <v>65</v>
      </c>
      <c r="AD1091" s="3">
        <f t="shared" ref="AD1091:AD1154" si="53">SUM(J1091:O1091)</f>
        <v>1101</v>
      </c>
      <c r="AE1091">
        <f t="shared" si="52"/>
        <v>25</v>
      </c>
      <c r="AF1091" t="str">
        <f>IF(Table2[[#This Row],[ Income ]]&lt;=30000, "Low Income",IF(Table2[[#This Row],[ Income ]]&lt;=60000,"Middle Income",IF(Table2[[#This Row],[ Income ]]&lt;=90000,"High Income","Premium")))</f>
        <v>High Income</v>
      </c>
      <c r="AG1091" t="str">
        <f ca="1">IF(Table2[[#This Row],[Age]]&lt;30,"Young Adults", IF(Table2[[#This Row],[Age]]&lt;45,"Adults",IF(Table2[[#This Row],[Age]]&lt;60,"Middle Aged", "Senior")))</f>
        <v>Senior</v>
      </c>
      <c r="AH1091" t="str">
        <f>IF(Table2[[#This Row],[Recency]]&lt;31,"Active",IF(Table2[[#This Row],[Recency]]&lt;61, "Warm","At Risk"))</f>
        <v>Warm</v>
      </c>
      <c r="AI1091" s="5" t="str">
        <f>IF(Table2[[#This Row],[Total Spend]]&lt;70,"Low Value", IF(Table2[[#This Row],[Total Spend]]&lt;370,"Medium Value",IF(Table2[[#This Row],[Total Spend]]&lt;1047,"High Value","VIP")))</f>
        <v>VIP</v>
      </c>
      <c r="AJ1091" s="7">
        <f>SUM(Table2[[#This Row],[AcceptedCmp3]:[Response]])</f>
        <v>1</v>
      </c>
      <c r="AK1091" s="5" t="str">
        <f>IF(Table2[[#This Row],[Total Campaigns Accepted]]=0,"Never Responded", IF(Table2[[#This Row],[Total Campaigns Accepted]]&lt;3,"Occasional Responders","Frequent Responders"))</f>
        <v>Occasional Responders</v>
      </c>
    </row>
    <row r="1092" spans="1:37" x14ac:dyDescent="0.3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  <c r="AC1092" s="4">
        <f t="shared" ca="1" si="51"/>
        <v>65</v>
      </c>
      <c r="AD1092" s="3">
        <f t="shared" si="53"/>
        <v>1101</v>
      </c>
      <c r="AE1092">
        <f t="shared" si="52"/>
        <v>25</v>
      </c>
      <c r="AF1092" t="str">
        <f>IF(Table2[[#This Row],[ Income ]]&lt;=30000, "Low Income",IF(Table2[[#This Row],[ Income ]]&lt;=60000,"Middle Income",IF(Table2[[#This Row],[ Income ]]&lt;=90000,"High Income","Premium")))</f>
        <v>High Income</v>
      </c>
      <c r="AG1092" t="str">
        <f ca="1">IF(Table2[[#This Row],[Age]]&lt;30,"Young Adults", IF(Table2[[#This Row],[Age]]&lt;45,"Adults",IF(Table2[[#This Row],[Age]]&lt;60,"Middle Aged", "Senior")))</f>
        <v>Senior</v>
      </c>
      <c r="AH1092" t="str">
        <f>IF(Table2[[#This Row],[Recency]]&lt;31,"Active",IF(Table2[[#This Row],[Recency]]&lt;61, "Warm","At Risk"))</f>
        <v>Warm</v>
      </c>
      <c r="AI1092" s="5" t="str">
        <f>IF(Table2[[#This Row],[Total Spend]]&lt;70,"Low Value", IF(Table2[[#This Row],[Total Spend]]&lt;370,"Medium Value",IF(Table2[[#This Row],[Total Spend]]&lt;1047,"High Value","VIP")))</f>
        <v>VIP</v>
      </c>
      <c r="AJ1092" s="7">
        <f>SUM(Table2[[#This Row],[AcceptedCmp3]:[Response]])</f>
        <v>2</v>
      </c>
      <c r="AK1092" s="5" t="str">
        <f>IF(Table2[[#This Row],[Total Campaigns Accepted]]=0,"Never Responded", IF(Table2[[#This Row],[Total Campaigns Accepted]]&lt;3,"Occasional Responders","Frequent Responders"))</f>
        <v>Occasional Responders</v>
      </c>
    </row>
    <row r="1093" spans="1:37" x14ac:dyDescent="0.3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  <c r="AC1093" s="4">
        <f t="shared" ca="1" si="51"/>
        <v>65</v>
      </c>
      <c r="AD1093" s="3">
        <f t="shared" si="53"/>
        <v>1511</v>
      </c>
      <c r="AE1093">
        <f t="shared" si="52"/>
        <v>28</v>
      </c>
      <c r="AF1093" t="str">
        <f>IF(Table2[[#This Row],[ Income ]]&lt;=30000, "Low Income",IF(Table2[[#This Row],[ Income ]]&lt;=60000,"Middle Income",IF(Table2[[#This Row],[ Income ]]&lt;=90000,"High Income","Premium")))</f>
        <v>High Income</v>
      </c>
      <c r="AG1093" t="str">
        <f ca="1">IF(Table2[[#This Row],[Age]]&lt;30,"Young Adults", IF(Table2[[#This Row],[Age]]&lt;45,"Adults",IF(Table2[[#This Row],[Age]]&lt;60,"Middle Aged", "Senior")))</f>
        <v>Senior</v>
      </c>
      <c r="AH1093" t="str">
        <f>IF(Table2[[#This Row],[Recency]]&lt;31,"Active",IF(Table2[[#This Row],[Recency]]&lt;61, "Warm","At Risk"))</f>
        <v>Warm</v>
      </c>
      <c r="AI1093" s="5" t="str">
        <f>IF(Table2[[#This Row],[Total Spend]]&lt;70,"Low Value", IF(Table2[[#This Row],[Total Spend]]&lt;370,"Medium Value",IF(Table2[[#This Row],[Total Spend]]&lt;1047,"High Value","VIP")))</f>
        <v>VIP</v>
      </c>
      <c r="AJ1093" s="7">
        <f>SUM(Table2[[#This Row],[AcceptedCmp3]:[Response]])</f>
        <v>1</v>
      </c>
      <c r="AK1093" s="5" t="str">
        <f>IF(Table2[[#This Row],[Total Campaigns Accepted]]=0,"Never Responded", IF(Table2[[#This Row],[Total Campaigns Accepted]]&lt;3,"Occasional Responders","Frequent Responders"))</f>
        <v>Occasional Responders</v>
      </c>
    </row>
    <row r="1094" spans="1:37" x14ac:dyDescent="0.3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  <c r="AC1094" s="4">
        <f t="shared" ca="1" si="51"/>
        <v>67</v>
      </c>
      <c r="AD1094" s="3">
        <f t="shared" si="53"/>
        <v>932</v>
      </c>
      <c r="AE1094">
        <f t="shared" si="52"/>
        <v>17</v>
      </c>
      <c r="AF1094" t="str">
        <f>IF(Table2[[#This Row],[ Income ]]&lt;=30000, "Low Income",IF(Table2[[#This Row],[ Income ]]&lt;=60000,"Middle Income",IF(Table2[[#This Row],[ Income ]]&lt;=90000,"High Income","Premium")))</f>
        <v>High Income</v>
      </c>
      <c r="AG1094" t="str">
        <f ca="1">IF(Table2[[#This Row],[Age]]&lt;30,"Young Adults", IF(Table2[[#This Row],[Age]]&lt;45,"Adults",IF(Table2[[#This Row],[Age]]&lt;60,"Middle Aged", "Senior")))</f>
        <v>Senior</v>
      </c>
      <c r="AH1094" t="str">
        <f>IF(Table2[[#This Row],[Recency]]&lt;31,"Active",IF(Table2[[#This Row],[Recency]]&lt;61, "Warm","At Risk"))</f>
        <v>Warm</v>
      </c>
      <c r="AI1094" s="5" t="str">
        <f>IF(Table2[[#This Row],[Total Spend]]&lt;70,"Low Value", IF(Table2[[#This Row],[Total Spend]]&lt;370,"Medium Value",IF(Table2[[#This Row],[Total Spend]]&lt;1047,"High Value","VIP")))</f>
        <v>High Value</v>
      </c>
      <c r="AJ1094" s="7">
        <f>SUM(Table2[[#This Row],[AcceptedCmp3]:[Response]])</f>
        <v>0</v>
      </c>
      <c r="AK1094" s="5" t="str">
        <f>IF(Table2[[#This Row],[Total Campaigns Accepted]]=0,"Never Responded", IF(Table2[[#This Row],[Total Campaigns Accepted]]&lt;3,"Occasional Responders","Frequent Responders"))</f>
        <v>Never Responded</v>
      </c>
    </row>
    <row r="1095" spans="1:37" x14ac:dyDescent="0.3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  <c r="AC1095" s="4">
        <f t="shared" ca="1" si="51"/>
        <v>72</v>
      </c>
      <c r="AD1095" s="3">
        <f t="shared" si="53"/>
        <v>108</v>
      </c>
      <c r="AE1095">
        <f t="shared" si="52"/>
        <v>11</v>
      </c>
      <c r="AF1095" t="str">
        <f>IF(Table2[[#This Row],[ Income ]]&lt;=30000, "Low Income",IF(Table2[[#This Row],[ Income ]]&lt;=60000,"Middle Income",IF(Table2[[#This Row],[ Income ]]&lt;=90000,"High Income","Premium")))</f>
        <v>High Income</v>
      </c>
      <c r="AG1095" t="str">
        <f ca="1">IF(Table2[[#This Row],[Age]]&lt;30,"Young Adults", IF(Table2[[#This Row],[Age]]&lt;45,"Adults",IF(Table2[[#This Row],[Age]]&lt;60,"Middle Aged", "Senior")))</f>
        <v>Senior</v>
      </c>
      <c r="AH1095" t="str">
        <f>IF(Table2[[#This Row],[Recency]]&lt;31,"Active",IF(Table2[[#This Row],[Recency]]&lt;61, "Warm","At Risk"))</f>
        <v>Warm</v>
      </c>
      <c r="AI1095" s="5" t="str">
        <f>IF(Table2[[#This Row],[Total Spend]]&lt;70,"Low Value", IF(Table2[[#This Row],[Total Spend]]&lt;370,"Medium Value",IF(Table2[[#This Row],[Total Spend]]&lt;1047,"High Value","VIP")))</f>
        <v>Medium Value</v>
      </c>
      <c r="AJ1095" s="7">
        <f>SUM(Table2[[#This Row],[AcceptedCmp3]:[Response]])</f>
        <v>0</v>
      </c>
      <c r="AK1095" s="5" t="str">
        <f>IF(Table2[[#This Row],[Total Campaigns Accepted]]=0,"Never Responded", IF(Table2[[#This Row],[Total Campaigns Accepted]]&lt;3,"Occasional Responders","Frequent Responders"))</f>
        <v>Never Responded</v>
      </c>
    </row>
    <row r="1096" spans="1:37" x14ac:dyDescent="0.3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  <c r="AC1096" s="4">
        <f t="shared" ca="1" si="51"/>
        <v>51</v>
      </c>
      <c r="AD1096" s="3">
        <f t="shared" si="53"/>
        <v>641</v>
      </c>
      <c r="AE1096">
        <f t="shared" si="52"/>
        <v>21</v>
      </c>
      <c r="AF1096" t="str">
        <f>IF(Table2[[#This Row],[ Income ]]&lt;=30000, "Low Income",IF(Table2[[#This Row],[ Income ]]&lt;=60000,"Middle Income",IF(Table2[[#This Row],[ Income ]]&lt;=90000,"High Income","Premium")))</f>
        <v>High Income</v>
      </c>
      <c r="AG1096" t="str">
        <f ca="1">IF(Table2[[#This Row],[Age]]&lt;30,"Young Adults", IF(Table2[[#This Row],[Age]]&lt;45,"Adults",IF(Table2[[#This Row],[Age]]&lt;60,"Middle Aged", "Senior")))</f>
        <v>Middle Aged</v>
      </c>
      <c r="AH1096" t="str">
        <f>IF(Table2[[#This Row],[Recency]]&lt;31,"Active",IF(Table2[[#This Row],[Recency]]&lt;61, "Warm","At Risk"))</f>
        <v>Warm</v>
      </c>
      <c r="AI1096" s="5" t="str">
        <f>IF(Table2[[#This Row],[Total Spend]]&lt;70,"Low Value", IF(Table2[[#This Row],[Total Spend]]&lt;370,"Medium Value",IF(Table2[[#This Row],[Total Spend]]&lt;1047,"High Value","VIP")))</f>
        <v>High Value</v>
      </c>
      <c r="AJ1096" s="7">
        <f>SUM(Table2[[#This Row],[AcceptedCmp3]:[Response]])</f>
        <v>0</v>
      </c>
      <c r="AK1096" s="5" t="str">
        <f>IF(Table2[[#This Row],[Total Campaigns Accepted]]=0,"Never Responded", IF(Table2[[#This Row],[Total Campaigns Accepted]]&lt;3,"Occasional Responders","Frequent Responders"))</f>
        <v>Never Responded</v>
      </c>
    </row>
    <row r="1097" spans="1:37" x14ac:dyDescent="0.3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  <c r="AC1097" s="4">
        <f t="shared" ca="1" si="51"/>
        <v>47</v>
      </c>
      <c r="AD1097" s="3">
        <f t="shared" si="53"/>
        <v>46</v>
      </c>
      <c r="AE1097">
        <f t="shared" si="52"/>
        <v>13</v>
      </c>
      <c r="AF1097" t="str">
        <f>IF(Table2[[#This Row],[ Income ]]&lt;=30000, "Low Income",IF(Table2[[#This Row],[ Income ]]&lt;=60000,"Middle Income",IF(Table2[[#This Row],[ Income ]]&lt;=90000,"High Income","Premium")))</f>
        <v>Middle Income</v>
      </c>
      <c r="AG1097" t="str">
        <f ca="1">IF(Table2[[#This Row],[Age]]&lt;30,"Young Adults", IF(Table2[[#This Row],[Age]]&lt;45,"Adults",IF(Table2[[#This Row],[Age]]&lt;60,"Middle Aged", "Senior")))</f>
        <v>Middle Aged</v>
      </c>
      <c r="AH1097" t="str">
        <f>IF(Table2[[#This Row],[Recency]]&lt;31,"Active",IF(Table2[[#This Row],[Recency]]&lt;61, "Warm","At Risk"))</f>
        <v>Warm</v>
      </c>
      <c r="AI1097" s="5" t="str">
        <f>IF(Table2[[#This Row],[Total Spend]]&lt;70,"Low Value", IF(Table2[[#This Row],[Total Spend]]&lt;370,"Medium Value",IF(Table2[[#This Row],[Total Spend]]&lt;1047,"High Value","VIP")))</f>
        <v>Low Value</v>
      </c>
      <c r="AJ1097" s="7">
        <f>SUM(Table2[[#This Row],[AcceptedCmp3]:[Response]])</f>
        <v>0</v>
      </c>
      <c r="AK1097" s="5" t="str">
        <f>IF(Table2[[#This Row],[Total Campaigns Accepted]]=0,"Never Responded", IF(Table2[[#This Row],[Total Campaigns Accepted]]&lt;3,"Occasional Responders","Frequent Responders"))</f>
        <v>Never Responded</v>
      </c>
    </row>
    <row r="1098" spans="1:37" x14ac:dyDescent="0.3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  <c r="AC1098" s="4">
        <f t="shared" ca="1" si="51"/>
        <v>62</v>
      </c>
      <c r="AD1098" s="3">
        <f t="shared" si="53"/>
        <v>21</v>
      </c>
      <c r="AE1098">
        <f t="shared" si="52"/>
        <v>11</v>
      </c>
      <c r="AF1098" t="str">
        <f>IF(Table2[[#This Row],[ Income ]]&lt;=30000, "Low Income",IF(Table2[[#This Row],[ Income ]]&lt;=60000,"Middle Income",IF(Table2[[#This Row],[ Income ]]&lt;=90000,"High Income","Premium")))</f>
        <v>Low Income</v>
      </c>
      <c r="AG1098" t="str">
        <f ca="1">IF(Table2[[#This Row],[Age]]&lt;30,"Young Adults", IF(Table2[[#This Row],[Age]]&lt;45,"Adults",IF(Table2[[#This Row],[Age]]&lt;60,"Middle Aged", "Senior")))</f>
        <v>Senior</v>
      </c>
      <c r="AH1098" t="str">
        <f>IF(Table2[[#This Row],[Recency]]&lt;31,"Active",IF(Table2[[#This Row],[Recency]]&lt;61, "Warm","At Risk"))</f>
        <v>Warm</v>
      </c>
      <c r="AI1098" s="5" t="str">
        <f>IF(Table2[[#This Row],[Total Spend]]&lt;70,"Low Value", IF(Table2[[#This Row],[Total Spend]]&lt;370,"Medium Value",IF(Table2[[#This Row],[Total Spend]]&lt;1047,"High Value","VIP")))</f>
        <v>Low Value</v>
      </c>
      <c r="AJ1098" s="7">
        <f>SUM(Table2[[#This Row],[AcceptedCmp3]:[Response]])</f>
        <v>0</v>
      </c>
      <c r="AK1098" s="5" t="str">
        <f>IF(Table2[[#This Row],[Total Campaigns Accepted]]=0,"Never Responded", IF(Table2[[#This Row],[Total Campaigns Accepted]]&lt;3,"Occasional Responders","Frequent Responders"))</f>
        <v>Never Responded</v>
      </c>
    </row>
    <row r="1099" spans="1:37" x14ac:dyDescent="0.3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  <c r="AC1099" s="4">
        <f t="shared" ca="1" si="51"/>
        <v>51</v>
      </c>
      <c r="AD1099" s="3">
        <f t="shared" si="53"/>
        <v>69</v>
      </c>
      <c r="AE1099">
        <f t="shared" si="52"/>
        <v>14</v>
      </c>
      <c r="AF1099" t="str">
        <f>IF(Table2[[#This Row],[ Income ]]&lt;=30000, "Low Income",IF(Table2[[#This Row],[ Income ]]&lt;=60000,"Middle Income",IF(Table2[[#This Row],[ Income ]]&lt;=90000,"High Income","Premium")))</f>
        <v>Low Income</v>
      </c>
      <c r="AG1099" t="str">
        <f ca="1">IF(Table2[[#This Row],[Age]]&lt;30,"Young Adults", IF(Table2[[#This Row],[Age]]&lt;45,"Adults",IF(Table2[[#This Row],[Age]]&lt;60,"Middle Aged", "Senior")))</f>
        <v>Middle Aged</v>
      </c>
      <c r="AH1099" t="str">
        <f>IF(Table2[[#This Row],[Recency]]&lt;31,"Active",IF(Table2[[#This Row],[Recency]]&lt;61, "Warm","At Risk"))</f>
        <v>Warm</v>
      </c>
      <c r="AI1099" s="5" t="str">
        <f>IF(Table2[[#This Row],[Total Spend]]&lt;70,"Low Value", IF(Table2[[#This Row],[Total Spend]]&lt;370,"Medium Value",IF(Table2[[#This Row],[Total Spend]]&lt;1047,"High Value","VIP")))</f>
        <v>Low Value</v>
      </c>
      <c r="AJ1099" s="7">
        <f>SUM(Table2[[#This Row],[AcceptedCmp3]:[Response]])</f>
        <v>0</v>
      </c>
      <c r="AK1099" s="5" t="str">
        <f>IF(Table2[[#This Row],[Total Campaigns Accepted]]=0,"Never Responded", IF(Table2[[#This Row],[Total Campaigns Accepted]]&lt;3,"Occasional Responders","Frequent Responders"))</f>
        <v>Never Responded</v>
      </c>
    </row>
    <row r="1100" spans="1:37" x14ac:dyDescent="0.3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  <c r="AC1100" s="4">
        <f t="shared" ca="1" si="51"/>
        <v>37</v>
      </c>
      <c r="AD1100" s="3">
        <f t="shared" si="53"/>
        <v>57</v>
      </c>
      <c r="AE1100">
        <f t="shared" si="52"/>
        <v>17</v>
      </c>
      <c r="AF1100" t="str">
        <f>IF(Table2[[#This Row],[ Income ]]&lt;=30000, "Low Income",IF(Table2[[#This Row],[ Income ]]&lt;=60000,"Middle Income",IF(Table2[[#This Row],[ Income ]]&lt;=90000,"High Income","Premium")))</f>
        <v>Low Income</v>
      </c>
      <c r="AG1100" t="str">
        <f ca="1">IF(Table2[[#This Row],[Age]]&lt;30,"Young Adults", IF(Table2[[#This Row],[Age]]&lt;45,"Adults",IF(Table2[[#This Row],[Age]]&lt;60,"Middle Aged", "Senior")))</f>
        <v>Adults</v>
      </c>
      <c r="AH1100" t="str">
        <f>IF(Table2[[#This Row],[Recency]]&lt;31,"Active",IF(Table2[[#This Row],[Recency]]&lt;61, "Warm","At Risk"))</f>
        <v>Warm</v>
      </c>
      <c r="AI1100" s="5" t="str">
        <f>IF(Table2[[#This Row],[Total Spend]]&lt;70,"Low Value", IF(Table2[[#This Row],[Total Spend]]&lt;370,"Medium Value",IF(Table2[[#This Row],[Total Spend]]&lt;1047,"High Value","VIP")))</f>
        <v>Low Value</v>
      </c>
      <c r="AJ1100" s="7">
        <f>SUM(Table2[[#This Row],[AcceptedCmp3]:[Response]])</f>
        <v>0</v>
      </c>
      <c r="AK1100" s="5" t="str">
        <f>IF(Table2[[#This Row],[Total Campaigns Accepted]]=0,"Never Responded", IF(Table2[[#This Row],[Total Campaigns Accepted]]&lt;3,"Occasional Responders","Frequent Responders"))</f>
        <v>Never Responded</v>
      </c>
    </row>
    <row r="1101" spans="1:37" x14ac:dyDescent="0.3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  <c r="AC1101" s="4">
        <f t="shared" ca="1" si="51"/>
        <v>52</v>
      </c>
      <c r="AD1101" s="3">
        <f t="shared" si="53"/>
        <v>56</v>
      </c>
      <c r="AE1101">
        <f t="shared" si="52"/>
        <v>17</v>
      </c>
      <c r="AF1101" t="str">
        <f>IF(Table2[[#This Row],[ Income ]]&lt;=30000, "Low Income",IF(Table2[[#This Row],[ Income ]]&lt;=60000,"Middle Income",IF(Table2[[#This Row],[ Income ]]&lt;=90000,"High Income","Premium")))</f>
        <v>Low Income</v>
      </c>
      <c r="AG1101" t="str">
        <f ca="1">IF(Table2[[#This Row],[Age]]&lt;30,"Young Adults", IF(Table2[[#This Row],[Age]]&lt;45,"Adults",IF(Table2[[#This Row],[Age]]&lt;60,"Middle Aged", "Senior")))</f>
        <v>Middle Aged</v>
      </c>
      <c r="AH1101" t="str">
        <f>IF(Table2[[#This Row],[Recency]]&lt;31,"Active",IF(Table2[[#This Row],[Recency]]&lt;61, "Warm","At Risk"))</f>
        <v>Warm</v>
      </c>
      <c r="AI1101" s="5" t="str">
        <f>IF(Table2[[#This Row],[Total Spend]]&lt;70,"Low Value", IF(Table2[[#This Row],[Total Spend]]&lt;370,"Medium Value",IF(Table2[[#This Row],[Total Spend]]&lt;1047,"High Value","VIP")))</f>
        <v>Low Value</v>
      </c>
      <c r="AJ1101" s="7">
        <f>SUM(Table2[[#This Row],[AcceptedCmp3]:[Response]])</f>
        <v>0</v>
      </c>
      <c r="AK1101" s="5" t="str">
        <f>IF(Table2[[#This Row],[Total Campaigns Accepted]]=0,"Never Responded", IF(Table2[[#This Row],[Total Campaigns Accepted]]&lt;3,"Occasional Responders","Frequent Responders"))</f>
        <v>Never Responded</v>
      </c>
    </row>
    <row r="1102" spans="1:37" x14ac:dyDescent="0.3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  <c r="AC1102" s="4">
        <f t="shared" ca="1" si="51"/>
        <v>57</v>
      </c>
      <c r="AD1102" s="3">
        <f t="shared" si="53"/>
        <v>26</v>
      </c>
      <c r="AE1102">
        <f t="shared" si="52"/>
        <v>11</v>
      </c>
      <c r="AF1102" t="str">
        <f>IF(Table2[[#This Row],[ Income ]]&lt;=30000, "Low Income",IF(Table2[[#This Row],[ Income ]]&lt;=60000,"Middle Income",IF(Table2[[#This Row],[ Income ]]&lt;=90000,"High Income","Premium")))</f>
        <v>Low Income</v>
      </c>
      <c r="AG1102" t="str">
        <f ca="1">IF(Table2[[#This Row],[Age]]&lt;30,"Young Adults", IF(Table2[[#This Row],[Age]]&lt;45,"Adults",IF(Table2[[#This Row],[Age]]&lt;60,"Middle Aged", "Senior")))</f>
        <v>Middle Aged</v>
      </c>
      <c r="AH1102" t="str">
        <f>IF(Table2[[#This Row],[Recency]]&lt;31,"Active",IF(Table2[[#This Row],[Recency]]&lt;61, "Warm","At Risk"))</f>
        <v>Warm</v>
      </c>
      <c r="AI1102" s="5" t="str">
        <f>IF(Table2[[#This Row],[Total Spend]]&lt;70,"Low Value", IF(Table2[[#This Row],[Total Spend]]&lt;370,"Medium Value",IF(Table2[[#This Row],[Total Spend]]&lt;1047,"High Value","VIP")))</f>
        <v>Low Value</v>
      </c>
      <c r="AJ1102" s="7">
        <f>SUM(Table2[[#This Row],[AcceptedCmp3]:[Response]])</f>
        <v>0</v>
      </c>
      <c r="AK1102" s="5" t="str">
        <f>IF(Table2[[#This Row],[Total Campaigns Accepted]]=0,"Never Responded", IF(Table2[[#This Row],[Total Campaigns Accepted]]&lt;3,"Occasional Responders","Frequent Responders"))</f>
        <v>Never Responded</v>
      </c>
    </row>
    <row r="1103" spans="1:37" x14ac:dyDescent="0.3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  <c r="AC1103" s="4">
        <f t="shared" ca="1" si="51"/>
        <v>48</v>
      </c>
      <c r="AD1103" s="3">
        <f t="shared" si="53"/>
        <v>1572</v>
      </c>
      <c r="AE1103">
        <f t="shared" si="52"/>
        <v>26</v>
      </c>
      <c r="AF1103" t="str">
        <f>IF(Table2[[#This Row],[ Income ]]&lt;=30000, "Low Income",IF(Table2[[#This Row],[ Income ]]&lt;=60000,"Middle Income",IF(Table2[[#This Row],[ Income ]]&lt;=90000,"High Income","Premium")))</f>
        <v>High Income</v>
      </c>
      <c r="AG1103" t="str">
        <f ca="1">IF(Table2[[#This Row],[Age]]&lt;30,"Young Adults", IF(Table2[[#This Row],[Age]]&lt;45,"Adults",IF(Table2[[#This Row],[Age]]&lt;60,"Middle Aged", "Senior")))</f>
        <v>Middle Aged</v>
      </c>
      <c r="AH1103" t="str">
        <f>IF(Table2[[#This Row],[Recency]]&lt;31,"Active",IF(Table2[[#This Row],[Recency]]&lt;61, "Warm","At Risk"))</f>
        <v>Warm</v>
      </c>
      <c r="AI1103" s="5" t="str">
        <f>IF(Table2[[#This Row],[Total Spend]]&lt;70,"Low Value", IF(Table2[[#This Row],[Total Spend]]&lt;370,"Medium Value",IF(Table2[[#This Row],[Total Spend]]&lt;1047,"High Value","VIP")))</f>
        <v>VIP</v>
      </c>
      <c r="AJ1103" s="7">
        <f>SUM(Table2[[#This Row],[AcceptedCmp3]:[Response]])</f>
        <v>1</v>
      </c>
      <c r="AK1103" s="5" t="str">
        <f>IF(Table2[[#This Row],[Total Campaigns Accepted]]=0,"Never Responded", IF(Table2[[#This Row],[Total Campaigns Accepted]]&lt;3,"Occasional Responders","Frequent Responders"))</f>
        <v>Occasional Responders</v>
      </c>
    </row>
    <row r="1104" spans="1:37" x14ac:dyDescent="0.3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  <c r="AC1104" s="4">
        <f t="shared" ca="1" si="51"/>
        <v>48</v>
      </c>
      <c r="AD1104" s="3">
        <f t="shared" si="53"/>
        <v>18</v>
      </c>
      <c r="AE1104">
        <f t="shared" si="52"/>
        <v>8</v>
      </c>
      <c r="AF1104" t="str">
        <f>IF(Table2[[#This Row],[ Income ]]&lt;=30000, "Low Income",IF(Table2[[#This Row],[ Income ]]&lt;=60000,"Middle Income",IF(Table2[[#This Row],[ Income ]]&lt;=90000,"High Income","Premium")))</f>
        <v>High Income</v>
      </c>
      <c r="AG1104" t="str">
        <f ca="1">IF(Table2[[#This Row],[Age]]&lt;30,"Young Adults", IF(Table2[[#This Row],[Age]]&lt;45,"Adults",IF(Table2[[#This Row],[Age]]&lt;60,"Middle Aged", "Senior")))</f>
        <v>Middle Aged</v>
      </c>
      <c r="AH1104" t="str">
        <f>IF(Table2[[#This Row],[Recency]]&lt;31,"Active",IF(Table2[[#This Row],[Recency]]&lt;61, "Warm","At Risk"))</f>
        <v>Warm</v>
      </c>
      <c r="AI1104" s="5" t="str">
        <f>IF(Table2[[#This Row],[Total Spend]]&lt;70,"Low Value", IF(Table2[[#This Row],[Total Spend]]&lt;370,"Medium Value",IF(Table2[[#This Row],[Total Spend]]&lt;1047,"High Value","VIP")))</f>
        <v>Low Value</v>
      </c>
      <c r="AJ1104" s="7">
        <f>SUM(Table2[[#This Row],[AcceptedCmp3]:[Response]])</f>
        <v>0</v>
      </c>
      <c r="AK1104" s="5" t="str">
        <f>IF(Table2[[#This Row],[Total Campaigns Accepted]]=0,"Never Responded", IF(Table2[[#This Row],[Total Campaigns Accepted]]&lt;3,"Occasional Responders","Frequent Responders"))</f>
        <v>Never Responded</v>
      </c>
    </row>
    <row r="1105" spans="1:37" x14ac:dyDescent="0.3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  <c r="AC1105" s="4">
        <f t="shared" ca="1" si="51"/>
        <v>45</v>
      </c>
      <c r="AD1105" s="3">
        <f t="shared" si="53"/>
        <v>22</v>
      </c>
      <c r="AE1105">
        <f t="shared" si="52"/>
        <v>12</v>
      </c>
      <c r="AF1105" t="str">
        <f>IF(Table2[[#This Row],[ Income ]]&lt;=30000, "Low Income",IF(Table2[[#This Row],[ Income ]]&lt;=60000,"Middle Income",IF(Table2[[#This Row],[ Income ]]&lt;=90000,"High Income","Premium")))</f>
        <v>Middle Income</v>
      </c>
      <c r="AG1105" t="str">
        <f ca="1">IF(Table2[[#This Row],[Age]]&lt;30,"Young Adults", IF(Table2[[#This Row],[Age]]&lt;45,"Adults",IF(Table2[[#This Row],[Age]]&lt;60,"Middle Aged", "Senior")))</f>
        <v>Middle Aged</v>
      </c>
      <c r="AH1105" t="str">
        <f>IF(Table2[[#This Row],[Recency]]&lt;31,"Active",IF(Table2[[#This Row],[Recency]]&lt;61, "Warm","At Risk"))</f>
        <v>Warm</v>
      </c>
      <c r="AI1105" s="5" t="str">
        <f>IF(Table2[[#This Row],[Total Spend]]&lt;70,"Low Value", IF(Table2[[#This Row],[Total Spend]]&lt;370,"Medium Value",IF(Table2[[#This Row],[Total Spend]]&lt;1047,"High Value","VIP")))</f>
        <v>Low Value</v>
      </c>
      <c r="AJ1105" s="7">
        <f>SUM(Table2[[#This Row],[AcceptedCmp3]:[Response]])</f>
        <v>0</v>
      </c>
      <c r="AK1105" s="5" t="str">
        <f>IF(Table2[[#This Row],[Total Campaigns Accepted]]=0,"Never Responded", IF(Table2[[#This Row],[Total Campaigns Accepted]]&lt;3,"Occasional Responders","Frequent Responders"))</f>
        <v>Never Responded</v>
      </c>
    </row>
    <row r="1106" spans="1:37" x14ac:dyDescent="0.3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  <c r="AC1106" s="4">
        <f t="shared" ca="1" si="51"/>
        <v>46</v>
      </c>
      <c r="AD1106" s="3">
        <f t="shared" si="53"/>
        <v>46</v>
      </c>
      <c r="AE1106">
        <f t="shared" si="52"/>
        <v>13</v>
      </c>
      <c r="AF1106" t="str">
        <f>IF(Table2[[#This Row],[ Income ]]&lt;=30000, "Low Income",IF(Table2[[#This Row],[ Income ]]&lt;=60000,"Middle Income",IF(Table2[[#This Row],[ Income ]]&lt;=90000,"High Income","Premium")))</f>
        <v>Low Income</v>
      </c>
      <c r="AG1106" t="str">
        <f ca="1">IF(Table2[[#This Row],[Age]]&lt;30,"Young Adults", IF(Table2[[#This Row],[Age]]&lt;45,"Adults",IF(Table2[[#This Row],[Age]]&lt;60,"Middle Aged", "Senior")))</f>
        <v>Middle Aged</v>
      </c>
      <c r="AH1106" t="str">
        <f>IF(Table2[[#This Row],[Recency]]&lt;31,"Active",IF(Table2[[#This Row],[Recency]]&lt;61, "Warm","At Risk"))</f>
        <v>Warm</v>
      </c>
      <c r="AI1106" s="5" t="str">
        <f>IF(Table2[[#This Row],[Total Spend]]&lt;70,"Low Value", IF(Table2[[#This Row],[Total Spend]]&lt;370,"Medium Value",IF(Table2[[#This Row],[Total Spend]]&lt;1047,"High Value","VIP")))</f>
        <v>Low Value</v>
      </c>
      <c r="AJ1106" s="7">
        <f>SUM(Table2[[#This Row],[AcceptedCmp3]:[Response]])</f>
        <v>0</v>
      </c>
      <c r="AK1106" s="5" t="str">
        <f>IF(Table2[[#This Row],[Total Campaigns Accepted]]=0,"Never Responded", IF(Table2[[#This Row],[Total Campaigns Accepted]]&lt;3,"Occasional Responders","Frequent Responders"))</f>
        <v>Never Responded</v>
      </c>
    </row>
    <row r="1107" spans="1:37" x14ac:dyDescent="0.3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  <c r="AC1107" s="4">
        <f t="shared" ca="1" si="51"/>
        <v>41</v>
      </c>
      <c r="AD1107" s="3">
        <f t="shared" si="53"/>
        <v>265</v>
      </c>
      <c r="AE1107">
        <f t="shared" si="52"/>
        <v>20</v>
      </c>
      <c r="AF1107" t="str">
        <f>IF(Table2[[#This Row],[ Income ]]&lt;=30000, "Low Income",IF(Table2[[#This Row],[ Income ]]&lt;=60000,"Middle Income",IF(Table2[[#This Row],[ Income ]]&lt;=90000,"High Income","Premium")))</f>
        <v>Middle Income</v>
      </c>
      <c r="AG1107" t="str">
        <f ca="1">IF(Table2[[#This Row],[Age]]&lt;30,"Young Adults", IF(Table2[[#This Row],[Age]]&lt;45,"Adults",IF(Table2[[#This Row],[Age]]&lt;60,"Middle Aged", "Senior")))</f>
        <v>Adults</v>
      </c>
      <c r="AH1107" t="str">
        <f>IF(Table2[[#This Row],[Recency]]&lt;31,"Active",IF(Table2[[#This Row],[Recency]]&lt;61, "Warm","At Risk"))</f>
        <v>Warm</v>
      </c>
      <c r="AI1107" s="5" t="str">
        <f>IF(Table2[[#This Row],[Total Spend]]&lt;70,"Low Value", IF(Table2[[#This Row],[Total Spend]]&lt;370,"Medium Value",IF(Table2[[#This Row],[Total Spend]]&lt;1047,"High Value","VIP")))</f>
        <v>Medium Value</v>
      </c>
      <c r="AJ1107" s="7">
        <f>SUM(Table2[[#This Row],[AcceptedCmp3]:[Response]])</f>
        <v>3</v>
      </c>
      <c r="AK1107" s="5" t="str">
        <f>IF(Table2[[#This Row],[Total Campaigns Accepted]]=0,"Never Responded", IF(Table2[[#This Row],[Total Campaigns Accepted]]&lt;3,"Occasional Responders","Frequent Responders"))</f>
        <v>Frequent Responders</v>
      </c>
    </row>
    <row r="1108" spans="1:37" x14ac:dyDescent="0.3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  <c r="AC1108" s="4">
        <f t="shared" ca="1" si="51"/>
        <v>76</v>
      </c>
      <c r="AD1108" s="3">
        <f t="shared" si="53"/>
        <v>50</v>
      </c>
      <c r="AE1108">
        <f t="shared" si="52"/>
        <v>13</v>
      </c>
      <c r="AF1108" t="str">
        <f>IF(Table2[[#This Row],[ Income ]]&lt;=30000, "Low Income",IF(Table2[[#This Row],[ Income ]]&lt;=60000,"Middle Income",IF(Table2[[#This Row],[ Income ]]&lt;=90000,"High Income","Premium")))</f>
        <v>Low Income</v>
      </c>
      <c r="AG1108" t="str">
        <f ca="1">IF(Table2[[#This Row],[Age]]&lt;30,"Young Adults", IF(Table2[[#This Row],[Age]]&lt;45,"Adults",IF(Table2[[#This Row],[Age]]&lt;60,"Middle Aged", "Senior")))</f>
        <v>Senior</v>
      </c>
      <c r="AH1108" t="str">
        <f>IF(Table2[[#This Row],[Recency]]&lt;31,"Active",IF(Table2[[#This Row],[Recency]]&lt;61, "Warm","At Risk"))</f>
        <v>Warm</v>
      </c>
      <c r="AI1108" s="5" t="str">
        <f>IF(Table2[[#This Row],[Total Spend]]&lt;70,"Low Value", IF(Table2[[#This Row],[Total Spend]]&lt;370,"Medium Value",IF(Table2[[#This Row],[Total Spend]]&lt;1047,"High Value","VIP")))</f>
        <v>Low Value</v>
      </c>
      <c r="AJ1108" s="7">
        <f>SUM(Table2[[#This Row],[AcceptedCmp3]:[Response]])</f>
        <v>1</v>
      </c>
      <c r="AK1108" s="5" t="str">
        <f>IF(Table2[[#This Row],[Total Campaigns Accepted]]=0,"Never Responded", IF(Table2[[#This Row],[Total Campaigns Accepted]]&lt;3,"Occasional Responders","Frequent Responders"))</f>
        <v>Occasional Responders</v>
      </c>
    </row>
    <row r="1109" spans="1:37" x14ac:dyDescent="0.3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  <c r="AC1109" s="4">
        <f t="shared" ca="1" si="51"/>
        <v>69</v>
      </c>
      <c r="AD1109" s="3">
        <f t="shared" si="53"/>
        <v>1283</v>
      </c>
      <c r="AE1109">
        <f t="shared" si="52"/>
        <v>21</v>
      </c>
      <c r="AF1109" t="str">
        <f>IF(Table2[[#This Row],[ Income ]]&lt;=30000, "Low Income",IF(Table2[[#This Row],[ Income ]]&lt;=60000,"Middle Income",IF(Table2[[#This Row],[ Income ]]&lt;=90000,"High Income","Premium")))</f>
        <v>High Income</v>
      </c>
      <c r="AG1109" t="str">
        <f ca="1">IF(Table2[[#This Row],[Age]]&lt;30,"Young Adults", IF(Table2[[#This Row],[Age]]&lt;45,"Adults",IF(Table2[[#This Row],[Age]]&lt;60,"Middle Aged", "Senior")))</f>
        <v>Senior</v>
      </c>
      <c r="AH1109" t="str">
        <f>IF(Table2[[#This Row],[Recency]]&lt;31,"Active",IF(Table2[[#This Row],[Recency]]&lt;61, "Warm","At Risk"))</f>
        <v>Warm</v>
      </c>
      <c r="AI1109" s="5" t="str">
        <f>IF(Table2[[#This Row],[Total Spend]]&lt;70,"Low Value", IF(Table2[[#This Row],[Total Spend]]&lt;370,"Medium Value",IF(Table2[[#This Row],[Total Spend]]&lt;1047,"High Value","VIP")))</f>
        <v>VIP</v>
      </c>
      <c r="AJ1109" s="7">
        <f>SUM(Table2[[#This Row],[AcceptedCmp3]:[Response]])</f>
        <v>0</v>
      </c>
      <c r="AK1109" s="5" t="str">
        <f>IF(Table2[[#This Row],[Total Campaigns Accepted]]=0,"Never Responded", IF(Table2[[#This Row],[Total Campaigns Accepted]]&lt;3,"Occasional Responders","Frequent Responders"))</f>
        <v>Never Responded</v>
      </c>
    </row>
    <row r="1110" spans="1:37" x14ac:dyDescent="0.3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  <c r="AC1110" s="4">
        <f t="shared" ca="1" si="51"/>
        <v>60</v>
      </c>
      <c r="AD1110" s="3">
        <f t="shared" si="53"/>
        <v>802</v>
      </c>
      <c r="AE1110">
        <f t="shared" si="52"/>
        <v>30</v>
      </c>
      <c r="AF1110" t="str">
        <f>IF(Table2[[#This Row],[ Income ]]&lt;=30000, "Low Income",IF(Table2[[#This Row],[ Income ]]&lt;=60000,"Middle Income",IF(Table2[[#This Row],[ Income ]]&lt;=90000,"High Income","Premium")))</f>
        <v>Middle Income</v>
      </c>
      <c r="AG1110" t="str">
        <f ca="1">IF(Table2[[#This Row],[Age]]&lt;30,"Young Adults", IF(Table2[[#This Row],[Age]]&lt;45,"Adults",IF(Table2[[#This Row],[Age]]&lt;60,"Middle Aged", "Senior")))</f>
        <v>Senior</v>
      </c>
      <c r="AH1110" t="str">
        <f>IF(Table2[[#This Row],[Recency]]&lt;31,"Active",IF(Table2[[#This Row],[Recency]]&lt;61, "Warm","At Risk"))</f>
        <v>Warm</v>
      </c>
      <c r="AI1110" s="5" t="str">
        <f>IF(Table2[[#This Row],[Total Spend]]&lt;70,"Low Value", IF(Table2[[#This Row],[Total Spend]]&lt;370,"Medium Value",IF(Table2[[#This Row],[Total Spend]]&lt;1047,"High Value","VIP")))</f>
        <v>High Value</v>
      </c>
      <c r="AJ1110" s="7">
        <f>SUM(Table2[[#This Row],[AcceptedCmp3]:[Response]])</f>
        <v>1</v>
      </c>
      <c r="AK1110" s="5" t="str">
        <f>IF(Table2[[#This Row],[Total Campaigns Accepted]]=0,"Never Responded", IF(Table2[[#This Row],[Total Campaigns Accepted]]&lt;3,"Occasional Responders","Frequent Responders"))</f>
        <v>Occasional Responders</v>
      </c>
    </row>
    <row r="1111" spans="1:37" x14ac:dyDescent="0.3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  <c r="AC1111" s="4">
        <f t="shared" ca="1" si="51"/>
        <v>70</v>
      </c>
      <c r="AD1111" s="3">
        <f t="shared" si="53"/>
        <v>46</v>
      </c>
      <c r="AE1111">
        <f t="shared" si="52"/>
        <v>10</v>
      </c>
      <c r="AF1111" t="str">
        <f>IF(Table2[[#This Row],[ Income ]]&lt;=30000, "Low Income",IF(Table2[[#This Row],[ Income ]]&lt;=60000,"Middle Income",IF(Table2[[#This Row],[ Income ]]&lt;=90000,"High Income","Premium")))</f>
        <v>Middle Income</v>
      </c>
      <c r="AG1111" t="str">
        <f ca="1">IF(Table2[[#This Row],[Age]]&lt;30,"Young Adults", IF(Table2[[#This Row],[Age]]&lt;45,"Adults",IF(Table2[[#This Row],[Age]]&lt;60,"Middle Aged", "Senior")))</f>
        <v>Senior</v>
      </c>
      <c r="AH1111" t="str">
        <f>IF(Table2[[#This Row],[Recency]]&lt;31,"Active",IF(Table2[[#This Row],[Recency]]&lt;61, "Warm","At Risk"))</f>
        <v>Warm</v>
      </c>
      <c r="AI1111" s="5" t="str">
        <f>IF(Table2[[#This Row],[Total Spend]]&lt;70,"Low Value", IF(Table2[[#This Row],[Total Spend]]&lt;370,"Medium Value",IF(Table2[[#This Row],[Total Spend]]&lt;1047,"High Value","VIP")))</f>
        <v>Low Value</v>
      </c>
      <c r="AJ1111" s="7">
        <f>SUM(Table2[[#This Row],[AcceptedCmp3]:[Response]])</f>
        <v>0</v>
      </c>
      <c r="AK1111" s="5" t="str">
        <f>IF(Table2[[#This Row],[Total Campaigns Accepted]]=0,"Never Responded", IF(Table2[[#This Row],[Total Campaigns Accepted]]&lt;3,"Occasional Responders","Frequent Responders"))</f>
        <v>Never Responded</v>
      </c>
    </row>
    <row r="1112" spans="1:37" x14ac:dyDescent="0.3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  <c r="AC1112" s="4">
        <f t="shared" ca="1" si="51"/>
        <v>70</v>
      </c>
      <c r="AD1112" s="3">
        <f t="shared" si="53"/>
        <v>46</v>
      </c>
      <c r="AE1112">
        <f t="shared" si="52"/>
        <v>10</v>
      </c>
      <c r="AF1112" t="str">
        <f>IF(Table2[[#This Row],[ Income ]]&lt;=30000, "Low Income",IF(Table2[[#This Row],[ Income ]]&lt;=60000,"Middle Income",IF(Table2[[#This Row],[ Income ]]&lt;=90000,"High Income","Premium")))</f>
        <v>Middle Income</v>
      </c>
      <c r="AG1112" t="str">
        <f ca="1">IF(Table2[[#This Row],[Age]]&lt;30,"Young Adults", IF(Table2[[#This Row],[Age]]&lt;45,"Adults",IF(Table2[[#This Row],[Age]]&lt;60,"Middle Aged", "Senior")))</f>
        <v>Senior</v>
      </c>
      <c r="AH1112" t="str">
        <f>IF(Table2[[#This Row],[Recency]]&lt;31,"Active",IF(Table2[[#This Row],[Recency]]&lt;61, "Warm","At Risk"))</f>
        <v>Warm</v>
      </c>
      <c r="AI1112" s="5" t="str">
        <f>IF(Table2[[#This Row],[Total Spend]]&lt;70,"Low Value", IF(Table2[[#This Row],[Total Spend]]&lt;370,"Medium Value",IF(Table2[[#This Row],[Total Spend]]&lt;1047,"High Value","VIP")))</f>
        <v>Low Value</v>
      </c>
      <c r="AJ1112" s="7">
        <f>SUM(Table2[[#This Row],[AcceptedCmp3]:[Response]])</f>
        <v>0</v>
      </c>
      <c r="AK1112" s="5" t="str">
        <f>IF(Table2[[#This Row],[Total Campaigns Accepted]]=0,"Never Responded", IF(Table2[[#This Row],[Total Campaigns Accepted]]&lt;3,"Occasional Responders","Frequent Responders"))</f>
        <v>Never Responded</v>
      </c>
    </row>
    <row r="1113" spans="1:37" x14ac:dyDescent="0.3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  <c r="AC1113" s="4">
        <f t="shared" ca="1" si="51"/>
        <v>51</v>
      </c>
      <c r="AD1113" s="3">
        <f t="shared" si="53"/>
        <v>415</v>
      </c>
      <c r="AE1113">
        <f t="shared" si="52"/>
        <v>29</v>
      </c>
      <c r="AF1113" t="str">
        <f>IF(Table2[[#This Row],[ Income ]]&lt;=30000, "Low Income",IF(Table2[[#This Row],[ Income ]]&lt;=60000,"Middle Income",IF(Table2[[#This Row],[ Income ]]&lt;=90000,"High Income","Premium")))</f>
        <v>Middle Income</v>
      </c>
      <c r="AG1113" t="str">
        <f ca="1">IF(Table2[[#This Row],[Age]]&lt;30,"Young Adults", IF(Table2[[#This Row],[Age]]&lt;45,"Adults",IF(Table2[[#This Row],[Age]]&lt;60,"Middle Aged", "Senior")))</f>
        <v>Middle Aged</v>
      </c>
      <c r="AH1113" t="str">
        <f>IF(Table2[[#This Row],[Recency]]&lt;31,"Active",IF(Table2[[#This Row],[Recency]]&lt;61, "Warm","At Risk"))</f>
        <v>Warm</v>
      </c>
      <c r="AI1113" s="5" t="str">
        <f>IF(Table2[[#This Row],[Total Spend]]&lt;70,"Low Value", IF(Table2[[#This Row],[Total Spend]]&lt;370,"Medium Value",IF(Table2[[#This Row],[Total Spend]]&lt;1047,"High Value","VIP")))</f>
        <v>High Value</v>
      </c>
      <c r="AJ1113" s="7">
        <f>SUM(Table2[[#This Row],[AcceptedCmp3]:[Response]])</f>
        <v>0</v>
      </c>
      <c r="AK1113" s="5" t="str">
        <f>IF(Table2[[#This Row],[Total Campaigns Accepted]]=0,"Never Responded", IF(Table2[[#This Row],[Total Campaigns Accepted]]&lt;3,"Occasional Responders","Frequent Responders"))</f>
        <v>Never Responded</v>
      </c>
    </row>
    <row r="1114" spans="1:37" x14ac:dyDescent="0.3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  <c r="AC1114" s="4">
        <f t="shared" ca="1" si="51"/>
        <v>63</v>
      </c>
      <c r="AD1114" s="3">
        <f t="shared" si="53"/>
        <v>211</v>
      </c>
      <c r="AE1114">
        <f t="shared" si="52"/>
        <v>17</v>
      </c>
      <c r="AF1114" t="str">
        <f>IF(Table2[[#This Row],[ Income ]]&lt;=30000, "Low Income",IF(Table2[[#This Row],[ Income ]]&lt;=60000,"Middle Income",IF(Table2[[#This Row],[ Income ]]&lt;=90000,"High Income","Premium")))</f>
        <v>Middle Income</v>
      </c>
      <c r="AG1114" t="str">
        <f ca="1">IF(Table2[[#This Row],[Age]]&lt;30,"Young Adults", IF(Table2[[#This Row],[Age]]&lt;45,"Adults",IF(Table2[[#This Row],[Age]]&lt;60,"Middle Aged", "Senior")))</f>
        <v>Senior</v>
      </c>
      <c r="AH1114" t="str">
        <f>IF(Table2[[#This Row],[Recency]]&lt;31,"Active",IF(Table2[[#This Row],[Recency]]&lt;61, "Warm","At Risk"))</f>
        <v>Warm</v>
      </c>
      <c r="AI1114" s="5" t="str">
        <f>IF(Table2[[#This Row],[Total Spend]]&lt;70,"Low Value", IF(Table2[[#This Row],[Total Spend]]&lt;370,"Medium Value",IF(Table2[[#This Row],[Total Spend]]&lt;1047,"High Value","VIP")))</f>
        <v>Medium Value</v>
      </c>
      <c r="AJ1114" s="7">
        <f>SUM(Table2[[#This Row],[AcceptedCmp3]:[Response]])</f>
        <v>0</v>
      </c>
      <c r="AK1114" s="5" t="str">
        <f>IF(Table2[[#This Row],[Total Campaigns Accepted]]=0,"Never Responded", IF(Table2[[#This Row],[Total Campaigns Accepted]]&lt;3,"Occasional Responders","Frequent Responders"))</f>
        <v>Never Responded</v>
      </c>
    </row>
    <row r="1115" spans="1:37" x14ac:dyDescent="0.3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  <c r="AC1115" s="4">
        <f t="shared" ca="1" si="51"/>
        <v>54</v>
      </c>
      <c r="AD1115" s="3">
        <f t="shared" si="53"/>
        <v>77</v>
      </c>
      <c r="AE1115">
        <f t="shared" si="52"/>
        <v>16</v>
      </c>
      <c r="AF1115" t="str">
        <f>IF(Table2[[#This Row],[ Income ]]&lt;=30000, "Low Income",IF(Table2[[#This Row],[ Income ]]&lt;=60000,"Middle Income",IF(Table2[[#This Row],[ Income ]]&lt;=90000,"High Income","Premium")))</f>
        <v>Low Income</v>
      </c>
      <c r="AG1115" t="str">
        <f ca="1">IF(Table2[[#This Row],[Age]]&lt;30,"Young Adults", IF(Table2[[#This Row],[Age]]&lt;45,"Adults",IF(Table2[[#This Row],[Age]]&lt;60,"Middle Aged", "Senior")))</f>
        <v>Middle Aged</v>
      </c>
      <c r="AH1115" t="str">
        <f>IF(Table2[[#This Row],[Recency]]&lt;31,"Active",IF(Table2[[#This Row],[Recency]]&lt;61, "Warm","At Risk"))</f>
        <v>Warm</v>
      </c>
      <c r="AI1115" s="5" t="str">
        <f>IF(Table2[[#This Row],[Total Spend]]&lt;70,"Low Value", IF(Table2[[#This Row],[Total Spend]]&lt;370,"Medium Value",IF(Table2[[#This Row],[Total Spend]]&lt;1047,"High Value","VIP")))</f>
        <v>Medium Value</v>
      </c>
      <c r="AJ1115" s="7">
        <f>SUM(Table2[[#This Row],[AcceptedCmp3]:[Response]])</f>
        <v>0</v>
      </c>
      <c r="AK1115" s="5" t="str">
        <f>IF(Table2[[#This Row],[Total Campaigns Accepted]]=0,"Never Responded", IF(Table2[[#This Row],[Total Campaigns Accepted]]&lt;3,"Occasional Responders","Frequent Responders"))</f>
        <v>Never Responded</v>
      </c>
    </row>
    <row r="1116" spans="1:37" x14ac:dyDescent="0.3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  <c r="AC1116" s="4">
        <f t="shared" ca="1" si="51"/>
        <v>67</v>
      </c>
      <c r="AD1116" s="3">
        <f t="shared" si="53"/>
        <v>730</v>
      </c>
      <c r="AE1116">
        <f t="shared" si="52"/>
        <v>30</v>
      </c>
      <c r="AF1116" t="str">
        <f>IF(Table2[[#This Row],[ Income ]]&lt;=30000, "Low Income",IF(Table2[[#This Row],[ Income ]]&lt;=60000,"Middle Income",IF(Table2[[#This Row],[ Income ]]&lt;=90000,"High Income","Premium")))</f>
        <v>High Income</v>
      </c>
      <c r="AG1116" t="str">
        <f ca="1">IF(Table2[[#This Row],[Age]]&lt;30,"Young Adults", IF(Table2[[#This Row],[Age]]&lt;45,"Adults",IF(Table2[[#This Row],[Age]]&lt;60,"Middle Aged", "Senior")))</f>
        <v>Senior</v>
      </c>
      <c r="AH1116" t="str">
        <f>IF(Table2[[#This Row],[Recency]]&lt;31,"Active",IF(Table2[[#This Row],[Recency]]&lt;61, "Warm","At Risk"))</f>
        <v>Warm</v>
      </c>
      <c r="AI1116" s="5" t="str">
        <f>IF(Table2[[#This Row],[Total Spend]]&lt;70,"Low Value", IF(Table2[[#This Row],[Total Spend]]&lt;370,"Medium Value",IF(Table2[[#This Row],[Total Spend]]&lt;1047,"High Value","VIP")))</f>
        <v>High Value</v>
      </c>
      <c r="AJ1116" s="7">
        <f>SUM(Table2[[#This Row],[AcceptedCmp3]:[Response]])</f>
        <v>0</v>
      </c>
      <c r="AK1116" s="5" t="str">
        <f>IF(Table2[[#This Row],[Total Campaigns Accepted]]=0,"Never Responded", IF(Table2[[#This Row],[Total Campaigns Accepted]]&lt;3,"Occasional Responders","Frequent Responders"))</f>
        <v>Never Responded</v>
      </c>
    </row>
    <row r="1117" spans="1:37" x14ac:dyDescent="0.3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  <c r="AC1117" s="4">
        <f t="shared" ca="1" si="51"/>
        <v>79</v>
      </c>
      <c r="AD1117" s="3">
        <f t="shared" si="53"/>
        <v>28</v>
      </c>
      <c r="AE1117">
        <f t="shared" si="52"/>
        <v>11</v>
      </c>
      <c r="AF1117" t="str">
        <f>IF(Table2[[#This Row],[ Income ]]&lt;=30000, "Low Income",IF(Table2[[#This Row],[ Income ]]&lt;=60000,"Middle Income",IF(Table2[[#This Row],[ Income ]]&lt;=90000,"High Income","Premium")))</f>
        <v>Low Income</v>
      </c>
      <c r="AG1117" t="str">
        <f ca="1">IF(Table2[[#This Row],[Age]]&lt;30,"Young Adults", IF(Table2[[#This Row],[Age]]&lt;45,"Adults",IF(Table2[[#This Row],[Age]]&lt;60,"Middle Aged", "Senior")))</f>
        <v>Senior</v>
      </c>
      <c r="AH1117" t="str">
        <f>IF(Table2[[#This Row],[Recency]]&lt;31,"Active",IF(Table2[[#This Row],[Recency]]&lt;61, "Warm","At Risk"))</f>
        <v>Warm</v>
      </c>
      <c r="AI1117" s="5" t="str">
        <f>IF(Table2[[#This Row],[Total Spend]]&lt;70,"Low Value", IF(Table2[[#This Row],[Total Spend]]&lt;370,"Medium Value",IF(Table2[[#This Row],[Total Spend]]&lt;1047,"High Value","VIP")))</f>
        <v>Low Value</v>
      </c>
      <c r="AJ1117" s="7">
        <f>SUM(Table2[[#This Row],[AcceptedCmp3]:[Response]])</f>
        <v>0</v>
      </c>
      <c r="AK1117" s="5" t="str">
        <f>IF(Table2[[#This Row],[Total Campaigns Accepted]]=0,"Never Responded", IF(Table2[[#This Row],[Total Campaigns Accepted]]&lt;3,"Occasional Responders","Frequent Responders"))</f>
        <v>Never Responded</v>
      </c>
    </row>
    <row r="1118" spans="1:37" x14ac:dyDescent="0.3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  <c r="AC1118" s="4">
        <f t="shared" ca="1" si="51"/>
        <v>61</v>
      </c>
      <c r="AD1118" s="3">
        <f t="shared" si="53"/>
        <v>903</v>
      </c>
      <c r="AE1118">
        <f t="shared" si="52"/>
        <v>31</v>
      </c>
      <c r="AF1118" t="str">
        <f>IF(Table2[[#This Row],[ Income ]]&lt;=30000, "Low Income",IF(Table2[[#This Row],[ Income ]]&lt;=60000,"Middle Income",IF(Table2[[#This Row],[ Income ]]&lt;=90000,"High Income","Premium")))</f>
        <v>Middle Income</v>
      </c>
      <c r="AG1118" t="str">
        <f ca="1">IF(Table2[[#This Row],[Age]]&lt;30,"Young Adults", IF(Table2[[#This Row],[Age]]&lt;45,"Adults",IF(Table2[[#This Row],[Age]]&lt;60,"Middle Aged", "Senior")))</f>
        <v>Senior</v>
      </c>
      <c r="AH1118" t="str">
        <f>IF(Table2[[#This Row],[Recency]]&lt;31,"Active",IF(Table2[[#This Row],[Recency]]&lt;61, "Warm","At Risk"))</f>
        <v>Warm</v>
      </c>
      <c r="AI1118" s="5" t="str">
        <f>IF(Table2[[#This Row],[Total Spend]]&lt;70,"Low Value", IF(Table2[[#This Row],[Total Spend]]&lt;370,"Medium Value",IF(Table2[[#This Row],[Total Spend]]&lt;1047,"High Value","VIP")))</f>
        <v>High Value</v>
      </c>
      <c r="AJ1118" s="7">
        <f>SUM(Table2[[#This Row],[AcceptedCmp3]:[Response]])</f>
        <v>0</v>
      </c>
      <c r="AK1118" s="5" t="str">
        <f>IF(Table2[[#This Row],[Total Campaigns Accepted]]=0,"Never Responded", IF(Table2[[#This Row],[Total Campaigns Accepted]]&lt;3,"Occasional Responders","Frequent Responders"))</f>
        <v>Never Responded</v>
      </c>
    </row>
    <row r="1119" spans="1:37" x14ac:dyDescent="0.3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  <c r="AC1119" s="4">
        <f t="shared" ca="1" si="51"/>
        <v>60</v>
      </c>
      <c r="AD1119" s="3">
        <f t="shared" si="53"/>
        <v>40</v>
      </c>
      <c r="AE1119">
        <f t="shared" si="52"/>
        <v>14</v>
      </c>
      <c r="AF1119" t="str">
        <f>IF(Table2[[#This Row],[ Income ]]&lt;=30000, "Low Income",IF(Table2[[#This Row],[ Income ]]&lt;=60000,"Middle Income",IF(Table2[[#This Row],[ Income ]]&lt;=90000,"High Income","Premium")))</f>
        <v>Middle Income</v>
      </c>
      <c r="AG1119" t="str">
        <f ca="1">IF(Table2[[#This Row],[Age]]&lt;30,"Young Adults", IF(Table2[[#This Row],[Age]]&lt;45,"Adults",IF(Table2[[#This Row],[Age]]&lt;60,"Middle Aged", "Senior")))</f>
        <v>Senior</v>
      </c>
      <c r="AH1119" t="str">
        <f>IF(Table2[[#This Row],[Recency]]&lt;31,"Active",IF(Table2[[#This Row],[Recency]]&lt;61, "Warm","At Risk"))</f>
        <v>Warm</v>
      </c>
      <c r="AI1119" s="5" t="str">
        <f>IF(Table2[[#This Row],[Total Spend]]&lt;70,"Low Value", IF(Table2[[#This Row],[Total Spend]]&lt;370,"Medium Value",IF(Table2[[#This Row],[Total Spend]]&lt;1047,"High Value","VIP")))</f>
        <v>Low Value</v>
      </c>
      <c r="AJ1119" s="7">
        <f>SUM(Table2[[#This Row],[AcceptedCmp3]:[Response]])</f>
        <v>0</v>
      </c>
      <c r="AK1119" s="5" t="str">
        <f>IF(Table2[[#This Row],[Total Campaigns Accepted]]=0,"Never Responded", IF(Table2[[#This Row],[Total Campaigns Accepted]]&lt;3,"Occasional Responders","Frequent Responders"))</f>
        <v>Never Responded</v>
      </c>
    </row>
    <row r="1120" spans="1:37" x14ac:dyDescent="0.3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  <c r="AC1120" s="4">
        <f t="shared" ca="1" si="51"/>
        <v>60</v>
      </c>
      <c r="AD1120" s="3">
        <f t="shared" si="53"/>
        <v>40</v>
      </c>
      <c r="AE1120">
        <f t="shared" si="52"/>
        <v>14</v>
      </c>
      <c r="AF1120" t="str">
        <f>IF(Table2[[#This Row],[ Income ]]&lt;=30000, "Low Income",IF(Table2[[#This Row],[ Income ]]&lt;=60000,"Middle Income",IF(Table2[[#This Row],[ Income ]]&lt;=90000,"High Income","Premium")))</f>
        <v>Middle Income</v>
      </c>
      <c r="AG1120" t="str">
        <f ca="1">IF(Table2[[#This Row],[Age]]&lt;30,"Young Adults", IF(Table2[[#This Row],[Age]]&lt;45,"Adults",IF(Table2[[#This Row],[Age]]&lt;60,"Middle Aged", "Senior")))</f>
        <v>Senior</v>
      </c>
      <c r="AH1120" t="str">
        <f>IF(Table2[[#This Row],[Recency]]&lt;31,"Active",IF(Table2[[#This Row],[Recency]]&lt;61, "Warm","At Risk"))</f>
        <v>Warm</v>
      </c>
      <c r="AI1120" s="5" t="str">
        <f>IF(Table2[[#This Row],[Total Spend]]&lt;70,"Low Value", IF(Table2[[#This Row],[Total Spend]]&lt;370,"Medium Value",IF(Table2[[#This Row],[Total Spend]]&lt;1047,"High Value","VIP")))</f>
        <v>Low Value</v>
      </c>
      <c r="AJ1120" s="7">
        <f>SUM(Table2[[#This Row],[AcceptedCmp3]:[Response]])</f>
        <v>0</v>
      </c>
      <c r="AK1120" s="5" t="str">
        <f>IF(Table2[[#This Row],[Total Campaigns Accepted]]=0,"Never Responded", IF(Table2[[#This Row],[Total Campaigns Accepted]]&lt;3,"Occasional Responders","Frequent Responders"))</f>
        <v>Never Responded</v>
      </c>
    </row>
    <row r="1121" spans="1:37" x14ac:dyDescent="0.3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  <c r="AC1121" s="4">
        <f t="shared" ca="1" si="51"/>
        <v>69</v>
      </c>
      <c r="AD1121" s="3">
        <f t="shared" si="53"/>
        <v>38</v>
      </c>
      <c r="AE1121">
        <f t="shared" si="52"/>
        <v>15</v>
      </c>
      <c r="AF1121" t="str">
        <f>IF(Table2[[#This Row],[ Income ]]&lt;=30000, "Low Income",IF(Table2[[#This Row],[ Income ]]&lt;=60000,"Middle Income",IF(Table2[[#This Row],[ Income ]]&lt;=90000,"High Income","Premium")))</f>
        <v>Middle Income</v>
      </c>
      <c r="AG1121" t="str">
        <f ca="1">IF(Table2[[#This Row],[Age]]&lt;30,"Young Adults", IF(Table2[[#This Row],[Age]]&lt;45,"Adults",IF(Table2[[#This Row],[Age]]&lt;60,"Middle Aged", "Senior")))</f>
        <v>Senior</v>
      </c>
      <c r="AH1121" t="str">
        <f>IF(Table2[[#This Row],[Recency]]&lt;31,"Active",IF(Table2[[#This Row],[Recency]]&lt;61, "Warm","At Risk"))</f>
        <v>Warm</v>
      </c>
      <c r="AI1121" s="5" t="str">
        <f>IF(Table2[[#This Row],[Total Spend]]&lt;70,"Low Value", IF(Table2[[#This Row],[Total Spend]]&lt;370,"Medium Value",IF(Table2[[#This Row],[Total Spend]]&lt;1047,"High Value","VIP")))</f>
        <v>Low Value</v>
      </c>
      <c r="AJ1121" s="7">
        <f>SUM(Table2[[#This Row],[AcceptedCmp3]:[Response]])</f>
        <v>0</v>
      </c>
      <c r="AK1121" s="5" t="str">
        <f>IF(Table2[[#This Row],[Total Campaigns Accepted]]=0,"Never Responded", IF(Table2[[#This Row],[Total Campaigns Accepted]]&lt;3,"Occasional Responders","Frequent Responders"))</f>
        <v>Never Responded</v>
      </c>
    </row>
    <row r="1122" spans="1:37" x14ac:dyDescent="0.3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  <c r="AC1122" s="4">
        <f t="shared" ca="1" si="51"/>
        <v>63</v>
      </c>
      <c r="AD1122" s="3">
        <f t="shared" si="53"/>
        <v>152</v>
      </c>
      <c r="AE1122">
        <f t="shared" si="52"/>
        <v>22</v>
      </c>
      <c r="AF1122" t="str">
        <f>IF(Table2[[#This Row],[ Income ]]&lt;=30000, "Low Income",IF(Table2[[#This Row],[ Income ]]&lt;=60000,"Middle Income",IF(Table2[[#This Row],[ Income ]]&lt;=90000,"High Income","Premium")))</f>
        <v>Middle Income</v>
      </c>
      <c r="AG1122" t="str">
        <f ca="1">IF(Table2[[#This Row],[Age]]&lt;30,"Young Adults", IF(Table2[[#This Row],[Age]]&lt;45,"Adults",IF(Table2[[#This Row],[Age]]&lt;60,"Middle Aged", "Senior")))</f>
        <v>Senior</v>
      </c>
      <c r="AH1122" t="str">
        <f>IF(Table2[[#This Row],[Recency]]&lt;31,"Active",IF(Table2[[#This Row],[Recency]]&lt;61, "Warm","At Risk"))</f>
        <v>Warm</v>
      </c>
      <c r="AI1122" s="5" t="str">
        <f>IF(Table2[[#This Row],[Total Spend]]&lt;70,"Low Value", IF(Table2[[#This Row],[Total Spend]]&lt;370,"Medium Value",IF(Table2[[#This Row],[Total Spend]]&lt;1047,"High Value","VIP")))</f>
        <v>Medium Value</v>
      </c>
      <c r="AJ1122" s="7">
        <f>SUM(Table2[[#This Row],[AcceptedCmp3]:[Response]])</f>
        <v>0</v>
      </c>
      <c r="AK1122" s="5" t="str">
        <f>IF(Table2[[#This Row],[Total Campaigns Accepted]]=0,"Never Responded", IF(Table2[[#This Row],[Total Campaigns Accepted]]&lt;3,"Occasional Responders","Frequent Responders"))</f>
        <v>Never Responded</v>
      </c>
    </row>
    <row r="1123" spans="1:37" x14ac:dyDescent="0.3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  <c r="AC1123" s="4">
        <f t="shared" ca="1" si="51"/>
        <v>59</v>
      </c>
      <c r="AD1123" s="3">
        <f t="shared" si="53"/>
        <v>146</v>
      </c>
      <c r="AE1123">
        <f t="shared" si="52"/>
        <v>20</v>
      </c>
      <c r="AF1123" t="str">
        <f>IF(Table2[[#This Row],[ Income ]]&lt;=30000, "Low Income",IF(Table2[[#This Row],[ Income ]]&lt;=60000,"Middle Income",IF(Table2[[#This Row],[ Income ]]&lt;=90000,"High Income","Premium")))</f>
        <v>Middle Income</v>
      </c>
      <c r="AG1123" t="str">
        <f ca="1">IF(Table2[[#This Row],[Age]]&lt;30,"Young Adults", IF(Table2[[#This Row],[Age]]&lt;45,"Adults",IF(Table2[[#This Row],[Age]]&lt;60,"Middle Aged", "Senior")))</f>
        <v>Middle Aged</v>
      </c>
      <c r="AH1123" t="str">
        <f>IF(Table2[[#This Row],[Recency]]&lt;31,"Active",IF(Table2[[#This Row],[Recency]]&lt;61, "Warm","At Risk"))</f>
        <v>Warm</v>
      </c>
      <c r="AI1123" s="5" t="str">
        <f>IF(Table2[[#This Row],[Total Spend]]&lt;70,"Low Value", IF(Table2[[#This Row],[Total Spend]]&lt;370,"Medium Value",IF(Table2[[#This Row],[Total Spend]]&lt;1047,"High Value","VIP")))</f>
        <v>Medium Value</v>
      </c>
      <c r="AJ1123" s="7">
        <f>SUM(Table2[[#This Row],[AcceptedCmp3]:[Response]])</f>
        <v>0</v>
      </c>
      <c r="AK1123" s="5" t="str">
        <f>IF(Table2[[#This Row],[Total Campaigns Accepted]]=0,"Never Responded", IF(Table2[[#This Row],[Total Campaigns Accepted]]&lt;3,"Occasional Responders","Frequent Responders"))</f>
        <v>Never Responded</v>
      </c>
    </row>
    <row r="1124" spans="1:37" x14ac:dyDescent="0.3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  <c r="AC1124" s="4">
        <f t="shared" ca="1" si="51"/>
        <v>74</v>
      </c>
      <c r="AD1124" s="3">
        <f t="shared" si="53"/>
        <v>535</v>
      </c>
      <c r="AE1124">
        <f t="shared" si="52"/>
        <v>24</v>
      </c>
      <c r="AF1124" t="str">
        <f>IF(Table2[[#This Row],[ Income ]]&lt;=30000, "Low Income",IF(Table2[[#This Row],[ Income ]]&lt;=60000,"Middle Income",IF(Table2[[#This Row],[ Income ]]&lt;=90000,"High Income","Premium")))</f>
        <v>High Income</v>
      </c>
      <c r="AG1124" t="str">
        <f ca="1">IF(Table2[[#This Row],[Age]]&lt;30,"Young Adults", IF(Table2[[#This Row],[Age]]&lt;45,"Adults",IF(Table2[[#This Row],[Age]]&lt;60,"Middle Aged", "Senior")))</f>
        <v>Senior</v>
      </c>
      <c r="AH1124" t="str">
        <f>IF(Table2[[#This Row],[Recency]]&lt;31,"Active",IF(Table2[[#This Row],[Recency]]&lt;61, "Warm","At Risk"))</f>
        <v>Warm</v>
      </c>
      <c r="AI1124" s="5" t="str">
        <f>IF(Table2[[#This Row],[Total Spend]]&lt;70,"Low Value", IF(Table2[[#This Row],[Total Spend]]&lt;370,"Medium Value",IF(Table2[[#This Row],[Total Spend]]&lt;1047,"High Value","VIP")))</f>
        <v>High Value</v>
      </c>
      <c r="AJ1124" s="7">
        <f>SUM(Table2[[#This Row],[AcceptedCmp3]:[Response]])</f>
        <v>1</v>
      </c>
      <c r="AK1124" s="5" t="str">
        <f>IF(Table2[[#This Row],[Total Campaigns Accepted]]=0,"Never Responded", IF(Table2[[#This Row],[Total Campaigns Accepted]]&lt;3,"Occasional Responders","Frequent Responders"))</f>
        <v>Occasional Responders</v>
      </c>
    </row>
    <row r="1125" spans="1:37" x14ac:dyDescent="0.3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  <c r="AC1125" s="4">
        <f t="shared" ca="1" si="51"/>
        <v>67</v>
      </c>
      <c r="AD1125" s="3">
        <f t="shared" si="53"/>
        <v>158</v>
      </c>
      <c r="AE1125">
        <f t="shared" si="52"/>
        <v>13</v>
      </c>
      <c r="AF1125" t="str">
        <f>IF(Table2[[#This Row],[ Income ]]&lt;=30000, "Low Income",IF(Table2[[#This Row],[ Income ]]&lt;=60000,"Middle Income",IF(Table2[[#This Row],[ Income ]]&lt;=90000,"High Income","Premium")))</f>
        <v>Middle Income</v>
      </c>
      <c r="AG1125" t="str">
        <f ca="1">IF(Table2[[#This Row],[Age]]&lt;30,"Young Adults", IF(Table2[[#This Row],[Age]]&lt;45,"Adults",IF(Table2[[#This Row],[Age]]&lt;60,"Middle Aged", "Senior")))</f>
        <v>Senior</v>
      </c>
      <c r="AH1125" t="str">
        <f>IF(Table2[[#This Row],[Recency]]&lt;31,"Active",IF(Table2[[#This Row],[Recency]]&lt;61, "Warm","At Risk"))</f>
        <v>Warm</v>
      </c>
      <c r="AI1125" s="5" t="str">
        <f>IF(Table2[[#This Row],[Total Spend]]&lt;70,"Low Value", IF(Table2[[#This Row],[Total Spend]]&lt;370,"Medium Value",IF(Table2[[#This Row],[Total Spend]]&lt;1047,"High Value","VIP")))</f>
        <v>Medium Value</v>
      </c>
      <c r="AJ1125" s="7">
        <f>SUM(Table2[[#This Row],[AcceptedCmp3]:[Response]])</f>
        <v>0</v>
      </c>
      <c r="AK1125" s="5" t="str">
        <f>IF(Table2[[#This Row],[Total Campaigns Accepted]]=0,"Never Responded", IF(Table2[[#This Row],[Total Campaigns Accepted]]&lt;3,"Occasional Responders","Frequent Responders"))</f>
        <v>Never Responded</v>
      </c>
    </row>
    <row r="1126" spans="1:37" x14ac:dyDescent="0.3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  <c r="AC1126" s="4">
        <f t="shared" ca="1" si="51"/>
        <v>66</v>
      </c>
      <c r="AD1126" s="3">
        <f t="shared" si="53"/>
        <v>656</v>
      </c>
      <c r="AE1126">
        <f t="shared" si="52"/>
        <v>25</v>
      </c>
      <c r="AF1126" t="str">
        <f>IF(Table2[[#This Row],[ Income ]]&lt;=30000, "Low Income",IF(Table2[[#This Row],[ Income ]]&lt;=60000,"Middle Income",IF(Table2[[#This Row],[ Income ]]&lt;=90000,"High Income","Premium")))</f>
        <v>High Income</v>
      </c>
      <c r="AG1126" t="str">
        <f ca="1">IF(Table2[[#This Row],[Age]]&lt;30,"Young Adults", IF(Table2[[#This Row],[Age]]&lt;45,"Adults",IF(Table2[[#This Row],[Age]]&lt;60,"Middle Aged", "Senior")))</f>
        <v>Senior</v>
      </c>
      <c r="AH1126" t="str">
        <f>IF(Table2[[#This Row],[Recency]]&lt;31,"Active",IF(Table2[[#This Row],[Recency]]&lt;61, "Warm","At Risk"))</f>
        <v>Warm</v>
      </c>
      <c r="AI1126" s="5" t="str">
        <f>IF(Table2[[#This Row],[Total Spend]]&lt;70,"Low Value", IF(Table2[[#This Row],[Total Spend]]&lt;370,"Medium Value",IF(Table2[[#This Row],[Total Spend]]&lt;1047,"High Value","VIP")))</f>
        <v>High Value</v>
      </c>
      <c r="AJ1126" s="7">
        <f>SUM(Table2[[#This Row],[AcceptedCmp3]:[Response]])</f>
        <v>0</v>
      </c>
      <c r="AK1126" s="5" t="str">
        <f>IF(Table2[[#This Row],[Total Campaigns Accepted]]=0,"Never Responded", IF(Table2[[#This Row],[Total Campaigns Accepted]]&lt;3,"Occasional Responders","Frequent Responders"))</f>
        <v>Never Responded</v>
      </c>
    </row>
    <row r="1127" spans="1:37" x14ac:dyDescent="0.3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  <c r="AC1127" s="4">
        <f t="shared" ca="1" si="51"/>
        <v>74</v>
      </c>
      <c r="AD1127" s="3">
        <f t="shared" si="53"/>
        <v>1038</v>
      </c>
      <c r="AE1127">
        <f t="shared" si="52"/>
        <v>29</v>
      </c>
      <c r="AF1127" t="str">
        <f>IF(Table2[[#This Row],[ Income ]]&lt;=30000, "Low Income",IF(Table2[[#This Row],[ Income ]]&lt;=60000,"Middle Income",IF(Table2[[#This Row],[ Income ]]&lt;=90000,"High Income","Premium")))</f>
        <v>High Income</v>
      </c>
      <c r="AG1127" t="str">
        <f ca="1">IF(Table2[[#This Row],[Age]]&lt;30,"Young Adults", IF(Table2[[#This Row],[Age]]&lt;45,"Adults",IF(Table2[[#This Row],[Age]]&lt;60,"Middle Aged", "Senior")))</f>
        <v>Senior</v>
      </c>
      <c r="AH1127" t="str">
        <f>IF(Table2[[#This Row],[Recency]]&lt;31,"Active",IF(Table2[[#This Row],[Recency]]&lt;61, "Warm","At Risk"))</f>
        <v>Warm</v>
      </c>
      <c r="AI1127" s="5" t="str">
        <f>IF(Table2[[#This Row],[Total Spend]]&lt;70,"Low Value", IF(Table2[[#This Row],[Total Spend]]&lt;370,"Medium Value",IF(Table2[[#This Row],[Total Spend]]&lt;1047,"High Value","VIP")))</f>
        <v>High Value</v>
      </c>
      <c r="AJ1127" s="7">
        <f>SUM(Table2[[#This Row],[AcceptedCmp3]:[Response]])</f>
        <v>0</v>
      </c>
      <c r="AK1127" s="5" t="str">
        <f>IF(Table2[[#This Row],[Total Campaigns Accepted]]=0,"Never Responded", IF(Table2[[#This Row],[Total Campaigns Accepted]]&lt;3,"Occasional Responders","Frequent Responders"))</f>
        <v>Never Responded</v>
      </c>
    </row>
    <row r="1128" spans="1:37" x14ac:dyDescent="0.3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  <c r="AC1128" s="4">
        <f t="shared" ca="1" si="51"/>
        <v>48</v>
      </c>
      <c r="AD1128" s="3">
        <f t="shared" si="53"/>
        <v>33</v>
      </c>
      <c r="AE1128">
        <f t="shared" si="52"/>
        <v>12</v>
      </c>
      <c r="AF1128" t="str">
        <f>IF(Table2[[#This Row],[ Income ]]&lt;=30000, "Low Income",IF(Table2[[#This Row],[ Income ]]&lt;=60000,"Middle Income",IF(Table2[[#This Row],[ Income ]]&lt;=90000,"High Income","Premium")))</f>
        <v>Middle Income</v>
      </c>
      <c r="AG1128" t="str">
        <f ca="1">IF(Table2[[#This Row],[Age]]&lt;30,"Young Adults", IF(Table2[[#This Row],[Age]]&lt;45,"Adults",IF(Table2[[#This Row],[Age]]&lt;60,"Middle Aged", "Senior")))</f>
        <v>Middle Aged</v>
      </c>
      <c r="AH1128" t="str">
        <f>IF(Table2[[#This Row],[Recency]]&lt;31,"Active",IF(Table2[[#This Row],[Recency]]&lt;61, "Warm","At Risk"))</f>
        <v>Warm</v>
      </c>
      <c r="AI1128" s="5" t="str">
        <f>IF(Table2[[#This Row],[Total Spend]]&lt;70,"Low Value", IF(Table2[[#This Row],[Total Spend]]&lt;370,"Medium Value",IF(Table2[[#This Row],[Total Spend]]&lt;1047,"High Value","VIP")))</f>
        <v>Low Value</v>
      </c>
      <c r="AJ1128" s="7">
        <f>SUM(Table2[[#This Row],[AcceptedCmp3]:[Response]])</f>
        <v>0</v>
      </c>
      <c r="AK1128" s="5" t="str">
        <f>IF(Table2[[#This Row],[Total Campaigns Accepted]]=0,"Never Responded", IF(Table2[[#This Row],[Total Campaigns Accepted]]&lt;3,"Occasional Responders","Frequent Responders"))</f>
        <v>Never Responded</v>
      </c>
    </row>
    <row r="1129" spans="1:37" x14ac:dyDescent="0.3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  <c r="AC1129" s="4">
        <f t="shared" ca="1" si="51"/>
        <v>53</v>
      </c>
      <c r="AD1129" s="3">
        <f t="shared" si="53"/>
        <v>25</v>
      </c>
      <c r="AE1129">
        <f t="shared" si="52"/>
        <v>12</v>
      </c>
      <c r="AF1129" t="str">
        <f>IF(Table2[[#This Row],[ Income ]]&lt;=30000, "Low Income",IF(Table2[[#This Row],[ Income ]]&lt;=60000,"Middle Income",IF(Table2[[#This Row],[ Income ]]&lt;=90000,"High Income","Premium")))</f>
        <v>Low Income</v>
      </c>
      <c r="AG1129" t="str">
        <f ca="1">IF(Table2[[#This Row],[Age]]&lt;30,"Young Adults", IF(Table2[[#This Row],[Age]]&lt;45,"Adults",IF(Table2[[#This Row],[Age]]&lt;60,"Middle Aged", "Senior")))</f>
        <v>Middle Aged</v>
      </c>
      <c r="AH1129" t="str">
        <f>IF(Table2[[#This Row],[Recency]]&lt;31,"Active",IF(Table2[[#This Row],[Recency]]&lt;61, "Warm","At Risk"))</f>
        <v>Warm</v>
      </c>
      <c r="AI1129" s="5" t="str">
        <f>IF(Table2[[#This Row],[Total Spend]]&lt;70,"Low Value", IF(Table2[[#This Row],[Total Spend]]&lt;370,"Medium Value",IF(Table2[[#This Row],[Total Spend]]&lt;1047,"High Value","VIP")))</f>
        <v>Low Value</v>
      </c>
      <c r="AJ1129" s="7">
        <f>SUM(Table2[[#This Row],[AcceptedCmp3]:[Response]])</f>
        <v>0</v>
      </c>
      <c r="AK1129" s="5" t="str">
        <f>IF(Table2[[#This Row],[Total Campaigns Accepted]]=0,"Never Responded", IF(Table2[[#This Row],[Total Campaigns Accepted]]&lt;3,"Occasional Responders","Frequent Responders"))</f>
        <v>Never Responded</v>
      </c>
    </row>
    <row r="1130" spans="1:37" x14ac:dyDescent="0.3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  <c r="AC1130" s="4">
        <f t="shared" ca="1" si="51"/>
        <v>54</v>
      </c>
      <c r="AD1130" s="3">
        <f t="shared" si="53"/>
        <v>106</v>
      </c>
      <c r="AE1130">
        <f t="shared" si="52"/>
        <v>15</v>
      </c>
      <c r="AF1130" t="str">
        <f>IF(Table2[[#This Row],[ Income ]]&lt;=30000, "Low Income",IF(Table2[[#This Row],[ Income ]]&lt;=60000,"Middle Income",IF(Table2[[#This Row],[ Income ]]&lt;=90000,"High Income","Premium")))</f>
        <v>Middle Income</v>
      </c>
      <c r="AG1130" t="str">
        <f ca="1">IF(Table2[[#This Row],[Age]]&lt;30,"Young Adults", IF(Table2[[#This Row],[Age]]&lt;45,"Adults",IF(Table2[[#This Row],[Age]]&lt;60,"Middle Aged", "Senior")))</f>
        <v>Middle Aged</v>
      </c>
      <c r="AH1130" t="str">
        <f>IF(Table2[[#This Row],[Recency]]&lt;31,"Active",IF(Table2[[#This Row],[Recency]]&lt;61, "Warm","At Risk"))</f>
        <v>Warm</v>
      </c>
      <c r="AI1130" s="5" t="str">
        <f>IF(Table2[[#This Row],[Total Spend]]&lt;70,"Low Value", IF(Table2[[#This Row],[Total Spend]]&lt;370,"Medium Value",IF(Table2[[#This Row],[Total Spend]]&lt;1047,"High Value","VIP")))</f>
        <v>Medium Value</v>
      </c>
      <c r="AJ1130" s="7">
        <f>SUM(Table2[[#This Row],[AcceptedCmp3]:[Response]])</f>
        <v>0</v>
      </c>
      <c r="AK1130" s="5" t="str">
        <f>IF(Table2[[#This Row],[Total Campaigns Accepted]]=0,"Never Responded", IF(Table2[[#This Row],[Total Campaigns Accepted]]&lt;3,"Occasional Responders","Frequent Responders"))</f>
        <v>Never Responded</v>
      </c>
    </row>
    <row r="1131" spans="1:37" x14ac:dyDescent="0.3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  <c r="AC1131" s="4">
        <f t="shared" ca="1" si="51"/>
        <v>52</v>
      </c>
      <c r="AD1131" s="3">
        <f t="shared" si="53"/>
        <v>401</v>
      </c>
      <c r="AE1131">
        <f t="shared" si="52"/>
        <v>23</v>
      </c>
      <c r="AF1131" t="str">
        <f>IF(Table2[[#This Row],[ Income ]]&lt;=30000, "Low Income",IF(Table2[[#This Row],[ Income ]]&lt;=60000,"Middle Income",IF(Table2[[#This Row],[ Income ]]&lt;=90000,"High Income","Premium")))</f>
        <v>Middle Income</v>
      </c>
      <c r="AG1131" t="str">
        <f ca="1">IF(Table2[[#This Row],[Age]]&lt;30,"Young Adults", IF(Table2[[#This Row],[Age]]&lt;45,"Adults",IF(Table2[[#This Row],[Age]]&lt;60,"Middle Aged", "Senior")))</f>
        <v>Middle Aged</v>
      </c>
      <c r="AH1131" t="str">
        <f>IF(Table2[[#This Row],[Recency]]&lt;31,"Active",IF(Table2[[#This Row],[Recency]]&lt;61, "Warm","At Risk"))</f>
        <v>Warm</v>
      </c>
      <c r="AI1131" s="5" t="str">
        <f>IF(Table2[[#This Row],[Total Spend]]&lt;70,"Low Value", IF(Table2[[#This Row],[Total Spend]]&lt;370,"Medium Value",IF(Table2[[#This Row],[Total Spend]]&lt;1047,"High Value","VIP")))</f>
        <v>High Value</v>
      </c>
      <c r="AJ1131" s="7">
        <f>SUM(Table2[[#This Row],[AcceptedCmp3]:[Response]])</f>
        <v>0</v>
      </c>
      <c r="AK1131" s="5" t="str">
        <f>IF(Table2[[#This Row],[Total Campaigns Accepted]]=0,"Never Responded", IF(Table2[[#This Row],[Total Campaigns Accepted]]&lt;3,"Occasional Responders","Frequent Responders"))</f>
        <v>Never Responded</v>
      </c>
    </row>
    <row r="1132" spans="1:37" x14ac:dyDescent="0.3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  <c r="AC1132" s="4">
        <f t="shared" ca="1" si="51"/>
        <v>74</v>
      </c>
      <c r="AD1132" s="3">
        <f t="shared" si="53"/>
        <v>232</v>
      </c>
      <c r="AE1132">
        <f t="shared" si="52"/>
        <v>14</v>
      </c>
      <c r="AF1132" t="str">
        <f>IF(Table2[[#This Row],[ Income ]]&lt;=30000, "Low Income",IF(Table2[[#This Row],[ Income ]]&lt;=60000,"Middle Income",IF(Table2[[#This Row],[ Income ]]&lt;=90000,"High Income","Premium")))</f>
        <v>Middle Income</v>
      </c>
      <c r="AG1132" t="str">
        <f ca="1">IF(Table2[[#This Row],[Age]]&lt;30,"Young Adults", IF(Table2[[#This Row],[Age]]&lt;45,"Adults",IF(Table2[[#This Row],[Age]]&lt;60,"Middle Aged", "Senior")))</f>
        <v>Senior</v>
      </c>
      <c r="AH1132" t="str">
        <f>IF(Table2[[#This Row],[Recency]]&lt;31,"Active",IF(Table2[[#This Row],[Recency]]&lt;61, "Warm","At Risk"))</f>
        <v>Warm</v>
      </c>
      <c r="AI1132" s="5" t="str">
        <f>IF(Table2[[#This Row],[Total Spend]]&lt;70,"Low Value", IF(Table2[[#This Row],[Total Spend]]&lt;370,"Medium Value",IF(Table2[[#This Row],[Total Spend]]&lt;1047,"High Value","VIP")))</f>
        <v>Medium Value</v>
      </c>
      <c r="AJ1132" s="7">
        <f>SUM(Table2[[#This Row],[AcceptedCmp3]:[Response]])</f>
        <v>0</v>
      </c>
      <c r="AK1132" s="5" t="str">
        <f>IF(Table2[[#This Row],[Total Campaigns Accepted]]=0,"Never Responded", IF(Table2[[#This Row],[Total Campaigns Accepted]]&lt;3,"Occasional Responders","Frequent Responders"))</f>
        <v>Never Responded</v>
      </c>
    </row>
    <row r="1133" spans="1:37" x14ac:dyDescent="0.3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  <c r="AC1133" s="4">
        <f t="shared" ca="1" si="51"/>
        <v>72</v>
      </c>
      <c r="AD1133" s="3">
        <f t="shared" si="53"/>
        <v>297</v>
      </c>
      <c r="AE1133">
        <f t="shared" si="52"/>
        <v>24</v>
      </c>
      <c r="AF1133" t="str">
        <f>IF(Table2[[#This Row],[ Income ]]&lt;=30000, "Low Income",IF(Table2[[#This Row],[ Income ]]&lt;=60000,"Middle Income",IF(Table2[[#This Row],[ Income ]]&lt;=90000,"High Income","Premium")))</f>
        <v>Middle Income</v>
      </c>
      <c r="AG1133" t="str">
        <f ca="1">IF(Table2[[#This Row],[Age]]&lt;30,"Young Adults", IF(Table2[[#This Row],[Age]]&lt;45,"Adults",IF(Table2[[#This Row],[Age]]&lt;60,"Middle Aged", "Senior")))</f>
        <v>Senior</v>
      </c>
      <c r="AH1133" t="str">
        <f>IF(Table2[[#This Row],[Recency]]&lt;31,"Active",IF(Table2[[#This Row],[Recency]]&lt;61, "Warm","At Risk"))</f>
        <v>Warm</v>
      </c>
      <c r="AI1133" s="5" t="str">
        <f>IF(Table2[[#This Row],[Total Spend]]&lt;70,"Low Value", IF(Table2[[#This Row],[Total Spend]]&lt;370,"Medium Value",IF(Table2[[#This Row],[Total Spend]]&lt;1047,"High Value","VIP")))</f>
        <v>Medium Value</v>
      </c>
      <c r="AJ1133" s="7">
        <f>SUM(Table2[[#This Row],[AcceptedCmp3]:[Response]])</f>
        <v>0</v>
      </c>
      <c r="AK1133" s="5" t="str">
        <f>IF(Table2[[#This Row],[Total Campaigns Accepted]]=0,"Never Responded", IF(Table2[[#This Row],[Total Campaigns Accepted]]&lt;3,"Occasional Responders","Frequent Responders"))</f>
        <v>Never Responded</v>
      </c>
    </row>
    <row r="1134" spans="1:37" x14ac:dyDescent="0.3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  <c r="AC1134" s="4">
        <f t="shared" ca="1" si="51"/>
        <v>63</v>
      </c>
      <c r="AD1134" s="3">
        <f t="shared" si="53"/>
        <v>293</v>
      </c>
      <c r="AE1134">
        <f t="shared" si="52"/>
        <v>23</v>
      </c>
      <c r="AF1134" t="str">
        <f>IF(Table2[[#This Row],[ Income ]]&lt;=30000, "Low Income",IF(Table2[[#This Row],[ Income ]]&lt;=60000,"Middle Income",IF(Table2[[#This Row],[ Income ]]&lt;=90000,"High Income","Premium")))</f>
        <v>Middle Income</v>
      </c>
      <c r="AG1134" t="str">
        <f ca="1">IF(Table2[[#This Row],[Age]]&lt;30,"Young Adults", IF(Table2[[#This Row],[Age]]&lt;45,"Adults",IF(Table2[[#This Row],[Age]]&lt;60,"Middle Aged", "Senior")))</f>
        <v>Senior</v>
      </c>
      <c r="AH1134" t="str">
        <f>IF(Table2[[#This Row],[Recency]]&lt;31,"Active",IF(Table2[[#This Row],[Recency]]&lt;61, "Warm","At Risk"))</f>
        <v>Warm</v>
      </c>
      <c r="AI1134" s="5" t="str">
        <f>IF(Table2[[#This Row],[Total Spend]]&lt;70,"Low Value", IF(Table2[[#This Row],[Total Spend]]&lt;370,"Medium Value",IF(Table2[[#This Row],[Total Spend]]&lt;1047,"High Value","VIP")))</f>
        <v>Medium Value</v>
      </c>
      <c r="AJ1134" s="7">
        <f>SUM(Table2[[#This Row],[AcceptedCmp3]:[Response]])</f>
        <v>0</v>
      </c>
      <c r="AK1134" s="5" t="str">
        <f>IF(Table2[[#This Row],[Total Campaigns Accepted]]=0,"Never Responded", IF(Table2[[#This Row],[Total Campaigns Accepted]]&lt;3,"Occasional Responders","Frequent Responders"))</f>
        <v>Never Responded</v>
      </c>
    </row>
    <row r="1135" spans="1:37" x14ac:dyDescent="0.3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  <c r="AC1135" s="4">
        <f t="shared" ca="1" si="51"/>
        <v>57</v>
      </c>
      <c r="AD1135" s="3">
        <f t="shared" si="53"/>
        <v>139</v>
      </c>
      <c r="AE1135">
        <f t="shared" si="52"/>
        <v>16</v>
      </c>
      <c r="AF1135" t="str">
        <f>IF(Table2[[#This Row],[ Income ]]&lt;=30000, "Low Income",IF(Table2[[#This Row],[ Income ]]&lt;=60000,"Middle Income",IF(Table2[[#This Row],[ Income ]]&lt;=90000,"High Income","Premium")))</f>
        <v>Middle Income</v>
      </c>
      <c r="AG1135" t="str">
        <f ca="1">IF(Table2[[#This Row],[Age]]&lt;30,"Young Adults", IF(Table2[[#This Row],[Age]]&lt;45,"Adults",IF(Table2[[#This Row],[Age]]&lt;60,"Middle Aged", "Senior")))</f>
        <v>Middle Aged</v>
      </c>
      <c r="AH1135" t="str">
        <f>IF(Table2[[#This Row],[Recency]]&lt;31,"Active",IF(Table2[[#This Row],[Recency]]&lt;61, "Warm","At Risk"))</f>
        <v>Warm</v>
      </c>
      <c r="AI1135" s="5" t="str">
        <f>IF(Table2[[#This Row],[Total Spend]]&lt;70,"Low Value", IF(Table2[[#This Row],[Total Spend]]&lt;370,"Medium Value",IF(Table2[[#This Row],[Total Spend]]&lt;1047,"High Value","VIP")))</f>
        <v>Medium Value</v>
      </c>
      <c r="AJ1135" s="7">
        <f>SUM(Table2[[#This Row],[AcceptedCmp3]:[Response]])</f>
        <v>0</v>
      </c>
      <c r="AK1135" s="5" t="str">
        <f>IF(Table2[[#This Row],[Total Campaigns Accepted]]=0,"Never Responded", IF(Table2[[#This Row],[Total Campaigns Accepted]]&lt;3,"Occasional Responders","Frequent Responders"))</f>
        <v>Never Responded</v>
      </c>
    </row>
    <row r="1136" spans="1:37" x14ac:dyDescent="0.3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  <c r="AC1136" s="4">
        <f t="shared" ca="1" si="51"/>
        <v>75</v>
      </c>
      <c r="AD1136" s="3">
        <f t="shared" si="53"/>
        <v>901</v>
      </c>
      <c r="AE1136">
        <f t="shared" si="52"/>
        <v>26</v>
      </c>
      <c r="AF1136" t="str">
        <f>IF(Table2[[#This Row],[ Income ]]&lt;=30000, "Low Income",IF(Table2[[#This Row],[ Income ]]&lt;=60000,"Middle Income",IF(Table2[[#This Row],[ Income ]]&lt;=90000,"High Income","Premium")))</f>
        <v>High Income</v>
      </c>
      <c r="AG1136" t="str">
        <f ca="1">IF(Table2[[#This Row],[Age]]&lt;30,"Young Adults", IF(Table2[[#This Row],[Age]]&lt;45,"Adults",IF(Table2[[#This Row],[Age]]&lt;60,"Middle Aged", "Senior")))</f>
        <v>Senior</v>
      </c>
      <c r="AH1136" t="str">
        <f>IF(Table2[[#This Row],[Recency]]&lt;31,"Active",IF(Table2[[#This Row],[Recency]]&lt;61, "Warm","At Risk"))</f>
        <v>Warm</v>
      </c>
      <c r="AI1136" s="5" t="str">
        <f>IF(Table2[[#This Row],[Total Spend]]&lt;70,"Low Value", IF(Table2[[#This Row],[Total Spend]]&lt;370,"Medium Value",IF(Table2[[#This Row],[Total Spend]]&lt;1047,"High Value","VIP")))</f>
        <v>High Value</v>
      </c>
      <c r="AJ1136" s="7">
        <f>SUM(Table2[[#This Row],[AcceptedCmp3]:[Response]])</f>
        <v>0</v>
      </c>
      <c r="AK1136" s="5" t="str">
        <f>IF(Table2[[#This Row],[Total Campaigns Accepted]]=0,"Never Responded", IF(Table2[[#This Row],[Total Campaigns Accepted]]&lt;3,"Occasional Responders","Frequent Responders"))</f>
        <v>Never Responded</v>
      </c>
    </row>
    <row r="1137" spans="1:37" x14ac:dyDescent="0.3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  <c r="AC1137" s="4">
        <f t="shared" ca="1" si="51"/>
        <v>70</v>
      </c>
      <c r="AD1137" s="3">
        <f t="shared" si="53"/>
        <v>1043</v>
      </c>
      <c r="AE1137">
        <f t="shared" si="52"/>
        <v>31</v>
      </c>
      <c r="AF1137" t="str">
        <f>IF(Table2[[#This Row],[ Income ]]&lt;=30000, "Low Income",IF(Table2[[#This Row],[ Income ]]&lt;=60000,"Middle Income",IF(Table2[[#This Row],[ Income ]]&lt;=90000,"High Income","Premium")))</f>
        <v>High Income</v>
      </c>
      <c r="AG1137" t="str">
        <f ca="1">IF(Table2[[#This Row],[Age]]&lt;30,"Young Adults", IF(Table2[[#This Row],[Age]]&lt;45,"Adults",IF(Table2[[#This Row],[Age]]&lt;60,"Middle Aged", "Senior")))</f>
        <v>Senior</v>
      </c>
      <c r="AH1137" t="str">
        <f>IF(Table2[[#This Row],[Recency]]&lt;31,"Active",IF(Table2[[#This Row],[Recency]]&lt;61, "Warm","At Risk"))</f>
        <v>Warm</v>
      </c>
      <c r="AI1137" s="5" t="str">
        <f>IF(Table2[[#This Row],[Total Spend]]&lt;70,"Low Value", IF(Table2[[#This Row],[Total Spend]]&lt;370,"Medium Value",IF(Table2[[#This Row],[Total Spend]]&lt;1047,"High Value","VIP")))</f>
        <v>High Value</v>
      </c>
      <c r="AJ1137" s="7">
        <f>SUM(Table2[[#This Row],[AcceptedCmp3]:[Response]])</f>
        <v>0</v>
      </c>
      <c r="AK1137" s="5" t="str">
        <f>IF(Table2[[#This Row],[Total Campaigns Accepted]]=0,"Never Responded", IF(Table2[[#This Row],[Total Campaigns Accepted]]&lt;3,"Occasional Responders","Frequent Responders"))</f>
        <v>Never Responded</v>
      </c>
    </row>
    <row r="1138" spans="1:37" x14ac:dyDescent="0.3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  <c r="AC1138" s="4">
        <f t="shared" ca="1" si="51"/>
        <v>50</v>
      </c>
      <c r="AD1138" s="3">
        <f t="shared" si="53"/>
        <v>53</v>
      </c>
      <c r="AE1138">
        <f t="shared" si="52"/>
        <v>20</v>
      </c>
      <c r="AF1138" t="str">
        <f>IF(Table2[[#This Row],[ Income ]]&lt;=30000, "Low Income",IF(Table2[[#This Row],[ Income ]]&lt;=60000,"Middle Income",IF(Table2[[#This Row],[ Income ]]&lt;=90000,"High Income","Premium")))</f>
        <v>Low Income</v>
      </c>
      <c r="AG1138" t="str">
        <f ca="1">IF(Table2[[#This Row],[Age]]&lt;30,"Young Adults", IF(Table2[[#This Row],[Age]]&lt;45,"Adults",IF(Table2[[#This Row],[Age]]&lt;60,"Middle Aged", "Senior")))</f>
        <v>Middle Aged</v>
      </c>
      <c r="AH1138" t="str">
        <f>IF(Table2[[#This Row],[Recency]]&lt;31,"Active",IF(Table2[[#This Row],[Recency]]&lt;61, "Warm","At Risk"))</f>
        <v>Warm</v>
      </c>
      <c r="AI1138" s="5" t="str">
        <f>IF(Table2[[#This Row],[Total Spend]]&lt;70,"Low Value", IF(Table2[[#This Row],[Total Spend]]&lt;370,"Medium Value",IF(Table2[[#This Row],[Total Spend]]&lt;1047,"High Value","VIP")))</f>
        <v>Low Value</v>
      </c>
      <c r="AJ1138" s="7">
        <f>SUM(Table2[[#This Row],[AcceptedCmp3]:[Response]])</f>
        <v>0</v>
      </c>
      <c r="AK1138" s="5" t="str">
        <f>IF(Table2[[#This Row],[Total Campaigns Accepted]]=0,"Never Responded", IF(Table2[[#This Row],[Total Campaigns Accepted]]&lt;3,"Occasional Responders","Frequent Responders"))</f>
        <v>Never Responded</v>
      </c>
    </row>
    <row r="1139" spans="1:37" x14ac:dyDescent="0.3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  <c r="AC1139" s="4">
        <f t="shared" ca="1" si="51"/>
        <v>65</v>
      </c>
      <c r="AD1139" s="3">
        <f t="shared" si="53"/>
        <v>102</v>
      </c>
      <c r="AE1139">
        <f t="shared" si="52"/>
        <v>17</v>
      </c>
      <c r="AF1139" t="str">
        <f>IF(Table2[[#This Row],[ Income ]]&lt;=30000, "Low Income",IF(Table2[[#This Row],[ Income ]]&lt;=60000,"Middle Income",IF(Table2[[#This Row],[ Income ]]&lt;=90000,"High Income","Premium")))</f>
        <v>Low Income</v>
      </c>
      <c r="AG1139" t="str">
        <f ca="1">IF(Table2[[#This Row],[Age]]&lt;30,"Young Adults", IF(Table2[[#This Row],[Age]]&lt;45,"Adults",IF(Table2[[#This Row],[Age]]&lt;60,"Middle Aged", "Senior")))</f>
        <v>Senior</v>
      </c>
      <c r="AH1139" t="str">
        <f>IF(Table2[[#This Row],[Recency]]&lt;31,"Active",IF(Table2[[#This Row],[Recency]]&lt;61, "Warm","At Risk"))</f>
        <v>Warm</v>
      </c>
      <c r="AI1139" s="5" t="str">
        <f>IF(Table2[[#This Row],[Total Spend]]&lt;70,"Low Value", IF(Table2[[#This Row],[Total Spend]]&lt;370,"Medium Value",IF(Table2[[#This Row],[Total Spend]]&lt;1047,"High Value","VIP")))</f>
        <v>Medium Value</v>
      </c>
      <c r="AJ1139" s="7">
        <f>SUM(Table2[[#This Row],[AcceptedCmp3]:[Response]])</f>
        <v>0</v>
      </c>
      <c r="AK1139" s="5" t="str">
        <f>IF(Table2[[#This Row],[Total Campaigns Accepted]]=0,"Never Responded", IF(Table2[[#This Row],[Total Campaigns Accepted]]&lt;3,"Occasional Responders","Frequent Responders"))</f>
        <v>Never Responded</v>
      </c>
    </row>
    <row r="1140" spans="1:37" x14ac:dyDescent="0.3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  <c r="AC1140" s="4">
        <f t="shared" ca="1" si="51"/>
        <v>50</v>
      </c>
      <c r="AD1140" s="3">
        <f t="shared" si="53"/>
        <v>915</v>
      </c>
      <c r="AE1140">
        <f t="shared" si="52"/>
        <v>21</v>
      </c>
      <c r="AF1140" t="str">
        <f>IF(Table2[[#This Row],[ Income ]]&lt;=30000, "Low Income",IF(Table2[[#This Row],[ Income ]]&lt;=60000,"Middle Income",IF(Table2[[#This Row],[ Income ]]&lt;=90000,"High Income","Premium")))</f>
        <v>Middle Income</v>
      </c>
      <c r="AG1140" t="str">
        <f ca="1">IF(Table2[[#This Row],[Age]]&lt;30,"Young Adults", IF(Table2[[#This Row],[Age]]&lt;45,"Adults",IF(Table2[[#This Row],[Age]]&lt;60,"Middle Aged", "Senior")))</f>
        <v>Middle Aged</v>
      </c>
      <c r="AH1140" t="str">
        <f>IF(Table2[[#This Row],[Recency]]&lt;31,"Active",IF(Table2[[#This Row],[Recency]]&lt;61, "Warm","At Risk"))</f>
        <v>Warm</v>
      </c>
      <c r="AI1140" s="5" t="str">
        <f>IF(Table2[[#This Row],[Total Spend]]&lt;70,"Low Value", IF(Table2[[#This Row],[Total Spend]]&lt;370,"Medium Value",IF(Table2[[#This Row],[Total Spend]]&lt;1047,"High Value","VIP")))</f>
        <v>High Value</v>
      </c>
      <c r="AJ1140" s="7">
        <f>SUM(Table2[[#This Row],[AcceptedCmp3]:[Response]])</f>
        <v>0</v>
      </c>
      <c r="AK1140" s="5" t="str">
        <f>IF(Table2[[#This Row],[Total Campaigns Accepted]]=0,"Never Responded", IF(Table2[[#This Row],[Total Campaigns Accepted]]&lt;3,"Occasional Responders","Frequent Responders"))</f>
        <v>Never Responded</v>
      </c>
    </row>
    <row r="1141" spans="1:37" x14ac:dyDescent="0.3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  <c r="AC1141" s="4">
        <f t="shared" ca="1" si="51"/>
        <v>63</v>
      </c>
      <c r="AD1141" s="3">
        <f t="shared" si="53"/>
        <v>167</v>
      </c>
      <c r="AE1141">
        <f t="shared" si="52"/>
        <v>16</v>
      </c>
      <c r="AF1141" t="str">
        <f>IF(Table2[[#This Row],[ Income ]]&lt;=30000, "Low Income",IF(Table2[[#This Row],[ Income ]]&lt;=60000,"Middle Income",IF(Table2[[#This Row],[ Income ]]&lt;=90000,"High Income","Premium")))</f>
        <v>Middle Income</v>
      </c>
      <c r="AG1141" t="str">
        <f ca="1">IF(Table2[[#This Row],[Age]]&lt;30,"Young Adults", IF(Table2[[#This Row],[Age]]&lt;45,"Adults",IF(Table2[[#This Row],[Age]]&lt;60,"Middle Aged", "Senior")))</f>
        <v>Senior</v>
      </c>
      <c r="AH1141" t="str">
        <f>IF(Table2[[#This Row],[Recency]]&lt;31,"Active",IF(Table2[[#This Row],[Recency]]&lt;61, "Warm","At Risk"))</f>
        <v>Warm</v>
      </c>
      <c r="AI1141" s="5" t="str">
        <f>IF(Table2[[#This Row],[Total Spend]]&lt;70,"Low Value", IF(Table2[[#This Row],[Total Spend]]&lt;370,"Medium Value",IF(Table2[[#This Row],[Total Spend]]&lt;1047,"High Value","VIP")))</f>
        <v>Medium Value</v>
      </c>
      <c r="AJ1141" s="7">
        <f>SUM(Table2[[#This Row],[AcceptedCmp3]:[Response]])</f>
        <v>1</v>
      </c>
      <c r="AK1141" s="5" t="str">
        <f>IF(Table2[[#This Row],[Total Campaigns Accepted]]=0,"Never Responded", IF(Table2[[#This Row],[Total Campaigns Accepted]]&lt;3,"Occasional Responders","Frequent Responders"))</f>
        <v>Occasional Responders</v>
      </c>
    </row>
    <row r="1142" spans="1:37" x14ac:dyDescent="0.3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  <c r="AC1142" s="4">
        <f t="shared" ca="1" si="51"/>
        <v>74</v>
      </c>
      <c r="AD1142" s="3">
        <f t="shared" si="53"/>
        <v>240</v>
      </c>
      <c r="AE1142">
        <f t="shared" si="52"/>
        <v>24</v>
      </c>
      <c r="AF1142" t="str">
        <f>IF(Table2[[#This Row],[ Income ]]&lt;=30000, "Low Income",IF(Table2[[#This Row],[ Income ]]&lt;=60000,"Middle Income",IF(Table2[[#This Row],[ Income ]]&lt;=90000,"High Income","Premium")))</f>
        <v>Middle Income</v>
      </c>
      <c r="AG1142" t="str">
        <f ca="1">IF(Table2[[#This Row],[Age]]&lt;30,"Young Adults", IF(Table2[[#This Row],[Age]]&lt;45,"Adults",IF(Table2[[#This Row],[Age]]&lt;60,"Middle Aged", "Senior")))</f>
        <v>Senior</v>
      </c>
      <c r="AH1142" t="str">
        <f>IF(Table2[[#This Row],[Recency]]&lt;31,"Active",IF(Table2[[#This Row],[Recency]]&lt;61, "Warm","At Risk"))</f>
        <v>Warm</v>
      </c>
      <c r="AI1142" s="5" t="str">
        <f>IF(Table2[[#This Row],[Total Spend]]&lt;70,"Low Value", IF(Table2[[#This Row],[Total Spend]]&lt;370,"Medium Value",IF(Table2[[#This Row],[Total Spend]]&lt;1047,"High Value","VIP")))</f>
        <v>Medium Value</v>
      </c>
      <c r="AJ1142" s="7">
        <f>SUM(Table2[[#This Row],[AcceptedCmp3]:[Response]])</f>
        <v>0</v>
      </c>
      <c r="AK1142" s="5" t="str">
        <f>IF(Table2[[#This Row],[Total Campaigns Accepted]]=0,"Never Responded", IF(Table2[[#This Row],[Total Campaigns Accepted]]&lt;3,"Occasional Responders","Frequent Responders"))</f>
        <v>Never Responded</v>
      </c>
    </row>
    <row r="1143" spans="1:37" x14ac:dyDescent="0.3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  <c r="AC1143" s="4">
        <f t="shared" ca="1" si="51"/>
        <v>70</v>
      </c>
      <c r="AD1143" s="3">
        <f t="shared" si="53"/>
        <v>1106</v>
      </c>
      <c r="AE1143">
        <f t="shared" si="52"/>
        <v>22</v>
      </c>
      <c r="AF1143" t="str">
        <f>IF(Table2[[#This Row],[ Income ]]&lt;=30000, "Low Income",IF(Table2[[#This Row],[ Income ]]&lt;=60000,"Middle Income",IF(Table2[[#This Row],[ Income ]]&lt;=90000,"High Income","Premium")))</f>
        <v>High Income</v>
      </c>
      <c r="AG1143" t="str">
        <f ca="1">IF(Table2[[#This Row],[Age]]&lt;30,"Young Adults", IF(Table2[[#This Row],[Age]]&lt;45,"Adults",IF(Table2[[#This Row],[Age]]&lt;60,"Middle Aged", "Senior")))</f>
        <v>Senior</v>
      </c>
      <c r="AH1143" t="str">
        <f>IF(Table2[[#This Row],[Recency]]&lt;31,"Active",IF(Table2[[#This Row],[Recency]]&lt;61, "Warm","At Risk"))</f>
        <v>Warm</v>
      </c>
      <c r="AI1143" s="5" t="str">
        <f>IF(Table2[[#This Row],[Total Spend]]&lt;70,"Low Value", IF(Table2[[#This Row],[Total Spend]]&lt;370,"Medium Value",IF(Table2[[#This Row],[Total Spend]]&lt;1047,"High Value","VIP")))</f>
        <v>VIP</v>
      </c>
      <c r="AJ1143" s="7">
        <f>SUM(Table2[[#This Row],[AcceptedCmp3]:[Response]])</f>
        <v>0</v>
      </c>
      <c r="AK1143" s="5" t="str">
        <f>IF(Table2[[#This Row],[Total Campaigns Accepted]]=0,"Never Responded", IF(Table2[[#This Row],[Total Campaigns Accepted]]&lt;3,"Occasional Responders","Frequent Responders"))</f>
        <v>Never Responded</v>
      </c>
    </row>
    <row r="1144" spans="1:37" x14ac:dyDescent="0.3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  <c r="AC1144" s="4">
        <f t="shared" ca="1" si="51"/>
        <v>40</v>
      </c>
      <c r="AD1144" s="3">
        <f t="shared" si="53"/>
        <v>22</v>
      </c>
      <c r="AE1144">
        <f t="shared" si="52"/>
        <v>8</v>
      </c>
      <c r="AF1144" t="str">
        <f>IF(Table2[[#This Row],[ Income ]]&lt;=30000, "Low Income",IF(Table2[[#This Row],[ Income ]]&lt;=60000,"Middle Income",IF(Table2[[#This Row],[ Income ]]&lt;=90000,"High Income","Premium")))</f>
        <v>Low Income</v>
      </c>
      <c r="AG1144" t="str">
        <f ca="1">IF(Table2[[#This Row],[Age]]&lt;30,"Young Adults", IF(Table2[[#This Row],[Age]]&lt;45,"Adults",IF(Table2[[#This Row],[Age]]&lt;60,"Middle Aged", "Senior")))</f>
        <v>Adults</v>
      </c>
      <c r="AH1144" t="str">
        <f>IF(Table2[[#This Row],[Recency]]&lt;31,"Active",IF(Table2[[#This Row],[Recency]]&lt;61, "Warm","At Risk"))</f>
        <v>Warm</v>
      </c>
      <c r="AI1144" s="5" t="str">
        <f>IF(Table2[[#This Row],[Total Spend]]&lt;70,"Low Value", IF(Table2[[#This Row],[Total Spend]]&lt;370,"Medium Value",IF(Table2[[#This Row],[Total Spend]]&lt;1047,"High Value","VIP")))</f>
        <v>Low Value</v>
      </c>
      <c r="AJ1144" s="7">
        <f>SUM(Table2[[#This Row],[AcceptedCmp3]:[Response]])</f>
        <v>0</v>
      </c>
      <c r="AK1144" s="5" t="str">
        <f>IF(Table2[[#This Row],[Total Campaigns Accepted]]=0,"Never Responded", IF(Table2[[#This Row],[Total Campaigns Accepted]]&lt;3,"Occasional Responders","Frequent Responders"))</f>
        <v>Never Responded</v>
      </c>
    </row>
    <row r="1145" spans="1:37" x14ac:dyDescent="0.3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  <c r="AC1145" s="4">
        <f t="shared" ca="1" si="51"/>
        <v>50</v>
      </c>
      <c r="AD1145" s="3">
        <f t="shared" si="53"/>
        <v>1159</v>
      </c>
      <c r="AE1145">
        <f t="shared" si="52"/>
        <v>22</v>
      </c>
      <c r="AF1145" t="str">
        <f>IF(Table2[[#This Row],[ Income ]]&lt;=30000, "Low Income",IF(Table2[[#This Row],[ Income ]]&lt;=60000,"Middle Income",IF(Table2[[#This Row],[ Income ]]&lt;=90000,"High Income","Premium")))</f>
        <v>High Income</v>
      </c>
      <c r="AG1145" t="str">
        <f ca="1">IF(Table2[[#This Row],[Age]]&lt;30,"Young Adults", IF(Table2[[#This Row],[Age]]&lt;45,"Adults",IF(Table2[[#This Row],[Age]]&lt;60,"Middle Aged", "Senior")))</f>
        <v>Middle Aged</v>
      </c>
      <c r="AH1145" t="str">
        <f>IF(Table2[[#This Row],[Recency]]&lt;31,"Active",IF(Table2[[#This Row],[Recency]]&lt;61, "Warm","At Risk"))</f>
        <v>Warm</v>
      </c>
      <c r="AI1145" s="5" t="str">
        <f>IF(Table2[[#This Row],[Total Spend]]&lt;70,"Low Value", IF(Table2[[#This Row],[Total Spend]]&lt;370,"Medium Value",IF(Table2[[#This Row],[Total Spend]]&lt;1047,"High Value","VIP")))</f>
        <v>VIP</v>
      </c>
      <c r="AJ1145" s="7">
        <f>SUM(Table2[[#This Row],[AcceptedCmp3]:[Response]])</f>
        <v>0</v>
      </c>
      <c r="AK1145" s="5" t="str">
        <f>IF(Table2[[#This Row],[Total Campaigns Accepted]]=0,"Never Responded", IF(Table2[[#This Row],[Total Campaigns Accepted]]&lt;3,"Occasional Responders","Frequent Responders"))</f>
        <v>Never Responded</v>
      </c>
    </row>
    <row r="1146" spans="1:37" x14ac:dyDescent="0.3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  <c r="AC1146" s="4">
        <f t="shared" ca="1" si="51"/>
        <v>60</v>
      </c>
      <c r="AD1146" s="3">
        <f t="shared" si="53"/>
        <v>71</v>
      </c>
      <c r="AE1146">
        <f t="shared" si="52"/>
        <v>11</v>
      </c>
      <c r="AF1146" t="str">
        <f>IF(Table2[[#This Row],[ Income ]]&lt;=30000, "Low Income",IF(Table2[[#This Row],[ Income ]]&lt;=60000,"Middle Income",IF(Table2[[#This Row],[ Income ]]&lt;=90000,"High Income","Premium")))</f>
        <v>Middle Income</v>
      </c>
      <c r="AG1146" t="str">
        <f ca="1">IF(Table2[[#This Row],[Age]]&lt;30,"Young Adults", IF(Table2[[#This Row],[Age]]&lt;45,"Adults",IF(Table2[[#This Row],[Age]]&lt;60,"Middle Aged", "Senior")))</f>
        <v>Senior</v>
      </c>
      <c r="AH1146" t="str">
        <f>IF(Table2[[#This Row],[Recency]]&lt;31,"Active",IF(Table2[[#This Row],[Recency]]&lt;61, "Warm","At Risk"))</f>
        <v>Warm</v>
      </c>
      <c r="AI1146" s="5" t="str">
        <f>IF(Table2[[#This Row],[Total Spend]]&lt;70,"Low Value", IF(Table2[[#This Row],[Total Spend]]&lt;370,"Medium Value",IF(Table2[[#This Row],[Total Spend]]&lt;1047,"High Value","VIP")))</f>
        <v>Medium Value</v>
      </c>
      <c r="AJ1146" s="7">
        <f>SUM(Table2[[#This Row],[AcceptedCmp3]:[Response]])</f>
        <v>0</v>
      </c>
      <c r="AK1146" s="5" t="str">
        <f>IF(Table2[[#This Row],[Total Campaigns Accepted]]=0,"Never Responded", IF(Table2[[#This Row],[Total Campaigns Accepted]]&lt;3,"Occasional Responders","Frequent Responders"))</f>
        <v>Never Responded</v>
      </c>
    </row>
    <row r="1147" spans="1:37" x14ac:dyDescent="0.3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  <c r="AC1147" s="4">
        <f t="shared" ca="1" si="51"/>
        <v>73</v>
      </c>
      <c r="AD1147" s="3">
        <f t="shared" si="53"/>
        <v>90</v>
      </c>
      <c r="AE1147">
        <f t="shared" si="52"/>
        <v>14</v>
      </c>
      <c r="AF1147" t="str">
        <f>IF(Table2[[#This Row],[ Income ]]&lt;=30000, "Low Income",IF(Table2[[#This Row],[ Income ]]&lt;=60000,"Middle Income",IF(Table2[[#This Row],[ Income ]]&lt;=90000,"High Income","Premium")))</f>
        <v>Middle Income</v>
      </c>
      <c r="AG1147" t="str">
        <f ca="1">IF(Table2[[#This Row],[Age]]&lt;30,"Young Adults", IF(Table2[[#This Row],[Age]]&lt;45,"Adults",IF(Table2[[#This Row],[Age]]&lt;60,"Middle Aged", "Senior")))</f>
        <v>Senior</v>
      </c>
      <c r="AH1147" t="str">
        <f>IF(Table2[[#This Row],[Recency]]&lt;31,"Active",IF(Table2[[#This Row],[Recency]]&lt;61, "Warm","At Risk"))</f>
        <v>Warm</v>
      </c>
      <c r="AI1147" s="5" t="str">
        <f>IF(Table2[[#This Row],[Total Spend]]&lt;70,"Low Value", IF(Table2[[#This Row],[Total Spend]]&lt;370,"Medium Value",IF(Table2[[#This Row],[Total Spend]]&lt;1047,"High Value","VIP")))</f>
        <v>Medium Value</v>
      </c>
      <c r="AJ1147" s="7">
        <f>SUM(Table2[[#This Row],[AcceptedCmp3]:[Response]])</f>
        <v>0</v>
      </c>
      <c r="AK1147" s="5" t="str">
        <f>IF(Table2[[#This Row],[Total Campaigns Accepted]]=0,"Never Responded", IF(Table2[[#This Row],[Total Campaigns Accepted]]&lt;3,"Occasional Responders","Frequent Responders"))</f>
        <v>Never Responded</v>
      </c>
    </row>
    <row r="1148" spans="1:37" x14ac:dyDescent="0.3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  <c r="AC1148" s="4">
        <f t="shared" ca="1" si="51"/>
        <v>67</v>
      </c>
      <c r="AD1148" s="3">
        <f t="shared" si="53"/>
        <v>358</v>
      </c>
      <c r="AE1148">
        <f t="shared" si="52"/>
        <v>24</v>
      </c>
      <c r="AF1148" t="str">
        <f>IF(Table2[[#This Row],[ Income ]]&lt;=30000, "Low Income",IF(Table2[[#This Row],[ Income ]]&lt;=60000,"Middle Income",IF(Table2[[#This Row],[ Income ]]&lt;=90000,"High Income","Premium")))</f>
        <v>Middle Income</v>
      </c>
      <c r="AG1148" t="str">
        <f ca="1">IF(Table2[[#This Row],[Age]]&lt;30,"Young Adults", IF(Table2[[#This Row],[Age]]&lt;45,"Adults",IF(Table2[[#This Row],[Age]]&lt;60,"Middle Aged", "Senior")))</f>
        <v>Senior</v>
      </c>
      <c r="AH1148" t="str">
        <f>IF(Table2[[#This Row],[Recency]]&lt;31,"Active",IF(Table2[[#This Row],[Recency]]&lt;61, "Warm","At Risk"))</f>
        <v>Warm</v>
      </c>
      <c r="AI1148" s="5" t="str">
        <f>IF(Table2[[#This Row],[Total Spend]]&lt;70,"Low Value", IF(Table2[[#This Row],[Total Spend]]&lt;370,"Medium Value",IF(Table2[[#This Row],[Total Spend]]&lt;1047,"High Value","VIP")))</f>
        <v>Medium Value</v>
      </c>
      <c r="AJ1148" s="7">
        <f>SUM(Table2[[#This Row],[AcceptedCmp3]:[Response]])</f>
        <v>1</v>
      </c>
      <c r="AK1148" s="5" t="str">
        <f>IF(Table2[[#This Row],[Total Campaigns Accepted]]=0,"Never Responded", IF(Table2[[#This Row],[Total Campaigns Accepted]]&lt;3,"Occasional Responders","Frequent Responders"))</f>
        <v>Occasional Responders</v>
      </c>
    </row>
    <row r="1149" spans="1:37" x14ac:dyDescent="0.3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  <c r="AC1149" s="4">
        <f t="shared" ca="1" si="51"/>
        <v>42</v>
      </c>
      <c r="AD1149" s="3">
        <f t="shared" si="53"/>
        <v>20</v>
      </c>
      <c r="AE1149">
        <f t="shared" si="52"/>
        <v>11</v>
      </c>
      <c r="AF1149" t="str">
        <f>IF(Table2[[#This Row],[ Income ]]&lt;=30000, "Low Income",IF(Table2[[#This Row],[ Income ]]&lt;=60000,"Middle Income",IF(Table2[[#This Row],[ Income ]]&lt;=90000,"High Income","Premium")))</f>
        <v>Middle Income</v>
      </c>
      <c r="AG1149" t="str">
        <f ca="1">IF(Table2[[#This Row],[Age]]&lt;30,"Young Adults", IF(Table2[[#This Row],[Age]]&lt;45,"Adults",IF(Table2[[#This Row],[Age]]&lt;60,"Middle Aged", "Senior")))</f>
        <v>Adults</v>
      </c>
      <c r="AH1149" t="str">
        <f>IF(Table2[[#This Row],[Recency]]&lt;31,"Active",IF(Table2[[#This Row],[Recency]]&lt;61, "Warm","At Risk"))</f>
        <v>Warm</v>
      </c>
      <c r="AI1149" s="5" t="str">
        <f>IF(Table2[[#This Row],[Total Spend]]&lt;70,"Low Value", IF(Table2[[#This Row],[Total Spend]]&lt;370,"Medium Value",IF(Table2[[#This Row],[Total Spend]]&lt;1047,"High Value","VIP")))</f>
        <v>Low Value</v>
      </c>
      <c r="AJ1149" s="7">
        <f>SUM(Table2[[#This Row],[AcceptedCmp3]:[Response]])</f>
        <v>0</v>
      </c>
      <c r="AK1149" s="5" t="str">
        <f>IF(Table2[[#This Row],[Total Campaigns Accepted]]=0,"Never Responded", IF(Table2[[#This Row],[Total Campaigns Accepted]]&lt;3,"Occasional Responders","Frequent Responders"))</f>
        <v>Never Responded</v>
      </c>
    </row>
    <row r="1150" spans="1:37" x14ac:dyDescent="0.3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  <c r="AC1150" s="4">
        <f t="shared" ca="1" si="51"/>
        <v>63</v>
      </c>
      <c r="AD1150" s="3">
        <f t="shared" si="53"/>
        <v>928</v>
      </c>
      <c r="AE1150">
        <f t="shared" si="52"/>
        <v>29</v>
      </c>
      <c r="AF1150" t="str">
        <f>IF(Table2[[#This Row],[ Income ]]&lt;=30000, "Low Income",IF(Table2[[#This Row],[ Income ]]&lt;=60000,"Middle Income",IF(Table2[[#This Row],[ Income ]]&lt;=90000,"High Income","Premium")))</f>
        <v>High Income</v>
      </c>
      <c r="AG1150" t="str">
        <f ca="1">IF(Table2[[#This Row],[Age]]&lt;30,"Young Adults", IF(Table2[[#This Row],[Age]]&lt;45,"Adults",IF(Table2[[#This Row],[Age]]&lt;60,"Middle Aged", "Senior")))</f>
        <v>Senior</v>
      </c>
      <c r="AH1150" t="str">
        <f>IF(Table2[[#This Row],[Recency]]&lt;31,"Active",IF(Table2[[#This Row],[Recency]]&lt;61, "Warm","At Risk"))</f>
        <v>Warm</v>
      </c>
      <c r="AI1150" s="5" t="str">
        <f>IF(Table2[[#This Row],[Total Spend]]&lt;70,"Low Value", IF(Table2[[#This Row],[Total Spend]]&lt;370,"Medium Value",IF(Table2[[#This Row],[Total Spend]]&lt;1047,"High Value","VIP")))</f>
        <v>High Value</v>
      </c>
      <c r="AJ1150" s="7">
        <f>SUM(Table2[[#This Row],[AcceptedCmp3]:[Response]])</f>
        <v>0</v>
      </c>
      <c r="AK1150" s="5" t="str">
        <f>IF(Table2[[#This Row],[Total Campaigns Accepted]]=0,"Never Responded", IF(Table2[[#This Row],[Total Campaigns Accepted]]&lt;3,"Occasional Responders","Frequent Responders"))</f>
        <v>Never Responded</v>
      </c>
    </row>
    <row r="1151" spans="1:37" x14ac:dyDescent="0.3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  <c r="AC1151" s="4">
        <f t="shared" ca="1" si="51"/>
        <v>63</v>
      </c>
      <c r="AD1151" s="3">
        <f t="shared" si="53"/>
        <v>928</v>
      </c>
      <c r="AE1151">
        <f t="shared" si="52"/>
        <v>29</v>
      </c>
      <c r="AF1151" t="str">
        <f>IF(Table2[[#This Row],[ Income ]]&lt;=30000, "Low Income",IF(Table2[[#This Row],[ Income ]]&lt;=60000,"Middle Income",IF(Table2[[#This Row],[ Income ]]&lt;=90000,"High Income","Premium")))</f>
        <v>High Income</v>
      </c>
      <c r="AG1151" t="str">
        <f ca="1">IF(Table2[[#This Row],[Age]]&lt;30,"Young Adults", IF(Table2[[#This Row],[Age]]&lt;45,"Adults",IF(Table2[[#This Row],[Age]]&lt;60,"Middle Aged", "Senior")))</f>
        <v>Senior</v>
      </c>
      <c r="AH1151" t="str">
        <f>IF(Table2[[#This Row],[Recency]]&lt;31,"Active",IF(Table2[[#This Row],[Recency]]&lt;61, "Warm","At Risk"))</f>
        <v>Warm</v>
      </c>
      <c r="AI1151" s="5" t="str">
        <f>IF(Table2[[#This Row],[Total Spend]]&lt;70,"Low Value", IF(Table2[[#This Row],[Total Spend]]&lt;370,"Medium Value",IF(Table2[[#This Row],[Total Spend]]&lt;1047,"High Value","VIP")))</f>
        <v>High Value</v>
      </c>
      <c r="AJ1151" s="7">
        <f>SUM(Table2[[#This Row],[AcceptedCmp3]:[Response]])</f>
        <v>0</v>
      </c>
      <c r="AK1151" s="5" t="str">
        <f>IF(Table2[[#This Row],[Total Campaigns Accepted]]=0,"Never Responded", IF(Table2[[#This Row],[Total Campaigns Accepted]]&lt;3,"Occasional Responders","Frequent Responders"))</f>
        <v>Never Responded</v>
      </c>
    </row>
    <row r="1152" spans="1:37" x14ac:dyDescent="0.3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  <c r="AC1152" s="4">
        <f t="shared" ca="1" si="51"/>
        <v>53</v>
      </c>
      <c r="AD1152" s="3">
        <f t="shared" si="53"/>
        <v>95</v>
      </c>
      <c r="AE1152">
        <f t="shared" si="52"/>
        <v>14</v>
      </c>
      <c r="AF1152" t="str">
        <f>IF(Table2[[#This Row],[ Income ]]&lt;=30000, "Low Income",IF(Table2[[#This Row],[ Income ]]&lt;=60000,"Middle Income",IF(Table2[[#This Row],[ Income ]]&lt;=90000,"High Income","Premium")))</f>
        <v>Low Income</v>
      </c>
      <c r="AG1152" t="str">
        <f ca="1">IF(Table2[[#This Row],[Age]]&lt;30,"Young Adults", IF(Table2[[#This Row],[Age]]&lt;45,"Adults",IF(Table2[[#This Row],[Age]]&lt;60,"Middle Aged", "Senior")))</f>
        <v>Middle Aged</v>
      </c>
      <c r="AH1152" t="str">
        <f>IF(Table2[[#This Row],[Recency]]&lt;31,"Active",IF(Table2[[#This Row],[Recency]]&lt;61, "Warm","At Risk"))</f>
        <v>Warm</v>
      </c>
      <c r="AI1152" s="5" t="str">
        <f>IF(Table2[[#This Row],[Total Spend]]&lt;70,"Low Value", IF(Table2[[#This Row],[Total Spend]]&lt;370,"Medium Value",IF(Table2[[#This Row],[Total Spend]]&lt;1047,"High Value","VIP")))</f>
        <v>Medium Value</v>
      </c>
      <c r="AJ1152" s="7">
        <f>SUM(Table2[[#This Row],[AcceptedCmp3]:[Response]])</f>
        <v>0</v>
      </c>
      <c r="AK1152" s="5" t="str">
        <f>IF(Table2[[#This Row],[Total Campaigns Accepted]]=0,"Never Responded", IF(Table2[[#This Row],[Total Campaigns Accepted]]&lt;3,"Occasional Responders","Frequent Responders"))</f>
        <v>Never Responded</v>
      </c>
    </row>
    <row r="1153" spans="1:37" x14ac:dyDescent="0.3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  <c r="AC1153" s="4">
        <f t="shared" ca="1" si="51"/>
        <v>51</v>
      </c>
      <c r="AD1153" s="3">
        <f t="shared" si="53"/>
        <v>311</v>
      </c>
      <c r="AE1153">
        <f t="shared" si="52"/>
        <v>18</v>
      </c>
      <c r="AF1153" t="str">
        <f>IF(Table2[[#This Row],[ Income ]]&lt;=30000, "Low Income",IF(Table2[[#This Row],[ Income ]]&lt;=60000,"Middle Income",IF(Table2[[#This Row],[ Income ]]&lt;=90000,"High Income","Premium")))</f>
        <v>Middle Income</v>
      </c>
      <c r="AG1153" t="str">
        <f ca="1">IF(Table2[[#This Row],[Age]]&lt;30,"Young Adults", IF(Table2[[#This Row],[Age]]&lt;45,"Adults",IF(Table2[[#This Row],[Age]]&lt;60,"Middle Aged", "Senior")))</f>
        <v>Middle Aged</v>
      </c>
      <c r="AH1153" t="str">
        <f>IF(Table2[[#This Row],[Recency]]&lt;31,"Active",IF(Table2[[#This Row],[Recency]]&lt;61, "Warm","At Risk"))</f>
        <v>Warm</v>
      </c>
      <c r="AI1153" s="5" t="str">
        <f>IF(Table2[[#This Row],[Total Spend]]&lt;70,"Low Value", IF(Table2[[#This Row],[Total Spend]]&lt;370,"Medium Value",IF(Table2[[#This Row],[Total Spend]]&lt;1047,"High Value","VIP")))</f>
        <v>Medium Value</v>
      </c>
      <c r="AJ1153" s="7">
        <f>SUM(Table2[[#This Row],[AcceptedCmp3]:[Response]])</f>
        <v>0</v>
      </c>
      <c r="AK1153" s="5" t="str">
        <f>IF(Table2[[#This Row],[Total Campaigns Accepted]]=0,"Never Responded", IF(Table2[[#This Row],[Total Campaigns Accepted]]&lt;3,"Occasional Responders","Frequent Responders"))</f>
        <v>Never Responded</v>
      </c>
    </row>
    <row r="1154" spans="1:37" x14ac:dyDescent="0.3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  <c r="AC1154" s="4">
        <f t="shared" ref="AC1154:AC1217" ca="1" si="54">YEAR(TODAY()) - B1154</f>
        <v>57</v>
      </c>
      <c r="AD1154" s="3">
        <f t="shared" si="53"/>
        <v>37</v>
      </c>
      <c r="AE1154">
        <f t="shared" ref="AE1154:AE1217" si="55">SUM(P1154:T1154)</f>
        <v>13</v>
      </c>
      <c r="AF1154" t="str">
        <f>IF(Table2[[#This Row],[ Income ]]&lt;=30000, "Low Income",IF(Table2[[#This Row],[ Income ]]&lt;=60000,"Middle Income",IF(Table2[[#This Row],[ Income ]]&lt;=90000,"High Income","Premium")))</f>
        <v>Low Income</v>
      </c>
      <c r="AG1154" t="str">
        <f ca="1">IF(Table2[[#This Row],[Age]]&lt;30,"Young Adults", IF(Table2[[#This Row],[Age]]&lt;45,"Adults",IF(Table2[[#This Row],[Age]]&lt;60,"Middle Aged", "Senior")))</f>
        <v>Middle Aged</v>
      </c>
      <c r="AH1154" t="str">
        <f>IF(Table2[[#This Row],[Recency]]&lt;31,"Active",IF(Table2[[#This Row],[Recency]]&lt;61, "Warm","At Risk"))</f>
        <v>Warm</v>
      </c>
      <c r="AI1154" s="5" t="str">
        <f>IF(Table2[[#This Row],[Total Spend]]&lt;70,"Low Value", IF(Table2[[#This Row],[Total Spend]]&lt;370,"Medium Value",IF(Table2[[#This Row],[Total Spend]]&lt;1047,"High Value","VIP")))</f>
        <v>Low Value</v>
      </c>
      <c r="AJ1154" s="7">
        <f>SUM(Table2[[#This Row],[AcceptedCmp3]:[Response]])</f>
        <v>0</v>
      </c>
      <c r="AK1154" s="5" t="str">
        <f>IF(Table2[[#This Row],[Total Campaigns Accepted]]=0,"Never Responded", IF(Table2[[#This Row],[Total Campaigns Accepted]]&lt;3,"Occasional Responders","Frequent Responders"))</f>
        <v>Never Responded</v>
      </c>
    </row>
    <row r="1155" spans="1:37" x14ac:dyDescent="0.3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  <c r="AC1155" s="4">
        <f t="shared" ca="1" si="54"/>
        <v>57</v>
      </c>
      <c r="AD1155" s="3">
        <f t="shared" ref="AD1155:AD1218" si="56">SUM(J1155:O1155)</f>
        <v>37</v>
      </c>
      <c r="AE1155">
        <f t="shared" si="55"/>
        <v>13</v>
      </c>
      <c r="AF1155" t="str">
        <f>IF(Table2[[#This Row],[ Income ]]&lt;=30000, "Low Income",IF(Table2[[#This Row],[ Income ]]&lt;=60000,"Middle Income",IF(Table2[[#This Row],[ Income ]]&lt;=90000,"High Income","Premium")))</f>
        <v>Low Income</v>
      </c>
      <c r="AG1155" t="str">
        <f ca="1">IF(Table2[[#This Row],[Age]]&lt;30,"Young Adults", IF(Table2[[#This Row],[Age]]&lt;45,"Adults",IF(Table2[[#This Row],[Age]]&lt;60,"Middle Aged", "Senior")))</f>
        <v>Middle Aged</v>
      </c>
      <c r="AH1155" t="str">
        <f>IF(Table2[[#This Row],[Recency]]&lt;31,"Active",IF(Table2[[#This Row],[Recency]]&lt;61, "Warm","At Risk"))</f>
        <v>Warm</v>
      </c>
      <c r="AI1155" s="5" t="str">
        <f>IF(Table2[[#This Row],[Total Spend]]&lt;70,"Low Value", IF(Table2[[#This Row],[Total Spend]]&lt;370,"Medium Value",IF(Table2[[#This Row],[Total Spend]]&lt;1047,"High Value","VIP")))</f>
        <v>Low Value</v>
      </c>
      <c r="AJ1155" s="7">
        <f>SUM(Table2[[#This Row],[AcceptedCmp3]:[Response]])</f>
        <v>0</v>
      </c>
      <c r="AK1155" s="5" t="str">
        <f>IF(Table2[[#This Row],[Total Campaigns Accepted]]=0,"Never Responded", IF(Table2[[#This Row],[Total Campaigns Accepted]]&lt;3,"Occasional Responders","Frequent Responders"))</f>
        <v>Never Responded</v>
      </c>
    </row>
    <row r="1156" spans="1:37" x14ac:dyDescent="0.3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  <c r="AC1156" s="4">
        <f t="shared" ca="1" si="54"/>
        <v>62</v>
      </c>
      <c r="AD1156" s="3">
        <f t="shared" si="56"/>
        <v>279</v>
      </c>
      <c r="AE1156">
        <f t="shared" si="55"/>
        <v>24</v>
      </c>
      <c r="AF1156" t="str">
        <f>IF(Table2[[#This Row],[ Income ]]&lt;=30000, "Low Income",IF(Table2[[#This Row],[ Income ]]&lt;=60000,"Middle Income",IF(Table2[[#This Row],[ Income ]]&lt;=90000,"High Income","Premium")))</f>
        <v>Middle Income</v>
      </c>
      <c r="AG1156" t="str">
        <f ca="1">IF(Table2[[#This Row],[Age]]&lt;30,"Young Adults", IF(Table2[[#This Row],[Age]]&lt;45,"Adults",IF(Table2[[#This Row],[Age]]&lt;60,"Middle Aged", "Senior")))</f>
        <v>Senior</v>
      </c>
      <c r="AH1156" t="str">
        <f>IF(Table2[[#This Row],[Recency]]&lt;31,"Active",IF(Table2[[#This Row],[Recency]]&lt;61, "Warm","At Risk"))</f>
        <v>Warm</v>
      </c>
      <c r="AI1156" s="5" t="str">
        <f>IF(Table2[[#This Row],[Total Spend]]&lt;70,"Low Value", IF(Table2[[#This Row],[Total Spend]]&lt;370,"Medium Value",IF(Table2[[#This Row],[Total Spend]]&lt;1047,"High Value","VIP")))</f>
        <v>Medium Value</v>
      </c>
      <c r="AJ1156" s="7">
        <f>SUM(Table2[[#This Row],[AcceptedCmp3]:[Response]])</f>
        <v>0</v>
      </c>
      <c r="AK1156" s="5" t="str">
        <f>IF(Table2[[#This Row],[Total Campaigns Accepted]]=0,"Never Responded", IF(Table2[[#This Row],[Total Campaigns Accepted]]&lt;3,"Occasional Responders","Frequent Responders"))</f>
        <v>Never Responded</v>
      </c>
    </row>
    <row r="1157" spans="1:37" x14ac:dyDescent="0.3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  <c r="AC1157" s="4">
        <f t="shared" ca="1" si="54"/>
        <v>64</v>
      </c>
      <c r="AD1157" s="3">
        <f t="shared" si="56"/>
        <v>725</v>
      </c>
      <c r="AE1157">
        <f t="shared" si="55"/>
        <v>25</v>
      </c>
      <c r="AF1157" t="str">
        <f>IF(Table2[[#This Row],[ Income ]]&lt;=30000, "Low Income",IF(Table2[[#This Row],[ Income ]]&lt;=60000,"Middle Income",IF(Table2[[#This Row],[ Income ]]&lt;=90000,"High Income","Premium")))</f>
        <v>Middle Income</v>
      </c>
      <c r="AG1157" t="str">
        <f ca="1">IF(Table2[[#This Row],[Age]]&lt;30,"Young Adults", IF(Table2[[#This Row],[Age]]&lt;45,"Adults",IF(Table2[[#This Row],[Age]]&lt;60,"Middle Aged", "Senior")))</f>
        <v>Senior</v>
      </c>
      <c r="AH1157" t="str">
        <f>IF(Table2[[#This Row],[Recency]]&lt;31,"Active",IF(Table2[[#This Row],[Recency]]&lt;61, "Warm","At Risk"))</f>
        <v>Warm</v>
      </c>
      <c r="AI1157" s="5" t="str">
        <f>IF(Table2[[#This Row],[Total Spend]]&lt;70,"Low Value", IF(Table2[[#This Row],[Total Spend]]&lt;370,"Medium Value",IF(Table2[[#This Row],[Total Spend]]&lt;1047,"High Value","VIP")))</f>
        <v>High Value</v>
      </c>
      <c r="AJ1157" s="7">
        <f>SUM(Table2[[#This Row],[AcceptedCmp3]:[Response]])</f>
        <v>0</v>
      </c>
      <c r="AK1157" s="5" t="str">
        <f>IF(Table2[[#This Row],[Total Campaigns Accepted]]=0,"Never Responded", IF(Table2[[#This Row],[Total Campaigns Accepted]]&lt;3,"Occasional Responders","Frequent Responders"))</f>
        <v>Never Responded</v>
      </c>
    </row>
    <row r="1158" spans="1:37" x14ac:dyDescent="0.3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  <c r="AC1158" s="4">
        <f t="shared" ca="1" si="54"/>
        <v>74</v>
      </c>
      <c r="AD1158" s="3">
        <f t="shared" si="56"/>
        <v>992</v>
      </c>
      <c r="AE1158">
        <f t="shared" si="55"/>
        <v>32</v>
      </c>
      <c r="AF1158" t="str">
        <f>IF(Table2[[#This Row],[ Income ]]&lt;=30000, "Low Income",IF(Table2[[#This Row],[ Income ]]&lt;=60000,"Middle Income",IF(Table2[[#This Row],[ Income ]]&lt;=90000,"High Income","Premium")))</f>
        <v>High Income</v>
      </c>
      <c r="AG1158" t="str">
        <f ca="1">IF(Table2[[#This Row],[Age]]&lt;30,"Young Adults", IF(Table2[[#This Row],[Age]]&lt;45,"Adults",IF(Table2[[#This Row],[Age]]&lt;60,"Middle Aged", "Senior")))</f>
        <v>Senior</v>
      </c>
      <c r="AH1158" t="str">
        <f>IF(Table2[[#This Row],[Recency]]&lt;31,"Active",IF(Table2[[#This Row],[Recency]]&lt;61, "Warm","At Risk"))</f>
        <v>Warm</v>
      </c>
      <c r="AI1158" s="5" t="str">
        <f>IF(Table2[[#This Row],[Total Spend]]&lt;70,"Low Value", IF(Table2[[#This Row],[Total Spend]]&lt;370,"Medium Value",IF(Table2[[#This Row],[Total Spend]]&lt;1047,"High Value","VIP")))</f>
        <v>High Value</v>
      </c>
      <c r="AJ1158" s="7">
        <f>SUM(Table2[[#This Row],[AcceptedCmp3]:[Response]])</f>
        <v>1</v>
      </c>
      <c r="AK1158" s="5" t="str">
        <f>IF(Table2[[#This Row],[Total Campaigns Accepted]]=0,"Never Responded", IF(Table2[[#This Row],[Total Campaigns Accepted]]&lt;3,"Occasional Responders","Frequent Responders"))</f>
        <v>Occasional Responders</v>
      </c>
    </row>
    <row r="1159" spans="1:37" x14ac:dyDescent="0.3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  <c r="AC1159" s="4">
        <f t="shared" ca="1" si="54"/>
        <v>43</v>
      </c>
      <c r="AD1159" s="3">
        <f t="shared" si="56"/>
        <v>33</v>
      </c>
      <c r="AE1159">
        <f t="shared" si="55"/>
        <v>15</v>
      </c>
      <c r="AF1159" t="str">
        <f>IF(Table2[[#This Row],[ Income ]]&lt;=30000, "Low Income",IF(Table2[[#This Row],[ Income ]]&lt;=60000,"Middle Income",IF(Table2[[#This Row],[ Income ]]&lt;=90000,"High Income","Premium")))</f>
        <v>Low Income</v>
      </c>
      <c r="AG1159" t="str">
        <f ca="1">IF(Table2[[#This Row],[Age]]&lt;30,"Young Adults", IF(Table2[[#This Row],[Age]]&lt;45,"Adults",IF(Table2[[#This Row],[Age]]&lt;60,"Middle Aged", "Senior")))</f>
        <v>Adults</v>
      </c>
      <c r="AH1159" t="str">
        <f>IF(Table2[[#This Row],[Recency]]&lt;31,"Active",IF(Table2[[#This Row],[Recency]]&lt;61, "Warm","At Risk"))</f>
        <v>Warm</v>
      </c>
      <c r="AI1159" s="5" t="str">
        <f>IF(Table2[[#This Row],[Total Spend]]&lt;70,"Low Value", IF(Table2[[#This Row],[Total Spend]]&lt;370,"Medium Value",IF(Table2[[#This Row],[Total Spend]]&lt;1047,"High Value","VIP")))</f>
        <v>Low Value</v>
      </c>
      <c r="AJ1159" s="7">
        <f>SUM(Table2[[#This Row],[AcceptedCmp3]:[Response]])</f>
        <v>0</v>
      </c>
      <c r="AK1159" s="5" t="str">
        <f>IF(Table2[[#This Row],[Total Campaigns Accepted]]=0,"Never Responded", IF(Table2[[#This Row],[Total Campaigns Accepted]]&lt;3,"Occasional Responders","Frequent Responders"))</f>
        <v>Never Responded</v>
      </c>
    </row>
    <row r="1160" spans="1:37" x14ac:dyDescent="0.3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  <c r="AC1160" s="4">
        <f t="shared" ca="1" si="54"/>
        <v>74</v>
      </c>
      <c r="AD1160" s="3">
        <f t="shared" si="56"/>
        <v>1120</v>
      </c>
      <c r="AE1160">
        <f t="shared" si="55"/>
        <v>28</v>
      </c>
      <c r="AF1160" t="str">
        <f>IF(Table2[[#This Row],[ Income ]]&lt;=30000, "Low Income",IF(Table2[[#This Row],[ Income ]]&lt;=60000,"Middle Income",IF(Table2[[#This Row],[ Income ]]&lt;=90000,"High Income","Premium")))</f>
        <v>High Income</v>
      </c>
      <c r="AG1160" t="str">
        <f ca="1">IF(Table2[[#This Row],[Age]]&lt;30,"Young Adults", IF(Table2[[#This Row],[Age]]&lt;45,"Adults",IF(Table2[[#This Row],[Age]]&lt;60,"Middle Aged", "Senior")))</f>
        <v>Senior</v>
      </c>
      <c r="AH1160" t="str">
        <f>IF(Table2[[#This Row],[Recency]]&lt;31,"Active",IF(Table2[[#This Row],[Recency]]&lt;61, "Warm","At Risk"))</f>
        <v>Warm</v>
      </c>
      <c r="AI1160" s="5" t="str">
        <f>IF(Table2[[#This Row],[Total Spend]]&lt;70,"Low Value", IF(Table2[[#This Row],[Total Spend]]&lt;370,"Medium Value",IF(Table2[[#This Row],[Total Spend]]&lt;1047,"High Value","VIP")))</f>
        <v>VIP</v>
      </c>
      <c r="AJ1160" s="7">
        <f>SUM(Table2[[#This Row],[AcceptedCmp3]:[Response]])</f>
        <v>0</v>
      </c>
      <c r="AK1160" s="5" t="str">
        <f>IF(Table2[[#This Row],[Total Campaigns Accepted]]=0,"Never Responded", IF(Table2[[#This Row],[Total Campaigns Accepted]]&lt;3,"Occasional Responders","Frequent Responders"))</f>
        <v>Never Responded</v>
      </c>
    </row>
    <row r="1161" spans="1:37" x14ac:dyDescent="0.3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  <c r="AC1161" s="4">
        <f t="shared" ca="1" si="54"/>
        <v>72</v>
      </c>
      <c r="AD1161" s="3">
        <f t="shared" si="56"/>
        <v>976</v>
      </c>
      <c r="AE1161">
        <f t="shared" si="55"/>
        <v>15</v>
      </c>
      <c r="AF1161" t="str">
        <f>IF(Table2[[#This Row],[ Income ]]&lt;=30000, "Low Income",IF(Table2[[#This Row],[ Income ]]&lt;=60000,"Middle Income",IF(Table2[[#This Row],[ Income ]]&lt;=90000,"High Income","Premium")))</f>
        <v>High Income</v>
      </c>
      <c r="AG1161" t="str">
        <f ca="1">IF(Table2[[#This Row],[Age]]&lt;30,"Young Adults", IF(Table2[[#This Row],[Age]]&lt;45,"Adults",IF(Table2[[#This Row],[Age]]&lt;60,"Middle Aged", "Senior")))</f>
        <v>Senior</v>
      </c>
      <c r="AH1161" t="str">
        <f>IF(Table2[[#This Row],[Recency]]&lt;31,"Active",IF(Table2[[#This Row],[Recency]]&lt;61, "Warm","At Risk"))</f>
        <v>Warm</v>
      </c>
      <c r="AI1161" s="5" t="str">
        <f>IF(Table2[[#This Row],[Total Spend]]&lt;70,"Low Value", IF(Table2[[#This Row],[Total Spend]]&lt;370,"Medium Value",IF(Table2[[#This Row],[Total Spend]]&lt;1047,"High Value","VIP")))</f>
        <v>High Value</v>
      </c>
      <c r="AJ1161" s="7">
        <f>SUM(Table2[[#This Row],[AcceptedCmp3]:[Response]])</f>
        <v>0</v>
      </c>
      <c r="AK1161" s="5" t="str">
        <f>IF(Table2[[#This Row],[Total Campaigns Accepted]]=0,"Never Responded", IF(Table2[[#This Row],[Total Campaigns Accepted]]&lt;3,"Occasional Responders","Frequent Responders"))</f>
        <v>Never Responded</v>
      </c>
    </row>
    <row r="1162" spans="1:37" x14ac:dyDescent="0.3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  <c r="AC1162" s="4">
        <f t="shared" ca="1" si="54"/>
        <v>72</v>
      </c>
      <c r="AD1162" s="3">
        <f t="shared" si="56"/>
        <v>976</v>
      </c>
      <c r="AE1162">
        <f t="shared" si="55"/>
        <v>15</v>
      </c>
      <c r="AF1162" t="str">
        <f>IF(Table2[[#This Row],[ Income ]]&lt;=30000, "Low Income",IF(Table2[[#This Row],[ Income ]]&lt;=60000,"Middle Income",IF(Table2[[#This Row],[ Income ]]&lt;=90000,"High Income","Premium")))</f>
        <v>High Income</v>
      </c>
      <c r="AG1162" t="str">
        <f ca="1">IF(Table2[[#This Row],[Age]]&lt;30,"Young Adults", IF(Table2[[#This Row],[Age]]&lt;45,"Adults",IF(Table2[[#This Row],[Age]]&lt;60,"Middle Aged", "Senior")))</f>
        <v>Senior</v>
      </c>
      <c r="AH1162" t="str">
        <f>IF(Table2[[#This Row],[Recency]]&lt;31,"Active",IF(Table2[[#This Row],[Recency]]&lt;61, "Warm","At Risk"))</f>
        <v>Warm</v>
      </c>
      <c r="AI1162" s="5" t="str">
        <f>IF(Table2[[#This Row],[Total Spend]]&lt;70,"Low Value", IF(Table2[[#This Row],[Total Spend]]&lt;370,"Medium Value",IF(Table2[[#This Row],[Total Spend]]&lt;1047,"High Value","VIP")))</f>
        <v>High Value</v>
      </c>
      <c r="AJ1162" s="7">
        <f>SUM(Table2[[#This Row],[AcceptedCmp3]:[Response]])</f>
        <v>0</v>
      </c>
      <c r="AK1162" s="5" t="str">
        <f>IF(Table2[[#This Row],[Total Campaigns Accepted]]=0,"Never Responded", IF(Table2[[#This Row],[Total Campaigns Accepted]]&lt;3,"Occasional Responders","Frequent Responders"))</f>
        <v>Never Responded</v>
      </c>
    </row>
    <row r="1163" spans="1:37" x14ac:dyDescent="0.3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  <c r="AC1163" s="4">
        <f t="shared" ca="1" si="54"/>
        <v>67</v>
      </c>
      <c r="AD1163" s="3">
        <f t="shared" si="56"/>
        <v>1576</v>
      </c>
      <c r="AE1163">
        <f t="shared" si="55"/>
        <v>32</v>
      </c>
      <c r="AF1163" t="str">
        <f>IF(Table2[[#This Row],[ Income ]]&lt;=30000, "Low Income",IF(Table2[[#This Row],[ Income ]]&lt;=60000,"Middle Income",IF(Table2[[#This Row],[ Income ]]&lt;=90000,"High Income","Premium")))</f>
        <v>High Income</v>
      </c>
      <c r="AG1163" t="str">
        <f ca="1">IF(Table2[[#This Row],[Age]]&lt;30,"Young Adults", IF(Table2[[#This Row],[Age]]&lt;45,"Adults",IF(Table2[[#This Row],[Age]]&lt;60,"Middle Aged", "Senior")))</f>
        <v>Senior</v>
      </c>
      <c r="AH1163" t="str">
        <f>IF(Table2[[#This Row],[Recency]]&lt;31,"Active",IF(Table2[[#This Row],[Recency]]&lt;61, "Warm","At Risk"))</f>
        <v>Warm</v>
      </c>
      <c r="AI1163" s="5" t="str">
        <f>IF(Table2[[#This Row],[Total Spend]]&lt;70,"Low Value", IF(Table2[[#This Row],[Total Spend]]&lt;370,"Medium Value",IF(Table2[[#This Row],[Total Spend]]&lt;1047,"High Value","VIP")))</f>
        <v>VIP</v>
      </c>
      <c r="AJ1163" s="7">
        <f>SUM(Table2[[#This Row],[AcceptedCmp3]:[Response]])</f>
        <v>0</v>
      </c>
      <c r="AK1163" s="5" t="str">
        <f>IF(Table2[[#This Row],[Total Campaigns Accepted]]=0,"Never Responded", IF(Table2[[#This Row],[Total Campaigns Accepted]]&lt;3,"Occasional Responders","Frequent Responders"))</f>
        <v>Never Responded</v>
      </c>
    </row>
    <row r="1164" spans="1:37" x14ac:dyDescent="0.3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  <c r="AC1164" s="4">
        <f t="shared" ca="1" si="54"/>
        <v>60</v>
      </c>
      <c r="AD1164" s="3">
        <f t="shared" si="56"/>
        <v>610</v>
      </c>
      <c r="AE1164">
        <f t="shared" si="55"/>
        <v>33</v>
      </c>
      <c r="AF1164" t="str">
        <f>IF(Table2[[#This Row],[ Income ]]&lt;=30000, "Low Income",IF(Table2[[#This Row],[ Income ]]&lt;=60000,"Middle Income",IF(Table2[[#This Row],[ Income ]]&lt;=90000,"High Income","Premium")))</f>
        <v>Middle Income</v>
      </c>
      <c r="AG1164" t="str">
        <f ca="1">IF(Table2[[#This Row],[Age]]&lt;30,"Young Adults", IF(Table2[[#This Row],[Age]]&lt;45,"Adults",IF(Table2[[#This Row],[Age]]&lt;60,"Middle Aged", "Senior")))</f>
        <v>Senior</v>
      </c>
      <c r="AH1164" t="str">
        <f>IF(Table2[[#This Row],[Recency]]&lt;31,"Active",IF(Table2[[#This Row],[Recency]]&lt;61, "Warm","At Risk"))</f>
        <v>Warm</v>
      </c>
      <c r="AI1164" s="5" t="str">
        <f>IF(Table2[[#This Row],[Total Spend]]&lt;70,"Low Value", IF(Table2[[#This Row],[Total Spend]]&lt;370,"Medium Value",IF(Table2[[#This Row],[Total Spend]]&lt;1047,"High Value","VIP")))</f>
        <v>High Value</v>
      </c>
      <c r="AJ1164" s="7">
        <f>SUM(Table2[[#This Row],[AcceptedCmp3]:[Response]])</f>
        <v>0</v>
      </c>
      <c r="AK1164" s="5" t="str">
        <f>IF(Table2[[#This Row],[Total Campaigns Accepted]]=0,"Never Responded", IF(Table2[[#This Row],[Total Campaigns Accepted]]&lt;3,"Occasional Responders","Frequent Responders"))</f>
        <v>Never Responded</v>
      </c>
    </row>
    <row r="1165" spans="1:37" x14ac:dyDescent="0.3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  <c r="AC1165" s="4">
        <f t="shared" ca="1" si="54"/>
        <v>61</v>
      </c>
      <c r="AD1165" s="3">
        <f t="shared" si="56"/>
        <v>129</v>
      </c>
      <c r="AE1165">
        <f t="shared" si="55"/>
        <v>15</v>
      </c>
      <c r="AF1165" t="str">
        <f>IF(Table2[[#This Row],[ Income ]]&lt;=30000, "Low Income",IF(Table2[[#This Row],[ Income ]]&lt;=60000,"Middle Income",IF(Table2[[#This Row],[ Income ]]&lt;=90000,"High Income","Premium")))</f>
        <v>Low Income</v>
      </c>
      <c r="AG1165" t="str">
        <f ca="1">IF(Table2[[#This Row],[Age]]&lt;30,"Young Adults", IF(Table2[[#This Row],[Age]]&lt;45,"Adults",IF(Table2[[#This Row],[Age]]&lt;60,"Middle Aged", "Senior")))</f>
        <v>Senior</v>
      </c>
      <c r="AH1165" t="str">
        <f>IF(Table2[[#This Row],[Recency]]&lt;31,"Active",IF(Table2[[#This Row],[Recency]]&lt;61, "Warm","At Risk"))</f>
        <v>Warm</v>
      </c>
      <c r="AI1165" s="5" t="str">
        <f>IF(Table2[[#This Row],[Total Spend]]&lt;70,"Low Value", IF(Table2[[#This Row],[Total Spend]]&lt;370,"Medium Value",IF(Table2[[#This Row],[Total Spend]]&lt;1047,"High Value","VIP")))</f>
        <v>Medium Value</v>
      </c>
      <c r="AJ1165" s="7">
        <f>SUM(Table2[[#This Row],[AcceptedCmp3]:[Response]])</f>
        <v>0</v>
      </c>
      <c r="AK1165" s="5" t="str">
        <f>IF(Table2[[#This Row],[Total Campaigns Accepted]]=0,"Never Responded", IF(Table2[[#This Row],[Total Campaigns Accepted]]&lt;3,"Occasional Responders","Frequent Responders"))</f>
        <v>Never Responded</v>
      </c>
    </row>
    <row r="1166" spans="1:37" x14ac:dyDescent="0.3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  <c r="AC1166" s="4">
        <f t="shared" ca="1" si="54"/>
        <v>48</v>
      </c>
      <c r="AD1166" s="3">
        <f t="shared" si="56"/>
        <v>279</v>
      </c>
      <c r="AE1166">
        <f t="shared" si="55"/>
        <v>27</v>
      </c>
      <c r="AF1166" t="str">
        <f>IF(Table2[[#This Row],[ Income ]]&lt;=30000, "Low Income",IF(Table2[[#This Row],[ Income ]]&lt;=60000,"Middle Income",IF(Table2[[#This Row],[ Income ]]&lt;=90000,"High Income","Premium")))</f>
        <v>Middle Income</v>
      </c>
      <c r="AG1166" t="str">
        <f ca="1">IF(Table2[[#This Row],[Age]]&lt;30,"Young Adults", IF(Table2[[#This Row],[Age]]&lt;45,"Adults",IF(Table2[[#This Row],[Age]]&lt;60,"Middle Aged", "Senior")))</f>
        <v>Middle Aged</v>
      </c>
      <c r="AH1166" t="str">
        <f>IF(Table2[[#This Row],[Recency]]&lt;31,"Active",IF(Table2[[#This Row],[Recency]]&lt;61, "Warm","At Risk"))</f>
        <v>Warm</v>
      </c>
      <c r="AI1166" s="5" t="str">
        <f>IF(Table2[[#This Row],[Total Spend]]&lt;70,"Low Value", IF(Table2[[#This Row],[Total Spend]]&lt;370,"Medium Value",IF(Table2[[#This Row],[Total Spend]]&lt;1047,"High Value","VIP")))</f>
        <v>Medium Value</v>
      </c>
      <c r="AJ1166" s="7">
        <f>SUM(Table2[[#This Row],[AcceptedCmp3]:[Response]])</f>
        <v>0</v>
      </c>
      <c r="AK1166" s="5" t="str">
        <f>IF(Table2[[#This Row],[Total Campaigns Accepted]]=0,"Never Responded", IF(Table2[[#This Row],[Total Campaigns Accepted]]&lt;3,"Occasional Responders","Frequent Responders"))</f>
        <v>Never Responded</v>
      </c>
    </row>
    <row r="1167" spans="1:37" x14ac:dyDescent="0.3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  <c r="AC1167" s="4">
        <f t="shared" ca="1" si="54"/>
        <v>37</v>
      </c>
      <c r="AD1167" s="3">
        <f t="shared" si="56"/>
        <v>74</v>
      </c>
      <c r="AE1167">
        <f t="shared" si="55"/>
        <v>12</v>
      </c>
      <c r="AF1167" t="str">
        <f>IF(Table2[[#This Row],[ Income ]]&lt;=30000, "Low Income",IF(Table2[[#This Row],[ Income ]]&lt;=60000,"Middle Income",IF(Table2[[#This Row],[ Income ]]&lt;=90000,"High Income","Premium")))</f>
        <v>Middle Income</v>
      </c>
      <c r="AG1167" t="str">
        <f ca="1">IF(Table2[[#This Row],[Age]]&lt;30,"Young Adults", IF(Table2[[#This Row],[Age]]&lt;45,"Adults",IF(Table2[[#This Row],[Age]]&lt;60,"Middle Aged", "Senior")))</f>
        <v>Adults</v>
      </c>
      <c r="AH1167" t="str">
        <f>IF(Table2[[#This Row],[Recency]]&lt;31,"Active",IF(Table2[[#This Row],[Recency]]&lt;61, "Warm","At Risk"))</f>
        <v>Warm</v>
      </c>
      <c r="AI1167" s="5" t="str">
        <f>IF(Table2[[#This Row],[Total Spend]]&lt;70,"Low Value", IF(Table2[[#This Row],[Total Spend]]&lt;370,"Medium Value",IF(Table2[[#This Row],[Total Spend]]&lt;1047,"High Value","VIP")))</f>
        <v>Medium Value</v>
      </c>
      <c r="AJ1167" s="7">
        <f>SUM(Table2[[#This Row],[AcceptedCmp3]:[Response]])</f>
        <v>0</v>
      </c>
      <c r="AK1167" s="5" t="str">
        <f>IF(Table2[[#This Row],[Total Campaigns Accepted]]=0,"Never Responded", IF(Table2[[#This Row],[Total Campaigns Accepted]]&lt;3,"Occasional Responders","Frequent Responders"))</f>
        <v>Never Responded</v>
      </c>
    </row>
    <row r="1168" spans="1:37" x14ac:dyDescent="0.3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  <c r="AC1168" s="4">
        <f t="shared" ca="1" si="54"/>
        <v>41</v>
      </c>
      <c r="AD1168" s="3">
        <f t="shared" si="56"/>
        <v>24</v>
      </c>
      <c r="AE1168">
        <f t="shared" si="55"/>
        <v>8</v>
      </c>
      <c r="AF1168" t="str">
        <f>IF(Table2[[#This Row],[ Income ]]&lt;=30000, "Low Income",IF(Table2[[#This Row],[ Income ]]&lt;=60000,"Middle Income",IF(Table2[[#This Row],[ Income ]]&lt;=90000,"High Income","Premium")))</f>
        <v>Low Income</v>
      </c>
      <c r="AG1168" t="str">
        <f ca="1">IF(Table2[[#This Row],[Age]]&lt;30,"Young Adults", IF(Table2[[#This Row],[Age]]&lt;45,"Adults",IF(Table2[[#This Row],[Age]]&lt;60,"Middle Aged", "Senior")))</f>
        <v>Adults</v>
      </c>
      <c r="AH1168" t="str">
        <f>IF(Table2[[#This Row],[Recency]]&lt;31,"Active",IF(Table2[[#This Row],[Recency]]&lt;61, "Warm","At Risk"))</f>
        <v>Warm</v>
      </c>
      <c r="AI1168" s="5" t="str">
        <f>IF(Table2[[#This Row],[Total Spend]]&lt;70,"Low Value", IF(Table2[[#This Row],[Total Spend]]&lt;370,"Medium Value",IF(Table2[[#This Row],[Total Spend]]&lt;1047,"High Value","VIP")))</f>
        <v>Low Value</v>
      </c>
      <c r="AJ1168" s="7">
        <f>SUM(Table2[[#This Row],[AcceptedCmp3]:[Response]])</f>
        <v>0</v>
      </c>
      <c r="AK1168" s="5" t="str">
        <f>IF(Table2[[#This Row],[Total Campaigns Accepted]]=0,"Never Responded", IF(Table2[[#This Row],[Total Campaigns Accepted]]&lt;3,"Occasional Responders","Frequent Responders"))</f>
        <v>Never Responded</v>
      </c>
    </row>
    <row r="1169" spans="1:37" x14ac:dyDescent="0.3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  <c r="AC1169" s="4">
        <f t="shared" ca="1" si="54"/>
        <v>46</v>
      </c>
      <c r="AD1169" s="3">
        <f t="shared" si="56"/>
        <v>96</v>
      </c>
      <c r="AE1169">
        <f t="shared" si="55"/>
        <v>17</v>
      </c>
      <c r="AF1169" t="str">
        <f>IF(Table2[[#This Row],[ Income ]]&lt;=30000, "Low Income",IF(Table2[[#This Row],[ Income ]]&lt;=60000,"Middle Income",IF(Table2[[#This Row],[ Income ]]&lt;=90000,"High Income","Premium")))</f>
        <v>Middle Income</v>
      </c>
      <c r="AG1169" t="str">
        <f ca="1">IF(Table2[[#This Row],[Age]]&lt;30,"Young Adults", IF(Table2[[#This Row],[Age]]&lt;45,"Adults",IF(Table2[[#This Row],[Age]]&lt;60,"Middle Aged", "Senior")))</f>
        <v>Middle Aged</v>
      </c>
      <c r="AH1169" t="str">
        <f>IF(Table2[[#This Row],[Recency]]&lt;31,"Active",IF(Table2[[#This Row],[Recency]]&lt;61, "Warm","At Risk"))</f>
        <v>Warm</v>
      </c>
      <c r="AI1169" s="5" t="str">
        <f>IF(Table2[[#This Row],[Total Spend]]&lt;70,"Low Value", IF(Table2[[#This Row],[Total Spend]]&lt;370,"Medium Value",IF(Table2[[#This Row],[Total Spend]]&lt;1047,"High Value","VIP")))</f>
        <v>Medium Value</v>
      </c>
      <c r="AJ1169" s="7">
        <f>SUM(Table2[[#This Row],[AcceptedCmp3]:[Response]])</f>
        <v>0</v>
      </c>
      <c r="AK1169" s="5" t="str">
        <f>IF(Table2[[#This Row],[Total Campaigns Accepted]]=0,"Never Responded", IF(Table2[[#This Row],[Total Campaigns Accepted]]&lt;3,"Occasional Responders","Frequent Responders"))</f>
        <v>Never Responded</v>
      </c>
    </row>
    <row r="1170" spans="1:37" x14ac:dyDescent="0.3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  <c r="AC1170" s="4">
        <f t="shared" ca="1" si="54"/>
        <v>59</v>
      </c>
      <c r="AD1170" s="3">
        <f t="shared" si="56"/>
        <v>1893</v>
      </c>
      <c r="AE1170">
        <f t="shared" si="55"/>
        <v>19</v>
      </c>
      <c r="AF1170" t="str">
        <f>IF(Table2[[#This Row],[ Income ]]&lt;=30000, "Low Income",IF(Table2[[#This Row],[ Income ]]&lt;=60000,"Middle Income",IF(Table2[[#This Row],[ Income ]]&lt;=90000,"High Income","Premium")))</f>
        <v>High Income</v>
      </c>
      <c r="AG1170" t="str">
        <f ca="1">IF(Table2[[#This Row],[Age]]&lt;30,"Young Adults", IF(Table2[[#This Row],[Age]]&lt;45,"Adults",IF(Table2[[#This Row],[Age]]&lt;60,"Middle Aged", "Senior")))</f>
        <v>Middle Aged</v>
      </c>
      <c r="AH1170" t="str">
        <f>IF(Table2[[#This Row],[Recency]]&lt;31,"Active",IF(Table2[[#This Row],[Recency]]&lt;61, "Warm","At Risk"))</f>
        <v>Warm</v>
      </c>
      <c r="AI1170" s="5" t="str">
        <f>IF(Table2[[#This Row],[Total Spend]]&lt;70,"Low Value", IF(Table2[[#This Row],[Total Spend]]&lt;370,"Medium Value",IF(Table2[[#This Row],[Total Spend]]&lt;1047,"High Value","VIP")))</f>
        <v>VIP</v>
      </c>
      <c r="AJ1170" s="7">
        <f>SUM(Table2[[#This Row],[AcceptedCmp3]:[Response]])</f>
        <v>0</v>
      </c>
      <c r="AK1170" s="5" t="str">
        <f>IF(Table2[[#This Row],[Total Campaigns Accepted]]=0,"Never Responded", IF(Table2[[#This Row],[Total Campaigns Accepted]]&lt;3,"Occasional Responders","Frequent Responders"))</f>
        <v>Never Responded</v>
      </c>
    </row>
    <row r="1171" spans="1:37" x14ac:dyDescent="0.3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  <c r="AC1171" s="4">
        <f t="shared" ca="1" si="54"/>
        <v>45</v>
      </c>
      <c r="AD1171" s="3">
        <f t="shared" si="56"/>
        <v>612</v>
      </c>
      <c r="AE1171">
        <f t="shared" si="55"/>
        <v>34</v>
      </c>
      <c r="AF1171" t="str">
        <f>IF(Table2[[#This Row],[ Income ]]&lt;=30000, "Low Income",IF(Table2[[#This Row],[ Income ]]&lt;=60000,"Middle Income",IF(Table2[[#This Row],[ Income ]]&lt;=90000,"High Income","Premium")))</f>
        <v>Middle Income</v>
      </c>
      <c r="AG1171" t="str">
        <f ca="1">IF(Table2[[#This Row],[Age]]&lt;30,"Young Adults", IF(Table2[[#This Row],[Age]]&lt;45,"Adults",IF(Table2[[#This Row],[Age]]&lt;60,"Middle Aged", "Senior")))</f>
        <v>Middle Aged</v>
      </c>
      <c r="AH1171" t="str">
        <f>IF(Table2[[#This Row],[Recency]]&lt;31,"Active",IF(Table2[[#This Row],[Recency]]&lt;61, "Warm","At Risk"))</f>
        <v>Warm</v>
      </c>
      <c r="AI1171" s="5" t="str">
        <f>IF(Table2[[#This Row],[Total Spend]]&lt;70,"Low Value", IF(Table2[[#This Row],[Total Spend]]&lt;370,"Medium Value",IF(Table2[[#This Row],[Total Spend]]&lt;1047,"High Value","VIP")))</f>
        <v>High Value</v>
      </c>
      <c r="AJ1171" s="7">
        <f>SUM(Table2[[#This Row],[AcceptedCmp3]:[Response]])</f>
        <v>0</v>
      </c>
      <c r="AK1171" s="5" t="str">
        <f>IF(Table2[[#This Row],[Total Campaigns Accepted]]=0,"Never Responded", IF(Table2[[#This Row],[Total Campaigns Accepted]]&lt;3,"Occasional Responders","Frequent Responders"))</f>
        <v>Never Responded</v>
      </c>
    </row>
    <row r="1172" spans="1:37" x14ac:dyDescent="0.3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  <c r="AC1172" s="4">
        <f t="shared" ca="1" si="54"/>
        <v>55</v>
      </c>
      <c r="AD1172" s="3">
        <f t="shared" si="56"/>
        <v>28</v>
      </c>
      <c r="AE1172">
        <f t="shared" si="55"/>
        <v>11</v>
      </c>
      <c r="AF1172" t="str">
        <f>IF(Table2[[#This Row],[ Income ]]&lt;=30000, "Low Income",IF(Table2[[#This Row],[ Income ]]&lt;=60000,"Middle Income",IF(Table2[[#This Row],[ Income ]]&lt;=90000,"High Income","Premium")))</f>
        <v>Low Income</v>
      </c>
      <c r="AG1172" t="str">
        <f ca="1">IF(Table2[[#This Row],[Age]]&lt;30,"Young Adults", IF(Table2[[#This Row],[Age]]&lt;45,"Adults",IF(Table2[[#This Row],[Age]]&lt;60,"Middle Aged", "Senior")))</f>
        <v>Middle Aged</v>
      </c>
      <c r="AH1172" t="str">
        <f>IF(Table2[[#This Row],[Recency]]&lt;31,"Active",IF(Table2[[#This Row],[Recency]]&lt;61, "Warm","At Risk"))</f>
        <v>Warm</v>
      </c>
      <c r="AI1172" s="5" t="str">
        <f>IF(Table2[[#This Row],[Total Spend]]&lt;70,"Low Value", IF(Table2[[#This Row],[Total Spend]]&lt;370,"Medium Value",IF(Table2[[#This Row],[Total Spend]]&lt;1047,"High Value","VIP")))</f>
        <v>Low Value</v>
      </c>
      <c r="AJ1172" s="7">
        <f>SUM(Table2[[#This Row],[AcceptedCmp3]:[Response]])</f>
        <v>0</v>
      </c>
      <c r="AK1172" s="5" t="str">
        <f>IF(Table2[[#This Row],[Total Campaigns Accepted]]=0,"Never Responded", IF(Table2[[#This Row],[Total Campaigns Accepted]]&lt;3,"Occasional Responders","Frequent Responders"))</f>
        <v>Never Responded</v>
      </c>
    </row>
    <row r="1173" spans="1:37" x14ac:dyDescent="0.3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  <c r="AC1173" s="4">
        <f t="shared" ca="1" si="54"/>
        <v>42</v>
      </c>
      <c r="AD1173" s="3">
        <f t="shared" si="56"/>
        <v>47</v>
      </c>
      <c r="AE1173">
        <f t="shared" si="55"/>
        <v>14</v>
      </c>
      <c r="AF1173" t="str">
        <f>IF(Table2[[#This Row],[ Income ]]&lt;=30000, "Low Income",IF(Table2[[#This Row],[ Income ]]&lt;=60000,"Middle Income",IF(Table2[[#This Row],[ Income ]]&lt;=90000,"High Income","Premium")))</f>
        <v>Low Income</v>
      </c>
      <c r="AG1173" t="str">
        <f ca="1">IF(Table2[[#This Row],[Age]]&lt;30,"Young Adults", IF(Table2[[#This Row],[Age]]&lt;45,"Adults",IF(Table2[[#This Row],[Age]]&lt;60,"Middle Aged", "Senior")))</f>
        <v>Adults</v>
      </c>
      <c r="AH1173" t="str">
        <f>IF(Table2[[#This Row],[Recency]]&lt;31,"Active",IF(Table2[[#This Row],[Recency]]&lt;61, "Warm","At Risk"))</f>
        <v>Warm</v>
      </c>
      <c r="AI1173" s="5" t="str">
        <f>IF(Table2[[#This Row],[Total Spend]]&lt;70,"Low Value", IF(Table2[[#This Row],[Total Spend]]&lt;370,"Medium Value",IF(Table2[[#This Row],[Total Spend]]&lt;1047,"High Value","VIP")))</f>
        <v>Low Value</v>
      </c>
      <c r="AJ1173" s="7">
        <f>SUM(Table2[[#This Row],[AcceptedCmp3]:[Response]])</f>
        <v>1</v>
      </c>
      <c r="AK1173" s="5" t="str">
        <f>IF(Table2[[#This Row],[Total Campaigns Accepted]]=0,"Never Responded", IF(Table2[[#This Row],[Total Campaigns Accepted]]&lt;3,"Occasional Responders","Frequent Responders"))</f>
        <v>Occasional Responders</v>
      </c>
    </row>
    <row r="1174" spans="1:37" x14ac:dyDescent="0.3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  <c r="AC1174" s="4">
        <f t="shared" ca="1" si="54"/>
        <v>49</v>
      </c>
      <c r="AD1174" s="3">
        <f t="shared" si="56"/>
        <v>493</v>
      </c>
      <c r="AE1174">
        <f t="shared" si="55"/>
        <v>30</v>
      </c>
      <c r="AF1174" t="str">
        <f>IF(Table2[[#This Row],[ Income ]]&lt;=30000, "Low Income",IF(Table2[[#This Row],[ Income ]]&lt;=60000,"Middle Income",IF(Table2[[#This Row],[ Income ]]&lt;=90000,"High Income","Premium")))</f>
        <v>Middle Income</v>
      </c>
      <c r="AG1174" t="str">
        <f ca="1">IF(Table2[[#This Row],[Age]]&lt;30,"Young Adults", IF(Table2[[#This Row],[Age]]&lt;45,"Adults",IF(Table2[[#This Row],[Age]]&lt;60,"Middle Aged", "Senior")))</f>
        <v>Middle Aged</v>
      </c>
      <c r="AH1174" t="str">
        <f>IF(Table2[[#This Row],[Recency]]&lt;31,"Active",IF(Table2[[#This Row],[Recency]]&lt;61, "Warm","At Risk"))</f>
        <v>Warm</v>
      </c>
      <c r="AI1174" s="5" t="str">
        <f>IF(Table2[[#This Row],[Total Spend]]&lt;70,"Low Value", IF(Table2[[#This Row],[Total Spend]]&lt;370,"Medium Value",IF(Table2[[#This Row],[Total Spend]]&lt;1047,"High Value","VIP")))</f>
        <v>High Value</v>
      </c>
      <c r="AJ1174" s="7">
        <f>SUM(Table2[[#This Row],[AcceptedCmp3]:[Response]])</f>
        <v>1</v>
      </c>
      <c r="AK1174" s="5" t="str">
        <f>IF(Table2[[#This Row],[Total Campaigns Accepted]]=0,"Never Responded", IF(Table2[[#This Row],[Total Campaigns Accepted]]&lt;3,"Occasional Responders","Frequent Responders"))</f>
        <v>Occasional Responders</v>
      </c>
    </row>
    <row r="1175" spans="1:37" x14ac:dyDescent="0.3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  <c r="AC1175" s="4">
        <f t="shared" ca="1" si="54"/>
        <v>74</v>
      </c>
      <c r="AD1175" s="3">
        <f t="shared" si="56"/>
        <v>270</v>
      </c>
      <c r="AE1175">
        <f t="shared" si="55"/>
        <v>15</v>
      </c>
      <c r="AF1175" t="str">
        <f>IF(Table2[[#This Row],[ Income ]]&lt;=30000, "Low Income",IF(Table2[[#This Row],[ Income ]]&lt;=60000,"Middle Income",IF(Table2[[#This Row],[ Income ]]&lt;=90000,"High Income","Premium")))</f>
        <v>Middle Income</v>
      </c>
      <c r="AG1175" t="str">
        <f ca="1">IF(Table2[[#This Row],[Age]]&lt;30,"Young Adults", IF(Table2[[#This Row],[Age]]&lt;45,"Adults",IF(Table2[[#This Row],[Age]]&lt;60,"Middle Aged", "Senior")))</f>
        <v>Senior</v>
      </c>
      <c r="AH1175" t="str">
        <f>IF(Table2[[#This Row],[Recency]]&lt;31,"Active",IF(Table2[[#This Row],[Recency]]&lt;61, "Warm","At Risk"))</f>
        <v>Warm</v>
      </c>
      <c r="AI1175" s="5" t="str">
        <f>IF(Table2[[#This Row],[Total Spend]]&lt;70,"Low Value", IF(Table2[[#This Row],[Total Spend]]&lt;370,"Medium Value",IF(Table2[[#This Row],[Total Spend]]&lt;1047,"High Value","VIP")))</f>
        <v>Medium Value</v>
      </c>
      <c r="AJ1175" s="7">
        <f>SUM(Table2[[#This Row],[AcceptedCmp3]:[Response]])</f>
        <v>0</v>
      </c>
      <c r="AK1175" s="5" t="str">
        <f>IF(Table2[[#This Row],[Total Campaigns Accepted]]=0,"Never Responded", IF(Table2[[#This Row],[Total Campaigns Accepted]]&lt;3,"Occasional Responders","Frequent Responders"))</f>
        <v>Never Responded</v>
      </c>
    </row>
    <row r="1176" spans="1:37" x14ac:dyDescent="0.3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  <c r="AC1176" s="4">
        <f t="shared" ca="1" si="54"/>
        <v>71</v>
      </c>
      <c r="AD1176" s="3">
        <f t="shared" si="56"/>
        <v>45</v>
      </c>
      <c r="AE1176">
        <f t="shared" si="55"/>
        <v>11</v>
      </c>
      <c r="AF1176" t="str">
        <f>IF(Table2[[#This Row],[ Income ]]&lt;=30000, "Low Income",IF(Table2[[#This Row],[ Income ]]&lt;=60000,"Middle Income",IF(Table2[[#This Row],[ Income ]]&lt;=90000,"High Income","Premium")))</f>
        <v>Middle Income</v>
      </c>
      <c r="AG1176" t="str">
        <f ca="1">IF(Table2[[#This Row],[Age]]&lt;30,"Young Adults", IF(Table2[[#This Row],[Age]]&lt;45,"Adults",IF(Table2[[#This Row],[Age]]&lt;60,"Middle Aged", "Senior")))</f>
        <v>Senior</v>
      </c>
      <c r="AH1176" t="str">
        <f>IF(Table2[[#This Row],[Recency]]&lt;31,"Active",IF(Table2[[#This Row],[Recency]]&lt;61, "Warm","At Risk"))</f>
        <v>Warm</v>
      </c>
      <c r="AI1176" s="5" t="str">
        <f>IF(Table2[[#This Row],[Total Spend]]&lt;70,"Low Value", IF(Table2[[#This Row],[Total Spend]]&lt;370,"Medium Value",IF(Table2[[#This Row],[Total Spend]]&lt;1047,"High Value","VIP")))</f>
        <v>Low Value</v>
      </c>
      <c r="AJ1176" s="7">
        <f>SUM(Table2[[#This Row],[AcceptedCmp3]:[Response]])</f>
        <v>0</v>
      </c>
      <c r="AK1176" s="5" t="str">
        <f>IF(Table2[[#This Row],[Total Campaigns Accepted]]=0,"Never Responded", IF(Table2[[#This Row],[Total Campaigns Accepted]]&lt;3,"Occasional Responders","Frequent Responders"))</f>
        <v>Never Responded</v>
      </c>
    </row>
    <row r="1177" spans="1:37" x14ac:dyDescent="0.3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  <c r="AC1177" s="4">
        <f t="shared" ca="1" si="54"/>
        <v>37</v>
      </c>
      <c r="AD1177" s="3">
        <f t="shared" si="56"/>
        <v>43</v>
      </c>
      <c r="AE1177">
        <f t="shared" si="55"/>
        <v>12</v>
      </c>
      <c r="AF1177" t="str">
        <f>IF(Table2[[#This Row],[ Income ]]&lt;=30000, "Low Income",IF(Table2[[#This Row],[ Income ]]&lt;=60000,"Middle Income",IF(Table2[[#This Row],[ Income ]]&lt;=90000,"High Income","Premium")))</f>
        <v>Low Income</v>
      </c>
      <c r="AG1177" t="str">
        <f ca="1">IF(Table2[[#This Row],[Age]]&lt;30,"Young Adults", IF(Table2[[#This Row],[Age]]&lt;45,"Adults",IF(Table2[[#This Row],[Age]]&lt;60,"Middle Aged", "Senior")))</f>
        <v>Adults</v>
      </c>
      <c r="AH1177" t="str">
        <f>IF(Table2[[#This Row],[Recency]]&lt;31,"Active",IF(Table2[[#This Row],[Recency]]&lt;61, "Warm","At Risk"))</f>
        <v>Warm</v>
      </c>
      <c r="AI1177" s="5" t="str">
        <f>IF(Table2[[#This Row],[Total Spend]]&lt;70,"Low Value", IF(Table2[[#This Row],[Total Spend]]&lt;370,"Medium Value",IF(Table2[[#This Row],[Total Spend]]&lt;1047,"High Value","VIP")))</f>
        <v>Low Value</v>
      </c>
      <c r="AJ1177" s="7">
        <f>SUM(Table2[[#This Row],[AcceptedCmp3]:[Response]])</f>
        <v>0</v>
      </c>
      <c r="AK1177" s="5" t="str">
        <f>IF(Table2[[#This Row],[Total Campaigns Accepted]]=0,"Never Responded", IF(Table2[[#This Row],[Total Campaigns Accepted]]&lt;3,"Occasional Responders","Frequent Responders"))</f>
        <v>Never Responded</v>
      </c>
    </row>
    <row r="1178" spans="1:37" x14ac:dyDescent="0.3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  <c r="AC1178" s="4">
        <f t="shared" ca="1" si="54"/>
        <v>35</v>
      </c>
      <c r="AD1178" s="3">
        <f t="shared" si="56"/>
        <v>14</v>
      </c>
      <c r="AE1178">
        <f t="shared" si="55"/>
        <v>11</v>
      </c>
      <c r="AF1178" t="str">
        <f>IF(Table2[[#This Row],[ Income ]]&lt;=30000, "Low Income",IF(Table2[[#This Row],[ Income ]]&lt;=60000,"Middle Income",IF(Table2[[#This Row],[ Income ]]&lt;=90000,"High Income","Premium")))</f>
        <v>Low Income</v>
      </c>
      <c r="AG1178" t="str">
        <f ca="1">IF(Table2[[#This Row],[Age]]&lt;30,"Young Adults", IF(Table2[[#This Row],[Age]]&lt;45,"Adults",IF(Table2[[#This Row],[Age]]&lt;60,"Middle Aged", "Senior")))</f>
        <v>Adults</v>
      </c>
      <c r="AH1178" t="str">
        <f>IF(Table2[[#This Row],[Recency]]&lt;31,"Active",IF(Table2[[#This Row],[Recency]]&lt;61, "Warm","At Risk"))</f>
        <v>Warm</v>
      </c>
      <c r="AI1178" s="5" t="str">
        <f>IF(Table2[[#This Row],[Total Spend]]&lt;70,"Low Value", IF(Table2[[#This Row],[Total Spend]]&lt;370,"Medium Value",IF(Table2[[#This Row],[Total Spend]]&lt;1047,"High Value","VIP")))</f>
        <v>Low Value</v>
      </c>
      <c r="AJ1178" s="7">
        <f>SUM(Table2[[#This Row],[AcceptedCmp3]:[Response]])</f>
        <v>0</v>
      </c>
      <c r="AK1178" s="5" t="str">
        <f>IF(Table2[[#This Row],[Total Campaigns Accepted]]=0,"Never Responded", IF(Table2[[#This Row],[Total Campaigns Accepted]]&lt;3,"Occasional Responders","Frequent Responders"))</f>
        <v>Never Responded</v>
      </c>
    </row>
    <row r="1179" spans="1:37" x14ac:dyDescent="0.3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  <c r="AC1179" s="4">
        <f t="shared" ca="1" si="54"/>
        <v>77</v>
      </c>
      <c r="AD1179" s="3">
        <f t="shared" si="56"/>
        <v>939</v>
      </c>
      <c r="AE1179">
        <f t="shared" si="55"/>
        <v>15</v>
      </c>
      <c r="AF1179" t="str">
        <f>IF(Table2[[#This Row],[ Income ]]&lt;=30000, "Low Income",IF(Table2[[#This Row],[ Income ]]&lt;=60000,"Middle Income",IF(Table2[[#This Row],[ Income ]]&lt;=90000,"High Income","Premium")))</f>
        <v>High Income</v>
      </c>
      <c r="AG1179" t="str">
        <f ca="1">IF(Table2[[#This Row],[Age]]&lt;30,"Young Adults", IF(Table2[[#This Row],[Age]]&lt;45,"Adults",IF(Table2[[#This Row],[Age]]&lt;60,"Middle Aged", "Senior")))</f>
        <v>Senior</v>
      </c>
      <c r="AH1179" t="str">
        <f>IF(Table2[[#This Row],[Recency]]&lt;31,"Active",IF(Table2[[#This Row],[Recency]]&lt;61, "Warm","At Risk"))</f>
        <v>Warm</v>
      </c>
      <c r="AI1179" s="5" t="str">
        <f>IF(Table2[[#This Row],[Total Spend]]&lt;70,"Low Value", IF(Table2[[#This Row],[Total Spend]]&lt;370,"Medium Value",IF(Table2[[#This Row],[Total Spend]]&lt;1047,"High Value","VIP")))</f>
        <v>High Value</v>
      </c>
      <c r="AJ1179" s="7">
        <f>SUM(Table2[[#This Row],[AcceptedCmp3]:[Response]])</f>
        <v>2</v>
      </c>
      <c r="AK1179" s="5" t="str">
        <f>IF(Table2[[#This Row],[Total Campaigns Accepted]]=0,"Never Responded", IF(Table2[[#This Row],[Total Campaigns Accepted]]&lt;3,"Occasional Responders","Frequent Responders"))</f>
        <v>Occasional Responders</v>
      </c>
    </row>
    <row r="1180" spans="1:37" x14ac:dyDescent="0.3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  <c r="AC1180" s="4">
        <f t="shared" ca="1" si="54"/>
        <v>68</v>
      </c>
      <c r="AD1180" s="3">
        <f t="shared" si="56"/>
        <v>1515</v>
      </c>
      <c r="AE1180">
        <f t="shared" si="55"/>
        <v>21</v>
      </c>
      <c r="AF1180" t="str">
        <f>IF(Table2[[#This Row],[ Income ]]&lt;=30000, "Low Income",IF(Table2[[#This Row],[ Income ]]&lt;=60000,"Middle Income",IF(Table2[[#This Row],[ Income ]]&lt;=90000,"High Income","Premium")))</f>
        <v>High Income</v>
      </c>
      <c r="AG1180" t="str">
        <f ca="1">IF(Table2[[#This Row],[Age]]&lt;30,"Young Adults", IF(Table2[[#This Row],[Age]]&lt;45,"Adults",IF(Table2[[#This Row],[Age]]&lt;60,"Middle Aged", "Senior")))</f>
        <v>Senior</v>
      </c>
      <c r="AH1180" t="str">
        <f>IF(Table2[[#This Row],[Recency]]&lt;31,"Active",IF(Table2[[#This Row],[Recency]]&lt;61, "Warm","At Risk"))</f>
        <v>Warm</v>
      </c>
      <c r="AI1180" s="5" t="str">
        <f>IF(Table2[[#This Row],[Total Spend]]&lt;70,"Low Value", IF(Table2[[#This Row],[Total Spend]]&lt;370,"Medium Value",IF(Table2[[#This Row],[Total Spend]]&lt;1047,"High Value","VIP")))</f>
        <v>VIP</v>
      </c>
      <c r="AJ1180" s="7">
        <f>SUM(Table2[[#This Row],[AcceptedCmp3]:[Response]])</f>
        <v>1</v>
      </c>
      <c r="AK1180" s="5" t="str">
        <f>IF(Table2[[#This Row],[Total Campaigns Accepted]]=0,"Never Responded", IF(Table2[[#This Row],[Total Campaigns Accepted]]&lt;3,"Occasional Responders","Frequent Responders"))</f>
        <v>Occasional Responders</v>
      </c>
    </row>
    <row r="1181" spans="1:37" x14ac:dyDescent="0.3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  <c r="AC1181" s="4">
        <f t="shared" ca="1" si="54"/>
        <v>50</v>
      </c>
      <c r="AD1181" s="3">
        <f t="shared" si="56"/>
        <v>415</v>
      </c>
      <c r="AE1181">
        <f t="shared" si="55"/>
        <v>23</v>
      </c>
      <c r="AF1181" t="str">
        <f>IF(Table2[[#This Row],[ Income ]]&lt;=30000, "Low Income",IF(Table2[[#This Row],[ Income ]]&lt;=60000,"Middle Income",IF(Table2[[#This Row],[ Income ]]&lt;=90000,"High Income","Premium")))</f>
        <v>Middle Income</v>
      </c>
      <c r="AG1181" t="str">
        <f ca="1">IF(Table2[[#This Row],[Age]]&lt;30,"Young Adults", IF(Table2[[#This Row],[Age]]&lt;45,"Adults",IF(Table2[[#This Row],[Age]]&lt;60,"Middle Aged", "Senior")))</f>
        <v>Middle Aged</v>
      </c>
      <c r="AH1181" t="str">
        <f>IF(Table2[[#This Row],[Recency]]&lt;31,"Active",IF(Table2[[#This Row],[Recency]]&lt;61, "Warm","At Risk"))</f>
        <v>Warm</v>
      </c>
      <c r="AI1181" s="5" t="str">
        <f>IF(Table2[[#This Row],[Total Spend]]&lt;70,"Low Value", IF(Table2[[#This Row],[Total Spend]]&lt;370,"Medium Value",IF(Table2[[#This Row],[Total Spend]]&lt;1047,"High Value","VIP")))</f>
        <v>High Value</v>
      </c>
      <c r="AJ1181" s="7">
        <f>SUM(Table2[[#This Row],[AcceptedCmp3]:[Response]])</f>
        <v>0</v>
      </c>
      <c r="AK1181" s="5" t="str">
        <f>IF(Table2[[#This Row],[Total Campaigns Accepted]]=0,"Never Responded", IF(Table2[[#This Row],[Total Campaigns Accepted]]&lt;3,"Occasional Responders","Frequent Responders"))</f>
        <v>Never Responded</v>
      </c>
    </row>
    <row r="1182" spans="1:37" x14ac:dyDescent="0.3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  <c r="AC1182" s="4">
        <f t="shared" ca="1" si="54"/>
        <v>41</v>
      </c>
      <c r="AD1182" s="3">
        <f t="shared" si="56"/>
        <v>26</v>
      </c>
      <c r="AE1182">
        <f t="shared" si="55"/>
        <v>12</v>
      </c>
      <c r="AF1182" t="str">
        <f>IF(Table2[[#This Row],[ Income ]]&lt;=30000, "Low Income",IF(Table2[[#This Row],[ Income ]]&lt;=60000,"Middle Income",IF(Table2[[#This Row],[ Income ]]&lt;=90000,"High Income","Premium")))</f>
        <v>Low Income</v>
      </c>
      <c r="AG1182" t="str">
        <f ca="1">IF(Table2[[#This Row],[Age]]&lt;30,"Young Adults", IF(Table2[[#This Row],[Age]]&lt;45,"Adults",IF(Table2[[#This Row],[Age]]&lt;60,"Middle Aged", "Senior")))</f>
        <v>Adults</v>
      </c>
      <c r="AH1182" t="str">
        <f>IF(Table2[[#This Row],[Recency]]&lt;31,"Active",IF(Table2[[#This Row],[Recency]]&lt;61, "Warm","At Risk"))</f>
        <v>Warm</v>
      </c>
      <c r="AI1182" s="5" t="str">
        <f>IF(Table2[[#This Row],[Total Spend]]&lt;70,"Low Value", IF(Table2[[#This Row],[Total Spend]]&lt;370,"Medium Value",IF(Table2[[#This Row],[Total Spend]]&lt;1047,"High Value","VIP")))</f>
        <v>Low Value</v>
      </c>
      <c r="AJ1182" s="7">
        <f>SUM(Table2[[#This Row],[AcceptedCmp3]:[Response]])</f>
        <v>0</v>
      </c>
      <c r="AK1182" s="5" t="str">
        <f>IF(Table2[[#This Row],[Total Campaigns Accepted]]=0,"Never Responded", IF(Table2[[#This Row],[Total Campaigns Accepted]]&lt;3,"Occasional Responders","Frequent Responders"))</f>
        <v>Never Responded</v>
      </c>
    </row>
    <row r="1183" spans="1:37" x14ac:dyDescent="0.3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  <c r="AC1183" s="4">
        <f t="shared" ca="1" si="54"/>
        <v>78</v>
      </c>
      <c r="AD1183" s="3">
        <f t="shared" si="56"/>
        <v>425</v>
      </c>
      <c r="AE1183">
        <f t="shared" si="55"/>
        <v>21</v>
      </c>
      <c r="AF1183" t="str">
        <f>IF(Table2[[#This Row],[ Income ]]&lt;=30000, "Low Income",IF(Table2[[#This Row],[ Income ]]&lt;=60000,"Middle Income",IF(Table2[[#This Row],[ Income ]]&lt;=90000,"High Income","Premium")))</f>
        <v>Middle Income</v>
      </c>
      <c r="AG1183" t="str">
        <f ca="1">IF(Table2[[#This Row],[Age]]&lt;30,"Young Adults", IF(Table2[[#This Row],[Age]]&lt;45,"Adults",IF(Table2[[#This Row],[Age]]&lt;60,"Middle Aged", "Senior")))</f>
        <v>Senior</v>
      </c>
      <c r="AH1183" t="str">
        <f>IF(Table2[[#This Row],[Recency]]&lt;31,"Active",IF(Table2[[#This Row],[Recency]]&lt;61, "Warm","At Risk"))</f>
        <v>Warm</v>
      </c>
      <c r="AI1183" s="5" t="str">
        <f>IF(Table2[[#This Row],[Total Spend]]&lt;70,"Low Value", IF(Table2[[#This Row],[Total Spend]]&lt;370,"Medium Value",IF(Table2[[#This Row],[Total Spend]]&lt;1047,"High Value","VIP")))</f>
        <v>High Value</v>
      </c>
      <c r="AJ1183" s="7">
        <f>SUM(Table2[[#This Row],[AcceptedCmp3]:[Response]])</f>
        <v>0</v>
      </c>
      <c r="AK1183" s="5" t="str">
        <f>IF(Table2[[#This Row],[Total Campaigns Accepted]]=0,"Never Responded", IF(Table2[[#This Row],[Total Campaigns Accepted]]&lt;3,"Occasional Responders","Frequent Responders"))</f>
        <v>Never Responded</v>
      </c>
    </row>
    <row r="1184" spans="1:37" x14ac:dyDescent="0.3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  <c r="AC1184" s="4">
        <f t="shared" ca="1" si="54"/>
        <v>78</v>
      </c>
      <c r="AD1184" s="3">
        <f t="shared" si="56"/>
        <v>425</v>
      </c>
      <c r="AE1184">
        <f t="shared" si="55"/>
        <v>21</v>
      </c>
      <c r="AF1184" t="str">
        <f>IF(Table2[[#This Row],[ Income ]]&lt;=30000, "Low Income",IF(Table2[[#This Row],[ Income ]]&lt;=60000,"Middle Income",IF(Table2[[#This Row],[ Income ]]&lt;=90000,"High Income","Premium")))</f>
        <v>Middle Income</v>
      </c>
      <c r="AG1184" t="str">
        <f ca="1">IF(Table2[[#This Row],[Age]]&lt;30,"Young Adults", IF(Table2[[#This Row],[Age]]&lt;45,"Adults",IF(Table2[[#This Row],[Age]]&lt;60,"Middle Aged", "Senior")))</f>
        <v>Senior</v>
      </c>
      <c r="AH1184" t="str">
        <f>IF(Table2[[#This Row],[Recency]]&lt;31,"Active",IF(Table2[[#This Row],[Recency]]&lt;61, "Warm","At Risk"))</f>
        <v>Warm</v>
      </c>
      <c r="AI1184" s="5" t="str">
        <f>IF(Table2[[#This Row],[Total Spend]]&lt;70,"Low Value", IF(Table2[[#This Row],[Total Spend]]&lt;370,"Medium Value",IF(Table2[[#This Row],[Total Spend]]&lt;1047,"High Value","VIP")))</f>
        <v>High Value</v>
      </c>
      <c r="AJ1184" s="7">
        <f>SUM(Table2[[#This Row],[AcceptedCmp3]:[Response]])</f>
        <v>0</v>
      </c>
      <c r="AK1184" s="5" t="str">
        <f>IF(Table2[[#This Row],[Total Campaigns Accepted]]=0,"Never Responded", IF(Table2[[#This Row],[Total Campaigns Accepted]]&lt;3,"Occasional Responders","Frequent Responders"))</f>
        <v>Never Responded</v>
      </c>
    </row>
    <row r="1185" spans="1:37" x14ac:dyDescent="0.3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  <c r="AC1185" s="4">
        <f t="shared" ca="1" si="54"/>
        <v>56</v>
      </c>
      <c r="AD1185" s="3">
        <f t="shared" si="56"/>
        <v>29</v>
      </c>
      <c r="AE1185">
        <f t="shared" si="55"/>
        <v>9</v>
      </c>
      <c r="AF1185" t="str">
        <f>IF(Table2[[#This Row],[ Income ]]&lt;=30000, "Low Income",IF(Table2[[#This Row],[ Income ]]&lt;=60000,"Middle Income",IF(Table2[[#This Row],[ Income ]]&lt;=90000,"High Income","Premium")))</f>
        <v>Low Income</v>
      </c>
      <c r="AG1185" t="str">
        <f ca="1">IF(Table2[[#This Row],[Age]]&lt;30,"Young Adults", IF(Table2[[#This Row],[Age]]&lt;45,"Adults",IF(Table2[[#This Row],[Age]]&lt;60,"Middle Aged", "Senior")))</f>
        <v>Middle Aged</v>
      </c>
      <c r="AH1185" t="str">
        <f>IF(Table2[[#This Row],[Recency]]&lt;31,"Active",IF(Table2[[#This Row],[Recency]]&lt;61, "Warm","At Risk"))</f>
        <v>Warm</v>
      </c>
      <c r="AI1185" s="5" t="str">
        <f>IF(Table2[[#This Row],[Total Spend]]&lt;70,"Low Value", IF(Table2[[#This Row],[Total Spend]]&lt;370,"Medium Value",IF(Table2[[#This Row],[Total Spend]]&lt;1047,"High Value","VIP")))</f>
        <v>Low Value</v>
      </c>
      <c r="AJ1185" s="7">
        <f>SUM(Table2[[#This Row],[AcceptedCmp3]:[Response]])</f>
        <v>1</v>
      </c>
      <c r="AK1185" s="5" t="str">
        <f>IF(Table2[[#This Row],[Total Campaigns Accepted]]=0,"Never Responded", IF(Table2[[#This Row],[Total Campaigns Accepted]]&lt;3,"Occasional Responders","Frequent Responders"))</f>
        <v>Occasional Responders</v>
      </c>
    </row>
    <row r="1186" spans="1:37" x14ac:dyDescent="0.3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  <c r="AC1186" s="4">
        <f t="shared" ca="1" si="54"/>
        <v>70</v>
      </c>
      <c r="AD1186" s="3">
        <f t="shared" si="56"/>
        <v>450</v>
      </c>
      <c r="AE1186">
        <f t="shared" si="55"/>
        <v>24</v>
      </c>
      <c r="AF1186" t="str">
        <f>IF(Table2[[#This Row],[ Income ]]&lt;=30000, "Low Income",IF(Table2[[#This Row],[ Income ]]&lt;=60000,"Middle Income",IF(Table2[[#This Row],[ Income ]]&lt;=90000,"High Income","Premium")))</f>
        <v>High Income</v>
      </c>
      <c r="AG1186" t="str">
        <f ca="1">IF(Table2[[#This Row],[Age]]&lt;30,"Young Adults", IF(Table2[[#This Row],[Age]]&lt;45,"Adults",IF(Table2[[#This Row],[Age]]&lt;60,"Middle Aged", "Senior")))</f>
        <v>Senior</v>
      </c>
      <c r="AH1186" t="str">
        <f>IF(Table2[[#This Row],[Recency]]&lt;31,"Active",IF(Table2[[#This Row],[Recency]]&lt;61, "Warm","At Risk"))</f>
        <v>Warm</v>
      </c>
      <c r="AI1186" s="5" t="str">
        <f>IF(Table2[[#This Row],[Total Spend]]&lt;70,"Low Value", IF(Table2[[#This Row],[Total Spend]]&lt;370,"Medium Value",IF(Table2[[#This Row],[Total Spend]]&lt;1047,"High Value","VIP")))</f>
        <v>High Value</v>
      </c>
      <c r="AJ1186" s="7">
        <f>SUM(Table2[[#This Row],[AcceptedCmp3]:[Response]])</f>
        <v>0</v>
      </c>
      <c r="AK1186" s="5" t="str">
        <f>IF(Table2[[#This Row],[Total Campaigns Accepted]]=0,"Never Responded", IF(Table2[[#This Row],[Total Campaigns Accepted]]&lt;3,"Occasional Responders","Frequent Responders"))</f>
        <v>Never Responded</v>
      </c>
    </row>
    <row r="1187" spans="1:37" x14ac:dyDescent="0.3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  <c r="AC1187" s="4">
        <f t="shared" ca="1" si="54"/>
        <v>57</v>
      </c>
      <c r="AD1187" s="3">
        <f t="shared" si="56"/>
        <v>721</v>
      </c>
      <c r="AE1187">
        <f t="shared" si="55"/>
        <v>28</v>
      </c>
      <c r="AF1187" t="str">
        <f>IF(Table2[[#This Row],[ Income ]]&lt;=30000, "Low Income",IF(Table2[[#This Row],[ Income ]]&lt;=60000,"Middle Income",IF(Table2[[#This Row],[ Income ]]&lt;=90000,"High Income","Premium")))</f>
        <v>Low Income</v>
      </c>
      <c r="AG1187" t="str">
        <f ca="1">IF(Table2[[#This Row],[Age]]&lt;30,"Young Adults", IF(Table2[[#This Row],[Age]]&lt;45,"Adults",IF(Table2[[#This Row],[Age]]&lt;60,"Middle Aged", "Senior")))</f>
        <v>Middle Aged</v>
      </c>
      <c r="AH1187" t="str">
        <f>IF(Table2[[#This Row],[Recency]]&lt;31,"Active",IF(Table2[[#This Row],[Recency]]&lt;61, "Warm","At Risk"))</f>
        <v>Warm</v>
      </c>
      <c r="AI1187" s="5" t="str">
        <f>IF(Table2[[#This Row],[Total Spend]]&lt;70,"Low Value", IF(Table2[[#This Row],[Total Spend]]&lt;370,"Medium Value",IF(Table2[[#This Row],[Total Spend]]&lt;1047,"High Value","VIP")))</f>
        <v>High Value</v>
      </c>
      <c r="AJ1187" s="7">
        <f>SUM(Table2[[#This Row],[AcceptedCmp3]:[Response]])</f>
        <v>0</v>
      </c>
      <c r="AK1187" s="5" t="str">
        <f>IF(Table2[[#This Row],[Total Campaigns Accepted]]=0,"Never Responded", IF(Table2[[#This Row],[Total Campaigns Accepted]]&lt;3,"Occasional Responders","Frequent Responders"))</f>
        <v>Never Responded</v>
      </c>
    </row>
    <row r="1188" spans="1:37" x14ac:dyDescent="0.3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  <c r="AC1188" s="4">
        <f t="shared" ca="1" si="54"/>
        <v>63</v>
      </c>
      <c r="AD1188" s="3">
        <f t="shared" si="56"/>
        <v>17</v>
      </c>
      <c r="AE1188">
        <f t="shared" si="55"/>
        <v>10</v>
      </c>
      <c r="AF1188" t="str">
        <f>IF(Table2[[#This Row],[ Income ]]&lt;=30000, "Low Income",IF(Table2[[#This Row],[ Income ]]&lt;=60000,"Middle Income",IF(Table2[[#This Row],[ Income ]]&lt;=90000,"High Income","Premium")))</f>
        <v>Middle Income</v>
      </c>
      <c r="AG1188" t="str">
        <f ca="1">IF(Table2[[#This Row],[Age]]&lt;30,"Young Adults", IF(Table2[[#This Row],[Age]]&lt;45,"Adults",IF(Table2[[#This Row],[Age]]&lt;60,"Middle Aged", "Senior")))</f>
        <v>Senior</v>
      </c>
      <c r="AH1188" t="str">
        <f>IF(Table2[[#This Row],[Recency]]&lt;31,"Active",IF(Table2[[#This Row],[Recency]]&lt;61, "Warm","At Risk"))</f>
        <v>Warm</v>
      </c>
      <c r="AI1188" s="5" t="str">
        <f>IF(Table2[[#This Row],[Total Spend]]&lt;70,"Low Value", IF(Table2[[#This Row],[Total Spend]]&lt;370,"Medium Value",IF(Table2[[#This Row],[Total Spend]]&lt;1047,"High Value","VIP")))</f>
        <v>Low Value</v>
      </c>
      <c r="AJ1188" s="7">
        <f>SUM(Table2[[#This Row],[AcceptedCmp3]:[Response]])</f>
        <v>0</v>
      </c>
      <c r="AK1188" s="5" t="str">
        <f>IF(Table2[[#This Row],[Total Campaigns Accepted]]=0,"Never Responded", IF(Table2[[#This Row],[Total Campaigns Accepted]]&lt;3,"Occasional Responders","Frequent Responders"))</f>
        <v>Never Responded</v>
      </c>
    </row>
    <row r="1189" spans="1:37" x14ac:dyDescent="0.3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  <c r="AC1189" s="4">
        <f t="shared" ca="1" si="54"/>
        <v>74</v>
      </c>
      <c r="AD1189" s="3">
        <f t="shared" si="56"/>
        <v>35</v>
      </c>
      <c r="AE1189">
        <f t="shared" si="55"/>
        <v>18</v>
      </c>
      <c r="AF1189" t="str">
        <f>IF(Table2[[#This Row],[ Income ]]&lt;=30000, "Low Income",IF(Table2[[#This Row],[ Income ]]&lt;=60000,"Middle Income",IF(Table2[[#This Row],[ Income ]]&lt;=90000,"High Income","Premium")))</f>
        <v>Low Income</v>
      </c>
      <c r="AG1189" t="str">
        <f ca="1">IF(Table2[[#This Row],[Age]]&lt;30,"Young Adults", IF(Table2[[#This Row],[Age]]&lt;45,"Adults",IF(Table2[[#This Row],[Age]]&lt;60,"Middle Aged", "Senior")))</f>
        <v>Senior</v>
      </c>
      <c r="AH1189" t="str">
        <f>IF(Table2[[#This Row],[Recency]]&lt;31,"Active",IF(Table2[[#This Row],[Recency]]&lt;61, "Warm","At Risk"))</f>
        <v>Warm</v>
      </c>
      <c r="AI1189" s="5" t="str">
        <f>IF(Table2[[#This Row],[Total Spend]]&lt;70,"Low Value", IF(Table2[[#This Row],[Total Spend]]&lt;370,"Medium Value",IF(Table2[[#This Row],[Total Spend]]&lt;1047,"High Value","VIP")))</f>
        <v>Low Value</v>
      </c>
      <c r="AJ1189" s="7">
        <f>SUM(Table2[[#This Row],[AcceptedCmp3]:[Response]])</f>
        <v>0</v>
      </c>
      <c r="AK1189" s="5" t="str">
        <f>IF(Table2[[#This Row],[Total Campaigns Accepted]]=0,"Never Responded", IF(Table2[[#This Row],[Total Campaigns Accepted]]&lt;3,"Occasional Responders","Frequent Responders"))</f>
        <v>Never Responded</v>
      </c>
    </row>
    <row r="1190" spans="1:37" x14ac:dyDescent="0.3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  <c r="AC1190" s="4">
        <f t="shared" ca="1" si="54"/>
        <v>63</v>
      </c>
      <c r="AD1190" s="3">
        <f t="shared" si="56"/>
        <v>43</v>
      </c>
      <c r="AE1190">
        <f t="shared" si="55"/>
        <v>11</v>
      </c>
      <c r="AF1190" t="str">
        <f>IF(Table2[[#This Row],[ Income ]]&lt;=30000, "Low Income",IF(Table2[[#This Row],[ Income ]]&lt;=60000,"Middle Income",IF(Table2[[#This Row],[ Income ]]&lt;=90000,"High Income","Premium")))</f>
        <v>Low Income</v>
      </c>
      <c r="AG1190" t="str">
        <f ca="1">IF(Table2[[#This Row],[Age]]&lt;30,"Young Adults", IF(Table2[[#This Row],[Age]]&lt;45,"Adults",IF(Table2[[#This Row],[Age]]&lt;60,"Middle Aged", "Senior")))</f>
        <v>Senior</v>
      </c>
      <c r="AH1190" t="str">
        <f>IF(Table2[[#This Row],[Recency]]&lt;31,"Active",IF(Table2[[#This Row],[Recency]]&lt;61, "Warm","At Risk"))</f>
        <v>Warm</v>
      </c>
      <c r="AI1190" s="5" t="str">
        <f>IF(Table2[[#This Row],[Total Spend]]&lt;70,"Low Value", IF(Table2[[#This Row],[Total Spend]]&lt;370,"Medium Value",IF(Table2[[#This Row],[Total Spend]]&lt;1047,"High Value","VIP")))</f>
        <v>Low Value</v>
      </c>
      <c r="AJ1190" s="7">
        <f>SUM(Table2[[#This Row],[AcceptedCmp3]:[Response]])</f>
        <v>0</v>
      </c>
      <c r="AK1190" s="5" t="str">
        <f>IF(Table2[[#This Row],[Total Campaigns Accepted]]=0,"Never Responded", IF(Table2[[#This Row],[Total Campaigns Accepted]]&lt;3,"Occasional Responders","Frequent Responders"))</f>
        <v>Never Responded</v>
      </c>
    </row>
    <row r="1191" spans="1:37" x14ac:dyDescent="0.3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  <c r="AC1191" s="4">
        <f t="shared" ca="1" si="54"/>
        <v>52</v>
      </c>
      <c r="AD1191" s="3">
        <f t="shared" si="56"/>
        <v>1020</v>
      </c>
      <c r="AE1191">
        <f t="shared" si="55"/>
        <v>19</v>
      </c>
      <c r="AF1191" t="str">
        <f>IF(Table2[[#This Row],[ Income ]]&lt;=30000, "Low Income",IF(Table2[[#This Row],[ Income ]]&lt;=60000,"Middle Income",IF(Table2[[#This Row],[ Income ]]&lt;=90000,"High Income","Premium")))</f>
        <v>Middle Income</v>
      </c>
      <c r="AG1191" t="str">
        <f ca="1">IF(Table2[[#This Row],[Age]]&lt;30,"Young Adults", IF(Table2[[#This Row],[Age]]&lt;45,"Adults",IF(Table2[[#This Row],[Age]]&lt;60,"Middle Aged", "Senior")))</f>
        <v>Middle Aged</v>
      </c>
      <c r="AH1191" t="str">
        <f>IF(Table2[[#This Row],[Recency]]&lt;31,"Active",IF(Table2[[#This Row],[Recency]]&lt;61, "Warm","At Risk"))</f>
        <v>Warm</v>
      </c>
      <c r="AI1191" s="5" t="str">
        <f>IF(Table2[[#This Row],[Total Spend]]&lt;70,"Low Value", IF(Table2[[#This Row],[Total Spend]]&lt;370,"Medium Value",IF(Table2[[#This Row],[Total Spend]]&lt;1047,"High Value","VIP")))</f>
        <v>High Value</v>
      </c>
      <c r="AJ1191" s="7">
        <f>SUM(Table2[[#This Row],[AcceptedCmp3]:[Response]])</f>
        <v>0</v>
      </c>
      <c r="AK1191" s="5" t="str">
        <f>IF(Table2[[#This Row],[Total Campaigns Accepted]]=0,"Never Responded", IF(Table2[[#This Row],[Total Campaigns Accepted]]&lt;3,"Occasional Responders","Frequent Responders"))</f>
        <v>Never Responded</v>
      </c>
    </row>
    <row r="1192" spans="1:37" x14ac:dyDescent="0.3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  <c r="AC1192" s="4">
        <f t="shared" ca="1" si="54"/>
        <v>48</v>
      </c>
      <c r="AD1192" s="3">
        <f t="shared" si="56"/>
        <v>80</v>
      </c>
      <c r="AE1192">
        <f t="shared" si="55"/>
        <v>11</v>
      </c>
      <c r="AF1192" t="str">
        <f>IF(Table2[[#This Row],[ Income ]]&lt;=30000, "Low Income",IF(Table2[[#This Row],[ Income ]]&lt;=60000,"Middle Income",IF(Table2[[#This Row],[ Income ]]&lt;=90000,"High Income","Premium")))</f>
        <v>Low Income</v>
      </c>
      <c r="AG1192" t="str">
        <f ca="1">IF(Table2[[#This Row],[Age]]&lt;30,"Young Adults", IF(Table2[[#This Row],[Age]]&lt;45,"Adults",IF(Table2[[#This Row],[Age]]&lt;60,"Middle Aged", "Senior")))</f>
        <v>Middle Aged</v>
      </c>
      <c r="AH1192" t="str">
        <f>IF(Table2[[#This Row],[Recency]]&lt;31,"Active",IF(Table2[[#This Row],[Recency]]&lt;61, "Warm","At Risk"))</f>
        <v>Warm</v>
      </c>
      <c r="AI1192" s="5" t="str">
        <f>IF(Table2[[#This Row],[Total Spend]]&lt;70,"Low Value", IF(Table2[[#This Row],[Total Spend]]&lt;370,"Medium Value",IF(Table2[[#This Row],[Total Spend]]&lt;1047,"High Value","VIP")))</f>
        <v>Medium Value</v>
      </c>
      <c r="AJ1192" s="7">
        <f>SUM(Table2[[#This Row],[AcceptedCmp3]:[Response]])</f>
        <v>1</v>
      </c>
      <c r="AK1192" s="5" t="str">
        <f>IF(Table2[[#This Row],[Total Campaigns Accepted]]=0,"Never Responded", IF(Table2[[#This Row],[Total Campaigns Accepted]]&lt;3,"Occasional Responders","Frequent Responders"))</f>
        <v>Occasional Responders</v>
      </c>
    </row>
    <row r="1193" spans="1:37" x14ac:dyDescent="0.3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  <c r="AC1193" s="4">
        <f t="shared" ca="1" si="54"/>
        <v>48</v>
      </c>
      <c r="AD1193" s="3">
        <f t="shared" si="56"/>
        <v>80</v>
      </c>
      <c r="AE1193">
        <f t="shared" si="55"/>
        <v>11</v>
      </c>
      <c r="AF1193" t="str">
        <f>IF(Table2[[#This Row],[ Income ]]&lt;=30000, "Low Income",IF(Table2[[#This Row],[ Income ]]&lt;=60000,"Middle Income",IF(Table2[[#This Row],[ Income ]]&lt;=90000,"High Income","Premium")))</f>
        <v>Low Income</v>
      </c>
      <c r="AG1193" t="str">
        <f ca="1">IF(Table2[[#This Row],[Age]]&lt;30,"Young Adults", IF(Table2[[#This Row],[Age]]&lt;45,"Adults",IF(Table2[[#This Row],[Age]]&lt;60,"Middle Aged", "Senior")))</f>
        <v>Middle Aged</v>
      </c>
      <c r="AH1193" t="str">
        <f>IF(Table2[[#This Row],[Recency]]&lt;31,"Active",IF(Table2[[#This Row],[Recency]]&lt;61, "Warm","At Risk"))</f>
        <v>Warm</v>
      </c>
      <c r="AI1193" s="5" t="str">
        <f>IF(Table2[[#This Row],[Total Spend]]&lt;70,"Low Value", IF(Table2[[#This Row],[Total Spend]]&lt;370,"Medium Value",IF(Table2[[#This Row],[Total Spend]]&lt;1047,"High Value","VIP")))</f>
        <v>Medium Value</v>
      </c>
      <c r="AJ1193" s="7">
        <f>SUM(Table2[[#This Row],[AcceptedCmp3]:[Response]])</f>
        <v>1</v>
      </c>
      <c r="AK1193" s="5" t="str">
        <f>IF(Table2[[#This Row],[Total Campaigns Accepted]]=0,"Never Responded", IF(Table2[[#This Row],[Total Campaigns Accepted]]&lt;3,"Occasional Responders","Frequent Responders"))</f>
        <v>Occasional Responders</v>
      </c>
    </row>
    <row r="1194" spans="1:37" x14ac:dyDescent="0.3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  <c r="AC1194" s="4">
        <f t="shared" ca="1" si="54"/>
        <v>74</v>
      </c>
      <c r="AD1194" s="3">
        <f t="shared" si="56"/>
        <v>169</v>
      </c>
      <c r="AE1194">
        <f t="shared" si="55"/>
        <v>19</v>
      </c>
      <c r="AF1194" t="str">
        <f>IF(Table2[[#This Row],[ Income ]]&lt;=30000, "Low Income",IF(Table2[[#This Row],[ Income ]]&lt;=60000,"Middle Income",IF(Table2[[#This Row],[ Income ]]&lt;=90000,"High Income","Premium")))</f>
        <v>Middle Income</v>
      </c>
      <c r="AG1194" t="str">
        <f ca="1">IF(Table2[[#This Row],[Age]]&lt;30,"Young Adults", IF(Table2[[#This Row],[Age]]&lt;45,"Adults",IF(Table2[[#This Row],[Age]]&lt;60,"Middle Aged", "Senior")))</f>
        <v>Senior</v>
      </c>
      <c r="AH1194" t="str">
        <f>IF(Table2[[#This Row],[Recency]]&lt;31,"Active",IF(Table2[[#This Row],[Recency]]&lt;61, "Warm","At Risk"))</f>
        <v>Warm</v>
      </c>
      <c r="AI1194" s="5" t="str">
        <f>IF(Table2[[#This Row],[Total Spend]]&lt;70,"Low Value", IF(Table2[[#This Row],[Total Spend]]&lt;370,"Medium Value",IF(Table2[[#This Row],[Total Spend]]&lt;1047,"High Value","VIP")))</f>
        <v>Medium Value</v>
      </c>
      <c r="AJ1194" s="7">
        <f>SUM(Table2[[#This Row],[AcceptedCmp3]:[Response]])</f>
        <v>1</v>
      </c>
      <c r="AK1194" s="5" t="str">
        <f>IF(Table2[[#This Row],[Total Campaigns Accepted]]=0,"Never Responded", IF(Table2[[#This Row],[Total Campaigns Accepted]]&lt;3,"Occasional Responders","Frequent Responders"))</f>
        <v>Occasional Responders</v>
      </c>
    </row>
    <row r="1195" spans="1:37" x14ac:dyDescent="0.3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  <c r="AC1195" s="4">
        <f t="shared" ca="1" si="54"/>
        <v>61</v>
      </c>
      <c r="AD1195" s="3">
        <f t="shared" si="56"/>
        <v>1826</v>
      </c>
      <c r="AE1195">
        <f t="shared" si="55"/>
        <v>39</v>
      </c>
      <c r="AF1195" t="str">
        <f>IF(Table2[[#This Row],[ Income ]]&lt;=30000, "Low Income",IF(Table2[[#This Row],[ Income ]]&lt;=60000,"Middle Income",IF(Table2[[#This Row],[ Income ]]&lt;=90000,"High Income","Premium")))</f>
        <v>High Income</v>
      </c>
      <c r="AG1195" t="str">
        <f ca="1">IF(Table2[[#This Row],[Age]]&lt;30,"Young Adults", IF(Table2[[#This Row],[Age]]&lt;45,"Adults",IF(Table2[[#This Row],[Age]]&lt;60,"Middle Aged", "Senior")))</f>
        <v>Senior</v>
      </c>
      <c r="AH1195" t="str">
        <f>IF(Table2[[#This Row],[Recency]]&lt;31,"Active",IF(Table2[[#This Row],[Recency]]&lt;61, "Warm","At Risk"))</f>
        <v>Warm</v>
      </c>
      <c r="AI1195" s="5" t="str">
        <f>IF(Table2[[#This Row],[Total Spend]]&lt;70,"Low Value", IF(Table2[[#This Row],[Total Spend]]&lt;370,"Medium Value",IF(Table2[[#This Row],[Total Spend]]&lt;1047,"High Value","VIP")))</f>
        <v>VIP</v>
      </c>
      <c r="AJ1195" s="7">
        <f>SUM(Table2[[#This Row],[AcceptedCmp3]:[Response]])</f>
        <v>0</v>
      </c>
      <c r="AK1195" s="5" t="str">
        <f>IF(Table2[[#This Row],[Total Campaigns Accepted]]=0,"Never Responded", IF(Table2[[#This Row],[Total Campaigns Accepted]]&lt;3,"Occasional Responders","Frequent Responders"))</f>
        <v>Never Responded</v>
      </c>
    </row>
    <row r="1196" spans="1:37" x14ac:dyDescent="0.3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  <c r="AC1196" s="4">
        <f t="shared" ca="1" si="54"/>
        <v>43</v>
      </c>
      <c r="AD1196" s="3">
        <f t="shared" si="56"/>
        <v>10</v>
      </c>
      <c r="AE1196">
        <f t="shared" si="55"/>
        <v>7</v>
      </c>
      <c r="AF1196" t="str">
        <f>IF(Table2[[#This Row],[ Income ]]&lt;=30000, "Low Income",IF(Table2[[#This Row],[ Income ]]&lt;=60000,"Middle Income",IF(Table2[[#This Row],[ Income ]]&lt;=90000,"High Income","Premium")))</f>
        <v>Low Income</v>
      </c>
      <c r="AG1196" t="str">
        <f ca="1">IF(Table2[[#This Row],[Age]]&lt;30,"Young Adults", IF(Table2[[#This Row],[Age]]&lt;45,"Adults",IF(Table2[[#This Row],[Age]]&lt;60,"Middle Aged", "Senior")))</f>
        <v>Adults</v>
      </c>
      <c r="AH1196" t="str">
        <f>IF(Table2[[#This Row],[Recency]]&lt;31,"Active",IF(Table2[[#This Row],[Recency]]&lt;61, "Warm","At Risk"))</f>
        <v>Warm</v>
      </c>
      <c r="AI1196" s="5" t="str">
        <f>IF(Table2[[#This Row],[Total Spend]]&lt;70,"Low Value", IF(Table2[[#This Row],[Total Spend]]&lt;370,"Medium Value",IF(Table2[[#This Row],[Total Spend]]&lt;1047,"High Value","VIP")))</f>
        <v>Low Value</v>
      </c>
      <c r="AJ1196" s="7">
        <f>SUM(Table2[[#This Row],[AcceptedCmp3]:[Response]])</f>
        <v>0</v>
      </c>
      <c r="AK1196" s="5" t="str">
        <f>IF(Table2[[#This Row],[Total Campaigns Accepted]]=0,"Never Responded", IF(Table2[[#This Row],[Total Campaigns Accepted]]&lt;3,"Occasional Responders","Frequent Responders"))</f>
        <v>Never Responded</v>
      </c>
    </row>
    <row r="1197" spans="1:37" x14ac:dyDescent="0.3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  <c r="AC1197" s="4">
        <f t="shared" ca="1" si="54"/>
        <v>68</v>
      </c>
      <c r="AD1197" s="3">
        <f t="shared" si="56"/>
        <v>62</v>
      </c>
      <c r="AE1197">
        <f t="shared" si="55"/>
        <v>16</v>
      </c>
      <c r="AF1197" t="str">
        <f>IF(Table2[[#This Row],[ Income ]]&lt;=30000, "Low Income",IF(Table2[[#This Row],[ Income ]]&lt;=60000,"Middle Income",IF(Table2[[#This Row],[ Income ]]&lt;=90000,"High Income","Premium")))</f>
        <v>Middle Income</v>
      </c>
      <c r="AG1197" t="str">
        <f ca="1">IF(Table2[[#This Row],[Age]]&lt;30,"Young Adults", IF(Table2[[#This Row],[Age]]&lt;45,"Adults",IF(Table2[[#This Row],[Age]]&lt;60,"Middle Aged", "Senior")))</f>
        <v>Senior</v>
      </c>
      <c r="AH1197" t="str">
        <f>IF(Table2[[#This Row],[Recency]]&lt;31,"Active",IF(Table2[[#This Row],[Recency]]&lt;61, "Warm","At Risk"))</f>
        <v>Warm</v>
      </c>
      <c r="AI1197" s="5" t="str">
        <f>IF(Table2[[#This Row],[Total Spend]]&lt;70,"Low Value", IF(Table2[[#This Row],[Total Spend]]&lt;370,"Medium Value",IF(Table2[[#This Row],[Total Spend]]&lt;1047,"High Value","VIP")))</f>
        <v>Low Value</v>
      </c>
      <c r="AJ1197" s="7">
        <f>SUM(Table2[[#This Row],[AcceptedCmp3]:[Response]])</f>
        <v>0</v>
      </c>
      <c r="AK1197" s="5" t="str">
        <f>IF(Table2[[#This Row],[Total Campaigns Accepted]]=0,"Never Responded", IF(Table2[[#This Row],[Total Campaigns Accepted]]&lt;3,"Occasional Responders","Frequent Responders"))</f>
        <v>Never Responded</v>
      </c>
    </row>
    <row r="1198" spans="1:37" x14ac:dyDescent="0.3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  <c r="AC1198" s="4">
        <f t="shared" ca="1" si="54"/>
        <v>48</v>
      </c>
      <c r="AD1198" s="3">
        <f t="shared" si="56"/>
        <v>57</v>
      </c>
      <c r="AE1198">
        <f t="shared" si="55"/>
        <v>14</v>
      </c>
      <c r="AF1198" t="str">
        <f>IF(Table2[[#This Row],[ Income ]]&lt;=30000, "Low Income",IF(Table2[[#This Row],[ Income ]]&lt;=60000,"Middle Income",IF(Table2[[#This Row],[ Income ]]&lt;=90000,"High Income","Premium")))</f>
        <v>Low Income</v>
      </c>
      <c r="AG1198" t="str">
        <f ca="1">IF(Table2[[#This Row],[Age]]&lt;30,"Young Adults", IF(Table2[[#This Row],[Age]]&lt;45,"Adults",IF(Table2[[#This Row],[Age]]&lt;60,"Middle Aged", "Senior")))</f>
        <v>Middle Aged</v>
      </c>
      <c r="AH1198" t="str">
        <f>IF(Table2[[#This Row],[Recency]]&lt;31,"Active",IF(Table2[[#This Row],[Recency]]&lt;61, "Warm","At Risk"))</f>
        <v>Warm</v>
      </c>
      <c r="AI1198" s="5" t="str">
        <f>IF(Table2[[#This Row],[Total Spend]]&lt;70,"Low Value", IF(Table2[[#This Row],[Total Spend]]&lt;370,"Medium Value",IF(Table2[[#This Row],[Total Spend]]&lt;1047,"High Value","VIP")))</f>
        <v>Low Value</v>
      </c>
      <c r="AJ1198" s="7">
        <f>SUM(Table2[[#This Row],[AcceptedCmp3]:[Response]])</f>
        <v>0</v>
      </c>
      <c r="AK1198" s="5" t="str">
        <f>IF(Table2[[#This Row],[Total Campaigns Accepted]]=0,"Never Responded", IF(Table2[[#This Row],[Total Campaigns Accepted]]&lt;3,"Occasional Responders","Frequent Responders"))</f>
        <v>Never Responded</v>
      </c>
    </row>
    <row r="1199" spans="1:37" x14ac:dyDescent="0.3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  <c r="AC1199" s="4">
        <f t="shared" ca="1" si="54"/>
        <v>70</v>
      </c>
      <c r="AD1199" s="3">
        <f t="shared" si="56"/>
        <v>265</v>
      </c>
      <c r="AE1199">
        <f t="shared" si="55"/>
        <v>23</v>
      </c>
      <c r="AF1199" t="str">
        <f>IF(Table2[[#This Row],[ Income ]]&lt;=30000, "Low Income",IF(Table2[[#This Row],[ Income ]]&lt;=60000,"Middle Income",IF(Table2[[#This Row],[ Income ]]&lt;=90000,"High Income","Premium")))</f>
        <v>Middle Income</v>
      </c>
      <c r="AG1199" t="str">
        <f ca="1">IF(Table2[[#This Row],[Age]]&lt;30,"Young Adults", IF(Table2[[#This Row],[Age]]&lt;45,"Adults",IF(Table2[[#This Row],[Age]]&lt;60,"Middle Aged", "Senior")))</f>
        <v>Senior</v>
      </c>
      <c r="AH1199" t="str">
        <f>IF(Table2[[#This Row],[Recency]]&lt;31,"Active",IF(Table2[[#This Row],[Recency]]&lt;61, "Warm","At Risk"))</f>
        <v>Warm</v>
      </c>
      <c r="AI1199" s="5" t="str">
        <f>IF(Table2[[#This Row],[Total Spend]]&lt;70,"Low Value", IF(Table2[[#This Row],[Total Spend]]&lt;370,"Medium Value",IF(Table2[[#This Row],[Total Spend]]&lt;1047,"High Value","VIP")))</f>
        <v>Medium Value</v>
      </c>
      <c r="AJ1199" s="7">
        <f>SUM(Table2[[#This Row],[AcceptedCmp3]:[Response]])</f>
        <v>0</v>
      </c>
      <c r="AK1199" s="5" t="str">
        <f>IF(Table2[[#This Row],[Total Campaigns Accepted]]=0,"Never Responded", IF(Table2[[#This Row],[Total Campaigns Accepted]]&lt;3,"Occasional Responders","Frequent Responders"))</f>
        <v>Never Responded</v>
      </c>
    </row>
    <row r="1200" spans="1:37" x14ac:dyDescent="0.3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  <c r="AC1200" s="4">
        <f t="shared" ca="1" si="54"/>
        <v>44</v>
      </c>
      <c r="AD1200" s="3">
        <f t="shared" si="56"/>
        <v>2052</v>
      </c>
      <c r="AE1200">
        <f t="shared" si="55"/>
        <v>21</v>
      </c>
      <c r="AF1200" t="str">
        <f>IF(Table2[[#This Row],[ Income ]]&lt;=30000, "Low Income",IF(Table2[[#This Row],[ Income ]]&lt;=60000,"Middle Income",IF(Table2[[#This Row],[ Income ]]&lt;=90000,"High Income","Premium")))</f>
        <v>High Income</v>
      </c>
      <c r="AG1200" t="str">
        <f ca="1">IF(Table2[[#This Row],[Age]]&lt;30,"Young Adults", IF(Table2[[#This Row],[Age]]&lt;45,"Adults",IF(Table2[[#This Row],[Age]]&lt;60,"Middle Aged", "Senior")))</f>
        <v>Adults</v>
      </c>
      <c r="AH1200" t="str">
        <f>IF(Table2[[#This Row],[Recency]]&lt;31,"Active",IF(Table2[[#This Row],[Recency]]&lt;61, "Warm","At Risk"))</f>
        <v>Warm</v>
      </c>
      <c r="AI1200" s="5" t="str">
        <f>IF(Table2[[#This Row],[Total Spend]]&lt;70,"Low Value", IF(Table2[[#This Row],[Total Spend]]&lt;370,"Medium Value",IF(Table2[[#This Row],[Total Spend]]&lt;1047,"High Value","VIP")))</f>
        <v>VIP</v>
      </c>
      <c r="AJ1200" s="7">
        <f>SUM(Table2[[#This Row],[AcceptedCmp3]:[Response]])</f>
        <v>1</v>
      </c>
      <c r="AK1200" s="5" t="str">
        <f>IF(Table2[[#This Row],[Total Campaigns Accepted]]=0,"Never Responded", IF(Table2[[#This Row],[Total Campaigns Accepted]]&lt;3,"Occasional Responders","Frequent Responders"))</f>
        <v>Occasional Responders</v>
      </c>
    </row>
    <row r="1201" spans="1:37" x14ac:dyDescent="0.3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  <c r="AC1201" s="4">
        <f t="shared" ca="1" si="54"/>
        <v>79</v>
      </c>
      <c r="AD1201" s="3">
        <f t="shared" si="56"/>
        <v>1105</v>
      </c>
      <c r="AE1201">
        <f t="shared" si="55"/>
        <v>18</v>
      </c>
      <c r="AF1201" t="str">
        <f>IF(Table2[[#This Row],[ Income ]]&lt;=30000, "Low Income",IF(Table2[[#This Row],[ Income ]]&lt;=60000,"Middle Income",IF(Table2[[#This Row],[ Income ]]&lt;=90000,"High Income","Premium")))</f>
        <v>High Income</v>
      </c>
      <c r="AG1201" t="str">
        <f ca="1">IF(Table2[[#This Row],[Age]]&lt;30,"Young Adults", IF(Table2[[#This Row],[Age]]&lt;45,"Adults",IF(Table2[[#This Row],[Age]]&lt;60,"Middle Aged", "Senior")))</f>
        <v>Senior</v>
      </c>
      <c r="AH1201" t="str">
        <f>IF(Table2[[#This Row],[Recency]]&lt;31,"Active",IF(Table2[[#This Row],[Recency]]&lt;61, "Warm","At Risk"))</f>
        <v>Warm</v>
      </c>
      <c r="AI1201" s="5" t="str">
        <f>IF(Table2[[#This Row],[Total Spend]]&lt;70,"Low Value", IF(Table2[[#This Row],[Total Spend]]&lt;370,"Medium Value",IF(Table2[[#This Row],[Total Spend]]&lt;1047,"High Value","VIP")))</f>
        <v>VIP</v>
      </c>
      <c r="AJ1201" s="7">
        <f>SUM(Table2[[#This Row],[AcceptedCmp3]:[Response]])</f>
        <v>0</v>
      </c>
      <c r="AK1201" s="5" t="str">
        <f>IF(Table2[[#This Row],[Total Campaigns Accepted]]=0,"Never Responded", IF(Table2[[#This Row],[Total Campaigns Accepted]]&lt;3,"Occasional Responders","Frequent Responders"))</f>
        <v>Never Responded</v>
      </c>
    </row>
    <row r="1202" spans="1:37" x14ac:dyDescent="0.3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  <c r="AC1202" s="4">
        <f t="shared" ca="1" si="54"/>
        <v>74</v>
      </c>
      <c r="AD1202" s="3">
        <f t="shared" si="56"/>
        <v>310</v>
      </c>
      <c r="AE1202">
        <f t="shared" si="55"/>
        <v>21</v>
      </c>
      <c r="AF1202" t="str">
        <f>IF(Table2[[#This Row],[ Income ]]&lt;=30000, "Low Income",IF(Table2[[#This Row],[ Income ]]&lt;=60000,"Middle Income",IF(Table2[[#This Row],[ Income ]]&lt;=90000,"High Income","Premium")))</f>
        <v>Middle Income</v>
      </c>
      <c r="AG1202" t="str">
        <f ca="1">IF(Table2[[#This Row],[Age]]&lt;30,"Young Adults", IF(Table2[[#This Row],[Age]]&lt;45,"Adults",IF(Table2[[#This Row],[Age]]&lt;60,"Middle Aged", "Senior")))</f>
        <v>Senior</v>
      </c>
      <c r="AH1202" t="str">
        <f>IF(Table2[[#This Row],[Recency]]&lt;31,"Active",IF(Table2[[#This Row],[Recency]]&lt;61, "Warm","At Risk"))</f>
        <v>Warm</v>
      </c>
      <c r="AI1202" s="5" t="str">
        <f>IF(Table2[[#This Row],[Total Spend]]&lt;70,"Low Value", IF(Table2[[#This Row],[Total Spend]]&lt;370,"Medium Value",IF(Table2[[#This Row],[Total Spend]]&lt;1047,"High Value","VIP")))</f>
        <v>Medium Value</v>
      </c>
      <c r="AJ1202" s="7">
        <f>SUM(Table2[[#This Row],[AcceptedCmp3]:[Response]])</f>
        <v>0</v>
      </c>
      <c r="AK1202" s="5" t="str">
        <f>IF(Table2[[#This Row],[Total Campaigns Accepted]]=0,"Never Responded", IF(Table2[[#This Row],[Total Campaigns Accepted]]&lt;3,"Occasional Responders","Frequent Responders"))</f>
        <v>Never Responded</v>
      </c>
    </row>
    <row r="1203" spans="1:37" x14ac:dyDescent="0.3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  <c r="AC1203" s="4">
        <f t="shared" ca="1" si="54"/>
        <v>50</v>
      </c>
      <c r="AD1203" s="3">
        <f t="shared" si="56"/>
        <v>78</v>
      </c>
      <c r="AE1203">
        <f t="shared" si="55"/>
        <v>14</v>
      </c>
      <c r="AF1203" t="str">
        <f>IF(Table2[[#This Row],[ Income ]]&lt;=30000, "Low Income",IF(Table2[[#This Row],[ Income ]]&lt;=60000,"Middle Income",IF(Table2[[#This Row],[ Income ]]&lt;=90000,"High Income","Premium")))</f>
        <v>Middle Income</v>
      </c>
      <c r="AG1203" t="str">
        <f ca="1">IF(Table2[[#This Row],[Age]]&lt;30,"Young Adults", IF(Table2[[#This Row],[Age]]&lt;45,"Adults",IF(Table2[[#This Row],[Age]]&lt;60,"Middle Aged", "Senior")))</f>
        <v>Middle Aged</v>
      </c>
      <c r="AH1203" t="str">
        <f>IF(Table2[[#This Row],[Recency]]&lt;31,"Active",IF(Table2[[#This Row],[Recency]]&lt;61, "Warm","At Risk"))</f>
        <v>Warm</v>
      </c>
      <c r="AI1203" s="5" t="str">
        <f>IF(Table2[[#This Row],[Total Spend]]&lt;70,"Low Value", IF(Table2[[#This Row],[Total Spend]]&lt;370,"Medium Value",IF(Table2[[#This Row],[Total Spend]]&lt;1047,"High Value","VIP")))</f>
        <v>Medium Value</v>
      </c>
      <c r="AJ1203" s="7">
        <f>SUM(Table2[[#This Row],[AcceptedCmp3]:[Response]])</f>
        <v>0</v>
      </c>
      <c r="AK1203" s="5" t="str">
        <f>IF(Table2[[#This Row],[Total Campaigns Accepted]]=0,"Never Responded", IF(Table2[[#This Row],[Total Campaigns Accepted]]&lt;3,"Occasional Responders","Frequent Responders"))</f>
        <v>Never Responded</v>
      </c>
    </row>
    <row r="1204" spans="1:37" x14ac:dyDescent="0.3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  <c r="AC1204" s="4">
        <f t="shared" ca="1" si="54"/>
        <v>83</v>
      </c>
      <c r="AD1204" s="3">
        <f t="shared" si="56"/>
        <v>1735</v>
      </c>
      <c r="AE1204">
        <f t="shared" si="55"/>
        <v>29</v>
      </c>
      <c r="AF1204" t="str">
        <f>IF(Table2[[#This Row],[ Income ]]&lt;=30000, "Low Income",IF(Table2[[#This Row],[ Income ]]&lt;=60000,"Middle Income",IF(Table2[[#This Row],[ Income ]]&lt;=90000,"High Income","Premium")))</f>
        <v>High Income</v>
      </c>
      <c r="AG1204" t="str">
        <f ca="1">IF(Table2[[#This Row],[Age]]&lt;30,"Young Adults", IF(Table2[[#This Row],[Age]]&lt;45,"Adults",IF(Table2[[#This Row],[Age]]&lt;60,"Middle Aged", "Senior")))</f>
        <v>Senior</v>
      </c>
      <c r="AH1204" t="str">
        <f>IF(Table2[[#This Row],[Recency]]&lt;31,"Active",IF(Table2[[#This Row],[Recency]]&lt;61, "Warm","At Risk"))</f>
        <v>Warm</v>
      </c>
      <c r="AI1204" s="5" t="str">
        <f>IF(Table2[[#This Row],[Total Spend]]&lt;70,"Low Value", IF(Table2[[#This Row],[Total Spend]]&lt;370,"Medium Value",IF(Table2[[#This Row],[Total Spend]]&lt;1047,"High Value","VIP")))</f>
        <v>VIP</v>
      </c>
      <c r="AJ1204" s="7">
        <f>SUM(Table2[[#This Row],[AcceptedCmp3]:[Response]])</f>
        <v>1</v>
      </c>
      <c r="AK1204" s="5" t="str">
        <f>IF(Table2[[#This Row],[Total Campaigns Accepted]]=0,"Never Responded", IF(Table2[[#This Row],[Total Campaigns Accepted]]&lt;3,"Occasional Responders","Frequent Responders"))</f>
        <v>Occasional Responders</v>
      </c>
    </row>
    <row r="1205" spans="1:37" x14ac:dyDescent="0.3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  <c r="AC1205" s="4">
        <f t="shared" ca="1" si="54"/>
        <v>54</v>
      </c>
      <c r="AD1205" s="3">
        <f t="shared" si="56"/>
        <v>606</v>
      </c>
      <c r="AE1205">
        <f t="shared" si="55"/>
        <v>26</v>
      </c>
      <c r="AF1205" t="str">
        <f>IF(Table2[[#This Row],[ Income ]]&lt;=30000, "Low Income",IF(Table2[[#This Row],[ Income ]]&lt;=60000,"Middle Income",IF(Table2[[#This Row],[ Income ]]&lt;=90000,"High Income","Premium")))</f>
        <v>High Income</v>
      </c>
      <c r="AG1205" t="str">
        <f ca="1">IF(Table2[[#This Row],[Age]]&lt;30,"Young Adults", IF(Table2[[#This Row],[Age]]&lt;45,"Adults",IF(Table2[[#This Row],[Age]]&lt;60,"Middle Aged", "Senior")))</f>
        <v>Middle Aged</v>
      </c>
      <c r="AH1205" t="str">
        <f>IF(Table2[[#This Row],[Recency]]&lt;31,"Active",IF(Table2[[#This Row],[Recency]]&lt;61, "Warm","At Risk"))</f>
        <v>Warm</v>
      </c>
      <c r="AI1205" s="5" t="str">
        <f>IF(Table2[[#This Row],[Total Spend]]&lt;70,"Low Value", IF(Table2[[#This Row],[Total Spend]]&lt;370,"Medium Value",IF(Table2[[#This Row],[Total Spend]]&lt;1047,"High Value","VIP")))</f>
        <v>High Value</v>
      </c>
      <c r="AJ1205" s="7">
        <f>SUM(Table2[[#This Row],[AcceptedCmp3]:[Response]])</f>
        <v>0</v>
      </c>
      <c r="AK1205" s="5" t="str">
        <f>IF(Table2[[#This Row],[Total Campaigns Accepted]]=0,"Never Responded", IF(Table2[[#This Row],[Total Campaigns Accepted]]&lt;3,"Occasional Responders","Frequent Responders"))</f>
        <v>Never Responded</v>
      </c>
    </row>
    <row r="1206" spans="1:37" x14ac:dyDescent="0.3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  <c r="AC1206" s="4">
        <f t="shared" ca="1" si="54"/>
        <v>61</v>
      </c>
      <c r="AD1206" s="3">
        <f t="shared" si="56"/>
        <v>133</v>
      </c>
      <c r="AE1206">
        <f t="shared" si="55"/>
        <v>16</v>
      </c>
      <c r="AF1206" t="str">
        <f>IF(Table2[[#This Row],[ Income ]]&lt;=30000, "Low Income",IF(Table2[[#This Row],[ Income ]]&lt;=60000,"Middle Income",IF(Table2[[#This Row],[ Income ]]&lt;=90000,"High Income","Premium")))</f>
        <v>Middle Income</v>
      </c>
      <c r="AG1206" t="str">
        <f ca="1">IF(Table2[[#This Row],[Age]]&lt;30,"Young Adults", IF(Table2[[#This Row],[Age]]&lt;45,"Adults",IF(Table2[[#This Row],[Age]]&lt;60,"Middle Aged", "Senior")))</f>
        <v>Senior</v>
      </c>
      <c r="AH1206" t="str">
        <f>IF(Table2[[#This Row],[Recency]]&lt;31,"Active",IF(Table2[[#This Row],[Recency]]&lt;61, "Warm","At Risk"))</f>
        <v>Warm</v>
      </c>
      <c r="AI1206" s="5" t="str">
        <f>IF(Table2[[#This Row],[Total Spend]]&lt;70,"Low Value", IF(Table2[[#This Row],[Total Spend]]&lt;370,"Medium Value",IF(Table2[[#This Row],[Total Spend]]&lt;1047,"High Value","VIP")))</f>
        <v>Medium Value</v>
      </c>
      <c r="AJ1206" s="7">
        <f>SUM(Table2[[#This Row],[AcceptedCmp3]:[Response]])</f>
        <v>0</v>
      </c>
      <c r="AK1206" s="5" t="str">
        <f>IF(Table2[[#This Row],[Total Campaigns Accepted]]=0,"Never Responded", IF(Table2[[#This Row],[Total Campaigns Accepted]]&lt;3,"Occasional Responders","Frequent Responders"))</f>
        <v>Never Responded</v>
      </c>
    </row>
    <row r="1207" spans="1:37" x14ac:dyDescent="0.3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  <c r="AC1207" s="4">
        <f t="shared" ca="1" si="54"/>
        <v>55</v>
      </c>
      <c r="AD1207" s="3">
        <f t="shared" si="56"/>
        <v>131</v>
      </c>
      <c r="AE1207">
        <f t="shared" si="55"/>
        <v>15</v>
      </c>
      <c r="AF1207" t="str">
        <f>IF(Table2[[#This Row],[ Income ]]&lt;=30000, "Low Income",IF(Table2[[#This Row],[ Income ]]&lt;=60000,"Middle Income",IF(Table2[[#This Row],[ Income ]]&lt;=90000,"High Income","Premium")))</f>
        <v>Middle Income</v>
      </c>
      <c r="AG1207" t="str">
        <f ca="1">IF(Table2[[#This Row],[Age]]&lt;30,"Young Adults", IF(Table2[[#This Row],[Age]]&lt;45,"Adults",IF(Table2[[#This Row],[Age]]&lt;60,"Middle Aged", "Senior")))</f>
        <v>Middle Aged</v>
      </c>
      <c r="AH1207" t="str">
        <f>IF(Table2[[#This Row],[Recency]]&lt;31,"Active",IF(Table2[[#This Row],[Recency]]&lt;61, "Warm","At Risk"))</f>
        <v>Warm</v>
      </c>
      <c r="AI1207" s="5" t="str">
        <f>IF(Table2[[#This Row],[Total Spend]]&lt;70,"Low Value", IF(Table2[[#This Row],[Total Spend]]&lt;370,"Medium Value",IF(Table2[[#This Row],[Total Spend]]&lt;1047,"High Value","VIP")))</f>
        <v>Medium Value</v>
      </c>
      <c r="AJ1207" s="7">
        <f>SUM(Table2[[#This Row],[AcceptedCmp3]:[Response]])</f>
        <v>0</v>
      </c>
      <c r="AK1207" s="5" t="str">
        <f>IF(Table2[[#This Row],[Total Campaigns Accepted]]=0,"Never Responded", IF(Table2[[#This Row],[Total Campaigns Accepted]]&lt;3,"Occasional Responders","Frequent Responders"))</f>
        <v>Never Responded</v>
      </c>
    </row>
    <row r="1208" spans="1:37" x14ac:dyDescent="0.3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  <c r="AC1208" s="4">
        <f t="shared" ca="1" si="54"/>
        <v>44</v>
      </c>
      <c r="AD1208" s="3">
        <f t="shared" si="56"/>
        <v>79</v>
      </c>
      <c r="AE1208">
        <f t="shared" si="55"/>
        <v>12</v>
      </c>
      <c r="AF1208" t="str">
        <f>IF(Table2[[#This Row],[ Income ]]&lt;=30000, "Low Income",IF(Table2[[#This Row],[ Income ]]&lt;=60000,"Middle Income",IF(Table2[[#This Row],[ Income ]]&lt;=90000,"High Income","Premium")))</f>
        <v>Middle Income</v>
      </c>
      <c r="AG1208" t="str">
        <f ca="1">IF(Table2[[#This Row],[Age]]&lt;30,"Young Adults", IF(Table2[[#This Row],[Age]]&lt;45,"Adults",IF(Table2[[#This Row],[Age]]&lt;60,"Middle Aged", "Senior")))</f>
        <v>Adults</v>
      </c>
      <c r="AH1208" t="str">
        <f>IF(Table2[[#This Row],[Recency]]&lt;31,"Active",IF(Table2[[#This Row],[Recency]]&lt;61, "Warm","At Risk"))</f>
        <v>Warm</v>
      </c>
      <c r="AI1208" s="5" t="str">
        <f>IF(Table2[[#This Row],[Total Spend]]&lt;70,"Low Value", IF(Table2[[#This Row],[Total Spend]]&lt;370,"Medium Value",IF(Table2[[#This Row],[Total Spend]]&lt;1047,"High Value","VIP")))</f>
        <v>Medium Value</v>
      </c>
      <c r="AJ1208" s="7">
        <f>SUM(Table2[[#This Row],[AcceptedCmp3]:[Response]])</f>
        <v>0</v>
      </c>
      <c r="AK1208" s="5" t="str">
        <f>IF(Table2[[#This Row],[Total Campaigns Accepted]]=0,"Never Responded", IF(Table2[[#This Row],[Total Campaigns Accepted]]&lt;3,"Occasional Responders","Frequent Responders"))</f>
        <v>Never Responded</v>
      </c>
    </row>
    <row r="1209" spans="1:37" x14ac:dyDescent="0.3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  <c r="AC1209" s="4">
        <f t="shared" ca="1" si="54"/>
        <v>55</v>
      </c>
      <c r="AD1209" s="3">
        <f t="shared" si="56"/>
        <v>189</v>
      </c>
      <c r="AE1209">
        <f t="shared" si="55"/>
        <v>22</v>
      </c>
      <c r="AF1209" t="str">
        <f>IF(Table2[[#This Row],[ Income ]]&lt;=30000, "Low Income",IF(Table2[[#This Row],[ Income ]]&lt;=60000,"Middle Income",IF(Table2[[#This Row],[ Income ]]&lt;=90000,"High Income","Premium")))</f>
        <v>Middle Income</v>
      </c>
      <c r="AG1209" t="str">
        <f ca="1">IF(Table2[[#This Row],[Age]]&lt;30,"Young Adults", IF(Table2[[#This Row],[Age]]&lt;45,"Adults",IF(Table2[[#This Row],[Age]]&lt;60,"Middle Aged", "Senior")))</f>
        <v>Middle Aged</v>
      </c>
      <c r="AH1209" t="str">
        <f>IF(Table2[[#This Row],[Recency]]&lt;31,"Active",IF(Table2[[#This Row],[Recency]]&lt;61, "Warm","At Risk"))</f>
        <v>Warm</v>
      </c>
      <c r="AI1209" s="5" t="str">
        <f>IF(Table2[[#This Row],[Total Spend]]&lt;70,"Low Value", IF(Table2[[#This Row],[Total Spend]]&lt;370,"Medium Value",IF(Table2[[#This Row],[Total Spend]]&lt;1047,"High Value","VIP")))</f>
        <v>Medium Value</v>
      </c>
      <c r="AJ1209" s="7">
        <f>SUM(Table2[[#This Row],[AcceptedCmp3]:[Response]])</f>
        <v>0</v>
      </c>
      <c r="AK1209" s="5" t="str">
        <f>IF(Table2[[#This Row],[Total Campaigns Accepted]]=0,"Never Responded", IF(Table2[[#This Row],[Total Campaigns Accepted]]&lt;3,"Occasional Responders","Frequent Responders"))</f>
        <v>Never Responded</v>
      </c>
    </row>
    <row r="1210" spans="1:37" x14ac:dyDescent="0.3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  <c r="AC1210" s="4">
        <f t="shared" ca="1" si="54"/>
        <v>83</v>
      </c>
      <c r="AD1210" s="3">
        <f t="shared" si="56"/>
        <v>902</v>
      </c>
      <c r="AE1210">
        <f t="shared" si="55"/>
        <v>30</v>
      </c>
      <c r="AF1210" t="str">
        <f>IF(Table2[[#This Row],[ Income ]]&lt;=30000, "Low Income",IF(Table2[[#This Row],[ Income ]]&lt;=60000,"Middle Income",IF(Table2[[#This Row],[ Income ]]&lt;=90000,"High Income","Premium")))</f>
        <v>Middle Income</v>
      </c>
      <c r="AG1210" t="str">
        <f ca="1">IF(Table2[[#This Row],[Age]]&lt;30,"Young Adults", IF(Table2[[#This Row],[Age]]&lt;45,"Adults",IF(Table2[[#This Row],[Age]]&lt;60,"Middle Aged", "Senior")))</f>
        <v>Senior</v>
      </c>
      <c r="AH1210" t="str">
        <f>IF(Table2[[#This Row],[Recency]]&lt;31,"Active",IF(Table2[[#This Row],[Recency]]&lt;61, "Warm","At Risk"))</f>
        <v>Warm</v>
      </c>
      <c r="AI1210" s="5" t="str">
        <f>IF(Table2[[#This Row],[Total Spend]]&lt;70,"Low Value", IF(Table2[[#This Row],[Total Spend]]&lt;370,"Medium Value",IF(Table2[[#This Row],[Total Spend]]&lt;1047,"High Value","VIP")))</f>
        <v>High Value</v>
      </c>
      <c r="AJ1210" s="7">
        <f>SUM(Table2[[#This Row],[AcceptedCmp3]:[Response]])</f>
        <v>2</v>
      </c>
      <c r="AK1210" s="5" t="str">
        <f>IF(Table2[[#This Row],[Total Campaigns Accepted]]=0,"Never Responded", IF(Table2[[#This Row],[Total Campaigns Accepted]]&lt;3,"Occasional Responders","Frequent Responders"))</f>
        <v>Occasional Responders</v>
      </c>
    </row>
    <row r="1211" spans="1:37" x14ac:dyDescent="0.3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  <c r="AC1211" s="4">
        <f t="shared" ca="1" si="54"/>
        <v>83</v>
      </c>
      <c r="AD1211" s="3">
        <f t="shared" si="56"/>
        <v>902</v>
      </c>
      <c r="AE1211">
        <f t="shared" si="55"/>
        <v>30</v>
      </c>
      <c r="AF1211" t="str">
        <f>IF(Table2[[#This Row],[ Income ]]&lt;=30000, "Low Income",IF(Table2[[#This Row],[ Income ]]&lt;=60000,"Middle Income",IF(Table2[[#This Row],[ Income ]]&lt;=90000,"High Income","Premium")))</f>
        <v>Middle Income</v>
      </c>
      <c r="AG1211" t="str">
        <f ca="1">IF(Table2[[#This Row],[Age]]&lt;30,"Young Adults", IF(Table2[[#This Row],[Age]]&lt;45,"Adults",IF(Table2[[#This Row],[Age]]&lt;60,"Middle Aged", "Senior")))</f>
        <v>Senior</v>
      </c>
      <c r="AH1211" t="str">
        <f>IF(Table2[[#This Row],[Recency]]&lt;31,"Active",IF(Table2[[#This Row],[Recency]]&lt;61, "Warm","At Risk"))</f>
        <v>Warm</v>
      </c>
      <c r="AI1211" s="5" t="str">
        <f>IF(Table2[[#This Row],[Total Spend]]&lt;70,"Low Value", IF(Table2[[#This Row],[Total Spend]]&lt;370,"Medium Value",IF(Table2[[#This Row],[Total Spend]]&lt;1047,"High Value","VIP")))</f>
        <v>High Value</v>
      </c>
      <c r="AJ1211" s="7">
        <f>SUM(Table2[[#This Row],[AcceptedCmp3]:[Response]])</f>
        <v>2</v>
      </c>
      <c r="AK1211" s="5" t="str">
        <f>IF(Table2[[#This Row],[Total Campaigns Accepted]]=0,"Never Responded", IF(Table2[[#This Row],[Total Campaigns Accepted]]&lt;3,"Occasional Responders","Frequent Responders"))</f>
        <v>Occasional Responders</v>
      </c>
    </row>
    <row r="1212" spans="1:37" x14ac:dyDescent="0.3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  <c r="AC1212" s="4">
        <f t="shared" ca="1" si="54"/>
        <v>76</v>
      </c>
      <c r="AD1212" s="3">
        <f t="shared" si="56"/>
        <v>1477</v>
      </c>
      <c r="AE1212">
        <f t="shared" si="55"/>
        <v>33</v>
      </c>
      <c r="AF1212" t="str">
        <f>IF(Table2[[#This Row],[ Income ]]&lt;=30000, "Low Income",IF(Table2[[#This Row],[ Income ]]&lt;=60000,"Middle Income",IF(Table2[[#This Row],[ Income ]]&lt;=90000,"High Income","Premium")))</f>
        <v>High Income</v>
      </c>
      <c r="AG1212" t="str">
        <f ca="1">IF(Table2[[#This Row],[Age]]&lt;30,"Young Adults", IF(Table2[[#This Row],[Age]]&lt;45,"Adults",IF(Table2[[#This Row],[Age]]&lt;60,"Middle Aged", "Senior")))</f>
        <v>Senior</v>
      </c>
      <c r="AH1212" t="str">
        <f>IF(Table2[[#This Row],[Recency]]&lt;31,"Active",IF(Table2[[#This Row],[Recency]]&lt;61, "Warm","At Risk"))</f>
        <v>Warm</v>
      </c>
      <c r="AI1212" s="5" t="str">
        <f>IF(Table2[[#This Row],[Total Spend]]&lt;70,"Low Value", IF(Table2[[#This Row],[Total Spend]]&lt;370,"Medium Value",IF(Table2[[#This Row],[Total Spend]]&lt;1047,"High Value","VIP")))</f>
        <v>VIP</v>
      </c>
      <c r="AJ1212" s="7">
        <f>SUM(Table2[[#This Row],[AcceptedCmp3]:[Response]])</f>
        <v>1</v>
      </c>
      <c r="AK1212" s="5" t="str">
        <f>IF(Table2[[#This Row],[Total Campaigns Accepted]]=0,"Never Responded", IF(Table2[[#This Row],[Total Campaigns Accepted]]&lt;3,"Occasional Responders","Frequent Responders"))</f>
        <v>Occasional Responders</v>
      </c>
    </row>
    <row r="1213" spans="1:37" x14ac:dyDescent="0.3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  <c r="AC1213" s="4">
        <f t="shared" ca="1" si="54"/>
        <v>76</v>
      </c>
      <c r="AD1213" s="3">
        <f t="shared" si="56"/>
        <v>633</v>
      </c>
      <c r="AE1213">
        <f t="shared" si="55"/>
        <v>32</v>
      </c>
      <c r="AF1213" t="str">
        <f>IF(Table2[[#This Row],[ Income ]]&lt;=30000, "Low Income",IF(Table2[[#This Row],[ Income ]]&lt;=60000,"Middle Income",IF(Table2[[#This Row],[ Income ]]&lt;=90000,"High Income","Premium")))</f>
        <v>Middle Income</v>
      </c>
      <c r="AG1213" t="str">
        <f ca="1">IF(Table2[[#This Row],[Age]]&lt;30,"Young Adults", IF(Table2[[#This Row],[Age]]&lt;45,"Adults",IF(Table2[[#This Row],[Age]]&lt;60,"Middle Aged", "Senior")))</f>
        <v>Senior</v>
      </c>
      <c r="AH1213" t="str">
        <f>IF(Table2[[#This Row],[Recency]]&lt;31,"Active",IF(Table2[[#This Row],[Recency]]&lt;61, "Warm","At Risk"))</f>
        <v>Warm</v>
      </c>
      <c r="AI1213" s="5" t="str">
        <f>IF(Table2[[#This Row],[Total Spend]]&lt;70,"Low Value", IF(Table2[[#This Row],[Total Spend]]&lt;370,"Medium Value",IF(Table2[[#This Row],[Total Spend]]&lt;1047,"High Value","VIP")))</f>
        <v>High Value</v>
      </c>
      <c r="AJ1213" s="7">
        <f>SUM(Table2[[#This Row],[AcceptedCmp3]:[Response]])</f>
        <v>1</v>
      </c>
      <c r="AK1213" s="5" t="str">
        <f>IF(Table2[[#This Row],[Total Campaigns Accepted]]=0,"Never Responded", IF(Table2[[#This Row],[Total Campaigns Accepted]]&lt;3,"Occasional Responders","Frequent Responders"))</f>
        <v>Occasional Responders</v>
      </c>
    </row>
    <row r="1214" spans="1:37" x14ac:dyDescent="0.3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  <c r="AC1214" s="4">
        <f t="shared" ca="1" si="54"/>
        <v>69</v>
      </c>
      <c r="AD1214" s="3">
        <f t="shared" si="56"/>
        <v>354</v>
      </c>
      <c r="AE1214">
        <f t="shared" si="55"/>
        <v>22</v>
      </c>
      <c r="AF1214" t="str">
        <f>IF(Table2[[#This Row],[ Income ]]&lt;=30000, "Low Income",IF(Table2[[#This Row],[ Income ]]&lt;=60000,"Middle Income",IF(Table2[[#This Row],[ Income ]]&lt;=90000,"High Income","Premium")))</f>
        <v>Middle Income</v>
      </c>
      <c r="AG1214" t="str">
        <f ca="1">IF(Table2[[#This Row],[Age]]&lt;30,"Young Adults", IF(Table2[[#This Row],[Age]]&lt;45,"Adults",IF(Table2[[#This Row],[Age]]&lt;60,"Middle Aged", "Senior")))</f>
        <v>Senior</v>
      </c>
      <c r="AH1214" t="str">
        <f>IF(Table2[[#This Row],[Recency]]&lt;31,"Active",IF(Table2[[#This Row],[Recency]]&lt;61, "Warm","At Risk"))</f>
        <v>Warm</v>
      </c>
      <c r="AI1214" s="5" t="str">
        <f>IF(Table2[[#This Row],[Total Spend]]&lt;70,"Low Value", IF(Table2[[#This Row],[Total Spend]]&lt;370,"Medium Value",IF(Table2[[#This Row],[Total Spend]]&lt;1047,"High Value","VIP")))</f>
        <v>Medium Value</v>
      </c>
      <c r="AJ1214" s="7">
        <f>SUM(Table2[[#This Row],[AcceptedCmp3]:[Response]])</f>
        <v>1</v>
      </c>
      <c r="AK1214" s="5" t="str">
        <f>IF(Table2[[#This Row],[Total Campaigns Accepted]]=0,"Never Responded", IF(Table2[[#This Row],[Total Campaigns Accepted]]&lt;3,"Occasional Responders","Frequent Responders"))</f>
        <v>Occasional Responders</v>
      </c>
    </row>
    <row r="1215" spans="1:37" x14ac:dyDescent="0.3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  <c r="AC1215" s="4">
        <f t="shared" ca="1" si="54"/>
        <v>48</v>
      </c>
      <c r="AD1215" s="3">
        <f t="shared" si="56"/>
        <v>1679</v>
      </c>
      <c r="AE1215">
        <f t="shared" si="55"/>
        <v>1</v>
      </c>
      <c r="AF1215" t="str">
        <f>IF(Table2[[#This Row],[ Income ]]&lt;=30000, "Low Income",IF(Table2[[#This Row],[ Income ]]&lt;=60000,"Middle Income",IF(Table2[[#This Row],[ Income ]]&lt;=90000,"High Income","Premium")))</f>
        <v>Low Income</v>
      </c>
      <c r="AG1215" t="str">
        <f ca="1">IF(Table2[[#This Row],[Age]]&lt;30,"Young Adults", IF(Table2[[#This Row],[Age]]&lt;45,"Adults",IF(Table2[[#This Row],[Age]]&lt;60,"Middle Aged", "Senior")))</f>
        <v>Middle Aged</v>
      </c>
      <c r="AH1215" t="str">
        <f>IF(Table2[[#This Row],[Recency]]&lt;31,"Active",IF(Table2[[#This Row],[Recency]]&lt;61, "Warm","At Risk"))</f>
        <v>Warm</v>
      </c>
      <c r="AI1215" s="5" t="str">
        <f>IF(Table2[[#This Row],[Total Spend]]&lt;70,"Low Value", IF(Table2[[#This Row],[Total Spend]]&lt;370,"Medium Value",IF(Table2[[#This Row],[Total Spend]]&lt;1047,"High Value","VIP")))</f>
        <v>VIP</v>
      </c>
      <c r="AJ1215" s="7">
        <f>SUM(Table2[[#This Row],[AcceptedCmp3]:[Response]])</f>
        <v>1</v>
      </c>
      <c r="AK1215" s="5" t="str">
        <f>IF(Table2[[#This Row],[Total Campaigns Accepted]]=0,"Never Responded", IF(Table2[[#This Row],[Total Campaigns Accepted]]&lt;3,"Occasional Responders","Frequent Responders"))</f>
        <v>Occasional Responders</v>
      </c>
    </row>
    <row r="1216" spans="1:37" x14ac:dyDescent="0.3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  <c r="AC1216" s="4">
        <f t="shared" ca="1" si="54"/>
        <v>49</v>
      </c>
      <c r="AD1216" s="3">
        <f t="shared" si="56"/>
        <v>1617</v>
      </c>
      <c r="AE1216">
        <f t="shared" si="55"/>
        <v>22</v>
      </c>
      <c r="AF1216" t="str">
        <f>IF(Table2[[#This Row],[ Income ]]&lt;=30000, "Low Income",IF(Table2[[#This Row],[ Income ]]&lt;=60000,"Middle Income",IF(Table2[[#This Row],[ Income ]]&lt;=90000,"High Income","Premium")))</f>
        <v>High Income</v>
      </c>
      <c r="AG1216" t="str">
        <f ca="1">IF(Table2[[#This Row],[Age]]&lt;30,"Young Adults", IF(Table2[[#This Row],[Age]]&lt;45,"Adults",IF(Table2[[#This Row],[Age]]&lt;60,"Middle Aged", "Senior")))</f>
        <v>Middle Aged</v>
      </c>
      <c r="AH1216" t="str">
        <f>IF(Table2[[#This Row],[Recency]]&lt;31,"Active",IF(Table2[[#This Row],[Recency]]&lt;61, "Warm","At Risk"))</f>
        <v>Warm</v>
      </c>
      <c r="AI1216" s="5" t="str">
        <f>IF(Table2[[#This Row],[Total Spend]]&lt;70,"Low Value", IF(Table2[[#This Row],[Total Spend]]&lt;370,"Medium Value",IF(Table2[[#This Row],[Total Spend]]&lt;1047,"High Value","VIP")))</f>
        <v>VIP</v>
      </c>
      <c r="AJ1216" s="7">
        <f>SUM(Table2[[#This Row],[AcceptedCmp3]:[Response]])</f>
        <v>3</v>
      </c>
      <c r="AK1216" s="5" t="str">
        <f>IF(Table2[[#This Row],[Total Campaigns Accepted]]=0,"Never Responded", IF(Table2[[#This Row],[Total Campaigns Accepted]]&lt;3,"Occasional Responders","Frequent Responders"))</f>
        <v>Frequent Responders</v>
      </c>
    </row>
    <row r="1217" spans="1:37" x14ac:dyDescent="0.3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  <c r="AC1217" s="4">
        <f t="shared" ca="1" si="54"/>
        <v>68</v>
      </c>
      <c r="AD1217" s="3">
        <f t="shared" si="56"/>
        <v>868</v>
      </c>
      <c r="AE1217">
        <f t="shared" si="55"/>
        <v>14</v>
      </c>
      <c r="AF1217" t="str">
        <f>IF(Table2[[#This Row],[ Income ]]&lt;=30000, "Low Income",IF(Table2[[#This Row],[ Income ]]&lt;=60000,"Middle Income",IF(Table2[[#This Row],[ Income ]]&lt;=90000,"High Income","Premium")))</f>
        <v>High Income</v>
      </c>
      <c r="AG1217" t="str">
        <f ca="1">IF(Table2[[#This Row],[Age]]&lt;30,"Young Adults", IF(Table2[[#This Row],[Age]]&lt;45,"Adults",IF(Table2[[#This Row],[Age]]&lt;60,"Middle Aged", "Senior")))</f>
        <v>Senior</v>
      </c>
      <c r="AH1217" t="str">
        <f>IF(Table2[[#This Row],[Recency]]&lt;31,"Active",IF(Table2[[#This Row],[Recency]]&lt;61, "Warm","At Risk"))</f>
        <v>Warm</v>
      </c>
      <c r="AI1217" s="5" t="str">
        <f>IF(Table2[[#This Row],[Total Spend]]&lt;70,"Low Value", IF(Table2[[#This Row],[Total Spend]]&lt;370,"Medium Value",IF(Table2[[#This Row],[Total Spend]]&lt;1047,"High Value","VIP")))</f>
        <v>High Value</v>
      </c>
      <c r="AJ1217" s="7">
        <f>SUM(Table2[[#This Row],[AcceptedCmp3]:[Response]])</f>
        <v>0</v>
      </c>
      <c r="AK1217" s="5" t="str">
        <f>IF(Table2[[#This Row],[Total Campaigns Accepted]]=0,"Never Responded", IF(Table2[[#This Row],[Total Campaigns Accepted]]&lt;3,"Occasional Responders","Frequent Responders"))</f>
        <v>Never Responded</v>
      </c>
    </row>
    <row r="1218" spans="1:37" x14ac:dyDescent="0.3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  <c r="AC1218" s="4">
        <f t="shared" ref="AC1218:AC1281" ca="1" si="57">YEAR(TODAY()) - B1218</f>
        <v>59</v>
      </c>
      <c r="AD1218" s="3">
        <f t="shared" si="56"/>
        <v>95</v>
      </c>
      <c r="AE1218">
        <f t="shared" ref="AE1218:AE1281" si="58">SUM(P1218:T1218)</f>
        <v>10</v>
      </c>
      <c r="AF1218" t="str">
        <f>IF(Table2[[#This Row],[ Income ]]&lt;=30000, "Low Income",IF(Table2[[#This Row],[ Income ]]&lt;=60000,"Middle Income",IF(Table2[[#This Row],[ Income ]]&lt;=90000,"High Income","Premium")))</f>
        <v>Middle Income</v>
      </c>
      <c r="AG1218" t="str">
        <f ca="1">IF(Table2[[#This Row],[Age]]&lt;30,"Young Adults", IF(Table2[[#This Row],[Age]]&lt;45,"Adults",IF(Table2[[#This Row],[Age]]&lt;60,"Middle Aged", "Senior")))</f>
        <v>Middle Aged</v>
      </c>
      <c r="AH1218" t="str">
        <f>IF(Table2[[#This Row],[Recency]]&lt;31,"Active",IF(Table2[[#This Row],[Recency]]&lt;61, "Warm","At Risk"))</f>
        <v>Warm</v>
      </c>
      <c r="AI1218" s="5" t="str">
        <f>IF(Table2[[#This Row],[Total Spend]]&lt;70,"Low Value", IF(Table2[[#This Row],[Total Spend]]&lt;370,"Medium Value",IF(Table2[[#This Row],[Total Spend]]&lt;1047,"High Value","VIP")))</f>
        <v>Medium Value</v>
      </c>
      <c r="AJ1218" s="7">
        <f>SUM(Table2[[#This Row],[AcceptedCmp3]:[Response]])</f>
        <v>0</v>
      </c>
      <c r="AK1218" s="5" t="str">
        <f>IF(Table2[[#This Row],[Total Campaigns Accepted]]=0,"Never Responded", IF(Table2[[#This Row],[Total Campaigns Accepted]]&lt;3,"Occasional Responders","Frequent Responders"))</f>
        <v>Never Responded</v>
      </c>
    </row>
    <row r="1219" spans="1:37" x14ac:dyDescent="0.3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  <c r="AC1219" s="4">
        <f t="shared" ca="1" si="57"/>
        <v>78</v>
      </c>
      <c r="AD1219" s="3">
        <f t="shared" ref="AD1219:AD1282" si="59">SUM(J1219:O1219)</f>
        <v>1234</v>
      </c>
      <c r="AE1219">
        <f t="shared" si="58"/>
        <v>18</v>
      </c>
      <c r="AF1219" t="str">
        <f>IF(Table2[[#This Row],[ Income ]]&lt;=30000, "Low Income",IF(Table2[[#This Row],[ Income ]]&lt;=60000,"Middle Income",IF(Table2[[#This Row],[ Income ]]&lt;=90000,"High Income","Premium")))</f>
        <v>High Income</v>
      </c>
      <c r="AG1219" t="str">
        <f ca="1">IF(Table2[[#This Row],[Age]]&lt;30,"Young Adults", IF(Table2[[#This Row],[Age]]&lt;45,"Adults",IF(Table2[[#This Row],[Age]]&lt;60,"Middle Aged", "Senior")))</f>
        <v>Senior</v>
      </c>
      <c r="AH1219" t="str">
        <f>IF(Table2[[#This Row],[Recency]]&lt;31,"Active",IF(Table2[[#This Row],[Recency]]&lt;61, "Warm","At Risk"))</f>
        <v>Warm</v>
      </c>
      <c r="AI1219" s="5" t="str">
        <f>IF(Table2[[#This Row],[Total Spend]]&lt;70,"Low Value", IF(Table2[[#This Row],[Total Spend]]&lt;370,"Medium Value",IF(Table2[[#This Row],[Total Spend]]&lt;1047,"High Value","VIP")))</f>
        <v>VIP</v>
      </c>
      <c r="AJ1219" s="7">
        <f>SUM(Table2[[#This Row],[AcceptedCmp3]:[Response]])</f>
        <v>0</v>
      </c>
      <c r="AK1219" s="5" t="str">
        <f>IF(Table2[[#This Row],[Total Campaigns Accepted]]=0,"Never Responded", IF(Table2[[#This Row],[Total Campaigns Accepted]]&lt;3,"Occasional Responders","Frequent Responders"))</f>
        <v>Never Responded</v>
      </c>
    </row>
    <row r="1220" spans="1:37" x14ac:dyDescent="0.3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  <c r="AC1220" s="4">
        <f t="shared" ca="1" si="57"/>
        <v>78</v>
      </c>
      <c r="AD1220" s="3">
        <f t="shared" si="59"/>
        <v>1234</v>
      </c>
      <c r="AE1220">
        <f t="shared" si="58"/>
        <v>18</v>
      </c>
      <c r="AF1220" t="str">
        <f>IF(Table2[[#This Row],[ Income ]]&lt;=30000, "Low Income",IF(Table2[[#This Row],[ Income ]]&lt;=60000,"Middle Income",IF(Table2[[#This Row],[ Income ]]&lt;=90000,"High Income","Premium")))</f>
        <v>High Income</v>
      </c>
      <c r="AG1220" t="str">
        <f ca="1">IF(Table2[[#This Row],[Age]]&lt;30,"Young Adults", IF(Table2[[#This Row],[Age]]&lt;45,"Adults",IF(Table2[[#This Row],[Age]]&lt;60,"Middle Aged", "Senior")))</f>
        <v>Senior</v>
      </c>
      <c r="AH1220" t="str">
        <f>IF(Table2[[#This Row],[Recency]]&lt;31,"Active",IF(Table2[[#This Row],[Recency]]&lt;61, "Warm","At Risk"))</f>
        <v>Warm</v>
      </c>
      <c r="AI1220" s="5" t="str">
        <f>IF(Table2[[#This Row],[Total Spend]]&lt;70,"Low Value", IF(Table2[[#This Row],[Total Spend]]&lt;370,"Medium Value",IF(Table2[[#This Row],[Total Spend]]&lt;1047,"High Value","VIP")))</f>
        <v>VIP</v>
      </c>
      <c r="AJ1220" s="7">
        <f>SUM(Table2[[#This Row],[AcceptedCmp3]:[Response]])</f>
        <v>0</v>
      </c>
      <c r="AK1220" s="5" t="str">
        <f>IF(Table2[[#This Row],[Total Campaigns Accepted]]=0,"Never Responded", IF(Table2[[#This Row],[Total Campaigns Accepted]]&lt;3,"Occasional Responders","Frequent Responders"))</f>
        <v>Never Responded</v>
      </c>
    </row>
    <row r="1221" spans="1:37" x14ac:dyDescent="0.3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  <c r="AC1221" s="4">
        <f t="shared" ca="1" si="57"/>
        <v>54</v>
      </c>
      <c r="AD1221" s="3">
        <f t="shared" si="59"/>
        <v>769</v>
      </c>
      <c r="AE1221">
        <f t="shared" si="58"/>
        <v>26</v>
      </c>
      <c r="AF1221" t="str">
        <f>IF(Table2[[#This Row],[ Income ]]&lt;=30000, "Low Income",IF(Table2[[#This Row],[ Income ]]&lt;=60000,"Middle Income",IF(Table2[[#This Row],[ Income ]]&lt;=90000,"High Income","Premium")))</f>
        <v>High Income</v>
      </c>
      <c r="AG1221" t="str">
        <f ca="1">IF(Table2[[#This Row],[Age]]&lt;30,"Young Adults", IF(Table2[[#This Row],[Age]]&lt;45,"Adults",IF(Table2[[#This Row],[Age]]&lt;60,"Middle Aged", "Senior")))</f>
        <v>Middle Aged</v>
      </c>
      <c r="AH1221" t="str">
        <f>IF(Table2[[#This Row],[Recency]]&lt;31,"Active",IF(Table2[[#This Row],[Recency]]&lt;61, "Warm","At Risk"))</f>
        <v>Warm</v>
      </c>
      <c r="AI1221" s="5" t="str">
        <f>IF(Table2[[#This Row],[Total Spend]]&lt;70,"Low Value", IF(Table2[[#This Row],[Total Spend]]&lt;370,"Medium Value",IF(Table2[[#This Row],[Total Spend]]&lt;1047,"High Value","VIP")))</f>
        <v>High Value</v>
      </c>
      <c r="AJ1221" s="7">
        <f>SUM(Table2[[#This Row],[AcceptedCmp3]:[Response]])</f>
        <v>0</v>
      </c>
      <c r="AK1221" s="5" t="str">
        <f>IF(Table2[[#This Row],[Total Campaigns Accepted]]=0,"Never Responded", IF(Table2[[#This Row],[Total Campaigns Accepted]]&lt;3,"Occasional Responders","Frequent Responders"))</f>
        <v>Never Responded</v>
      </c>
    </row>
    <row r="1222" spans="1:37" x14ac:dyDescent="0.3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  <c r="AC1222" s="4">
        <f t="shared" ca="1" si="57"/>
        <v>54</v>
      </c>
      <c r="AD1222" s="3">
        <f t="shared" si="59"/>
        <v>769</v>
      </c>
      <c r="AE1222">
        <f t="shared" si="58"/>
        <v>26</v>
      </c>
      <c r="AF1222" t="str">
        <f>IF(Table2[[#This Row],[ Income ]]&lt;=30000, "Low Income",IF(Table2[[#This Row],[ Income ]]&lt;=60000,"Middle Income",IF(Table2[[#This Row],[ Income ]]&lt;=90000,"High Income","Premium")))</f>
        <v>High Income</v>
      </c>
      <c r="AG1222" t="str">
        <f ca="1">IF(Table2[[#This Row],[Age]]&lt;30,"Young Adults", IF(Table2[[#This Row],[Age]]&lt;45,"Adults",IF(Table2[[#This Row],[Age]]&lt;60,"Middle Aged", "Senior")))</f>
        <v>Middle Aged</v>
      </c>
      <c r="AH1222" t="str">
        <f>IF(Table2[[#This Row],[Recency]]&lt;31,"Active",IF(Table2[[#This Row],[Recency]]&lt;61, "Warm","At Risk"))</f>
        <v>Warm</v>
      </c>
      <c r="AI1222" s="5" t="str">
        <f>IF(Table2[[#This Row],[Total Spend]]&lt;70,"Low Value", IF(Table2[[#This Row],[Total Spend]]&lt;370,"Medium Value",IF(Table2[[#This Row],[Total Spend]]&lt;1047,"High Value","VIP")))</f>
        <v>High Value</v>
      </c>
      <c r="AJ1222" s="7">
        <f>SUM(Table2[[#This Row],[AcceptedCmp3]:[Response]])</f>
        <v>0</v>
      </c>
      <c r="AK1222" s="5" t="str">
        <f>IF(Table2[[#This Row],[Total Campaigns Accepted]]=0,"Never Responded", IF(Table2[[#This Row],[Total Campaigns Accepted]]&lt;3,"Occasional Responders","Frequent Responders"))</f>
        <v>Never Responded</v>
      </c>
    </row>
    <row r="1223" spans="1:37" x14ac:dyDescent="0.3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  <c r="AC1223" s="4">
        <f t="shared" ca="1" si="57"/>
        <v>69</v>
      </c>
      <c r="AD1223" s="3">
        <f t="shared" si="59"/>
        <v>49</v>
      </c>
      <c r="AE1223">
        <f t="shared" si="58"/>
        <v>10</v>
      </c>
      <c r="AF1223" t="str">
        <f>IF(Table2[[#This Row],[ Income ]]&lt;=30000, "Low Income",IF(Table2[[#This Row],[ Income ]]&lt;=60000,"Middle Income",IF(Table2[[#This Row],[ Income ]]&lt;=90000,"High Income","Premium")))</f>
        <v>Middle Income</v>
      </c>
      <c r="AG1223" t="str">
        <f ca="1">IF(Table2[[#This Row],[Age]]&lt;30,"Young Adults", IF(Table2[[#This Row],[Age]]&lt;45,"Adults",IF(Table2[[#This Row],[Age]]&lt;60,"Middle Aged", "Senior")))</f>
        <v>Senior</v>
      </c>
      <c r="AH1223" t="str">
        <f>IF(Table2[[#This Row],[Recency]]&lt;31,"Active",IF(Table2[[#This Row],[Recency]]&lt;61, "Warm","At Risk"))</f>
        <v>Warm</v>
      </c>
      <c r="AI1223" s="5" t="str">
        <f>IF(Table2[[#This Row],[Total Spend]]&lt;70,"Low Value", IF(Table2[[#This Row],[Total Spend]]&lt;370,"Medium Value",IF(Table2[[#This Row],[Total Spend]]&lt;1047,"High Value","VIP")))</f>
        <v>Low Value</v>
      </c>
      <c r="AJ1223" s="7">
        <f>SUM(Table2[[#This Row],[AcceptedCmp3]:[Response]])</f>
        <v>1</v>
      </c>
      <c r="AK1223" s="5" t="str">
        <f>IF(Table2[[#This Row],[Total Campaigns Accepted]]=0,"Never Responded", IF(Table2[[#This Row],[Total Campaigns Accepted]]&lt;3,"Occasional Responders","Frequent Responders"))</f>
        <v>Occasional Responders</v>
      </c>
    </row>
    <row r="1224" spans="1:37" x14ac:dyDescent="0.3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  <c r="AC1224" s="4">
        <f t="shared" ca="1" si="57"/>
        <v>53</v>
      </c>
      <c r="AD1224" s="3">
        <f t="shared" si="59"/>
        <v>38</v>
      </c>
      <c r="AE1224">
        <f t="shared" si="58"/>
        <v>11</v>
      </c>
      <c r="AF1224" t="str">
        <f>IF(Table2[[#This Row],[ Income ]]&lt;=30000, "Low Income",IF(Table2[[#This Row],[ Income ]]&lt;=60000,"Middle Income",IF(Table2[[#This Row],[ Income ]]&lt;=90000,"High Income","Premium")))</f>
        <v>Middle Income</v>
      </c>
      <c r="AG1224" t="str">
        <f ca="1">IF(Table2[[#This Row],[Age]]&lt;30,"Young Adults", IF(Table2[[#This Row],[Age]]&lt;45,"Adults",IF(Table2[[#This Row],[Age]]&lt;60,"Middle Aged", "Senior")))</f>
        <v>Middle Aged</v>
      </c>
      <c r="AH1224" t="str">
        <f>IF(Table2[[#This Row],[Recency]]&lt;31,"Active",IF(Table2[[#This Row],[Recency]]&lt;61, "Warm","At Risk"))</f>
        <v>Warm</v>
      </c>
      <c r="AI1224" s="5" t="str">
        <f>IF(Table2[[#This Row],[Total Spend]]&lt;70,"Low Value", IF(Table2[[#This Row],[Total Spend]]&lt;370,"Medium Value",IF(Table2[[#This Row],[Total Spend]]&lt;1047,"High Value","VIP")))</f>
        <v>Low Value</v>
      </c>
      <c r="AJ1224" s="7">
        <f>SUM(Table2[[#This Row],[AcceptedCmp3]:[Response]])</f>
        <v>0</v>
      </c>
      <c r="AK1224" s="5" t="str">
        <f>IF(Table2[[#This Row],[Total Campaigns Accepted]]=0,"Never Responded", IF(Table2[[#This Row],[Total Campaigns Accepted]]&lt;3,"Occasional Responders","Frequent Responders"))</f>
        <v>Never Responded</v>
      </c>
    </row>
    <row r="1225" spans="1:37" x14ac:dyDescent="0.3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  <c r="AC1225" s="4">
        <f t="shared" ca="1" si="57"/>
        <v>53</v>
      </c>
      <c r="AD1225" s="3">
        <f t="shared" si="59"/>
        <v>38</v>
      </c>
      <c r="AE1225">
        <f t="shared" si="58"/>
        <v>11</v>
      </c>
      <c r="AF1225" t="str">
        <f>IF(Table2[[#This Row],[ Income ]]&lt;=30000, "Low Income",IF(Table2[[#This Row],[ Income ]]&lt;=60000,"Middle Income",IF(Table2[[#This Row],[ Income ]]&lt;=90000,"High Income","Premium")))</f>
        <v>Middle Income</v>
      </c>
      <c r="AG1225" t="str">
        <f ca="1">IF(Table2[[#This Row],[Age]]&lt;30,"Young Adults", IF(Table2[[#This Row],[Age]]&lt;45,"Adults",IF(Table2[[#This Row],[Age]]&lt;60,"Middle Aged", "Senior")))</f>
        <v>Middle Aged</v>
      </c>
      <c r="AH1225" t="str">
        <f>IF(Table2[[#This Row],[Recency]]&lt;31,"Active",IF(Table2[[#This Row],[Recency]]&lt;61, "Warm","At Risk"))</f>
        <v>Warm</v>
      </c>
      <c r="AI1225" s="5" t="str">
        <f>IF(Table2[[#This Row],[Total Spend]]&lt;70,"Low Value", IF(Table2[[#This Row],[Total Spend]]&lt;370,"Medium Value",IF(Table2[[#This Row],[Total Spend]]&lt;1047,"High Value","VIP")))</f>
        <v>Low Value</v>
      </c>
      <c r="AJ1225" s="7">
        <f>SUM(Table2[[#This Row],[AcceptedCmp3]:[Response]])</f>
        <v>0</v>
      </c>
      <c r="AK1225" s="5" t="str">
        <f>IF(Table2[[#This Row],[Total Campaigns Accepted]]=0,"Never Responded", IF(Table2[[#This Row],[Total Campaigns Accepted]]&lt;3,"Occasional Responders","Frequent Responders"))</f>
        <v>Never Responded</v>
      </c>
    </row>
    <row r="1226" spans="1:37" x14ac:dyDescent="0.3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  <c r="AC1226" s="4">
        <f t="shared" ca="1" si="57"/>
        <v>74</v>
      </c>
      <c r="AD1226" s="3">
        <f t="shared" si="59"/>
        <v>94</v>
      </c>
      <c r="AE1226">
        <f t="shared" si="58"/>
        <v>13</v>
      </c>
      <c r="AF1226" t="str">
        <f>IF(Table2[[#This Row],[ Income ]]&lt;=30000, "Low Income",IF(Table2[[#This Row],[ Income ]]&lt;=60000,"Middle Income",IF(Table2[[#This Row],[ Income ]]&lt;=90000,"High Income","Premium")))</f>
        <v>Middle Income</v>
      </c>
      <c r="AG1226" t="str">
        <f ca="1">IF(Table2[[#This Row],[Age]]&lt;30,"Young Adults", IF(Table2[[#This Row],[Age]]&lt;45,"Adults",IF(Table2[[#This Row],[Age]]&lt;60,"Middle Aged", "Senior")))</f>
        <v>Senior</v>
      </c>
      <c r="AH1226" t="str">
        <f>IF(Table2[[#This Row],[Recency]]&lt;31,"Active",IF(Table2[[#This Row],[Recency]]&lt;61, "Warm","At Risk"))</f>
        <v>Warm</v>
      </c>
      <c r="AI1226" s="5" t="str">
        <f>IF(Table2[[#This Row],[Total Spend]]&lt;70,"Low Value", IF(Table2[[#This Row],[Total Spend]]&lt;370,"Medium Value",IF(Table2[[#This Row],[Total Spend]]&lt;1047,"High Value","VIP")))</f>
        <v>Medium Value</v>
      </c>
      <c r="AJ1226" s="7">
        <f>SUM(Table2[[#This Row],[AcceptedCmp3]:[Response]])</f>
        <v>0</v>
      </c>
      <c r="AK1226" s="5" t="str">
        <f>IF(Table2[[#This Row],[Total Campaigns Accepted]]=0,"Never Responded", IF(Table2[[#This Row],[Total Campaigns Accepted]]&lt;3,"Occasional Responders","Frequent Responders"))</f>
        <v>Never Responded</v>
      </c>
    </row>
    <row r="1227" spans="1:37" x14ac:dyDescent="0.3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  <c r="AC1227" s="4">
        <f t="shared" ca="1" si="57"/>
        <v>53</v>
      </c>
      <c r="AD1227" s="3">
        <f t="shared" si="59"/>
        <v>57</v>
      </c>
      <c r="AE1227">
        <f t="shared" si="58"/>
        <v>18</v>
      </c>
      <c r="AF1227" t="str">
        <f>IF(Table2[[#This Row],[ Income ]]&lt;=30000, "Low Income",IF(Table2[[#This Row],[ Income ]]&lt;=60000,"Middle Income",IF(Table2[[#This Row],[ Income ]]&lt;=90000,"High Income","Premium")))</f>
        <v>Low Income</v>
      </c>
      <c r="AG1227" t="str">
        <f ca="1">IF(Table2[[#This Row],[Age]]&lt;30,"Young Adults", IF(Table2[[#This Row],[Age]]&lt;45,"Adults",IF(Table2[[#This Row],[Age]]&lt;60,"Middle Aged", "Senior")))</f>
        <v>Middle Aged</v>
      </c>
      <c r="AH1227" t="str">
        <f>IF(Table2[[#This Row],[Recency]]&lt;31,"Active",IF(Table2[[#This Row],[Recency]]&lt;61, "Warm","At Risk"))</f>
        <v>Warm</v>
      </c>
      <c r="AI1227" s="5" t="str">
        <f>IF(Table2[[#This Row],[Total Spend]]&lt;70,"Low Value", IF(Table2[[#This Row],[Total Spend]]&lt;370,"Medium Value",IF(Table2[[#This Row],[Total Spend]]&lt;1047,"High Value","VIP")))</f>
        <v>Low Value</v>
      </c>
      <c r="AJ1227" s="7">
        <f>SUM(Table2[[#This Row],[AcceptedCmp3]:[Response]])</f>
        <v>0</v>
      </c>
      <c r="AK1227" s="5" t="str">
        <f>IF(Table2[[#This Row],[Total Campaigns Accepted]]=0,"Never Responded", IF(Table2[[#This Row],[Total Campaigns Accepted]]&lt;3,"Occasional Responders","Frequent Responders"))</f>
        <v>Never Responded</v>
      </c>
    </row>
    <row r="1228" spans="1:37" x14ac:dyDescent="0.3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  <c r="AC1228" s="4">
        <f t="shared" ca="1" si="57"/>
        <v>43</v>
      </c>
      <c r="AD1228" s="3">
        <f t="shared" si="59"/>
        <v>119</v>
      </c>
      <c r="AE1228">
        <f t="shared" si="58"/>
        <v>13</v>
      </c>
      <c r="AF1228" t="str">
        <f>IF(Table2[[#This Row],[ Income ]]&lt;=30000, "Low Income",IF(Table2[[#This Row],[ Income ]]&lt;=60000,"Middle Income",IF(Table2[[#This Row],[ Income ]]&lt;=90000,"High Income","Premium")))</f>
        <v>Middle Income</v>
      </c>
      <c r="AG1228" t="str">
        <f ca="1">IF(Table2[[#This Row],[Age]]&lt;30,"Young Adults", IF(Table2[[#This Row],[Age]]&lt;45,"Adults",IF(Table2[[#This Row],[Age]]&lt;60,"Middle Aged", "Senior")))</f>
        <v>Adults</v>
      </c>
      <c r="AH1228" t="str">
        <f>IF(Table2[[#This Row],[Recency]]&lt;31,"Active",IF(Table2[[#This Row],[Recency]]&lt;61, "Warm","At Risk"))</f>
        <v>Warm</v>
      </c>
      <c r="AI1228" s="5" t="str">
        <f>IF(Table2[[#This Row],[Total Spend]]&lt;70,"Low Value", IF(Table2[[#This Row],[Total Spend]]&lt;370,"Medium Value",IF(Table2[[#This Row],[Total Spend]]&lt;1047,"High Value","VIP")))</f>
        <v>Medium Value</v>
      </c>
      <c r="AJ1228" s="7">
        <f>SUM(Table2[[#This Row],[AcceptedCmp3]:[Response]])</f>
        <v>0</v>
      </c>
      <c r="AK1228" s="5" t="str">
        <f>IF(Table2[[#This Row],[Total Campaigns Accepted]]=0,"Never Responded", IF(Table2[[#This Row],[Total Campaigns Accepted]]&lt;3,"Occasional Responders","Frequent Responders"))</f>
        <v>Never Responded</v>
      </c>
    </row>
    <row r="1229" spans="1:37" x14ac:dyDescent="0.3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  <c r="AC1229" s="4">
        <f t="shared" ca="1" si="57"/>
        <v>44</v>
      </c>
      <c r="AD1229" s="3">
        <f t="shared" si="59"/>
        <v>1244</v>
      </c>
      <c r="AE1229">
        <f t="shared" si="58"/>
        <v>19</v>
      </c>
      <c r="AF1229" t="str">
        <f>IF(Table2[[#This Row],[ Income ]]&lt;=30000, "Low Income",IF(Table2[[#This Row],[ Income ]]&lt;=60000,"Middle Income",IF(Table2[[#This Row],[ Income ]]&lt;=90000,"High Income","Premium")))</f>
        <v>High Income</v>
      </c>
      <c r="AG1229" t="str">
        <f ca="1">IF(Table2[[#This Row],[Age]]&lt;30,"Young Adults", IF(Table2[[#This Row],[Age]]&lt;45,"Adults",IF(Table2[[#This Row],[Age]]&lt;60,"Middle Aged", "Senior")))</f>
        <v>Adults</v>
      </c>
      <c r="AH1229" t="str">
        <f>IF(Table2[[#This Row],[Recency]]&lt;31,"Active",IF(Table2[[#This Row],[Recency]]&lt;61, "Warm","At Risk"))</f>
        <v>Warm</v>
      </c>
      <c r="AI1229" s="5" t="str">
        <f>IF(Table2[[#This Row],[Total Spend]]&lt;70,"Low Value", IF(Table2[[#This Row],[Total Spend]]&lt;370,"Medium Value",IF(Table2[[#This Row],[Total Spend]]&lt;1047,"High Value","VIP")))</f>
        <v>VIP</v>
      </c>
      <c r="AJ1229" s="7">
        <f>SUM(Table2[[#This Row],[AcceptedCmp3]:[Response]])</f>
        <v>0</v>
      </c>
      <c r="AK1229" s="5" t="str">
        <f>IF(Table2[[#This Row],[Total Campaigns Accepted]]=0,"Never Responded", IF(Table2[[#This Row],[Total Campaigns Accepted]]&lt;3,"Occasional Responders","Frequent Responders"))</f>
        <v>Never Responded</v>
      </c>
    </row>
    <row r="1230" spans="1:37" x14ac:dyDescent="0.3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  <c r="AC1230" s="4">
        <f t="shared" ca="1" si="57"/>
        <v>44</v>
      </c>
      <c r="AD1230" s="3">
        <f t="shared" si="59"/>
        <v>1244</v>
      </c>
      <c r="AE1230">
        <f t="shared" si="58"/>
        <v>19</v>
      </c>
      <c r="AF1230" t="str">
        <f>IF(Table2[[#This Row],[ Income ]]&lt;=30000, "Low Income",IF(Table2[[#This Row],[ Income ]]&lt;=60000,"Middle Income",IF(Table2[[#This Row],[ Income ]]&lt;=90000,"High Income","Premium")))</f>
        <v>High Income</v>
      </c>
      <c r="AG1230" t="str">
        <f ca="1">IF(Table2[[#This Row],[Age]]&lt;30,"Young Adults", IF(Table2[[#This Row],[Age]]&lt;45,"Adults",IF(Table2[[#This Row],[Age]]&lt;60,"Middle Aged", "Senior")))</f>
        <v>Adults</v>
      </c>
      <c r="AH1230" t="str">
        <f>IF(Table2[[#This Row],[Recency]]&lt;31,"Active",IF(Table2[[#This Row],[Recency]]&lt;61, "Warm","At Risk"))</f>
        <v>Warm</v>
      </c>
      <c r="AI1230" s="5" t="str">
        <f>IF(Table2[[#This Row],[Total Spend]]&lt;70,"Low Value", IF(Table2[[#This Row],[Total Spend]]&lt;370,"Medium Value",IF(Table2[[#This Row],[Total Spend]]&lt;1047,"High Value","VIP")))</f>
        <v>VIP</v>
      </c>
      <c r="AJ1230" s="7">
        <f>SUM(Table2[[#This Row],[AcceptedCmp3]:[Response]])</f>
        <v>0</v>
      </c>
      <c r="AK1230" s="5" t="str">
        <f>IF(Table2[[#This Row],[Total Campaigns Accepted]]=0,"Never Responded", IF(Table2[[#This Row],[Total Campaigns Accepted]]&lt;3,"Occasional Responders","Frequent Responders"))</f>
        <v>Never Responded</v>
      </c>
    </row>
    <row r="1231" spans="1:37" x14ac:dyDescent="0.3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  <c r="AC1231" s="4">
        <f t="shared" ca="1" si="57"/>
        <v>55</v>
      </c>
      <c r="AD1231" s="3">
        <f t="shared" si="59"/>
        <v>960</v>
      </c>
      <c r="AE1231">
        <f t="shared" si="58"/>
        <v>21</v>
      </c>
      <c r="AF1231" t="str">
        <f>IF(Table2[[#This Row],[ Income ]]&lt;=30000, "Low Income",IF(Table2[[#This Row],[ Income ]]&lt;=60000,"Middle Income",IF(Table2[[#This Row],[ Income ]]&lt;=90000,"High Income","Premium")))</f>
        <v>High Income</v>
      </c>
      <c r="AG1231" t="str">
        <f ca="1">IF(Table2[[#This Row],[Age]]&lt;30,"Young Adults", IF(Table2[[#This Row],[Age]]&lt;45,"Adults",IF(Table2[[#This Row],[Age]]&lt;60,"Middle Aged", "Senior")))</f>
        <v>Middle Aged</v>
      </c>
      <c r="AH1231" t="str">
        <f>IF(Table2[[#This Row],[Recency]]&lt;31,"Active",IF(Table2[[#This Row],[Recency]]&lt;61, "Warm","At Risk"))</f>
        <v>Warm</v>
      </c>
      <c r="AI1231" s="5" t="str">
        <f>IF(Table2[[#This Row],[Total Spend]]&lt;70,"Low Value", IF(Table2[[#This Row],[Total Spend]]&lt;370,"Medium Value",IF(Table2[[#This Row],[Total Spend]]&lt;1047,"High Value","VIP")))</f>
        <v>High Value</v>
      </c>
      <c r="AJ1231" s="7">
        <f>SUM(Table2[[#This Row],[AcceptedCmp3]:[Response]])</f>
        <v>0</v>
      </c>
      <c r="AK1231" s="5" t="str">
        <f>IF(Table2[[#This Row],[Total Campaigns Accepted]]=0,"Never Responded", IF(Table2[[#This Row],[Total Campaigns Accepted]]&lt;3,"Occasional Responders","Frequent Responders"))</f>
        <v>Never Responded</v>
      </c>
    </row>
    <row r="1232" spans="1:37" x14ac:dyDescent="0.3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  <c r="AC1232" s="4">
        <f t="shared" ca="1" si="57"/>
        <v>59</v>
      </c>
      <c r="AD1232" s="3">
        <f t="shared" si="59"/>
        <v>47</v>
      </c>
      <c r="AE1232">
        <f t="shared" si="58"/>
        <v>13</v>
      </c>
      <c r="AF1232" t="str">
        <f>IF(Table2[[#This Row],[ Income ]]&lt;=30000, "Low Income",IF(Table2[[#This Row],[ Income ]]&lt;=60000,"Middle Income",IF(Table2[[#This Row],[ Income ]]&lt;=90000,"High Income","Premium")))</f>
        <v>Middle Income</v>
      </c>
      <c r="AG1232" t="str">
        <f ca="1">IF(Table2[[#This Row],[Age]]&lt;30,"Young Adults", IF(Table2[[#This Row],[Age]]&lt;45,"Adults",IF(Table2[[#This Row],[Age]]&lt;60,"Middle Aged", "Senior")))</f>
        <v>Middle Aged</v>
      </c>
      <c r="AH1232" t="str">
        <f>IF(Table2[[#This Row],[Recency]]&lt;31,"Active",IF(Table2[[#This Row],[Recency]]&lt;61, "Warm","At Risk"))</f>
        <v>Warm</v>
      </c>
      <c r="AI1232" s="5" t="str">
        <f>IF(Table2[[#This Row],[Total Spend]]&lt;70,"Low Value", IF(Table2[[#This Row],[Total Spend]]&lt;370,"Medium Value",IF(Table2[[#This Row],[Total Spend]]&lt;1047,"High Value","VIP")))</f>
        <v>Low Value</v>
      </c>
      <c r="AJ1232" s="7">
        <f>SUM(Table2[[#This Row],[AcceptedCmp3]:[Response]])</f>
        <v>0</v>
      </c>
      <c r="AK1232" s="5" t="str">
        <f>IF(Table2[[#This Row],[Total Campaigns Accepted]]=0,"Never Responded", IF(Table2[[#This Row],[Total Campaigns Accepted]]&lt;3,"Occasional Responders","Frequent Responders"))</f>
        <v>Never Responded</v>
      </c>
    </row>
    <row r="1233" spans="1:37" x14ac:dyDescent="0.3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  <c r="AC1233" s="4">
        <f t="shared" ca="1" si="57"/>
        <v>51</v>
      </c>
      <c r="AD1233" s="3">
        <f t="shared" si="59"/>
        <v>170</v>
      </c>
      <c r="AE1233">
        <f t="shared" si="58"/>
        <v>14</v>
      </c>
      <c r="AF1233" t="str">
        <f>IF(Table2[[#This Row],[ Income ]]&lt;=30000, "Low Income",IF(Table2[[#This Row],[ Income ]]&lt;=60000,"Middle Income",IF(Table2[[#This Row],[ Income ]]&lt;=90000,"High Income","Premium")))</f>
        <v>Middle Income</v>
      </c>
      <c r="AG1233" t="str">
        <f ca="1">IF(Table2[[#This Row],[Age]]&lt;30,"Young Adults", IF(Table2[[#This Row],[Age]]&lt;45,"Adults",IF(Table2[[#This Row],[Age]]&lt;60,"Middle Aged", "Senior")))</f>
        <v>Middle Aged</v>
      </c>
      <c r="AH1233" t="str">
        <f>IF(Table2[[#This Row],[Recency]]&lt;31,"Active",IF(Table2[[#This Row],[Recency]]&lt;61, "Warm","At Risk"))</f>
        <v>Warm</v>
      </c>
      <c r="AI1233" s="5" t="str">
        <f>IF(Table2[[#This Row],[Total Spend]]&lt;70,"Low Value", IF(Table2[[#This Row],[Total Spend]]&lt;370,"Medium Value",IF(Table2[[#This Row],[Total Spend]]&lt;1047,"High Value","VIP")))</f>
        <v>Medium Value</v>
      </c>
      <c r="AJ1233" s="7">
        <f>SUM(Table2[[#This Row],[AcceptedCmp3]:[Response]])</f>
        <v>0</v>
      </c>
      <c r="AK1233" s="5" t="str">
        <f>IF(Table2[[#This Row],[Total Campaigns Accepted]]=0,"Never Responded", IF(Table2[[#This Row],[Total Campaigns Accepted]]&lt;3,"Occasional Responders","Frequent Responders"))</f>
        <v>Never Responded</v>
      </c>
    </row>
    <row r="1234" spans="1:37" x14ac:dyDescent="0.3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  <c r="AC1234" s="4">
        <f t="shared" ca="1" si="57"/>
        <v>48</v>
      </c>
      <c r="AD1234" s="3">
        <f t="shared" si="59"/>
        <v>94</v>
      </c>
      <c r="AE1234">
        <f t="shared" si="58"/>
        <v>14</v>
      </c>
      <c r="AF1234" t="str">
        <f>IF(Table2[[#This Row],[ Income ]]&lt;=30000, "Low Income",IF(Table2[[#This Row],[ Income ]]&lt;=60000,"Middle Income",IF(Table2[[#This Row],[ Income ]]&lt;=90000,"High Income","Premium")))</f>
        <v>Low Income</v>
      </c>
      <c r="AG1234" t="str">
        <f ca="1">IF(Table2[[#This Row],[Age]]&lt;30,"Young Adults", IF(Table2[[#This Row],[Age]]&lt;45,"Adults",IF(Table2[[#This Row],[Age]]&lt;60,"Middle Aged", "Senior")))</f>
        <v>Middle Aged</v>
      </c>
      <c r="AH1234" t="str">
        <f>IF(Table2[[#This Row],[Recency]]&lt;31,"Active",IF(Table2[[#This Row],[Recency]]&lt;61, "Warm","At Risk"))</f>
        <v>Warm</v>
      </c>
      <c r="AI1234" s="5" t="str">
        <f>IF(Table2[[#This Row],[Total Spend]]&lt;70,"Low Value", IF(Table2[[#This Row],[Total Spend]]&lt;370,"Medium Value",IF(Table2[[#This Row],[Total Spend]]&lt;1047,"High Value","VIP")))</f>
        <v>Medium Value</v>
      </c>
      <c r="AJ1234" s="7">
        <f>SUM(Table2[[#This Row],[AcceptedCmp3]:[Response]])</f>
        <v>2</v>
      </c>
      <c r="AK1234" s="5" t="str">
        <f>IF(Table2[[#This Row],[Total Campaigns Accepted]]=0,"Never Responded", IF(Table2[[#This Row],[Total Campaigns Accepted]]&lt;3,"Occasional Responders","Frequent Responders"))</f>
        <v>Occasional Responders</v>
      </c>
    </row>
    <row r="1235" spans="1:37" x14ac:dyDescent="0.3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  <c r="AC1235" s="4">
        <f t="shared" ca="1" si="57"/>
        <v>54</v>
      </c>
      <c r="AD1235" s="3">
        <f t="shared" si="59"/>
        <v>54</v>
      </c>
      <c r="AE1235">
        <f t="shared" si="58"/>
        <v>12</v>
      </c>
      <c r="AF1235" t="str">
        <f>IF(Table2[[#This Row],[ Income ]]&lt;=30000, "Low Income",IF(Table2[[#This Row],[ Income ]]&lt;=60000,"Middle Income",IF(Table2[[#This Row],[ Income ]]&lt;=90000,"High Income","Premium")))</f>
        <v>Middle Income</v>
      </c>
      <c r="AG1235" t="str">
        <f ca="1">IF(Table2[[#This Row],[Age]]&lt;30,"Young Adults", IF(Table2[[#This Row],[Age]]&lt;45,"Adults",IF(Table2[[#This Row],[Age]]&lt;60,"Middle Aged", "Senior")))</f>
        <v>Middle Aged</v>
      </c>
      <c r="AH1235" t="str">
        <f>IF(Table2[[#This Row],[Recency]]&lt;31,"Active",IF(Table2[[#This Row],[Recency]]&lt;61, "Warm","At Risk"))</f>
        <v>Warm</v>
      </c>
      <c r="AI1235" s="5" t="str">
        <f>IF(Table2[[#This Row],[Total Spend]]&lt;70,"Low Value", IF(Table2[[#This Row],[Total Spend]]&lt;370,"Medium Value",IF(Table2[[#This Row],[Total Spend]]&lt;1047,"High Value","VIP")))</f>
        <v>Low Value</v>
      </c>
      <c r="AJ1235" s="7">
        <f>SUM(Table2[[#This Row],[AcceptedCmp3]:[Response]])</f>
        <v>0</v>
      </c>
      <c r="AK1235" s="5" t="str">
        <f>IF(Table2[[#This Row],[Total Campaigns Accepted]]=0,"Never Responded", IF(Table2[[#This Row],[Total Campaigns Accepted]]&lt;3,"Occasional Responders","Frequent Responders"))</f>
        <v>Never Responded</v>
      </c>
    </row>
    <row r="1236" spans="1:37" x14ac:dyDescent="0.3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  <c r="AC1236" s="4">
        <f t="shared" ca="1" si="57"/>
        <v>74</v>
      </c>
      <c r="AD1236" s="3">
        <f t="shared" si="59"/>
        <v>1165</v>
      </c>
      <c r="AE1236">
        <f t="shared" si="58"/>
        <v>17</v>
      </c>
      <c r="AF1236" t="str">
        <f>IF(Table2[[#This Row],[ Income ]]&lt;=30000, "Low Income",IF(Table2[[#This Row],[ Income ]]&lt;=60000,"Middle Income",IF(Table2[[#This Row],[ Income ]]&lt;=90000,"High Income","Premium")))</f>
        <v>High Income</v>
      </c>
      <c r="AG1236" t="str">
        <f ca="1">IF(Table2[[#This Row],[Age]]&lt;30,"Young Adults", IF(Table2[[#This Row],[Age]]&lt;45,"Adults",IF(Table2[[#This Row],[Age]]&lt;60,"Middle Aged", "Senior")))</f>
        <v>Senior</v>
      </c>
      <c r="AH1236" t="str">
        <f>IF(Table2[[#This Row],[Recency]]&lt;31,"Active",IF(Table2[[#This Row],[Recency]]&lt;61, "Warm","At Risk"))</f>
        <v>Warm</v>
      </c>
      <c r="AI1236" s="5" t="str">
        <f>IF(Table2[[#This Row],[Total Spend]]&lt;70,"Low Value", IF(Table2[[#This Row],[Total Spend]]&lt;370,"Medium Value",IF(Table2[[#This Row],[Total Spend]]&lt;1047,"High Value","VIP")))</f>
        <v>VIP</v>
      </c>
      <c r="AJ1236" s="7">
        <f>SUM(Table2[[#This Row],[AcceptedCmp3]:[Response]])</f>
        <v>0</v>
      </c>
      <c r="AK1236" s="5" t="str">
        <f>IF(Table2[[#This Row],[Total Campaigns Accepted]]=0,"Never Responded", IF(Table2[[#This Row],[Total Campaigns Accepted]]&lt;3,"Occasional Responders","Frequent Responders"))</f>
        <v>Never Responded</v>
      </c>
    </row>
    <row r="1237" spans="1:37" x14ac:dyDescent="0.3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  <c r="AC1237" s="4">
        <f t="shared" ca="1" si="57"/>
        <v>71</v>
      </c>
      <c r="AD1237" s="3">
        <f t="shared" si="59"/>
        <v>981</v>
      </c>
      <c r="AE1237">
        <f t="shared" si="58"/>
        <v>24</v>
      </c>
      <c r="AF1237" t="str">
        <f>IF(Table2[[#This Row],[ Income ]]&lt;=30000, "Low Income",IF(Table2[[#This Row],[ Income ]]&lt;=60000,"Middle Income",IF(Table2[[#This Row],[ Income ]]&lt;=90000,"High Income","Premium")))</f>
        <v>High Income</v>
      </c>
      <c r="AG1237" t="str">
        <f ca="1">IF(Table2[[#This Row],[Age]]&lt;30,"Young Adults", IF(Table2[[#This Row],[Age]]&lt;45,"Adults",IF(Table2[[#This Row],[Age]]&lt;60,"Middle Aged", "Senior")))</f>
        <v>Senior</v>
      </c>
      <c r="AH1237" t="str">
        <f>IF(Table2[[#This Row],[Recency]]&lt;31,"Active",IF(Table2[[#This Row],[Recency]]&lt;61, "Warm","At Risk"))</f>
        <v>Warm</v>
      </c>
      <c r="AI1237" s="5" t="str">
        <f>IF(Table2[[#This Row],[Total Spend]]&lt;70,"Low Value", IF(Table2[[#This Row],[Total Spend]]&lt;370,"Medium Value",IF(Table2[[#This Row],[Total Spend]]&lt;1047,"High Value","VIP")))</f>
        <v>High Value</v>
      </c>
      <c r="AJ1237" s="7">
        <f>SUM(Table2[[#This Row],[AcceptedCmp3]:[Response]])</f>
        <v>1</v>
      </c>
      <c r="AK1237" s="5" t="str">
        <f>IF(Table2[[#This Row],[Total Campaigns Accepted]]=0,"Never Responded", IF(Table2[[#This Row],[Total Campaigns Accepted]]&lt;3,"Occasional Responders","Frequent Responders"))</f>
        <v>Occasional Responders</v>
      </c>
    </row>
    <row r="1238" spans="1:37" x14ac:dyDescent="0.3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  <c r="AC1238" s="4">
        <f t="shared" ca="1" si="57"/>
        <v>71</v>
      </c>
      <c r="AD1238" s="3">
        <f t="shared" si="59"/>
        <v>981</v>
      </c>
      <c r="AE1238">
        <f t="shared" si="58"/>
        <v>24</v>
      </c>
      <c r="AF1238" t="str">
        <f>IF(Table2[[#This Row],[ Income ]]&lt;=30000, "Low Income",IF(Table2[[#This Row],[ Income ]]&lt;=60000,"Middle Income",IF(Table2[[#This Row],[ Income ]]&lt;=90000,"High Income","Premium")))</f>
        <v>High Income</v>
      </c>
      <c r="AG1238" t="str">
        <f ca="1">IF(Table2[[#This Row],[Age]]&lt;30,"Young Adults", IF(Table2[[#This Row],[Age]]&lt;45,"Adults",IF(Table2[[#This Row],[Age]]&lt;60,"Middle Aged", "Senior")))</f>
        <v>Senior</v>
      </c>
      <c r="AH1238" t="str">
        <f>IF(Table2[[#This Row],[Recency]]&lt;31,"Active",IF(Table2[[#This Row],[Recency]]&lt;61, "Warm","At Risk"))</f>
        <v>Warm</v>
      </c>
      <c r="AI1238" s="5" t="str">
        <f>IF(Table2[[#This Row],[Total Spend]]&lt;70,"Low Value", IF(Table2[[#This Row],[Total Spend]]&lt;370,"Medium Value",IF(Table2[[#This Row],[Total Spend]]&lt;1047,"High Value","VIP")))</f>
        <v>High Value</v>
      </c>
      <c r="AJ1238" s="7">
        <f>SUM(Table2[[#This Row],[AcceptedCmp3]:[Response]])</f>
        <v>1</v>
      </c>
      <c r="AK1238" s="5" t="str">
        <f>IF(Table2[[#This Row],[Total Campaigns Accepted]]=0,"Never Responded", IF(Table2[[#This Row],[Total Campaigns Accepted]]&lt;3,"Occasional Responders","Frequent Responders"))</f>
        <v>Occasional Responders</v>
      </c>
    </row>
    <row r="1239" spans="1:37" x14ac:dyDescent="0.3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  <c r="AC1239" s="4">
        <f t="shared" ca="1" si="57"/>
        <v>78</v>
      </c>
      <c r="AD1239" s="3">
        <f t="shared" si="59"/>
        <v>990</v>
      </c>
      <c r="AE1239">
        <f t="shared" si="58"/>
        <v>19</v>
      </c>
      <c r="AF1239" t="str">
        <f>IF(Table2[[#This Row],[ Income ]]&lt;=30000, "Low Income",IF(Table2[[#This Row],[ Income ]]&lt;=60000,"Middle Income",IF(Table2[[#This Row],[ Income ]]&lt;=90000,"High Income","Premium")))</f>
        <v>High Income</v>
      </c>
      <c r="AG1239" t="str">
        <f ca="1">IF(Table2[[#This Row],[Age]]&lt;30,"Young Adults", IF(Table2[[#This Row],[Age]]&lt;45,"Adults",IF(Table2[[#This Row],[Age]]&lt;60,"Middle Aged", "Senior")))</f>
        <v>Senior</v>
      </c>
      <c r="AH1239" t="str">
        <f>IF(Table2[[#This Row],[Recency]]&lt;31,"Active",IF(Table2[[#This Row],[Recency]]&lt;61, "Warm","At Risk"))</f>
        <v>Warm</v>
      </c>
      <c r="AI1239" s="5" t="str">
        <f>IF(Table2[[#This Row],[Total Spend]]&lt;70,"Low Value", IF(Table2[[#This Row],[Total Spend]]&lt;370,"Medium Value",IF(Table2[[#This Row],[Total Spend]]&lt;1047,"High Value","VIP")))</f>
        <v>High Value</v>
      </c>
      <c r="AJ1239" s="7">
        <f>SUM(Table2[[#This Row],[AcceptedCmp3]:[Response]])</f>
        <v>0</v>
      </c>
      <c r="AK1239" s="5" t="str">
        <f>IF(Table2[[#This Row],[Total Campaigns Accepted]]=0,"Never Responded", IF(Table2[[#This Row],[Total Campaigns Accepted]]&lt;3,"Occasional Responders","Frequent Responders"))</f>
        <v>Never Responded</v>
      </c>
    </row>
    <row r="1240" spans="1:37" x14ac:dyDescent="0.3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  <c r="AC1240" s="4">
        <f t="shared" ca="1" si="57"/>
        <v>48</v>
      </c>
      <c r="AD1240" s="3">
        <f t="shared" si="59"/>
        <v>486</v>
      </c>
      <c r="AE1240">
        <f t="shared" si="58"/>
        <v>19</v>
      </c>
      <c r="AF1240" t="str">
        <f>IF(Table2[[#This Row],[ Income ]]&lt;=30000, "Low Income",IF(Table2[[#This Row],[ Income ]]&lt;=60000,"Middle Income",IF(Table2[[#This Row],[ Income ]]&lt;=90000,"High Income","Premium")))</f>
        <v>Middle Income</v>
      </c>
      <c r="AG1240" t="str">
        <f ca="1">IF(Table2[[#This Row],[Age]]&lt;30,"Young Adults", IF(Table2[[#This Row],[Age]]&lt;45,"Adults",IF(Table2[[#This Row],[Age]]&lt;60,"Middle Aged", "Senior")))</f>
        <v>Middle Aged</v>
      </c>
      <c r="AH1240" t="str">
        <f>IF(Table2[[#This Row],[Recency]]&lt;31,"Active",IF(Table2[[#This Row],[Recency]]&lt;61, "Warm","At Risk"))</f>
        <v>Warm</v>
      </c>
      <c r="AI1240" s="5" t="str">
        <f>IF(Table2[[#This Row],[Total Spend]]&lt;70,"Low Value", IF(Table2[[#This Row],[Total Spend]]&lt;370,"Medium Value",IF(Table2[[#This Row],[Total Spend]]&lt;1047,"High Value","VIP")))</f>
        <v>High Value</v>
      </c>
      <c r="AJ1240" s="7">
        <f>SUM(Table2[[#This Row],[AcceptedCmp3]:[Response]])</f>
        <v>0</v>
      </c>
      <c r="AK1240" s="5" t="str">
        <f>IF(Table2[[#This Row],[Total Campaigns Accepted]]=0,"Never Responded", IF(Table2[[#This Row],[Total Campaigns Accepted]]&lt;3,"Occasional Responders","Frequent Responders"))</f>
        <v>Never Responded</v>
      </c>
    </row>
    <row r="1241" spans="1:37" x14ac:dyDescent="0.3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  <c r="AC1241" s="4">
        <f t="shared" ca="1" si="57"/>
        <v>58</v>
      </c>
      <c r="AD1241" s="3">
        <f t="shared" si="59"/>
        <v>74</v>
      </c>
      <c r="AE1241">
        <f t="shared" si="58"/>
        <v>17</v>
      </c>
      <c r="AF1241" t="str">
        <f>IF(Table2[[#This Row],[ Income ]]&lt;=30000, "Low Income",IF(Table2[[#This Row],[ Income ]]&lt;=60000,"Middle Income",IF(Table2[[#This Row],[ Income ]]&lt;=90000,"High Income","Premium")))</f>
        <v>Middle Income</v>
      </c>
      <c r="AG1241" t="str">
        <f ca="1">IF(Table2[[#This Row],[Age]]&lt;30,"Young Adults", IF(Table2[[#This Row],[Age]]&lt;45,"Adults",IF(Table2[[#This Row],[Age]]&lt;60,"Middle Aged", "Senior")))</f>
        <v>Middle Aged</v>
      </c>
      <c r="AH1241" t="str">
        <f>IF(Table2[[#This Row],[Recency]]&lt;31,"Active",IF(Table2[[#This Row],[Recency]]&lt;61, "Warm","At Risk"))</f>
        <v>Warm</v>
      </c>
      <c r="AI1241" s="5" t="str">
        <f>IF(Table2[[#This Row],[Total Spend]]&lt;70,"Low Value", IF(Table2[[#This Row],[Total Spend]]&lt;370,"Medium Value",IF(Table2[[#This Row],[Total Spend]]&lt;1047,"High Value","VIP")))</f>
        <v>Medium Value</v>
      </c>
      <c r="AJ1241" s="7">
        <f>SUM(Table2[[#This Row],[AcceptedCmp3]:[Response]])</f>
        <v>0</v>
      </c>
      <c r="AK1241" s="5" t="str">
        <f>IF(Table2[[#This Row],[Total Campaigns Accepted]]=0,"Never Responded", IF(Table2[[#This Row],[Total Campaigns Accepted]]&lt;3,"Occasional Responders","Frequent Responders"))</f>
        <v>Never Responded</v>
      </c>
    </row>
    <row r="1242" spans="1:37" x14ac:dyDescent="0.3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  <c r="AC1242" s="4">
        <f t="shared" ca="1" si="57"/>
        <v>53</v>
      </c>
      <c r="AD1242" s="3">
        <f t="shared" si="59"/>
        <v>1580</v>
      </c>
      <c r="AE1242">
        <f t="shared" si="58"/>
        <v>27</v>
      </c>
      <c r="AF1242" t="str">
        <f>IF(Table2[[#This Row],[ Income ]]&lt;=30000, "Low Income",IF(Table2[[#This Row],[ Income ]]&lt;=60000,"Middle Income",IF(Table2[[#This Row],[ Income ]]&lt;=90000,"High Income","Premium")))</f>
        <v>High Income</v>
      </c>
      <c r="AG1242" t="str">
        <f ca="1">IF(Table2[[#This Row],[Age]]&lt;30,"Young Adults", IF(Table2[[#This Row],[Age]]&lt;45,"Adults",IF(Table2[[#This Row],[Age]]&lt;60,"Middle Aged", "Senior")))</f>
        <v>Middle Aged</v>
      </c>
      <c r="AH1242" t="str">
        <f>IF(Table2[[#This Row],[Recency]]&lt;31,"Active",IF(Table2[[#This Row],[Recency]]&lt;61, "Warm","At Risk"))</f>
        <v>Warm</v>
      </c>
      <c r="AI1242" s="5" t="str">
        <f>IF(Table2[[#This Row],[Total Spend]]&lt;70,"Low Value", IF(Table2[[#This Row],[Total Spend]]&lt;370,"Medium Value",IF(Table2[[#This Row],[Total Spend]]&lt;1047,"High Value","VIP")))</f>
        <v>VIP</v>
      </c>
      <c r="AJ1242" s="7">
        <f>SUM(Table2[[#This Row],[AcceptedCmp3]:[Response]])</f>
        <v>0</v>
      </c>
      <c r="AK1242" s="5" t="str">
        <f>IF(Table2[[#This Row],[Total Campaigns Accepted]]=0,"Never Responded", IF(Table2[[#This Row],[Total Campaigns Accepted]]&lt;3,"Occasional Responders","Frequent Responders"))</f>
        <v>Never Responded</v>
      </c>
    </row>
    <row r="1243" spans="1:37" x14ac:dyDescent="0.3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  <c r="AC1243" s="4">
        <f t="shared" ca="1" si="57"/>
        <v>49</v>
      </c>
      <c r="AD1243" s="3">
        <f t="shared" si="59"/>
        <v>72</v>
      </c>
      <c r="AE1243">
        <f t="shared" si="58"/>
        <v>14</v>
      </c>
      <c r="AF1243" t="str">
        <f>IF(Table2[[#This Row],[ Income ]]&lt;=30000, "Low Income",IF(Table2[[#This Row],[ Income ]]&lt;=60000,"Middle Income",IF(Table2[[#This Row],[ Income ]]&lt;=90000,"High Income","Premium")))</f>
        <v>Middle Income</v>
      </c>
      <c r="AG1243" t="str">
        <f ca="1">IF(Table2[[#This Row],[Age]]&lt;30,"Young Adults", IF(Table2[[#This Row],[Age]]&lt;45,"Adults",IF(Table2[[#This Row],[Age]]&lt;60,"Middle Aged", "Senior")))</f>
        <v>Middle Aged</v>
      </c>
      <c r="AH1243" t="str">
        <f>IF(Table2[[#This Row],[Recency]]&lt;31,"Active",IF(Table2[[#This Row],[Recency]]&lt;61, "Warm","At Risk"))</f>
        <v>Warm</v>
      </c>
      <c r="AI1243" s="5" t="str">
        <f>IF(Table2[[#This Row],[Total Spend]]&lt;70,"Low Value", IF(Table2[[#This Row],[Total Spend]]&lt;370,"Medium Value",IF(Table2[[#This Row],[Total Spend]]&lt;1047,"High Value","VIP")))</f>
        <v>Medium Value</v>
      </c>
      <c r="AJ1243" s="7">
        <f>SUM(Table2[[#This Row],[AcceptedCmp3]:[Response]])</f>
        <v>0</v>
      </c>
      <c r="AK1243" s="5" t="str">
        <f>IF(Table2[[#This Row],[Total Campaigns Accepted]]=0,"Never Responded", IF(Table2[[#This Row],[Total Campaigns Accepted]]&lt;3,"Occasional Responders","Frequent Responders"))</f>
        <v>Never Responded</v>
      </c>
    </row>
    <row r="1244" spans="1:37" x14ac:dyDescent="0.3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  <c r="AC1244" s="4">
        <f t="shared" ca="1" si="57"/>
        <v>64</v>
      </c>
      <c r="AD1244" s="3">
        <f t="shared" si="59"/>
        <v>384</v>
      </c>
      <c r="AE1244">
        <f t="shared" si="58"/>
        <v>28</v>
      </c>
      <c r="AF1244" t="str">
        <f>IF(Table2[[#This Row],[ Income ]]&lt;=30000, "Low Income",IF(Table2[[#This Row],[ Income ]]&lt;=60000,"Middle Income",IF(Table2[[#This Row],[ Income ]]&lt;=90000,"High Income","Premium")))</f>
        <v>Middle Income</v>
      </c>
      <c r="AG1244" t="str">
        <f ca="1">IF(Table2[[#This Row],[Age]]&lt;30,"Young Adults", IF(Table2[[#This Row],[Age]]&lt;45,"Adults",IF(Table2[[#This Row],[Age]]&lt;60,"Middle Aged", "Senior")))</f>
        <v>Senior</v>
      </c>
      <c r="AH1244" t="str">
        <f>IF(Table2[[#This Row],[Recency]]&lt;31,"Active",IF(Table2[[#This Row],[Recency]]&lt;61, "Warm","At Risk"))</f>
        <v>Warm</v>
      </c>
      <c r="AI1244" s="5" t="str">
        <f>IF(Table2[[#This Row],[Total Spend]]&lt;70,"Low Value", IF(Table2[[#This Row],[Total Spend]]&lt;370,"Medium Value",IF(Table2[[#This Row],[Total Spend]]&lt;1047,"High Value","VIP")))</f>
        <v>High Value</v>
      </c>
      <c r="AJ1244" s="7">
        <f>SUM(Table2[[#This Row],[AcceptedCmp3]:[Response]])</f>
        <v>1</v>
      </c>
      <c r="AK1244" s="5" t="str">
        <f>IF(Table2[[#This Row],[Total Campaigns Accepted]]=0,"Never Responded", IF(Table2[[#This Row],[Total Campaigns Accepted]]&lt;3,"Occasional Responders","Frequent Responders"))</f>
        <v>Occasional Responders</v>
      </c>
    </row>
    <row r="1245" spans="1:37" x14ac:dyDescent="0.3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  <c r="AC1245" s="4">
        <f t="shared" ca="1" si="57"/>
        <v>62</v>
      </c>
      <c r="AD1245" s="3">
        <f t="shared" si="59"/>
        <v>1211</v>
      </c>
      <c r="AE1245">
        <f t="shared" si="58"/>
        <v>38</v>
      </c>
      <c r="AF1245" t="str">
        <f>IF(Table2[[#This Row],[ Income ]]&lt;=30000, "Low Income",IF(Table2[[#This Row],[ Income ]]&lt;=60000,"Middle Income",IF(Table2[[#This Row],[ Income ]]&lt;=90000,"High Income","Premium")))</f>
        <v>High Income</v>
      </c>
      <c r="AG1245" t="str">
        <f ca="1">IF(Table2[[#This Row],[Age]]&lt;30,"Young Adults", IF(Table2[[#This Row],[Age]]&lt;45,"Adults",IF(Table2[[#This Row],[Age]]&lt;60,"Middle Aged", "Senior")))</f>
        <v>Senior</v>
      </c>
      <c r="AH1245" t="str">
        <f>IF(Table2[[#This Row],[Recency]]&lt;31,"Active",IF(Table2[[#This Row],[Recency]]&lt;61, "Warm","At Risk"))</f>
        <v>Warm</v>
      </c>
      <c r="AI1245" s="5" t="str">
        <f>IF(Table2[[#This Row],[Total Spend]]&lt;70,"Low Value", IF(Table2[[#This Row],[Total Spend]]&lt;370,"Medium Value",IF(Table2[[#This Row],[Total Spend]]&lt;1047,"High Value","VIP")))</f>
        <v>VIP</v>
      </c>
      <c r="AJ1245" s="7">
        <f>SUM(Table2[[#This Row],[AcceptedCmp3]:[Response]])</f>
        <v>0</v>
      </c>
      <c r="AK1245" s="5" t="str">
        <f>IF(Table2[[#This Row],[Total Campaigns Accepted]]=0,"Never Responded", IF(Table2[[#This Row],[Total Campaigns Accepted]]&lt;3,"Occasional Responders","Frequent Responders"))</f>
        <v>Never Responded</v>
      </c>
    </row>
    <row r="1246" spans="1:37" x14ac:dyDescent="0.3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  <c r="AC1246" s="4">
        <f t="shared" ca="1" si="57"/>
        <v>49</v>
      </c>
      <c r="AD1246" s="3">
        <f t="shared" si="59"/>
        <v>1240</v>
      </c>
      <c r="AE1246">
        <f t="shared" si="58"/>
        <v>30</v>
      </c>
      <c r="AF1246" t="str">
        <f>IF(Table2[[#This Row],[ Income ]]&lt;=30000, "Low Income",IF(Table2[[#This Row],[ Income ]]&lt;=60000,"Middle Income",IF(Table2[[#This Row],[ Income ]]&lt;=90000,"High Income","Premium")))</f>
        <v>Premium</v>
      </c>
      <c r="AG1246" t="str">
        <f ca="1">IF(Table2[[#This Row],[Age]]&lt;30,"Young Adults", IF(Table2[[#This Row],[Age]]&lt;45,"Adults",IF(Table2[[#This Row],[Age]]&lt;60,"Middle Aged", "Senior")))</f>
        <v>Middle Aged</v>
      </c>
      <c r="AH1246" t="str">
        <f>IF(Table2[[#This Row],[Recency]]&lt;31,"Active",IF(Table2[[#This Row],[Recency]]&lt;61, "Warm","At Risk"))</f>
        <v>Warm</v>
      </c>
      <c r="AI1246" s="5" t="str">
        <f>IF(Table2[[#This Row],[Total Spend]]&lt;70,"Low Value", IF(Table2[[#This Row],[Total Spend]]&lt;370,"Medium Value",IF(Table2[[#This Row],[Total Spend]]&lt;1047,"High Value","VIP")))</f>
        <v>VIP</v>
      </c>
      <c r="AJ1246" s="7">
        <f>SUM(Table2[[#This Row],[AcceptedCmp3]:[Response]])</f>
        <v>4</v>
      </c>
      <c r="AK1246" s="5" t="str">
        <f>IF(Table2[[#This Row],[Total Campaigns Accepted]]=0,"Never Responded", IF(Table2[[#This Row],[Total Campaigns Accepted]]&lt;3,"Occasional Responders","Frequent Responders"))</f>
        <v>Frequent Responders</v>
      </c>
    </row>
    <row r="1247" spans="1:37" x14ac:dyDescent="0.3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  <c r="AC1247" s="4">
        <f t="shared" ca="1" si="57"/>
        <v>61</v>
      </c>
      <c r="AD1247" s="3">
        <f t="shared" si="59"/>
        <v>353</v>
      </c>
      <c r="AE1247">
        <f t="shared" si="58"/>
        <v>23</v>
      </c>
      <c r="AF1247" t="str">
        <f>IF(Table2[[#This Row],[ Income ]]&lt;=30000, "Low Income",IF(Table2[[#This Row],[ Income ]]&lt;=60000,"Middle Income",IF(Table2[[#This Row],[ Income ]]&lt;=90000,"High Income","Premium")))</f>
        <v>Middle Income</v>
      </c>
      <c r="AG1247" t="str">
        <f ca="1">IF(Table2[[#This Row],[Age]]&lt;30,"Young Adults", IF(Table2[[#This Row],[Age]]&lt;45,"Adults",IF(Table2[[#This Row],[Age]]&lt;60,"Middle Aged", "Senior")))</f>
        <v>Senior</v>
      </c>
      <c r="AH1247" t="str">
        <f>IF(Table2[[#This Row],[Recency]]&lt;31,"Active",IF(Table2[[#This Row],[Recency]]&lt;61, "Warm","At Risk"))</f>
        <v>Warm</v>
      </c>
      <c r="AI1247" s="5" t="str">
        <f>IF(Table2[[#This Row],[Total Spend]]&lt;70,"Low Value", IF(Table2[[#This Row],[Total Spend]]&lt;370,"Medium Value",IF(Table2[[#This Row],[Total Spend]]&lt;1047,"High Value","VIP")))</f>
        <v>Medium Value</v>
      </c>
      <c r="AJ1247" s="7">
        <f>SUM(Table2[[#This Row],[AcceptedCmp3]:[Response]])</f>
        <v>0</v>
      </c>
      <c r="AK1247" s="5" t="str">
        <f>IF(Table2[[#This Row],[Total Campaigns Accepted]]=0,"Never Responded", IF(Table2[[#This Row],[Total Campaigns Accepted]]&lt;3,"Occasional Responders","Frequent Responders"))</f>
        <v>Never Responded</v>
      </c>
    </row>
    <row r="1248" spans="1:37" x14ac:dyDescent="0.3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  <c r="AC1248" s="4">
        <f t="shared" ca="1" si="57"/>
        <v>45</v>
      </c>
      <c r="AD1248" s="3">
        <f t="shared" si="59"/>
        <v>1792</v>
      </c>
      <c r="AE1248">
        <f t="shared" si="58"/>
        <v>19</v>
      </c>
      <c r="AF1248" t="str">
        <f>IF(Table2[[#This Row],[ Income ]]&lt;=30000, "Low Income",IF(Table2[[#This Row],[ Income ]]&lt;=60000,"Middle Income",IF(Table2[[#This Row],[ Income ]]&lt;=90000,"High Income","Premium")))</f>
        <v>High Income</v>
      </c>
      <c r="AG1248" t="str">
        <f ca="1">IF(Table2[[#This Row],[Age]]&lt;30,"Young Adults", IF(Table2[[#This Row],[Age]]&lt;45,"Adults",IF(Table2[[#This Row],[Age]]&lt;60,"Middle Aged", "Senior")))</f>
        <v>Middle Aged</v>
      </c>
      <c r="AH1248" t="str">
        <f>IF(Table2[[#This Row],[Recency]]&lt;31,"Active",IF(Table2[[#This Row],[Recency]]&lt;61, "Warm","At Risk"))</f>
        <v>Warm</v>
      </c>
      <c r="AI1248" s="5" t="str">
        <f>IF(Table2[[#This Row],[Total Spend]]&lt;70,"Low Value", IF(Table2[[#This Row],[Total Spend]]&lt;370,"Medium Value",IF(Table2[[#This Row],[Total Spend]]&lt;1047,"High Value","VIP")))</f>
        <v>VIP</v>
      </c>
      <c r="AJ1248" s="7">
        <f>SUM(Table2[[#This Row],[AcceptedCmp3]:[Response]])</f>
        <v>3</v>
      </c>
      <c r="AK1248" s="5" t="str">
        <f>IF(Table2[[#This Row],[Total Campaigns Accepted]]=0,"Never Responded", IF(Table2[[#This Row],[Total Campaigns Accepted]]&lt;3,"Occasional Responders","Frequent Responders"))</f>
        <v>Frequent Responders</v>
      </c>
    </row>
    <row r="1249" spans="1:37" x14ac:dyDescent="0.3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  <c r="AC1249" s="4">
        <f t="shared" ca="1" si="57"/>
        <v>50</v>
      </c>
      <c r="AD1249" s="3">
        <f t="shared" si="59"/>
        <v>45</v>
      </c>
      <c r="AE1249">
        <f t="shared" si="58"/>
        <v>17</v>
      </c>
      <c r="AF1249" t="str">
        <f>IF(Table2[[#This Row],[ Income ]]&lt;=30000, "Low Income",IF(Table2[[#This Row],[ Income ]]&lt;=60000,"Middle Income",IF(Table2[[#This Row],[ Income ]]&lt;=90000,"High Income","Premium")))</f>
        <v>Low Income</v>
      </c>
      <c r="AG1249" t="str">
        <f ca="1">IF(Table2[[#This Row],[Age]]&lt;30,"Young Adults", IF(Table2[[#This Row],[Age]]&lt;45,"Adults",IF(Table2[[#This Row],[Age]]&lt;60,"Middle Aged", "Senior")))</f>
        <v>Middle Aged</v>
      </c>
      <c r="AH1249" t="str">
        <f>IF(Table2[[#This Row],[Recency]]&lt;31,"Active",IF(Table2[[#This Row],[Recency]]&lt;61, "Warm","At Risk"))</f>
        <v>Warm</v>
      </c>
      <c r="AI1249" s="5" t="str">
        <f>IF(Table2[[#This Row],[Total Spend]]&lt;70,"Low Value", IF(Table2[[#This Row],[Total Spend]]&lt;370,"Medium Value",IF(Table2[[#This Row],[Total Spend]]&lt;1047,"High Value","VIP")))</f>
        <v>Low Value</v>
      </c>
      <c r="AJ1249" s="7">
        <f>SUM(Table2[[#This Row],[AcceptedCmp3]:[Response]])</f>
        <v>0</v>
      </c>
      <c r="AK1249" s="5" t="str">
        <f>IF(Table2[[#This Row],[Total Campaigns Accepted]]=0,"Never Responded", IF(Table2[[#This Row],[Total Campaigns Accepted]]&lt;3,"Occasional Responders","Frequent Responders"))</f>
        <v>Never Responded</v>
      </c>
    </row>
    <row r="1250" spans="1:37" x14ac:dyDescent="0.3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  <c r="AC1250" s="4">
        <f t="shared" ca="1" si="57"/>
        <v>61</v>
      </c>
      <c r="AD1250" s="3">
        <f t="shared" si="59"/>
        <v>41</v>
      </c>
      <c r="AE1250">
        <f t="shared" si="58"/>
        <v>11</v>
      </c>
      <c r="AF1250" t="str">
        <f>IF(Table2[[#This Row],[ Income ]]&lt;=30000, "Low Income",IF(Table2[[#This Row],[ Income ]]&lt;=60000,"Middle Income",IF(Table2[[#This Row],[ Income ]]&lt;=90000,"High Income","Premium")))</f>
        <v>Middle Income</v>
      </c>
      <c r="AG1250" t="str">
        <f ca="1">IF(Table2[[#This Row],[Age]]&lt;30,"Young Adults", IF(Table2[[#This Row],[Age]]&lt;45,"Adults",IF(Table2[[#This Row],[Age]]&lt;60,"Middle Aged", "Senior")))</f>
        <v>Senior</v>
      </c>
      <c r="AH1250" t="str">
        <f>IF(Table2[[#This Row],[Recency]]&lt;31,"Active",IF(Table2[[#This Row],[Recency]]&lt;61, "Warm","At Risk"))</f>
        <v>Warm</v>
      </c>
      <c r="AI1250" s="5" t="str">
        <f>IF(Table2[[#This Row],[Total Spend]]&lt;70,"Low Value", IF(Table2[[#This Row],[Total Spend]]&lt;370,"Medium Value",IF(Table2[[#This Row],[Total Spend]]&lt;1047,"High Value","VIP")))</f>
        <v>Low Value</v>
      </c>
      <c r="AJ1250" s="7">
        <f>SUM(Table2[[#This Row],[AcceptedCmp3]:[Response]])</f>
        <v>0</v>
      </c>
      <c r="AK1250" s="5" t="str">
        <f>IF(Table2[[#This Row],[Total Campaigns Accepted]]=0,"Never Responded", IF(Table2[[#This Row],[Total Campaigns Accepted]]&lt;3,"Occasional Responders","Frequent Responders"))</f>
        <v>Never Responded</v>
      </c>
    </row>
    <row r="1251" spans="1:37" x14ac:dyDescent="0.3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  <c r="AC1251" s="4">
        <f t="shared" ca="1" si="57"/>
        <v>51</v>
      </c>
      <c r="AD1251" s="3">
        <f t="shared" si="59"/>
        <v>973</v>
      </c>
      <c r="AE1251">
        <f t="shared" si="58"/>
        <v>33</v>
      </c>
      <c r="AF1251" t="str">
        <f>IF(Table2[[#This Row],[ Income ]]&lt;=30000, "Low Income",IF(Table2[[#This Row],[ Income ]]&lt;=60000,"Middle Income",IF(Table2[[#This Row],[ Income ]]&lt;=90000,"High Income","Premium")))</f>
        <v>High Income</v>
      </c>
      <c r="AG1251" t="str">
        <f ca="1">IF(Table2[[#This Row],[Age]]&lt;30,"Young Adults", IF(Table2[[#This Row],[Age]]&lt;45,"Adults",IF(Table2[[#This Row],[Age]]&lt;60,"Middle Aged", "Senior")))</f>
        <v>Middle Aged</v>
      </c>
      <c r="AH1251" t="str">
        <f>IF(Table2[[#This Row],[Recency]]&lt;31,"Active",IF(Table2[[#This Row],[Recency]]&lt;61, "Warm","At Risk"))</f>
        <v>Warm</v>
      </c>
      <c r="AI1251" s="5" t="str">
        <f>IF(Table2[[#This Row],[Total Spend]]&lt;70,"Low Value", IF(Table2[[#This Row],[Total Spend]]&lt;370,"Medium Value",IF(Table2[[#This Row],[Total Spend]]&lt;1047,"High Value","VIP")))</f>
        <v>High Value</v>
      </c>
      <c r="AJ1251" s="7">
        <f>SUM(Table2[[#This Row],[AcceptedCmp3]:[Response]])</f>
        <v>1</v>
      </c>
      <c r="AK1251" s="5" t="str">
        <f>IF(Table2[[#This Row],[Total Campaigns Accepted]]=0,"Never Responded", IF(Table2[[#This Row],[Total Campaigns Accepted]]&lt;3,"Occasional Responders","Frequent Responders"))</f>
        <v>Occasional Responders</v>
      </c>
    </row>
    <row r="1252" spans="1:37" x14ac:dyDescent="0.3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  <c r="AC1252" s="4">
        <f t="shared" ca="1" si="57"/>
        <v>66</v>
      </c>
      <c r="AD1252" s="3">
        <f t="shared" si="59"/>
        <v>96</v>
      </c>
      <c r="AE1252">
        <f t="shared" si="58"/>
        <v>10</v>
      </c>
      <c r="AF1252" t="str">
        <f>IF(Table2[[#This Row],[ Income ]]&lt;=30000, "Low Income",IF(Table2[[#This Row],[ Income ]]&lt;=60000,"Middle Income",IF(Table2[[#This Row],[ Income ]]&lt;=90000,"High Income","Premium")))</f>
        <v>Middle Income</v>
      </c>
      <c r="AG1252" t="str">
        <f ca="1">IF(Table2[[#This Row],[Age]]&lt;30,"Young Adults", IF(Table2[[#This Row],[Age]]&lt;45,"Adults",IF(Table2[[#This Row],[Age]]&lt;60,"Middle Aged", "Senior")))</f>
        <v>Senior</v>
      </c>
      <c r="AH1252" t="str">
        <f>IF(Table2[[#This Row],[Recency]]&lt;31,"Active",IF(Table2[[#This Row],[Recency]]&lt;61, "Warm","At Risk"))</f>
        <v>Warm</v>
      </c>
      <c r="AI1252" s="5" t="str">
        <f>IF(Table2[[#This Row],[Total Spend]]&lt;70,"Low Value", IF(Table2[[#This Row],[Total Spend]]&lt;370,"Medium Value",IF(Table2[[#This Row],[Total Spend]]&lt;1047,"High Value","VIP")))</f>
        <v>Medium Value</v>
      </c>
      <c r="AJ1252" s="7">
        <f>SUM(Table2[[#This Row],[AcceptedCmp3]:[Response]])</f>
        <v>0</v>
      </c>
      <c r="AK1252" s="5" t="str">
        <f>IF(Table2[[#This Row],[Total Campaigns Accepted]]=0,"Never Responded", IF(Table2[[#This Row],[Total Campaigns Accepted]]&lt;3,"Occasional Responders","Frequent Responders"))</f>
        <v>Never Responded</v>
      </c>
    </row>
    <row r="1253" spans="1:37" x14ac:dyDescent="0.3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  <c r="AC1253" s="4">
        <f t="shared" ca="1" si="57"/>
        <v>66</v>
      </c>
      <c r="AD1253" s="3">
        <f t="shared" si="59"/>
        <v>48</v>
      </c>
      <c r="AE1253">
        <f t="shared" si="58"/>
        <v>16</v>
      </c>
      <c r="AF1253" t="str">
        <f>IF(Table2[[#This Row],[ Income ]]&lt;=30000, "Low Income",IF(Table2[[#This Row],[ Income ]]&lt;=60000,"Middle Income",IF(Table2[[#This Row],[ Income ]]&lt;=90000,"High Income","Premium")))</f>
        <v>Low Income</v>
      </c>
      <c r="AG1253" t="str">
        <f ca="1">IF(Table2[[#This Row],[Age]]&lt;30,"Young Adults", IF(Table2[[#This Row],[Age]]&lt;45,"Adults",IF(Table2[[#This Row],[Age]]&lt;60,"Middle Aged", "Senior")))</f>
        <v>Senior</v>
      </c>
      <c r="AH1253" t="str">
        <f>IF(Table2[[#This Row],[Recency]]&lt;31,"Active",IF(Table2[[#This Row],[Recency]]&lt;61, "Warm","At Risk"))</f>
        <v>Warm</v>
      </c>
      <c r="AI1253" s="5" t="str">
        <f>IF(Table2[[#This Row],[Total Spend]]&lt;70,"Low Value", IF(Table2[[#This Row],[Total Spend]]&lt;370,"Medium Value",IF(Table2[[#This Row],[Total Spend]]&lt;1047,"High Value","VIP")))</f>
        <v>Low Value</v>
      </c>
      <c r="AJ1253" s="7">
        <f>SUM(Table2[[#This Row],[AcceptedCmp3]:[Response]])</f>
        <v>0</v>
      </c>
      <c r="AK1253" s="5" t="str">
        <f>IF(Table2[[#This Row],[Total Campaigns Accepted]]=0,"Never Responded", IF(Table2[[#This Row],[Total Campaigns Accepted]]&lt;3,"Occasional Responders","Frequent Responders"))</f>
        <v>Never Responded</v>
      </c>
    </row>
    <row r="1254" spans="1:37" x14ac:dyDescent="0.3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  <c r="AC1254" s="4">
        <f t="shared" ca="1" si="57"/>
        <v>75</v>
      </c>
      <c r="AD1254" s="3">
        <f t="shared" si="59"/>
        <v>65</v>
      </c>
      <c r="AE1254">
        <f t="shared" si="58"/>
        <v>13</v>
      </c>
      <c r="AF1254" t="str">
        <f>IF(Table2[[#This Row],[ Income ]]&lt;=30000, "Low Income",IF(Table2[[#This Row],[ Income ]]&lt;=60000,"Middle Income",IF(Table2[[#This Row],[ Income ]]&lt;=90000,"High Income","Premium")))</f>
        <v>Middle Income</v>
      </c>
      <c r="AG1254" t="str">
        <f ca="1">IF(Table2[[#This Row],[Age]]&lt;30,"Young Adults", IF(Table2[[#This Row],[Age]]&lt;45,"Adults",IF(Table2[[#This Row],[Age]]&lt;60,"Middle Aged", "Senior")))</f>
        <v>Senior</v>
      </c>
      <c r="AH1254" t="str">
        <f>IF(Table2[[#This Row],[Recency]]&lt;31,"Active",IF(Table2[[#This Row],[Recency]]&lt;61, "Warm","At Risk"))</f>
        <v>Warm</v>
      </c>
      <c r="AI1254" s="5" t="str">
        <f>IF(Table2[[#This Row],[Total Spend]]&lt;70,"Low Value", IF(Table2[[#This Row],[Total Spend]]&lt;370,"Medium Value",IF(Table2[[#This Row],[Total Spend]]&lt;1047,"High Value","VIP")))</f>
        <v>Low Value</v>
      </c>
      <c r="AJ1254" s="7">
        <f>SUM(Table2[[#This Row],[AcceptedCmp3]:[Response]])</f>
        <v>0</v>
      </c>
      <c r="AK1254" s="5" t="str">
        <f>IF(Table2[[#This Row],[Total Campaigns Accepted]]=0,"Never Responded", IF(Table2[[#This Row],[Total Campaigns Accepted]]&lt;3,"Occasional Responders","Frequent Responders"))</f>
        <v>Never Responded</v>
      </c>
    </row>
    <row r="1255" spans="1:37" x14ac:dyDescent="0.3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  <c r="AC1255" s="4">
        <f t="shared" ca="1" si="57"/>
        <v>61</v>
      </c>
      <c r="AD1255" s="3">
        <f t="shared" si="59"/>
        <v>122</v>
      </c>
      <c r="AE1255">
        <f t="shared" si="58"/>
        <v>15</v>
      </c>
      <c r="AF1255" t="str">
        <f>IF(Table2[[#This Row],[ Income ]]&lt;=30000, "Low Income",IF(Table2[[#This Row],[ Income ]]&lt;=60000,"Middle Income",IF(Table2[[#This Row],[ Income ]]&lt;=90000,"High Income","Premium")))</f>
        <v>Middle Income</v>
      </c>
      <c r="AG1255" t="str">
        <f ca="1">IF(Table2[[#This Row],[Age]]&lt;30,"Young Adults", IF(Table2[[#This Row],[Age]]&lt;45,"Adults",IF(Table2[[#This Row],[Age]]&lt;60,"Middle Aged", "Senior")))</f>
        <v>Senior</v>
      </c>
      <c r="AH1255" t="str">
        <f>IF(Table2[[#This Row],[Recency]]&lt;31,"Active",IF(Table2[[#This Row],[Recency]]&lt;61, "Warm","At Risk"))</f>
        <v>Warm</v>
      </c>
      <c r="AI1255" s="5" t="str">
        <f>IF(Table2[[#This Row],[Total Spend]]&lt;70,"Low Value", IF(Table2[[#This Row],[Total Spend]]&lt;370,"Medium Value",IF(Table2[[#This Row],[Total Spend]]&lt;1047,"High Value","VIP")))</f>
        <v>Medium Value</v>
      </c>
      <c r="AJ1255" s="7">
        <f>SUM(Table2[[#This Row],[AcceptedCmp3]:[Response]])</f>
        <v>1</v>
      </c>
      <c r="AK1255" s="5" t="str">
        <f>IF(Table2[[#This Row],[Total Campaigns Accepted]]=0,"Never Responded", IF(Table2[[#This Row],[Total Campaigns Accepted]]&lt;3,"Occasional Responders","Frequent Responders"))</f>
        <v>Occasional Responders</v>
      </c>
    </row>
    <row r="1256" spans="1:37" x14ac:dyDescent="0.3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  <c r="AC1256" s="4">
        <f t="shared" ca="1" si="57"/>
        <v>66</v>
      </c>
      <c r="AD1256" s="3">
        <f t="shared" si="59"/>
        <v>23</v>
      </c>
      <c r="AE1256">
        <f t="shared" si="58"/>
        <v>8</v>
      </c>
      <c r="AF1256" t="str">
        <f>IF(Table2[[#This Row],[ Income ]]&lt;=30000, "Low Income",IF(Table2[[#This Row],[ Income ]]&lt;=60000,"Middle Income",IF(Table2[[#This Row],[ Income ]]&lt;=90000,"High Income","Premium")))</f>
        <v>Middle Income</v>
      </c>
      <c r="AG1256" t="str">
        <f ca="1">IF(Table2[[#This Row],[Age]]&lt;30,"Young Adults", IF(Table2[[#This Row],[Age]]&lt;45,"Adults",IF(Table2[[#This Row],[Age]]&lt;60,"Middle Aged", "Senior")))</f>
        <v>Senior</v>
      </c>
      <c r="AH1256" t="str">
        <f>IF(Table2[[#This Row],[Recency]]&lt;31,"Active",IF(Table2[[#This Row],[Recency]]&lt;61, "Warm","At Risk"))</f>
        <v>Warm</v>
      </c>
      <c r="AI1256" s="5" t="str">
        <f>IF(Table2[[#This Row],[Total Spend]]&lt;70,"Low Value", IF(Table2[[#This Row],[Total Spend]]&lt;370,"Medium Value",IF(Table2[[#This Row],[Total Spend]]&lt;1047,"High Value","VIP")))</f>
        <v>Low Value</v>
      </c>
      <c r="AJ1256" s="7">
        <f>SUM(Table2[[#This Row],[AcceptedCmp3]:[Response]])</f>
        <v>0</v>
      </c>
      <c r="AK1256" s="5" t="str">
        <f>IF(Table2[[#This Row],[Total Campaigns Accepted]]=0,"Never Responded", IF(Table2[[#This Row],[Total Campaigns Accepted]]&lt;3,"Occasional Responders","Frequent Responders"))</f>
        <v>Never Responded</v>
      </c>
    </row>
    <row r="1257" spans="1:37" x14ac:dyDescent="0.3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  <c r="AC1257" s="4">
        <f t="shared" ca="1" si="57"/>
        <v>66</v>
      </c>
      <c r="AD1257" s="3">
        <f t="shared" si="59"/>
        <v>43</v>
      </c>
      <c r="AE1257">
        <f t="shared" si="58"/>
        <v>11</v>
      </c>
      <c r="AF1257" t="str">
        <f>IF(Table2[[#This Row],[ Income ]]&lt;=30000, "Low Income",IF(Table2[[#This Row],[ Income ]]&lt;=60000,"Middle Income",IF(Table2[[#This Row],[ Income ]]&lt;=90000,"High Income","Premium")))</f>
        <v>Low Income</v>
      </c>
      <c r="AG1257" t="str">
        <f ca="1">IF(Table2[[#This Row],[Age]]&lt;30,"Young Adults", IF(Table2[[#This Row],[Age]]&lt;45,"Adults",IF(Table2[[#This Row],[Age]]&lt;60,"Middle Aged", "Senior")))</f>
        <v>Senior</v>
      </c>
      <c r="AH1257" t="str">
        <f>IF(Table2[[#This Row],[Recency]]&lt;31,"Active",IF(Table2[[#This Row],[Recency]]&lt;61, "Warm","At Risk"))</f>
        <v>Warm</v>
      </c>
      <c r="AI1257" s="5" t="str">
        <f>IF(Table2[[#This Row],[Total Spend]]&lt;70,"Low Value", IF(Table2[[#This Row],[Total Spend]]&lt;370,"Medium Value",IF(Table2[[#This Row],[Total Spend]]&lt;1047,"High Value","VIP")))</f>
        <v>Low Value</v>
      </c>
      <c r="AJ1257" s="7">
        <f>SUM(Table2[[#This Row],[AcceptedCmp3]:[Response]])</f>
        <v>0</v>
      </c>
      <c r="AK1257" s="5" t="str">
        <f>IF(Table2[[#This Row],[Total Campaigns Accepted]]=0,"Never Responded", IF(Table2[[#This Row],[Total Campaigns Accepted]]&lt;3,"Occasional Responders","Frequent Responders"))</f>
        <v>Never Responded</v>
      </c>
    </row>
    <row r="1258" spans="1:37" x14ac:dyDescent="0.3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  <c r="AC1258" s="4">
        <f t="shared" ca="1" si="57"/>
        <v>63</v>
      </c>
      <c r="AD1258" s="3">
        <f t="shared" si="59"/>
        <v>114</v>
      </c>
      <c r="AE1258">
        <f t="shared" si="58"/>
        <v>15</v>
      </c>
      <c r="AF1258" t="str">
        <f>IF(Table2[[#This Row],[ Income ]]&lt;=30000, "Low Income",IF(Table2[[#This Row],[ Income ]]&lt;=60000,"Middle Income",IF(Table2[[#This Row],[ Income ]]&lt;=90000,"High Income","Premium")))</f>
        <v>Middle Income</v>
      </c>
      <c r="AG1258" t="str">
        <f ca="1">IF(Table2[[#This Row],[Age]]&lt;30,"Young Adults", IF(Table2[[#This Row],[Age]]&lt;45,"Adults",IF(Table2[[#This Row],[Age]]&lt;60,"Middle Aged", "Senior")))</f>
        <v>Senior</v>
      </c>
      <c r="AH1258" t="str">
        <f>IF(Table2[[#This Row],[Recency]]&lt;31,"Active",IF(Table2[[#This Row],[Recency]]&lt;61, "Warm","At Risk"))</f>
        <v>Warm</v>
      </c>
      <c r="AI1258" s="5" t="str">
        <f>IF(Table2[[#This Row],[Total Spend]]&lt;70,"Low Value", IF(Table2[[#This Row],[Total Spend]]&lt;370,"Medium Value",IF(Table2[[#This Row],[Total Spend]]&lt;1047,"High Value","VIP")))</f>
        <v>Medium Value</v>
      </c>
      <c r="AJ1258" s="7">
        <f>SUM(Table2[[#This Row],[AcceptedCmp3]:[Response]])</f>
        <v>0</v>
      </c>
      <c r="AK1258" s="5" t="str">
        <f>IF(Table2[[#This Row],[Total Campaigns Accepted]]=0,"Never Responded", IF(Table2[[#This Row],[Total Campaigns Accepted]]&lt;3,"Occasional Responders","Frequent Responders"))</f>
        <v>Never Responded</v>
      </c>
    </row>
    <row r="1259" spans="1:37" x14ac:dyDescent="0.3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  <c r="AC1259" s="4">
        <f t="shared" ca="1" si="57"/>
        <v>65</v>
      </c>
      <c r="AD1259" s="3">
        <f t="shared" si="59"/>
        <v>1232</v>
      </c>
      <c r="AE1259">
        <f t="shared" si="58"/>
        <v>28</v>
      </c>
      <c r="AF1259" t="str">
        <f>IF(Table2[[#This Row],[ Income ]]&lt;=30000, "Low Income",IF(Table2[[#This Row],[ Income ]]&lt;=60000,"Middle Income",IF(Table2[[#This Row],[ Income ]]&lt;=90000,"High Income","Premium")))</f>
        <v>Middle Income</v>
      </c>
      <c r="AG1259" t="str">
        <f ca="1">IF(Table2[[#This Row],[Age]]&lt;30,"Young Adults", IF(Table2[[#This Row],[Age]]&lt;45,"Adults",IF(Table2[[#This Row],[Age]]&lt;60,"Middle Aged", "Senior")))</f>
        <v>Senior</v>
      </c>
      <c r="AH1259" t="str">
        <f>IF(Table2[[#This Row],[Recency]]&lt;31,"Active",IF(Table2[[#This Row],[Recency]]&lt;61, "Warm","At Risk"))</f>
        <v>Warm</v>
      </c>
      <c r="AI1259" s="5" t="str">
        <f>IF(Table2[[#This Row],[Total Spend]]&lt;70,"Low Value", IF(Table2[[#This Row],[Total Spend]]&lt;370,"Medium Value",IF(Table2[[#This Row],[Total Spend]]&lt;1047,"High Value","VIP")))</f>
        <v>VIP</v>
      </c>
      <c r="AJ1259" s="7">
        <f>SUM(Table2[[#This Row],[AcceptedCmp3]:[Response]])</f>
        <v>2</v>
      </c>
      <c r="AK1259" s="5" t="str">
        <f>IF(Table2[[#This Row],[Total Campaigns Accepted]]=0,"Never Responded", IF(Table2[[#This Row],[Total Campaigns Accepted]]&lt;3,"Occasional Responders","Frequent Responders"))</f>
        <v>Occasional Responders</v>
      </c>
    </row>
    <row r="1260" spans="1:37" x14ac:dyDescent="0.3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  <c r="AC1260" s="4">
        <f t="shared" ca="1" si="57"/>
        <v>71</v>
      </c>
      <c r="AD1260" s="3">
        <f t="shared" si="59"/>
        <v>1957</v>
      </c>
      <c r="AE1260">
        <f t="shared" si="58"/>
        <v>28</v>
      </c>
      <c r="AF1260" t="str">
        <f>IF(Table2[[#This Row],[ Income ]]&lt;=30000, "Low Income",IF(Table2[[#This Row],[ Income ]]&lt;=60000,"Middle Income",IF(Table2[[#This Row],[ Income ]]&lt;=90000,"High Income","Premium")))</f>
        <v>High Income</v>
      </c>
      <c r="AG1260" t="str">
        <f ca="1">IF(Table2[[#This Row],[Age]]&lt;30,"Young Adults", IF(Table2[[#This Row],[Age]]&lt;45,"Adults",IF(Table2[[#This Row],[Age]]&lt;60,"Middle Aged", "Senior")))</f>
        <v>Senior</v>
      </c>
      <c r="AH1260" t="str">
        <f>IF(Table2[[#This Row],[Recency]]&lt;31,"Active",IF(Table2[[#This Row],[Recency]]&lt;61, "Warm","At Risk"))</f>
        <v>Warm</v>
      </c>
      <c r="AI1260" s="5" t="str">
        <f>IF(Table2[[#This Row],[Total Spend]]&lt;70,"Low Value", IF(Table2[[#This Row],[Total Spend]]&lt;370,"Medium Value",IF(Table2[[#This Row],[Total Spend]]&lt;1047,"High Value","VIP")))</f>
        <v>VIP</v>
      </c>
      <c r="AJ1260" s="7">
        <f>SUM(Table2[[#This Row],[AcceptedCmp3]:[Response]])</f>
        <v>2</v>
      </c>
      <c r="AK1260" s="5" t="str">
        <f>IF(Table2[[#This Row],[Total Campaigns Accepted]]=0,"Never Responded", IF(Table2[[#This Row],[Total Campaigns Accepted]]&lt;3,"Occasional Responders","Frequent Responders"))</f>
        <v>Occasional Responders</v>
      </c>
    </row>
    <row r="1261" spans="1:37" x14ac:dyDescent="0.3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  <c r="AC1261" s="4">
        <f t="shared" ca="1" si="57"/>
        <v>70</v>
      </c>
      <c r="AD1261" s="3">
        <f t="shared" si="59"/>
        <v>377</v>
      </c>
      <c r="AE1261">
        <f t="shared" si="58"/>
        <v>25</v>
      </c>
      <c r="AF1261" t="str">
        <f>IF(Table2[[#This Row],[ Income ]]&lt;=30000, "Low Income",IF(Table2[[#This Row],[ Income ]]&lt;=60000,"Middle Income",IF(Table2[[#This Row],[ Income ]]&lt;=90000,"High Income","Premium")))</f>
        <v>Middle Income</v>
      </c>
      <c r="AG1261" t="str">
        <f ca="1">IF(Table2[[#This Row],[Age]]&lt;30,"Young Adults", IF(Table2[[#This Row],[Age]]&lt;45,"Adults",IF(Table2[[#This Row],[Age]]&lt;60,"Middle Aged", "Senior")))</f>
        <v>Senior</v>
      </c>
      <c r="AH1261" t="str">
        <f>IF(Table2[[#This Row],[Recency]]&lt;31,"Active",IF(Table2[[#This Row],[Recency]]&lt;61, "Warm","At Risk"))</f>
        <v>Warm</v>
      </c>
      <c r="AI1261" s="5" t="str">
        <f>IF(Table2[[#This Row],[Total Spend]]&lt;70,"Low Value", IF(Table2[[#This Row],[Total Spend]]&lt;370,"Medium Value",IF(Table2[[#This Row],[Total Spend]]&lt;1047,"High Value","VIP")))</f>
        <v>High Value</v>
      </c>
      <c r="AJ1261" s="7">
        <f>SUM(Table2[[#This Row],[AcceptedCmp3]:[Response]])</f>
        <v>1</v>
      </c>
      <c r="AK1261" s="5" t="str">
        <f>IF(Table2[[#This Row],[Total Campaigns Accepted]]=0,"Never Responded", IF(Table2[[#This Row],[Total Campaigns Accepted]]&lt;3,"Occasional Responders","Frequent Responders"))</f>
        <v>Occasional Responders</v>
      </c>
    </row>
    <row r="1262" spans="1:37" x14ac:dyDescent="0.3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  <c r="AC1262" s="4">
        <f t="shared" ca="1" si="57"/>
        <v>58</v>
      </c>
      <c r="AD1262" s="3">
        <f t="shared" si="59"/>
        <v>586</v>
      </c>
      <c r="AE1262">
        <f t="shared" si="58"/>
        <v>29</v>
      </c>
      <c r="AF1262" t="str">
        <f>IF(Table2[[#This Row],[ Income ]]&lt;=30000, "Low Income",IF(Table2[[#This Row],[ Income ]]&lt;=60000,"Middle Income",IF(Table2[[#This Row],[ Income ]]&lt;=90000,"High Income","Premium")))</f>
        <v>Middle Income</v>
      </c>
      <c r="AG1262" t="str">
        <f ca="1">IF(Table2[[#This Row],[Age]]&lt;30,"Young Adults", IF(Table2[[#This Row],[Age]]&lt;45,"Adults",IF(Table2[[#This Row],[Age]]&lt;60,"Middle Aged", "Senior")))</f>
        <v>Middle Aged</v>
      </c>
      <c r="AH1262" t="str">
        <f>IF(Table2[[#This Row],[Recency]]&lt;31,"Active",IF(Table2[[#This Row],[Recency]]&lt;61, "Warm","At Risk"))</f>
        <v>Warm</v>
      </c>
      <c r="AI1262" s="5" t="str">
        <f>IF(Table2[[#This Row],[Total Spend]]&lt;70,"Low Value", IF(Table2[[#This Row],[Total Spend]]&lt;370,"Medium Value",IF(Table2[[#This Row],[Total Spend]]&lt;1047,"High Value","VIP")))</f>
        <v>High Value</v>
      </c>
      <c r="AJ1262" s="7">
        <f>SUM(Table2[[#This Row],[AcceptedCmp3]:[Response]])</f>
        <v>0</v>
      </c>
      <c r="AK1262" s="5" t="str">
        <f>IF(Table2[[#This Row],[Total Campaigns Accepted]]=0,"Never Responded", IF(Table2[[#This Row],[Total Campaigns Accepted]]&lt;3,"Occasional Responders","Frequent Responders"))</f>
        <v>Never Responded</v>
      </c>
    </row>
    <row r="1263" spans="1:37" x14ac:dyDescent="0.3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  <c r="AC1263" s="4">
        <f t="shared" ca="1" si="57"/>
        <v>58</v>
      </c>
      <c r="AD1263" s="3">
        <f t="shared" si="59"/>
        <v>586</v>
      </c>
      <c r="AE1263">
        <f t="shared" si="58"/>
        <v>29</v>
      </c>
      <c r="AF1263" t="str">
        <f>IF(Table2[[#This Row],[ Income ]]&lt;=30000, "Low Income",IF(Table2[[#This Row],[ Income ]]&lt;=60000,"Middle Income",IF(Table2[[#This Row],[ Income ]]&lt;=90000,"High Income","Premium")))</f>
        <v>Middle Income</v>
      </c>
      <c r="AG1263" t="str">
        <f ca="1">IF(Table2[[#This Row],[Age]]&lt;30,"Young Adults", IF(Table2[[#This Row],[Age]]&lt;45,"Adults",IF(Table2[[#This Row],[Age]]&lt;60,"Middle Aged", "Senior")))</f>
        <v>Middle Aged</v>
      </c>
      <c r="AH1263" t="str">
        <f>IF(Table2[[#This Row],[Recency]]&lt;31,"Active",IF(Table2[[#This Row],[Recency]]&lt;61, "Warm","At Risk"))</f>
        <v>Warm</v>
      </c>
      <c r="AI1263" s="5" t="str">
        <f>IF(Table2[[#This Row],[Total Spend]]&lt;70,"Low Value", IF(Table2[[#This Row],[Total Spend]]&lt;370,"Medium Value",IF(Table2[[#This Row],[Total Spend]]&lt;1047,"High Value","VIP")))</f>
        <v>High Value</v>
      </c>
      <c r="AJ1263" s="7">
        <f>SUM(Table2[[#This Row],[AcceptedCmp3]:[Response]])</f>
        <v>0</v>
      </c>
      <c r="AK1263" s="5" t="str">
        <f>IF(Table2[[#This Row],[Total Campaigns Accepted]]=0,"Never Responded", IF(Table2[[#This Row],[Total Campaigns Accepted]]&lt;3,"Occasional Responders","Frequent Responders"))</f>
        <v>Never Responded</v>
      </c>
    </row>
    <row r="1264" spans="1:37" x14ac:dyDescent="0.3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  <c r="AC1264" s="4">
        <f t="shared" ca="1" si="57"/>
        <v>72</v>
      </c>
      <c r="AD1264" s="3">
        <f t="shared" si="59"/>
        <v>1662</v>
      </c>
      <c r="AE1264">
        <f t="shared" si="58"/>
        <v>39</v>
      </c>
      <c r="AF1264" t="str">
        <f>IF(Table2[[#This Row],[ Income ]]&lt;=30000, "Low Income",IF(Table2[[#This Row],[ Income ]]&lt;=60000,"Middle Income",IF(Table2[[#This Row],[ Income ]]&lt;=90000,"High Income","Premium")))</f>
        <v>Middle Income</v>
      </c>
      <c r="AG1264" t="str">
        <f ca="1">IF(Table2[[#This Row],[Age]]&lt;30,"Young Adults", IF(Table2[[#This Row],[Age]]&lt;45,"Adults",IF(Table2[[#This Row],[Age]]&lt;60,"Middle Aged", "Senior")))</f>
        <v>Senior</v>
      </c>
      <c r="AH1264" t="str">
        <f>IF(Table2[[#This Row],[Recency]]&lt;31,"Active",IF(Table2[[#This Row],[Recency]]&lt;61, "Warm","At Risk"))</f>
        <v>Warm</v>
      </c>
      <c r="AI1264" s="5" t="str">
        <f>IF(Table2[[#This Row],[Total Spend]]&lt;70,"Low Value", IF(Table2[[#This Row],[Total Spend]]&lt;370,"Medium Value",IF(Table2[[#This Row],[Total Spend]]&lt;1047,"High Value","VIP")))</f>
        <v>VIP</v>
      </c>
      <c r="AJ1264" s="7">
        <f>SUM(Table2[[#This Row],[AcceptedCmp3]:[Response]])</f>
        <v>1</v>
      </c>
      <c r="AK1264" s="5" t="str">
        <f>IF(Table2[[#This Row],[Total Campaigns Accepted]]=0,"Never Responded", IF(Table2[[#This Row],[Total Campaigns Accepted]]&lt;3,"Occasional Responders","Frequent Responders"))</f>
        <v>Occasional Responders</v>
      </c>
    </row>
    <row r="1265" spans="1:37" x14ac:dyDescent="0.3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  <c r="AC1265" s="4">
        <f t="shared" ca="1" si="57"/>
        <v>32</v>
      </c>
      <c r="AD1265" s="3">
        <f t="shared" si="59"/>
        <v>1004</v>
      </c>
      <c r="AE1265">
        <f t="shared" si="58"/>
        <v>23</v>
      </c>
      <c r="AF1265" t="str">
        <f>IF(Table2[[#This Row],[ Income ]]&lt;=30000, "Low Income",IF(Table2[[#This Row],[ Income ]]&lt;=60000,"Middle Income",IF(Table2[[#This Row],[ Income ]]&lt;=90000,"High Income","Premium")))</f>
        <v>High Income</v>
      </c>
      <c r="AG1265" t="str">
        <f ca="1">IF(Table2[[#This Row],[Age]]&lt;30,"Young Adults", IF(Table2[[#This Row],[Age]]&lt;45,"Adults",IF(Table2[[#This Row],[Age]]&lt;60,"Middle Aged", "Senior")))</f>
        <v>Adults</v>
      </c>
      <c r="AH1265" t="str">
        <f>IF(Table2[[#This Row],[Recency]]&lt;31,"Active",IF(Table2[[#This Row],[Recency]]&lt;61, "Warm","At Risk"))</f>
        <v>Warm</v>
      </c>
      <c r="AI1265" s="5" t="str">
        <f>IF(Table2[[#This Row],[Total Spend]]&lt;70,"Low Value", IF(Table2[[#This Row],[Total Spend]]&lt;370,"Medium Value",IF(Table2[[#This Row],[Total Spend]]&lt;1047,"High Value","VIP")))</f>
        <v>High Value</v>
      </c>
      <c r="AJ1265" s="7">
        <f>SUM(Table2[[#This Row],[AcceptedCmp3]:[Response]])</f>
        <v>0</v>
      </c>
      <c r="AK1265" s="5" t="str">
        <f>IF(Table2[[#This Row],[Total Campaigns Accepted]]=0,"Never Responded", IF(Table2[[#This Row],[Total Campaigns Accepted]]&lt;3,"Occasional Responders","Frequent Responders"))</f>
        <v>Never Responded</v>
      </c>
    </row>
    <row r="1266" spans="1:37" x14ac:dyDescent="0.3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  <c r="AC1266" s="4">
        <f t="shared" ca="1" si="57"/>
        <v>61</v>
      </c>
      <c r="AD1266" s="3">
        <f t="shared" si="59"/>
        <v>279</v>
      </c>
      <c r="AE1266">
        <f t="shared" si="58"/>
        <v>20</v>
      </c>
      <c r="AF1266" t="str">
        <f>IF(Table2[[#This Row],[ Income ]]&lt;=30000, "Low Income",IF(Table2[[#This Row],[ Income ]]&lt;=60000,"Middle Income",IF(Table2[[#This Row],[ Income ]]&lt;=90000,"High Income","Premium")))</f>
        <v>Middle Income</v>
      </c>
      <c r="AG1266" t="str">
        <f ca="1">IF(Table2[[#This Row],[Age]]&lt;30,"Young Adults", IF(Table2[[#This Row],[Age]]&lt;45,"Adults",IF(Table2[[#This Row],[Age]]&lt;60,"Middle Aged", "Senior")))</f>
        <v>Senior</v>
      </c>
      <c r="AH1266" t="str">
        <f>IF(Table2[[#This Row],[Recency]]&lt;31,"Active",IF(Table2[[#This Row],[Recency]]&lt;61, "Warm","At Risk"))</f>
        <v>Warm</v>
      </c>
      <c r="AI1266" s="5" t="str">
        <f>IF(Table2[[#This Row],[Total Spend]]&lt;70,"Low Value", IF(Table2[[#This Row],[Total Spend]]&lt;370,"Medium Value",IF(Table2[[#This Row],[Total Spend]]&lt;1047,"High Value","VIP")))</f>
        <v>Medium Value</v>
      </c>
      <c r="AJ1266" s="7">
        <f>SUM(Table2[[#This Row],[AcceptedCmp3]:[Response]])</f>
        <v>0</v>
      </c>
      <c r="AK1266" s="5" t="str">
        <f>IF(Table2[[#This Row],[Total Campaigns Accepted]]=0,"Never Responded", IF(Table2[[#This Row],[Total Campaigns Accepted]]&lt;3,"Occasional Responders","Frequent Responders"))</f>
        <v>Never Responded</v>
      </c>
    </row>
    <row r="1267" spans="1:37" x14ac:dyDescent="0.3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  <c r="AC1267" s="4">
        <f t="shared" ca="1" si="57"/>
        <v>54</v>
      </c>
      <c r="AD1267" s="3">
        <f t="shared" si="59"/>
        <v>1226</v>
      </c>
      <c r="AE1267">
        <f t="shared" si="58"/>
        <v>29</v>
      </c>
      <c r="AF1267" t="str">
        <f>IF(Table2[[#This Row],[ Income ]]&lt;=30000, "Low Income",IF(Table2[[#This Row],[ Income ]]&lt;=60000,"Middle Income",IF(Table2[[#This Row],[ Income ]]&lt;=90000,"High Income","Premium")))</f>
        <v>High Income</v>
      </c>
      <c r="AG1267" t="str">
        <f ca="1">IF(Table2[[#This Row],[Age]]&lt;30,"Young Adults", IF(Table2[[#This Row],[Age]]&lt;45,"Adults",IF(Table2[[#This Row],[Age]]&lt;60,"Middle Aged", "Senior")))</f>
        <v>Middle Aged</v>
      </c>
      <c r="AH1267" t="str">
        <f>IF(Table2[[#This Row],[Recency]]&lt;31,"Active",IF(Table2[[#This Row],[Recency]]&lt;61, "Warm","At Risk"))</f>
        <v>Warm</v>
      </c>
      <c r="AI1267" s="5" t="str">
        <f>IF(Table2[[#This Row],[Total Spend]]&lt;70,"Low Value", IF(Table2[[#This Row],[Total Spend]]&lt;370,"Medium Value",IF(Table2[[#This Row],[Total Spend]]&lt;1047,"High Value","VIP")))</f>
        <v>VIP</v>
      </c>
      <c r="AJ1267" s="7">
        <f>SUM(Table2[[#This Row],[AcceptedCmp3]:[Response]])</f>
        <v>1</v>
      </c>
      <c r="AK1267" s="5" t="str">
        <f>IF(Table2[[#This Row],[Total Campaigns Accepted]]=0,"Never Responded", IF(Table2[[#This Row],[Total Campaigns Accepted]]&lt;3,"Occasional Responders","Frequent Responders"))</f>
        <v>Occasional Responders</v>
      </c>
    </row>
    <row r="1268" spans="1:37" x14ac:dyDescent="0.3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  <c r="AC1268" s="4">
        <f t="shared" ca="1" si="57"/>
        <v>80</v>
      </c>
      <c r="AD1268" s="3">
        <f t="shared" si="59"/>
        <v>444</v>
      </c>
      <c r="AE1268">
        <f t="shared" si="58"/>
        <v>29</v>
      </c>
      <c r="AF1268" t="str">
        <f>IF(Table2[[#This Row],[ Income ]]&lt;=30000, "Low Income",IF(Table2[[#This Row],[ Income ]]&lt;=60000,"Middle Income",IF(Table2[[#This Row],[ Income ]]&lt;=90000,"High Income","Premium")))</f>
        <v>High Income</v>
      </c>
      <c r="AG1268" t="str">
        <f ca="1">IF(Table2[[#This Row],[Age]]&lt;30,"Young Adults", IF(Table2[[#This Row],[Age]]&lt;45,"Adults",IF(Table2[[#This Row],[Age]]&lt;60,"Middle Aged", "Senior")))</f>
        <v>Senior</v>
      </c>
      <c r="AH1268" t="str">
        <f>IF(Table2[[#This Row],[Recency]]&lt;31,"Active",IF(Table2[[#This Row],[Recency]]&lt;61, "Warm","At Risk"))</f>
        <v>Warm</v>
      </c>
      <c r="AI1268" s="5" t="str">
        <f>IF(Table2[[#This Row],[Total Spend]]&lt;70,"Low Value", IF(Table2[[#This Row],[Total Spend]]&lt;370,"Medium Value",IF(Table2[[#This Row],[Total Spend]]&lt;1047,"High Value","VIP")))</f>
        <v>High Value</v>
      </c>
      <c r="AJ1268" s="7">
        <f>SUM(Table2[[#This Row],[AcceptedCmp3]:[Response]])</f>
        <v>1</v>
      </c>
      <c r="AK1268" s="5" t="str">
        <f>IF(Table2[[#This Row],[Total Campaigns Accepted]]=0,"Never Responded", IF(Table2[[#This Row],[Total Campaigns Accepted]]&lt;3,"Occasional Responders","Frequent Responders"))</f>
        <v>Occasional Responders</v>
      </c>
    </row>
    <row r="1269" spans="1:37" x14ac:dyDescent="0.3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  <c r="AC1269" s="4">
        <f t="shared" ca="1" si="57"/>
        <v>80</v>
      </c>
      <c r="AD1269" s="3">
        <f t="shared" si="59"/>
        <v>444</v>
      </c>
      <c r="AE1269">
        <f t="shared" si="58"/>
        <v>29</v>
      </c>
      <c r="AF1269" t="str">
        <f>IF(Table2[[#This Row],[ Income ]]&lt;=30000, "Low Income",IF(Table2[[#This Row],[ Income ]]&lt;=60000,"Middle Income",IF(Table2[[#This Row],[ Income ]]&lt;=90000,"High Income","Premium")))</f>
        <v>High Income</v>
      </c>
      <c r="AG1269" t="str">
        <f ca="1">IF(Table2[[#This Row],[Age]]&lt;30,"Young Adults", IF(Table2[[#This Row],[Age]]&lt;45,"Adults",IF(Table2[[#This Row],[Age]]&lt;60,"Middle Aged", "Senior")))</f>
        <v>Senior</v>
      </c>
      <c r="AH1269" t="str">
        <f>IF(Table2[[#This Row],[Recency]]&lt;31,"Active",IF(Table2[[#This Row],[Recency]]&lt;61, "Warm","At Risk"))</f>
        <v>Warm</v>
      </c>
      <c r="AI1269" s="5" t="str">
        <f>IF(Table2[[#This Row],[Total Spend]]&lt;70,"Low Value", IF(Table2[[#This Row],[Total Spend]]&lt;370,"Medium Value",IF(Table2[[#This Row],[Total Spend]]&lt;1047,"High Value","VIP")))</f>
        <v>High Value</v>
      </c>
      <c r="AJ1269" s="7">
        <f>SUM(Table2[[#This Row],[AcceptedCmp3]:[Response]])</f>
        <v>1</v>
      </c>
      <c r="AK1269" s="5" t="str">
        <f>IF(Table2[[#This Row],[Total Campaigns Accepted]]=0,"Never Responded", IF(Table2[[#This Row],[Total Campaigns Accepted]]&lt;3,"Occasional Responders","Frequent Responders"))</f>
        <v>Occasional Responders</v>
      </c>
    </row>
    <row r="1270" spans="1:37" x14ac:dyDescent="0.3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  <c r="AC1270" s="4">
        <f t="shared" ca="1" si="57"/>
        <v>71</v>
      </c>
      <c r="AD1270" s="3">
        <f t="shared" si="59"/>
        <v>222</v>
      </c>
      <c r="AE1270">
        <f t="shared" si="58"/>
        <v>17</v>
      </c>
      <c r="AF1270" t="str">
        <f>IF(Table2[[#This Row],[ Income ]]&lt;=30000, "Low Income",IF(Table2[[#This Row],[ Income ]]&lt;=60000,"Middle Income",IF(Table2[[#This Row],[ Income ]]&lt;=90000,"High Income","Premium")))</f>
        <v>Middle Income</v>
      </c>
      <c r="AG1270" t="str">
        <f ca="1">IF(Table2[[#This Row],[Age]]&lt;30,"Young Adults", IF(Table2[[#This Row],[Age]]&lt;45,"Adults",IF(Table2[[#This Row],[Age]]&lt;60,"Middle Aged", "Senior")))</f>
        <v>Senior</v>
      </c>
      <c r="AH1270" t="str">
        <f>IF(Table2[[#This Row],[Recency]]&lt;31,"Active",IF(Table2[[#This Row],[Recency]]&lt;61, "Warm","At Risk"))</f>
        <v>Warm</v>
      </c>
      <c r="AI1270" s="5" t="str">
        <f>IF(Table2[[#This Row],[Total Spend]]&lt;70,"Low Value", IF(Table2[[#This Row],[Total Spend]]&lt;370,"Medium Value",IF(Table2[[#This Row],[Total Spend]]&lt;1047,"High Value","VIP")))</f>
        <v>Medium Value</v>
      </c>
      <c r="AJ1270" s="7">
        <f>SUM(Table2[[#This Row],[AcceptedCmp3]:[Response]])</f>
        <v>0</v>
      </c>
      <c r="AK1270" s="5" t="str">
        <f>IF(Table2[[#This Row],[Total Campaigns Accepted]]=0,"Never Responded", IF(Table2[[#This Row],[Total Campaigns Accepted]]&lt;3,"Occasional Responders","Frequent Responders"))</f>
        <v>Never Responded</v>
      </c>
    </row>
    <row r="1271" spans="1:37" x14ac:dyDescent="0.3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  <c r="AC1271" s="4">
        <f t="shared" ca="1" si="57"/>
        <v>47</v>
      </c>
      <c r="AD1271" s="3">
        <f t="shared" si="59"/>
        <v>1440</v>
      </c>
      <c r="AE1271">
        <f t="shared" si="58"/>
        <v>24</v>
      </c>
      <c r="AF1271" t="str">
        <f>IF(Table2[[#This Row],[ Income ]]&lt;=30000, "Low Income",IF(Table2[[#This Row],[ Income ]]&lt;=60000,"Middle Income",IF(Table2[[#This Row],[ Income ]]&lt;=90000,"High Income","Premium")))</f>
        <v>High Income</v>
      </c>
      <c r="AG1271" t="str">
        <f ca="1">IF(Table2[[#This Row],[Age]]&lt;30,"Young Adults", IF(Table2[[#This Row],[Age]]&lt;45,"Adults",IF(Table2[[#This Row],[Age]]&lt;60,"Middle Aged", "Senior")))</f>
        <v>Middle Aged</v>
      </c>
      <c r="AH1271" t="str">
        <f>IF(Table2[[#This Row],[Recency]]&lt;31,"Active",IF(Table2[[#This Row],[Recency]]&lt;61, "Warm","At Risk"))</f>
        <v>Warm</v>
      </c>
      <c r="AI1271" s="5" t="str">
        <f>IF(Table2[[#This Row],[Total Spend]]&lt;70,"Low Value", IF(Table2[[#This Row],[Total Spend]]&lt;370,"Medium Value",IF(Table2[[#This Row],[Total Spend]]&lt;1047,"High Value","VIP")))</f>
        <v>VIP</v>
      </c>
      <c r="AJ1271" s="7">
        <f>SUM(Table2[[#This Row],[AcceptedCmp3]:[Response]])</f>
        <v>0</v>
      </c>
      <c r="AK1271" s="5" t="str">
        <f>IF(Table2[[#This Row],[Total Campaigns Accepted]]=0,"Never Responded", IF(Table2[[#This Row],[Total Campaigns Accepted]]&lt;3,"Occasional Responders","Frequent Responders"))</f>
        <v>Never Responded</v>
      </c>
    </row>
    <row r="1272" spans="1:37" x14ac:dyDescent="0.3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  <c r="AC1272" s="4">
        <f t="shared" ca="1" si="57"/>
        <v>47</v>
      </c>
      <c r="AD1272" s="3">
        <f t="shared" si="59"/>
        <v>1440</v>
      </c>
      <c r="AE1272">
        <f t="shared" si="58"/>
        <v>24</v>
      </c>
      <c r="AF1272" t="str">
        <f>IF(Table2[[#This Row],[ Income ]]&lt;=30000, "Low Income",IF(Table2[[#This Row],[ Income ]]&lt;=60000,"Middle Income",IF(Table2[[#This Row],[ Income ]]&lt;=90000,"High Income","Premium")))</f>
        <v>High Income</v>
      </c>
      <c r="AG1272" t="str">
        <f ca="1">IF(Table2[[#This Row],[Age]]&lt;30,"Young Adults", IF(Table2[[#This Row],[Age]]&lt;45,"Adults",IF(Table2[[#This Row],[Age]]&lt;60,"Middle Aged", "Senior")))</f>
        <v>Middle Aged</v>
      </c>
      <c r="AH1272" t="str">
        <f>IF(Table2[[#This Row],[Recency]]&lt;31,"Active",IF(Table2[[#This Row],[Recency]]&lt;61, "Warm","At Risk"))</f>
        <v>Warm</v>
      </c>
      <c r="AI1272" s="5" t="str">
        <f>IF(Table2[[#This Row],[Total Spend]]&lt;70,"Low Value", IF(Table2[[#This Row],[Total Spend]]&lt;370,"Medium Value",IF(Table2[[#This Row],[Total Spend]]&lt;1047,"High Value","VIP")))</f>
        <v>VIP</v>
      </c>
      <c r="AJ1272" s="7">
        <f>SUM(Table2[[#This Row],[AcceptedCmp3]:[Response]])</f>
        <v>0</v>
      </c>
      <c r="AK1272" s="5" t="str">
        <f>IF(Table2[[#This Row],[Total Campaigns Accepted]]=0,"Never Responded", IF(Table2[[#This Row],[Total Campaigns Accepted]]&lt;3,"Occasional Responders","Frequent Responders"))</f>
        <v>Never Responded</v>
      </c>
    </row>
    <row r="1273" spans="1:37" x14ac:dyDescent="0.3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  <c r="AC1273" s="4">
        <f t="shared" ca="1" si="57"/>
        <v>75</v>
      </c>
      <c r="AD1273" s="3">
        <f t="shared" si="59"/>
        <v>406</v>
      </c>
      <c r="AE1273">
        <f t="shared" si="58"/>
        <v>18</v>
      </c>
      <c r="AF1273" t="str">
        <f>IF(Table2[[#This Row],[ Income ]]&lt;=30000, "Low Income",IF(Table2[[#This Row],[ Income ]]&lt;=60000,"Middle Income",IF(Table2[[#This Row],[ Income ]]&lt;=90000,"High Income","Premium")))</f>
        <v>Middle Income</v>
      </c>
      <c r="AG1273" t="str">
        <f ca="1">IF(Table2[[#This Row],[Age]]&lt;30,"Young Adults", IF(Table2[[#This Row],[Age]]&lt;45,"Adults",IF(Table2[[#This Row],[Age]]&lt;60,"Middle Aged", "Senior")))</f>
        <v>Senior</v>
      </c>
      <c r="AH1273" t="str">
        <f>IF(Table2[[#This Row],[Recency]]&lt;31,"Active",IF(Table2[[#This Row],[Recency]]&lt;61, "Warm","At Risk"))</f>
        <v>Warm</v>
      </c>
      <c r="AI1273" s="5" t="str">
        <f>IF(Table2[[#This Row],[Total Spend]]&lt;70,"Low Value", IF(Table2[[#This Row],[Total Spend]]&lt;370,"Medium Value",IF(Table2[[#This Row],[Total Spend]]&lt;1047,"High Value","VIP")))</f>
        <v>High Value</v>
      </c>
      <c r="AJ1273" s="7">
        <f>SUM(Table2[[#This Row],[AcceptedCmp3]:[Response]])</f>
        <v>0</v>
      </c>
      <c r="AK1273" s="5" t="str">
        <f>IF(Table2[[#This Row],[Total Campaigns Accepted]]=0,"Never Responded", IF(Table2[[#This Row],[Total Campaigns Accepted]]&lt;3,"Occasional Responders","Frequent Responders"))</f>
        <v>Never Responded</v>
      </c>
    </row>
    <row r="1274" spans="1:37" x14ac:dyDescent="0.3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  <c r="AC1274" s="4">
        <f t="shared" ca="1" si="57"/>
        <v>58</v>
      </c>
      <c r="AD1274" s="3">
        <f t="shared" si="59"/>
        <v>149</v>
      </c>
      <c r="AE1274">
        <f t="shared" si="58"/>
        <v>17</v>
      </c>
      <c r="AF1274" t="str">
        <f>IF(Table2[[#This Row],[ Income ]]&lt;=30000, "Low Income",IF(Table2[[#This Row],[ Income ]]&lt;=60000,"Middle Income",IF(Table2[[#This Row],[ Income ]]&lt;=90000,"High Income","Premium")))</f>
        <v>Middle Income</v>
      </c>
      <c r="AG1274" t="str">
        <f ca="1">IF(Table2[[#This Row],[Age]]&lt;30,"Young Adults", IF(Table2[[#This Row],[Age]]&lt;45,"Adults",IF(Table2[[#This Row],[Age]]&lt;60,"Middle Aged", "Senior")))</f>
        <v>Middle Aged</v>
      </c>
      <c r="AH1274" t="str">
        <f>IF(Table2[[#This Row],[Recency]]&lt;31,"Active",IF(Table2[[#This Row],[Recency]]&lt;61, "Warm","At Risk"))</f>
        <v>Warm</v>
      </c>
      <c r="AI1274" s="5" t="str">
        <f>IF(Table2[[#This Row],[Total Spend]]&lt;70,"Low Value", IF(Table2[[#This Row],[Total Spend]]&lt;370,"Medium Value",IF(Table2[[#This Row],[Total Spend]]&lt;1047,"High Value","VIP")))</f>
        <v>Medium Value</v>
      </c>
      <c r="AJ1274" s="7">
        <f>SUM(Table2[[#This Row],[AcceptedCmp3]:[Response]])</f>
        <v>0</v>
      </c>
      <c r="AK1274" s="5" t="str">
        <f>IF(Table2[[#This Row],[Total Campaigns Accepted]]=0,"Never Responded", IF(Table2[[#This Row],[Total Campaigns Accepted]]&lt;3,"Occasional Responders","Frequent Responders"))</f>
        <v>Never Responded</v>
      </c>
    </row>
    <row r="1275" spans="1:37" x14ac:dyDescent="0.3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  <c r="AC1275" s="4">
        <f t="shared" ca="1" si="57"/>
        <v>57</v>
      </c>
      <c r="AD1275" s="3">
        <f t="shared" si="59"/>
        <v>34</v>
      </c>
      <c r="AE1275">
        <f t="shared" si="58"/>
        <v>10</v>
      </c>
      <c r="AF1275" t="str">
        <f>IF(Table2[[#This Row],[ Income ]]&lt;=30000, "Low Income",IF(Table2[[#This Row],[ Income ]]&lt;=60000,"Middle Income",IF(Table2[[#This Row],[ Income ]]&lt;=90000,"High Income","Premium")))</f>
        <v>Middle Income</v>
      </c>
      <c r="AG1275" t="str">
        <f ca="1">IF(Table2[[#This Row],[Age]]&lt;30,"Young Adults", IF(Table2[[#This Row],[Age]]&lt;45,"Adults",IF(Table2[[#This Row],[Age]]&lt;60,"Middle Aged", "Senior")))</f>
        <v>Middle Aged</v>
      </c>
      <c r="AH1275" t="str">
        <f>IF(Table2[[#This Row],[Recency]]&lt;31,"Active",IF(Table2[[#This Row],[Recency]]&lt;61, "Warm","At Risk"))</f>
        <v>Warm</v>
      </c>
      <c r="AI1275" s="5" t="str">
        <f>IF(Table2[[#This Row],[Total Spend]]&lt;70,"Low Value", IF(Table2[[#This Row],[Total Spend]]&lt;370,"Medium Value",IF(Table2[[#This Row],[Total Spend]]&lt;1047,"High Value","VIP")))</f>
        <v>Low Value</v>
      </c>
      <c r="AJ1275" s="7">
        <f>SUM(Table2[[#This Row],[AcceptedCmp3]:[Response]])</f>
        <v>0</v>
      </c>
      <c r="AK1275" s="5" t="str">
        <f>IF(Table2[[#This Row],[Total Campaigns Accepted]]=0,"Never Responded", IF(Table2[[#This Row],[Total Campaigns Accepted]]&lt;3,"Occasional Responders","Frequent Responders"))</f>
        <v>Never Responded</v>
      </c>
    </row>
    <row r="1276" spans="1:37" x14ac:dyDescent="0.3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  <c r="AC1276" s="4">
        <f t="shared" ca="1" si="57"/>
        <v>44</v>
      </c>
      <c r="AD1276" s="3">
        <f t="shared" si="59"/>
        <v>683</v>
      </c>
      <c r="AE1276">
        <f t="shared" si="58"/>
        <v>23</v>
      </c>
      <c r="AF1276" t="str">
        <f>IF(Table2[[#This Row],[ Income ]]&lt;=30000, "Low Income",IF(Table2[[#This Row],[ Income ]]&lt;=60000,"Middle Income",IF(Table2[[#This Row],[ Income ]]&lt;=90000,"High Income","Premium")))</f>
        <v>Middle Income</v>
      </c>
      <c r="AG1276" t="str">
        <f ca="1">IF(Table2[[#This Row],[Age]]&lt;30,"Young Adults", IF(Table2[[#This Row],[Age]]&lt;45,"Adults",IF(Table2[[#This Row],[Age]]&lt;60,"Middle Aged", "Senior")))</f>
        <v>Adults</v>
      </c>
      <c r="AH1276" t="str">
        <f>IF(Table2[[#This Row],[Recency]]&lt;31,"Active",IF(Table2[[#This Row],[Recency]]&lt;61, "Warm","At Risk"))</f>
        <v>Warm</v>
      </c>
      <c r="AI1276" s="5" t="str">
        <f>IF(Table2[[#This Row],[Total Spend]]&lt;70,"Low Value", IF(Table2[[#This Row],[Total Spend]]&lt;370,"Medium Value",IF(Table2[[#This Row],[Total Spend]]&lt;1047,"High Value","VIP")))</f>
        <v>High Value</v>
      </c>
      <c r="AJ1276" s="7">
        <f>SUM(Table2[[#This Row],[AcceptedCmp3]:[Response]])</f>
        <v>0</v>
      </c>
      <c r="AK1276" s="5" t="str">
        <f>IF(Table2[[#This Row],[Total Campaigns Accepted]]=0,"Never Responded", IF(Table2[[#This Row],[Total Campaigns Accepted]]&lt;3,"Occasional Responders","Frequent Responders"))</f>
        <v>Never Responded</v>
      </c>
    </row>
    <row r="1277" spans="1:37" x14ac:dyDescent="0.3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  <c r="AC1277" s="4">
        <f t="shared" ca="1" si="57"/>
        <v>42</v>
      </c>
      <c r="AD1277" s="3">
        <f t="shared" si="59"/>
        <v>1512</v>
      </c>
      <c r="AE1277">
        <f t="shared" si="58"/>
        <v>24</v>
      </c>
      <c r="AF1277" t="str">
        <f>IF(Table2[[#This Row],[ Income ]]&lt;=30000, "Low Income",IF(Table2[[#This Row],[ Income ]]&lt;=60000,"Middle Income",IF(Table2[[#This Row],[ Income ]]&lt;=90000,"High Income","Premium")))</f>
        <v>High Income</v>
      </c>
      <c r="AG1277" t="str">
        <f ca="1">IF(Table2[[#This Row],[Age]]&lt;30,"Young Adults", IF(Table2[[#This Row],[Age]]&lt;45,"Adults",IF(Table2[[#This Row],[Age]]&lt;60,"Middle Aged", "Senior")))</f>
        <v>Adults</v>
      </c>
      <c r="AH1277" t="str">
        <f>IF(Table2[[#This Row],[Recency]]&lt;31,"Active",IF(Table2[[#This Row],[Recency]]&lt;61, "Warm","At Risk"))</f>
        <v>Warm</v>
      </c>
      <c r="AI1277" s="5" t="str">
        <f>IF(Table2[[#This Row],[Total Spend]]&lt;70,"Low Value", IF(Table2[[#This Row],[Total Spend]]&lt;370,"Medium Value",IF(Table2[[#This Row],[Total Spend]]&lt;1047,"High Value","VIP")))</f>
        <v>VIP</v>
      </c>
      <c r="AJ1277" s="7">
        <f>SUM(Table2[[#This Row],[AcceptedCmp3]:[Response]])</f>
        <v>4</v>
      </c>
      <c r="AK1277" s="5" t="str">
        <f>IF(Table2[[#This Row],[Total Campaigns Accepted]]=0,"Never Responded", IF(Table2[[#This Row],[Total Campaigns Accepted]]&lt;3,"Occasional Responders","Frequent Responders"))</f>
        <v>Frequent Responders</v>
      </c>
    </row>
    <row r="1278" spans="1:37" x14ac:dyDescent="0.3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  <c r="AC1278" s="4">
        <f t="shared" ca="1" si="57"/>
        <v>52</v>
      </c>
      <c r="AD1278" s="3">
        <f t="shared" si="59"/>
        <v>61</v>
      </c>
      <c r="AE1278">
        <f t="shared" si="58"/>
        <v>15</v>
      </c>
      <c r="AF1278" t="str">
        <f>IF(Table2[[#This Row],[ Income ]]&lt;=30000, "Low Income",IF(Table2[[#This Row],[ Income ]]&lt;=60000,"Middle Income",IF(Table2[[#This Row],[ Income ]]&lt;=90000,"High Income","Premium")))</f>
        <v>Low Income</v>
      </c>
      <c r="AG1278" t="str">
        <f ca="1">IF(Table2[[#This Row],[Age]]&lt;30,"Young Adults", IF(Table2[[#This Row],[Age]]&lt;45,"Adults",IF(Table2[[#This Row],[Age]]&lt;60,"Middle Aged", "Senior")))</f>
        <v>Middle Aged</v>
      </c>
      <c r="AH1278" t="str">
        <f>IF(Table2[[#This Row],[Recency]]&lt;31,"Active",IF(Table2[[#This Row],[Recency]]&lt;61, "Warm","At Risk"))</f>
        <v>Warm</v>
      </c>
      <c r="AI1278" s="5" t="str">
        <f>IF(Table2[[#This Row],[Total Spend]]&lt;70,"Low Value", IF(Table2[[#This Row],[Total Spend]]&lt;370,"Medium Value",IF(Table2[[#This Row],[Total Spend]]&lt;1047,"High Value","VIP")))</f>
        <v>Low Value</v>
      </c>
      <c r="AJ1278" s="7">
        <f>SUM(Table2[[#This Row],[AcceptedCmp3]:[Response]])</f>
        <v>0</v>
      </c>
      <c r="AK1278" s="5" t="str">
        <f>IF(Table2[[#This Row],[Total Campaigns Accepted]]=0,"Never Responded", IF(Table2[[#This Row],[Total Campaigns Accepted]]&lt;3,"Occasional Responders","Frequent Responders"))</f>
        <v>Never Responded</v>
      </c>
    </row>
    <row r="1279" spans="1:37" x14ac:dyDescent="0.3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  <c r="AC1279" s="4">
        <f t="shared" ca="1" si="57"/>
        <v>52</v>
      </c>
      <c r="AD1279" s="3">
        <f t="shared" si="59"/>
        <v>396</v>
      </c>
      <c r="AE1279">
        <f t="shared" si="58"/>
        <v>22</v>
      </c>
      <c r="AF1279" t="str">
        <f>IF(Table2[[#This Row],[ Income ]]&lt;=30000, "Low Income",IF(Table2[[#This Row],[ Income ]]&lt;=60000,"Middle Income",IF(Table2[[#This Row],[ Income ]]&lt;=90000,"High Income","Premium")))</f>
        <v>Middle Income</v>
      </c>
      <c r="AG1279" t="str">
        <f ca="1">IF(Table2[[#This Row],[Age]]&lt;30,"Young Adults", IF(Table2[[#This Row],[Age]]&lt;45,"Adults",IF(Table2[[#This Row],[Age]]&lt;60,"Middle Aged", "Senior")))</f>
        <v>Middle Aged</v>
      </c>
      <c r="AH1279" t="str">
        <f>IF(Table2[[#This Row],[Recency]]&lt;31,"Active",IF(Table2[[#This Row],[Recency]]&lt;61, "Warm","At Risk"))</f>
        <v>Warm</v>
      </c>
      <c r="AI1279" s="5" t="str">
        <f>IF(Table2[[#This Row],[Total Spend]]&lt;70,"Low Value", IF(Table2[[#This Row],[Total Spend]]&lt;370,"Medium Value",IF(Table2[[#This Row],[Total Spend]]&lt;1047,"High Value","VIP")))</f>
        <v>High Value</v>
      </c>
      <c r="AJ1279" s="7">
        <f>SUM(Table2[[#This Row],[AcceptedCmp3]:[Response]])</f>
        <v>0</v>
      </c>
      <c r="AK1279" s="5" t="str">
        <f>IF(Table2[[#This Row],[Total Campaigns Accepted]]=0,"Never Responded", IF(Table2[[#This Row],[Total Campaigns Accepted]]&lt;3,"Occasional Responders","Frequent Responders"))</f>
        <v>Never Responded</v>
      </c>
    </row>
    <row r="1280" spans="1:37" x14ac:dyDescent="0.3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  <c r="AC1280" s="4">
        <f t="shared" ca="1" si="57"/>
        <v>57</v>
      </c>
      <c r="AD1280" s="3">
        <f t="shared" si="59"/>
        <v>1047</v>
      </c>
      <c r="AE1280">
        <f t="shared" si="58"/>
        <v>17</v>
      </c>
      <c r="AF1280" t="str">
        <f>IF(Table2[[#This Row],[ Income ]]&lt;=30000, "Low Income",IF(Table2[[#This Row],[ Income ]]&lt;=60000,"Middle Income",IF(Table2[[#This Row],[ Income ]]&lt;=90000,"High Income","Premium")))</f>
        <v>High Income</v>
      </c>
      <c r="AG1280" t="str">
        <f ca="1">IF(Table2[[#This Row],[Age]]&lt;30,"Young Adults", IF(Table2[[#This Row],[Age]]&lt;45,"Adults",IF(Table2[[#This Row],[Age]]&lt;60,"Middle Aged", "Senior")))</f>
        <v>Middle Aged</v>
      </c>
      <c r="AH1280" t="str">
        <f>IF(Table2[[#This Row],[Recency]]&lt;31,"Active",IF(Table2[[#This Row],[Recency]]&lt;61, "Warm","At Risk"))</f>
        <v>Warm</v>
      </c>
      <c r="AI1280" s="5" t="str">
        <f>IF(Table2[[#This Row],[Total Spend]]&lt;70,"Low Value", IF(Table2[[#This Row],[Total Spend]]&lt;370,"Medium Value",IF(Table2[[#This Row],[Total Spend]]&lt;1047,"High Value","VIP")))</f>
        <v>VIP</v>
      </c>
      <c r="AJ1280" s="7">
        <f>SUM(Table2[[#This Row],[AcceptedCmp3]:[Response]])</f>
        <v>0</v>
      </c>
      <c r="AK1280" s="5" t="str">
        <f>IF(Table2[[#This Row],[Total Campaigns Accepted]]=0,"Never Responded", IF(Table2[[#This Row],[Total Campaigns Accepted]]&lt;3,"Occasional Responders","Frequent Responders"))</f>
        <v>Never Responded</v>
      </c>
    </row>
    <row r="1281" spans="1:37" x14ac:dyDescent="0.3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  <c r="AC1281" s="4">
        <f t="shared" ca="1" si="57"/>
        <v>35</v>
      </c>
      <c r="AD1281" s="3">
        <f t="shared" si="59"/>
        <v>1598</v>
      </c>
      <c r="AE1281">
        <f t="shared" si="58"/>
        <v>26</v>
      </c>
      <c r="AF1281" t="str">
        <f>IF(Table2[[#This Row],[ Income ]]&lt;=30000, "Low Income",IF(Table2[[#This Row],[ Income ]]&lt;=60000,"Middle Income",IF(Table2[[#This Row],[ Income ]]&lt;=90000,"High Income","Premium")))</f>
        <v>High Income</v>
      </c>
      <c r="AG1281" t="str">
        <f ca="1">IF(Table2[[#This Row],[Age]]&lt;30,"Young Adults", IF(Table2[[#This Row],[Age]]&lt;45,"Adults",IF(Table2[[#This Row],[Age]]&lt;60,"Middle Aged", "Senior")))</f>
        <v>Adults</v>
      </c>
      <c r="AH1281" t="str">
        <f>IF(Table2[[#This Row],[Recency]]&lt;31,"Active",IF(Table2[[#This Row],[Recency]]&lt;61, "Warm","At Risk"))</f>
        <v>Warm</v>
      </c>
      <c r="AI1281" s="5" t="str">
        <f>IF(Table2[[#This Row],[Total Spend]]&lt;70,"Low Value", IF(Table2[[#This Row],[Total Spend]]&lt;370,"Medium Value",IF(Table2[[#This Row],[Total Spend]]&lt;1047,"High Value","VIP")))</f>
        <v>VIP</v>
      </c>
      <c r="AJ1281" s="7">
        <f>SUM(Table2[[#This Row],[AcceptedCmp3]:[Response]])</f>
        <v>0</v>
      </c>
      <c r="AK1281" s="5" t="str">
        <f>IF(Table2[[#This Row],[Total Campaigns Accepted]]=0,"Never Responded", IF(Table2[[#This Row],[Total Campaigns Accepted]]&lt;3,"Occasional Responders","Frequent Responders"))</f>
        <v>Never Responded</v>
      </c>
    </row>
    <row r="1282" spans="1:37" x14ac:dyDescent="0.3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  <c r="AC1282" s="4">
        <f t="shared" ref="AC1282:AC1345" ca="1" si="60">YEAR(TODAY()) - B1282</f>
        <v>35</v>
      </c>
      <c r="AD1282" s="3">
        <f t="shared" si="59"/>
        <v>1598</v>
      </c>
      <c r="AE1282">
        <f t="shared" ref="AE1282:AE1345" si="61">SUM(P1282:T1282)</f>
        <v>26</v>
      </c>
      <c r="AF1282" t="str">
        <f>IF(Table2[[#This Row],[ Income ]]&lt;=30000, "Low Income",IF(Table2[[#This Row],[ Income ]]&lt;=60000,"Middle Income",IF(Table2[[#This Row],[ Income ]]&lt;=90000,"High Income","Premium")))</f>
        <v>High Income</v>
      </c>
      <c r="AG1282" t="str">
        <f ca="1">IF(Table2[[#This Row],[Age]]&lt;30,"Young Adults", IF(Table2[[#This Row],[Age]]&lt;45,"Adults",IF(Table2[[#This Row],[Age]]&lt;60,"Middle Aged", "Senior")))</f>
        <v>Adults</v>
      </c>
      <c r="AH1282" t="str">
        <f>IF(Table2[[#This Row],[Recency]]&lt;31,"Active",IF(Table2[[#This Row],[Recency]]&lt;61, "Warm","At Risk"))</f>
        <v>Warm</v>
      </c>
      <c r="AI1282" s="5" t="str">
        <f>IF(Table2[[#This Row],[Total Spend]]&lt;70,"Low Value", IF(Table2[[#This Row],[Total Spend]]&lt;370,"Medium Value",IF(Table2[[#This Row],[Total Spend]]&lt;1047,"High Value","VIP")))</f>
        <v>VIP</v>
      </c>
      <c r="AJ1282" s="7">
        <f>SUM(Table2[[#This Row],[AcceptedCmp3]:[Response]])</f>
        <v>0</v>
      </c>
      <c r="AK1282" s="5" t="str">
        <f>IF(Table2[[#This Row],[Total Campaigns Accepted]]=0,"Never Responded", IF(Table2[[#This Row],[Total Campaigns Accepted]]&lt;3,"Occasional Responders","Frequent Responders"))</f>
        <v>Never Responded</v>
      </c>
    </row>
    <row r="1283" spans="1:37" x14ac:dyDescent="0.3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  <c r="AC1283" s="4">
        <f t="shared" ca="1" si="60"/>
        <v>45</v>
      </c>
      <c r="AD1283" s="3">
        <f t="shared" ref="AD1283:AD1346" si="62">SUM(J1283:O1283)</f>
        <v>62</v>
      </c>
      <c r="AE1283">
        <f t="shared" si="61"/>
        <v>15</v>
      </c>
      <c r="AF1283" t="str">
        <f>IF(Table2[[#This Row],[ Income ]]&lt;=30000, "Low Income",IF(Table2[[#This Row],[ Income ]]&lt;=60000,"Middle Income",IF(Table2[[#This Row],[ Income ]]&lt;=90000,"High Income","Premium")))</f>
        <v>Middle Income</v>
      </c>
      <c r="AG1283" t="str">
        <f ca="1">IF(Table2[[#This Row],[Age]]&lt;30,"Young Adults", IF(Table2[[#This Row],[Age]]&lt;45,"Adults",IF(Table2[[#This Row],[Age]]&lt;60,"Middle Aged", "Senior")))</f>
        <v>Middle Aged</v>
      </c>
      <c r="AH1283" t="str">
        <f>IF(Table2[[#This Row],[Recency]]&lt;31,"Active",IF(Table2[[#This Row],[Recency]]&lt;61, "Warm","At Risk"))</f>
        <v>Warm</v>
      </c>
      <c r="AI1283" s="5" t="str">
        <f>IF(Table2[[#This Row],[Total Spend]]&lt;70,"Low Value", IF(Table2[[#This Row],[Total Spend]]&lt;370,"Medium Value",IF(Table2[[#This Row],[Total Spend]]&lt;1047,"High Value","VIP")))</f>
        <v>Low Value</v>
      </c>
      <c r="AJ1283" s="7">
        <f>SUM(Table2[[#This Row],[AcceptedCmp3]:[Response]])</f>
        <v>0</v>
      </c>
      <c r="AK1283" s="5" t="str">
        <f>IF(Table2[[#This Row],[Total Campaigns Accepted]]=0,"Never Responded", IF(Table2[[#This Row],[Total Campaigns Accepted]]&lt;3,"Occasional Responders","Frequent Responders"))</f>
        <v>Never Responded</v>
      </c>
    </row>
    <row r="1284" spans="1:37" x14ac:dyDescent="0.3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  <c r="AC1284" s="4">
        <f t="shared" ca="1" si="60"/>
        <v>55</v>
      </c>
      <c r="AD1284" s="3">
        <f t="shared" si="62"/>
        <v>235</v>
      </c>
      <c r="AE1284">
        <f t="shared" si="61"/>
        <v>23</v>
      </c>
      <c r="AF1284" t="str">
        <f>IF(Table2[[#This Row],[ Income ]]&lt;=30000, "Low Income",IF(Table2[[#This Row],[ Income ]]&lt;=60000,"Middle Income",IF(Table2[[#This Row],[ Income ]]&lt;=90000,"High Income","Premium")))</f>
        <v>Middle Income</v>
      </c>
      <c r="AG1284" t="str">
        <f ca="1">IF(Table2[[#This Row],[Age]]&lt;30,"Young Adults", IF(Table2[[#This Row],[Age]]&lt;45,"Adults",IF(Table2[[#This Row],[Age]]&lt;60,"Middle Aged", "Senior")))</f>
        <v>Middle Aged</v>
      </c>
      <c r="AH1284" t="str">
        <f>IF(Table2[[#This Row],[Recency]]&lt;31,"Active",IF(Table2[[#This Row],[Recency]]&lt;61, "Warm","At Risk"))</f>
        <v>Warm</v>
      </c>
      <c r="AI1284" s="5" t="str">
        <f>IF(Table2[[#This Row],[Total Spend]]&lt;70,"Low Value", IF(Table2[[#This Row],[Total Spend]]&lt;370,"Medium Value",IF(Table2[[#This Row],[Total Spend]]&lt;1047,"High Value","VIP")))</f>
        <v>Medium Value</v>
      </c>
      <c r="AJ1284" s="7">
        <f>SUM(Table2[[#This Row],[AcceptedCmp3]:[Response]])</f>
        <v>0</v>
      </c>
      <c r="AK1284" s="5" t="str">
        <f>IF(Table2[[#This Row],[Total Campaigns Accepted]]=0,"Never Responded", IF(Table2[[#This Row],[Total Campaigns Accepted]]&lt;3,"Occasional Responders","Frequent Responders"))</f>
        <v>Never Responded</v>
      </c>
    </row>
    <row r="1285" spans="1:37" x14ac:dyDescent="0.3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  <c r="AC1285" s="4">
        <f t="shared" ca="1" si="60"/>
        <v>47</v>
      </c>
      <c r="AD1285" s="3">
        <f t="shared" si="62"/>
        <v>424</v>
      </c>
      <c r="AE1285">
        <f t="shared" si="61"/>
        <v>19</v>
      </c>
      <c r="AF1285" t="str">
        <f>IF(Table2[[#This Row],[ Income ]]&lt;=30000, "Low Income",IF(Table2[[#This Row],[ Income ]]&lt;=60000,"Middle Income",IF(Table2[[#This Row],[ Income ]]&lt;=90000,"High Income","Premium")))</f>
        <v>High Income</v>
      </c>
      <c r="AG1285" t="str">
        <f ca="1">IF(Table2[[#This Row],[Age]]&lt;30,"Young Adults", IF(Table2[[#This Row],[Age]]&lt;45,"Adults",IF(Table2[[#This Row],[Age]]&lt;60,"Middle Aged", "Senior")))</f>
        <v>Middle Aged</v>
      </c>
      <c r="AH1285" t="str">
        <f>IF(Table2[[#This Row],[Recency]]&lt;31,"Active",IF(Table2[[#This Row],[Recency]]&lt;61, "Warm","At Risk"))</f>
        <v>Warm</v>
      </c>
      <c r="AI1285" s="5" t="str">
        <f>IF(Table2[[#This Row],[Total Spend]]&lt;70,"Low Value", IF(Table2[[#This Row],[Total Spend]]&lt;370,"Medium Value",IF(Table2[[#This Row],[Total Spend]]&lt;1047,"High Value","VIP")))</f>
        <v>High Value</v>
      </c>
      <c r="AJ1285" s="7">
        <f>SUM(Table2[[#This Row],[AcceptedCmp3]:[Response]])</f>
        <v>0</v>
      </c>
      <c r="AK1285" s="5" t="str">
        <f>IF(Table2[[#This Row],[Total Campaigns Accepted]]=0,"Never Responded", IF(Table2[[#This Row],[Total Campaigns Accepted]]&lt;3,"Occasional Responders","Frequent Responders"))</f>
        <v>Never Responded</v>
      </c>
    </row>
    <row r="1286" spans="1:37" x14ac:dyDescent="0.3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  <c r="AC1286" s="4">
        <f t="shared" ca="1" si="60"/>
        <v>47</v>
      </c>
      <c r="AD1286" s="3">
        <f t="shared" si="62"/>
        <v>424</v>
      </c>
      <c r="AE1286">
        <f t="shared" si="61"/>
        <v>19</v>
      </c>
      <c r="AF1286" t="str">
        <f>IF(Table2[[#This Row],[ Income ]]&lt;=30000, "Low Income",IF(Table2[[#This Row],[ Income ]]&lt;=60000,"Middle Income",IF(Table2[[#This Row],[ Income ]]&lt;=90000,"High Income","Premium")))</f>
        <v>High Income</v>
      </c>
      <c r="AG1286" t="str">
        <f ca="1">IF(Table2[[#This Row],[Age]]&lt;30,"Young Adults", IF(Table2[[#This Row],[Age]]&lt;45,"Adults",IF(Table2[[#This Row],[Age]]&lt;60,"Middle Aged", "Senior")))</f>
        <v>Middle Aged</v>
      </c>
      <c r="AH1286" t="str">
        <f>IF(Table2[[#This Row],[Recency]]&lt;31,"Active",IF(Table2[[#This Row],[Recency]]&lt;61, "Warm","At Risk"))</f>
        <v>Warm</v>
      </c>
      <c r="AI1286" s="5" t="str">
        <f>IF(Table2[[#This Row],[Total Spend]]&lt;70,"Low Value", IF(Table2[[#This Row],[Total Spend]]&lt;370,"Medium Value",IF(Table2[[#This Row],[Total Spend]]&lt;1047,"High Value","VIP")))</f>
        <v>High Value</v>
      </c>
      <c r="AJ1286" s="7">
        <f>SUM(Table2[[#This Row],[AcceptedCmp3]:[Response]])</f>
        <v>0</v>
      </c>
      <c r="AK1286" s="5" t="str">
        <f>IF(Table2[[#This Row],[Total Campaigns Accepted]]=0,"Never Responded", IF(Table2[[#This Row],[Total Campaigns Accepted]]&lt;3,"Occasional Responders","Frequent Responders"))</f>
        <v>Never Responded</v>
      </c>
    </row>
    <row r="1287" spans="1:37" x14ac:dyDescent="0.3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  <c r="AC1287" s="4">
        <f t="shared" ca="1" si="60"/>
        <v>37</v>
      </c>
      <c r="AD1287" s="3">
        <f t="shared" si="62"/>
        <v>34</v>
      </c>
      <c r="AE1287">
        <f t="shared" si="61"/>
        <v>13</v>
      </c>
      <c r="AF1287" t="str">
        <f>IF(Table2[[#This Row],[ Income ]]&lt;=30000, "Low Income",IF(Table2[[#This Row],[ Income ]]&lt;=60000,"Middle Income",IF(Table2[[#This Row],[ Income ]]&lt;=90000,"High Income","Premium")))</f>
        <v>Low Income</v>
      </c>
      <c r="AG1287" t="str">
        <f ca="1">IF(Table2[[#This Row],[Age]]&lt;30,"Young Adults", IF(Table2[[#This Row],[Age]]&lt;45,"Adults",IF(Table2[[#This Row],[Age]]&lt;60,"Middle Aged", "Senior")))</f>
        <v>Adults</v>
      </c>
      <c r="AH1287" t="str">
        <f>IF(Table2[[#This Row],[Recency]]&lt;31,"Active",IF(Table2[[#This Row],[Recency]]&lt;61, "Warm","At Risk"))</f>
        <v>Warm</v>
      </c>
      <c r="AI1287" s="5" t="str">
        <f>IF(Table2[[#This Row],[Total Spend]]&lt;70,"Low Value", IF(Table2[[#This Row],[Total Spend]]&lt;370,"Medium Value",IF(Table2[[#This Row],[Total Spend]]&lt;1047,"High Value","VIP")))</f>
        <v>Low Value</v>
      </c>
      <c r="AJ1287" s="7">
        <f>SUM(Table2[[#This Row],[AcceptedCmp3]:[Response]])</f>
        <v>0</v>
      </c>
      <c r="AK1287" s="5" t="str">
        <f>IF(Table2[[#This Row],[Total Campaigns Accepted]]=0,"Never Responded", IF(Table2[[#This Row],[Total Campaigns Accepted]]&lt;3,"Occasional Responders","Frequent Responders"))</f>
        <v>Never Responded</v>
      </c>
    </row>
    <row r="1288" spans="1:37" x14ac:dyDescent="0.3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  <c r="AC1288" s="4">
        <f t="shared" ca="1" si="60"/>
        <v>37</v>
      </c>
      <c r="AD1288" s="3">
        <f t="shared" si="62"/>
        <v>34</v>
      </c>
      <c r="AE1288">
        <f t="shared" si="61"/>
        <v>13</v>
      </c>
      <c r="AF1288" t="str">
        <f>IF(Table2[[#This Row],[ Income ]]&lt;=30000, "Low Income",IF(Table2[[#This Row],[ Income ]]&lt;=60000,"Middle Income",IF(Table2[[#This Row],[ Income ]]&lt;=90000,"High Income","Premium")))</f>
        <v>Low Income</v>
      </c>
      <c r="AG1288" t="str">
        <f ca="1">IF(Table2[[#This Row],[Age]]&lt;30,"Young Adults", IF(Table2[[#This Row],[Age]]&lt;45,"Adults",IF(Table2[[#This Row],[Age]]&lt;60,"Middle Aged", "Senior")))</f>
        <v>Adults</v>
      </c>
      <c r="AH1288" t="str">
        <f>IF(Table2[[#This Row],[Recency]]&lt;31,"Active",IF(Table2[[#This Row],[Recency]]&lt;61, "Warm","At Risk"))</f>
        <v>Warm</v>
      </c>
      <c r="AI1288" s="5" t="str">
        <f>IF(Table2[[#This Row],[Total Spend]]&lt;70,"Low Value", IF(Table2[[#This Row],[Total Spend]]&lt;370,"Medium Value",IF(Table2[[#This Row],[Total Spend]]&lt;1047,"High Value","VIP")))</f>
        <v>Low Value</v>
      </c>
      <c r="AJ1288" s="7">
        <f>SUM(Table2[[#This Row],[AcceptedCmp3]:[Response]])</f>
        <v>0</v>
      </c>
      <c r="AK1288" s="5" t="str">
        <f>IF(Table2[[#This Row],[Total Campaigns Accepted]]=0,"Never Responded", IF(Table2[[#This Row],[Total Campaigns Accepted]]&lt;3,"Occasional Responders","Frequent Responders"))</f>
        <v>Never Responded</v>
      </c>
    </row>
    <row r="1289" spans="1:37" x14ac:dyDescent="0.3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  <c r="AC1289" s="4">
        <f t="shared" ca="1" si="60"/>
        <v>50</v>
      </c>
      <c r="AD1289" s="3">
        <f t="shared" si="62"/>
        <v>662</v>
      </c>
      <c r="AE1289">
        <f t="shared" si="61"/>
        <v>23</v>
      </c>
      <c r="AF1289" t="str">
        <f>IF(Table2[[#This Row],[ Income ]]&lt;=30000, "Low Income",IF(Table2[[#This Row],[ Income ]]&lt;=60000,"Middle Income",IF(Table2[[#This Row],[ Income ]]&lt;=90000,"High Income","Premium")))</f>
        <v>Middle Income</v>
      </c>
      <c r="AG1289" t="str">
        <f ca="1">IF(Table2[[#This Row],[Age]]&lt;30,"Young Adults", IF(Table2[[#This Row],[Age]]&lt;45,"Adults",IF(Table2[[#This Row],[Age]]&lt;60,"Middle Aged", "Senior")))</f>
        <v>Middle Aged</v>
      </c>
      <c r="AH1289" t="str">
        <f>IF(Table2[[#This Row],[Recency]]&lt;31,"Active",IF(Table2[[#This Row],[Recency]]&lt;61, "Warm","At Risk"))</f>
        <v>Warm</v>
      </c>
      <c r="AI1289" s="5" t="str">
        <f>IF(Table2[[#This Row],[Total Spend]]&lt;70,"Low Value", IF(Table2[[#This Row],[Total Spend]]&lt;370,"Medium Value",IF(Table2[[#This Row],[Total Spend]]&lt;1047,"High Value","VIP")))</f>
        <v>High Value</v>
      </c>
      <c r="AJ1289" s="7">
        <f>SUM(Table2[[#This Row],[AcceptedCmp3]:[Response]])</f>
        <v>0</v>
      </c>
      <c r="AK1289" s="5" t="str">
        <f>IF(Table2[[#This Row],[Total Campaigns Accepted]]=0,"Never Responded", IF(Table2[[#This Row],[Total Campaigns Accepted]]&lt;3,"Occasional Responders","Frequent Responders"))</f>
        <v>Never Responded</v>
      </c>
    </row>
    <row r="1290" spans="1:37" x14ac:dyDescent="0.3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  <c r="AC1290" s="4">
        <f t="shared" ca="1" si="60"/>
        <v>51</v>
      </c>
      <c r="AD1290" s="3">
        <f t="shared" si="62"/>
        <v>1237</v>
      </c>
      <c r="AE1290">
        <f t="shared" si="61"/>
        <v>23</v>
      </c>
      <c r="AF1290" t="str">
        <f>IF(Table2[[#This Row],[ Income ]]&lt;=30000, "Low Income",IF(Table2[[#This Row],[ Income ]]&lt;=60000,"Middle Income",IF(Table2[[#This Row],[ Income ]]&lt;=90000,"High Income","Premium")))</f>
        <v>High Income</v>
      </c>
      <c r="AG1290" t="str">
        <f ca="1">IF(Table2[[#This Row],[Age]]&lt;30,"Young Adults", IF(Table2[[#This Row],[Age]]&lt;45,"Adults",IF(Table2[[#This Row],[Age]]&lt;60,"Middle Aged", "Senior")))</f>
        <v>Middle Aged</v>
      </c>
      <c r="AH1290" t="str">
        <f>IF(Table2[[#This Row],[Recency]]&lt;31,"Active",IF(Table2[[#This Row],[Recency]]&lt;61, "Warm","At Risk"))</f>
        <v>Warm</v>
      </c>
      <c r="AI1290" s="5" t="str">
        <f>IF(Table2[[#This Row],[Total Spend]]&lt;70,"Low Value", IF(Table2[[#This Row],[Total Spend]]&lt;370,"Medium Value",IF(Table2[[#This Row],[Total Spend]]&lt;1047,"High Value","VIP")))</f>
        <v>VIP</v>
      </c>
      <c r="AJ1290" s="7">
        <f>SUM(Table2[[#This Row],[AcceptedCmp3]:[Response]])</f>
        <v>0</v>
      </c>
      <c r="AK1290" s="5" t="str">
        <f>IF(Table2[[#This Row],[Total Campaigns Accepted]]=0,"Never Responded", IF(Table2[[#This Row],[Total Campaigns Accepted]]&lt;3,"Occasional Responders","Frequent Responders"))</f>
        <v>Never Responded</v>
      </c>
    </row>
    <row r="1291" spans="1:37" x14ac:dyDescent="0.3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  <c r="AC1291" s="4">
        <f t="shared" ca="1" si="60"/>
        <v>63</v>
      </c>
      <c r="AD1291" s="3">
        <f t="shared" si="62"/>
        <v>318</v>
      </c>
      <c r="AE1291">
        <f t="shared" si="61"/>
        <v>14</v>
      </c>
      <c r="AF1291" t="str">
        <f>IF(Table2[[#This Row],[ Income ]]&lt;=30000, "Low Income",IF(Table2[[#This Row],[ Income ]]&lt;=60000,"Middle Income",IF(Table2[[#This Row],[ Income ]]&lt;=90000,"High Income","Premium")))</f>
        <v>Middle Income</v>
      </c>
      <c r="AG1291" t="str">
        <f ca="1">IF(Table2[[#This Row],[Age]]&lt;30,"Young Adults", IF(Table2[[#This Row],[Age]]&lt;45,"Adults",IF(Table2[[#This Row],[Age]]&lt;60,"Middle Aged", "Senior")))</f>
        <v>Senior</v>
      </c>
      <c r="AH1291" t="str">
        <f>IF(Table2[[#This Row],[Recency]]&lt;31,"Active",IF(Table2[[#This Row],[Recency]]&lt;61, "Warm","At Risk"))</f>
        <v>Warm</v>
      </c>
      <c r="AI1291" s="5" t="str">
        <f>IF(Table2[[#This Row],[Total Spend]]&lt;70,"Low Value", IF(Table2[[#This Row],[Total Spend]]&lt;370,"Medium Value",IF(Table2[[#This Row],[Total Spend]]&lt;1047,"High Value","VIP")))</f>
        <v>Medium Value</v>
      </c>
      <c r="AJ1291" s="7">
        <f>SUM(Table2[[#This Row],[AcceptedCmp3]:[Response]])</f>
        <v>0</v>
      </c>
      <c r="AK1291" s="5" t="str">
        <f>IF(Table2[[#This Row],[Total Campaigns Accepted]]=0,"Never Responded", IF(Table2[[#This Row],[Total Campaigns Accepted]]&lt;3,"Occasional Responders","Frequent Responders"))</f>
        <v>Never Responded</v>
      </c>
    </row>
    <row r="1292" spans="1:37" x14ac:dyDescent="0.3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  <c r="AC1292" s="4">
        <f t="shared" ca="1" si="60"/>
        <v>63</v>
      </c>
      <c r="AD1292" s="3">
        <f t="shared" si="62"/>
        <v>318</v>
      </c>
      <c r="AE1292">
        <f t="shared" si="61"/>
        <v>14</v>
      </c>
      <c r="AF1292" t="str">
        <f>IF(Table2[[#This Row],[ Income ]]&lt;=30000, "Low Income",IF(Table2[[#This Row],[ Income ]]&lt;=60000,"Middle Income",IF(Table2[[#This Row],[ Income ]]&lt;=90000,"High Income","Premium")))</f>
        <v>Middle Income</v>
      </c>
      <c r="AG1292" t="str">
        <f ca="1">IF(Table2[[#This Row],[Age]]&lt;30,"Young Adults", IF(Table2[[#This Row],[Age]]&lt;45,"Adults",IF(Table2[[#This Row],[Age]]&lt;60,"Middle Aged", "Senior")))</f>
        <v>Senior</v>
      </c>
      <c r="AH1292" t="str">
        <f>IF(Table2[[#This Row],[Recency]]&lt;31,"Active",IF(Table2[[#This Row],[Recency]]&lt;61, "Warm","At Risk"))</f>
        <v>Warm</v>
      </c>
      <c r="AI1292" s="5" t="str">
        <f>IF(Table2[[#This Row],[Total Spend]]&lt;70,"Low Value", IF(Table2[[#This Row],[Total Spend]]&lt;370,"Medium Value",IF(Table2[[#This Row],[Total Spend]]&lt;1047,"High Value","VIP")))</f>
        <v>Medium Value</v>
      </c>
      <c r="AJ1292" s="7">
        <f>SUM(Table2[[#This Row],[AcceptedCmp3]:[Response]])</f>
        <v>0</v>
      </c>
      <c r="AK1292" s="5" t="str">
        <f>IF(Table2[[#This Row],[Total Campaigns Accepted]]=0,"Never Responded", IF(Table2[[#This Row],[Total Campaigns Accepted]]&lt;3,"Occasional Responders","Frequent Responders"))</f>
        <v>Never Responded</v>
      </c>
    </row>
    <row r="1293" spans="1:37" x14ac:dyDescent="0.3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  <c r="AC1293" s="4">
        <f t="shared" ca="1" si="60"/>
        <v>53</v>
      </c>
      <c r="AD1293" s="3">
        <f t="shared" si="62"/>
        <v>5</v>
      </c>
      <c r="AE1293">
        <f t="shared" si="61"/>
        <v>14</v>
      </c>
      <c r="AF1293" t="str">
        <f>IF(Table2[[#This Row],[ Income ]]&lt;=30000, "Low Income",IF(Table2[[#This Row],[ Income ]]&lt;=60000,"Middle Income",IF(Table2[[#This Row],[ Income ]]&lt;=90000,"High Income","Premium")))</f>
        <v>Low Income</v>
      </c>
      <c r="AG1293" t="str">
        <f ca="1">IF(Table2[[#This Row],[Age]]&lt;30,"Young Adults", IF(Table2[[#This Row],[Age]]&lt;45,"Adults",IF(Table2[[#This Row],[Age]]&lt;60,"Middle Aged", "Senior")))</f>
        <v>Middle Aged</v>
      </c>
      <c r="AH1293" t="str">
        <f>IF(Table2[[#This Row],[Recency]]&lt;31,"Active",IF(Table2[[#This Row],[Recency]]&lt;61, "Warm","At Risk"))</f>
        <v>Warm</v>
      </c>
      <c r="AI1293" s="5" t="str">
        <f>IF(Table2[[#This Row],[Total Spend]]&lt;70,"Low Value", IF(Table2[[#This Row],[Total Spend]]&lt;370,"Medium Value",IF(Table2[[#This Row],[Total Spend]]&lt;1047,"High Value","VIP")))</f>
        <v>Low Value</v>
      </c>
      <c r="AJ1293" s="7">
        <f>SUM(Table2[[#This Row],[AcceptedCmp3]:[Response]])</f>
        <v>0</v>
      </c>
      <c r="AK1293" s="5" t="str">
        <f>IF(Table2[[#This Row],[Total Campaigns Accepted]]=0,"Never Responded", IF(Table2[[#This Row],[Total Campaigns Accepted]]&lt;3,"Occasional Responders","Frequent Responders"))</f>
        <v>Never Responded</v>
      </c>
    </row>
    <row r="1294" spans="1:37" x14ac:dyDescent="0.3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  <c r="AC1294" s="4">
        <f t="shared" ca="1" si="60"/>
        <v>69</v>
      </c>
      <c r="AD1294" s="3">
        <f t="shared" si="62"/>
        <v>275</v>
      </c>
      <c r="AE1294">
        <f t="shared" si="61"/>
        <v>20</v>
      </c>
      <c r="AF1294" t="str">
        <f>IF(Table2[[#This Row],[ Income ]]&lt;=30000, "Low Income",IF(Table2[[#This Row],[ Income ]]&lt;=60000,"Middle Income",IF(Table2[[#This Row],[ Income ]]&lt;=90000,"High Income","Premium")))</f>
        <v>Middle Income</v>
      </c>
      <c r="AG1294" t="str">
        <f ca="1">IF(Table2[[#This Row],[Age]]&lt;30,"Young Adults", IF(Table2[[#This Row],[Age]]&lt;45,"Adults",IF(Table2[[#This Row],[Age]]&lt;60,"Middle Aged", "Senior")))</f>
        <v>Senior</v>
      </c>
      <c r="AH1294" t="str">
        <f>IF(Table2[[#This Row],[Recency]]&lt;31,"Active",IF(Table2[[#This Row],[Recency]]&lt;61, "Warm","At Risk"))</f>
        <v>Warm</v>
      </c>
      <c r="AI1294" s="5" t="str">
        <f>IF(Table2[[#This Row],[Total Spend]]&lt;70,"Low Value", IF(Table2[[#This Row],[Total Spend]]&lt;370,"Medium Value",IF(Table2[[#This Row],[Total Spend]]&lt;1047,"High Value","VIP")))</f>
        <v>Medium Value</v>
      </c>
      <c r="AJ1294" s="7">
        <f>SUM(Table2[[#This Row],[AcceptedCmp3]:[Response]])</f>
        <v>1</v>
      </c>
      <c r="AK1294" s="5" t="str">
        <f>IF(Table2[[#This Row],[Total Campaigns Accepted]]=0,"Never Responded", IF(Table2[[#This Row],[Total Campaigns Accepted]]&lt;3,"Occasional Responders","Frequent Responders"))</f>
        <v>Occasional Responders</v>
      </c>
    </row>
    <row r="1295" spans="1:37" x14ac:dyDescent="0.3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  <c r="AC1295" s="4">
        <f t="shared" ca="1" si="60"/>
        <v>77</v>
      </c>
      <c r="AD1295" s="3">
        <f t="shared" si="62"/>
        <v>2231</v>
      </c>
      <c r="AE1295">
        <f t="shared" si="61"/>
        <v>17</v>
      </c>
      <c r="AF1295" t="str">
        <f>IF(Table2[[#This Row],[ Income ]]&lt;=30000, "Low Income",IF(Table2[[#This Row],[ Income ]]&lt;=60000,"Middle Income",IF(Table2[[#This Row],[ Income ]]&lt;=90000,"High Income","Premium")))</f>
        <v>High Income</v>
      </c>
      <c r="AG1295" t="str">
        <f ca="1">IF(Table2[[#This Row],[Age]]&lt;30,"Young Adults", IF(Table2[[#This Row],[Age]]&lt;45,"Adults",IF(Table2[[#This Row],[Age]]&lt;60,"Middle Aged", "Senior")))</f>
        <v>Senior</v>
      </c>
      <c r="AH1295" t="str">
        <f>IF(Table2[[#This Row],[Recency]]&lt;31,"Active",IF(Table2[[#This Row],[Recency]]&lt;61, "Warm","At Risk"))</f>
        <v>Warm</v>
      </c>
      <c r="AI1295" s="5" t="str">
        <f>IF(Table2[[#This Row],[Total Spend]]&lt;70,"Low Value", IF(Table2[[#This Row],[Total Spend]]&lt;370,"Medium Value",IF(Table2[[#This Row],[Total Spend]]&lt;1047,"High Value","VIP")))</f>
        <v>VIP</v>
      </c>
      <c r="AJ1295" s="7">
        <f>SUM(Table2[[#This Row],[AcceptedCmp3]:[Response]])</f>
        <v>3</v>
      </c>
      <c r="AK1295" s="5" t="str">
        <f>IF(Table2[[#This Row],[Total Campaigns Accepted]]=0,"Never Responded", IF(Table2[[#This Row],[Total Campaigns Accepted]]&lt;3,"Occasional Responders","Frequent Responders"))</f>
        <v>Frequent Responders</v>
      </c>
    </row>
    <row r="1296" spans="1:37" x14ac:dyDescent="0.3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  <c r="AC1296" s="4">
        <f t="shared" ca="1" si="60"/>
        <v>55</v>
      </c>
      <c r="AD1296" s="3">
        <f t="shared" si="62"/>
        <v>1286</v>
      </c>
      <c r="AE1296">
        <f t="shared" si="61"/>
        <v>30</v>
      </c>
      <c r="AF1296" t="str">
        <f>IF(Table2[[#This Row],[ Income ]]&lt;=30000, "Low Income",IF(Table2[[#This Row],[ Income ]]&lt;=60000,"Middle Income",IF(Table2[[#This Row],[ Income ]]&lt;=90000,"High Income","Premium")))</f>
        <v>High Income</v>
      </c>
      <c r="AG1296" t="str">
        <f ca="1">IF(Table2[[#This Row],[Age]]&lt;30,"Young Adults", IF(Table2[[#This Row],[Age]]&lt;45,"Adults",IF(Table2[[#This Row],[Age]]&lt;60,"Middle Aged", "Senior")))</f>
        <v>Middle Aged</v>
      </c>
      <c r="AH1296" t="str">
        <f>IF(Table2[[#This Row],[Recency]]&lt;31,"Active",IF(Table2[[#This Row],[Recency]]&lt;61, "Warm","At Risk"))</f>
        <v>Warm</v>
      </c>
      <c r="AI1296" s="5" t="str">
        <f>IF(Table2[[#This Row],[Total Spend]]&lt;70,"Low Value", IF(Table2[[#This Row],[Total Spend]]&lt;370,"Medium Value",IF(Table2[[#This Row],[Total Spend]]&lt;1047,"High Value","VIP")))</f>
        <v>VIP</v>
      </c>
      <c r="AJ1296" s="7">
        <f>SUM(Table2[[#This Row],[AcceptedCmp3]:[Response]])</f>
        <v>1</v>
      </c>
      <c r="AK1296" s="5" t="str">
        <f>IF(Table2[[#This Row],[Total Campaigns Accepted]]=0,"Never Responded", IF(Table2[[#This Row],[Total Campaigns Accepted]]&lt;3,"Occasional Responders","Frequent Responders"))</f>
        <v>Occasional Responders</v>
      </c>
    </row>
    <row r="1297" spans="1:37" x14ac:dyDescent="0.3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  <c r="AC1297" s="4">
        <f t="shared" ca="1" si="60"/>
        <v>57</v>
      </c>
      <c r="AD1297" s="3">
        <f t="shared" si="62"/>
        <v>910</v>
      </c>
      <c r="AE1297">
        <f t="shared" si="61"/>
        <v>32</v>
      </c>
      <c r="AF1297" t="str">
        <f>IF(Table2[[#This Row],[ Income ]]&lt;=30000, "Low Income",IF(Table2[[#This Row],[ Income ]]&lt;=60000,"Middle Income",IF(Table2[[#This Row],[ Income ]]&lt;=90000,"High Income","Premium")))</f>
        <v>Middle Income</v>
      </c>
      <c r="AG1297" t="str">
        <f ca="1">IF(Table2[[#This Row],[Age]]&lt;30,"Young Adults", IF(Table2[[#This Row],[Age]]&lt;45,"Adults",IF(Table2[[#This Row],[Age]]&lt;60,"Middle Aged", "Senior")))</f>
        <v>Middle Aged</v>
      </c>
      <c r="AH1297" t="str">
        <f>IF(Table2[[#This Row],[Recency]]&lt;31,"Active",IF(Table2[[#This Row],[Recency]]&lt;61, "Warm","At Risk"))</f>
        <v>Warm</v>
      </c>
      <c r="AI1297" s="5" t="str">
        <f>IF(Table2[[#This Row],[Total Spend]]&lt;70,"Low Value", IF(Table2[[#This Row],[Total Spend]]&lt;370,"Medium Value",IF(Table2[[#This Row],[Total Spend]]&lt;1047,"High Value","VIP")))</f>
        <v>High Value</v>
      </c>
      <c r="AJ1297" s="7">
        <f>SUM(Table2[[#This Row],[AcceptedCmp3]:[Response]])</f>
        <v>0</v>
      </c>
      <c r="AK1297" s="5" t="str">
        <f>IF(Table2[[#This Row],[Total Campaigns Accepted]]=0,"Never Responded", IF(Table2[[#This Row],[Total Campaigns Accepted]]&lt;3,"Occasional Responders","Frequent Responders"))</f>
        <v>Never Responded</v>
      </c>
    </row>
    <row r="1298" spans="1:37" x14ac:dyDescent="0.3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  <c r="AC1298" s="4">
        <f t="shared" ca="1" si="60"/>
        <v>70</v>
      </c>
      <c r="AD1298" s="3">
        <f t="shared" si="62"/>
        <v>957</v>
      </c>
      <c r="AE1298">
        <f t="shared" si="61"/>
        <v>28</v>
      </c>
      <c r="AF1298" t="str">
        <f>IF(Table2[[#This Row],[ Income ]]&lt;=30000, "Low Income",IF(Table2[[#This Row],[ Income ]]&lt;=60000,"Middle Income",IF(Table2[[#This Row],[ Income ]]&lt;=90000,"High Income","Premium")))</f>
        <v>High Income</v>
      </c>
      <c r="AG1298" t="str">
        <f ca="1">IF(Table2[[#This Row],[Age]]&lt;30,"Young Adults", IF(Table2[[#This Row],[Age]]&lt;45,"Adults",IF(Table2[[#This Row],[Age]]&lt;60,"Middle Aged", "Senior")))</f>
        <v>Senior</v>
      </c>
      <c r="AH1298" t="str">
        <f>IF(Table2[[#This Row],[Recency]]&lt;31,"Active",IF(Table2[[#This Row],[Recency]]&lt;61, "Warm","At Risk"))</f>
        <v>Warm</v>
      </c>
      <c r="AI1298" s="5" t="str">
        <f>IF(Table2[[#This Row],[Total Spend]]&lt;70,"Low Value", IF(Table2[[#This Row],[Total Spend]]&lt;370,"Medium Value",IF(Table2[[#This Row],[Total Spend]]&lt;1047,"High Value","VIP")))</f>
        <v>High Value</v>
      </c>
      <c r="AJ1298" s="7">
        <f>SUM(Table2[[#This Row],[AcceptedCmp3]:[Response]])</f>
        <v>1</v>
      </c>
      <c r="AK1298" s="5" t="str">
        <f>IF(Table2[[#This Row],[Total Campaigns Accepted]]=0,"Never Responded", IF(Table2[[#This Row],[Total Campaigns Accepted]]&lt;3,"Occasional Responders","Frequent Responders"))</f>
        <v>Occasional Responders</v>
      </c>
    </row>
    <row r="1299" spans="1:37" x14ac:dyDescent="0.3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  <c r="AC1299" s="4">
        <f t="shared" ca="1" si="60"/>
        <v>42</v>
      </c>
      <c r="AD1299" s="3">
        <f t="shared" si="62"/>
        <v>27</v>
      </c>
      <c r="AE1299">
        <f t="shared" si="61"/>
        <v>12</v>
      </c>
      <c r="AF1299" t="str">
        <f>IF(Table2[[#This Row],[ Income ]]&lt;=30000, "Low Income",IF(Table2[[#This Row],[ Income ]]&lt;=60000,"Middle Income",IF(Table2[[#This Row],[ Income ]]&lt;=90000,"High Income","Premium")))</f>
        <v>Middle Income</v>
      </c>
      <c r="AG1299" t="str">
        <f ca="1">IF(Table2[[#This Row],[Age]]&lt;30,"Young Adults", IF(Table2[[#This Row],[Age]]&lt;45,"Adults",IF(Table2[[#This Row],[Age]]&lt;60,"Middle Aged", "Senior")))</f>
        <v>Adults</v>
      </c>
      <c r="AH1299" t="str">
        <f>IF(Table2[[#This Row],[Recency]]&lt;31,"Active",IF(Table2[[#This Row],[Recency]]&lt;61, "Warm","At Risk"))</f>
        <v>Warm</v>
      </c>
      <c r="AI1299" s="5" t="str">
        <f>IF(Table2[[#This Row],[Total Spend]]&lt;70,"Low Value", IF(Table2[[#This Row],[Total Spend]]&lt;370,"Medium Value",IF(Table2[[#This Row],[Total Spend]]&lt;1047,"High Value","VIP")))</f>
        <v>Low Value</v>
      </c>
      <c r="AJ1299" s="7">
        <f>SUM(Table2[[#This Row],[AcceptedCmp3]:[Response]])</f>
        <v>2</v>
      </c>
      <c r="AK1299" s="5" t="str">
        <f>IF(Table2[[#This Row],[Total Campaigns Accepted]]=0,"Never Responded", IF(Table2[[#This Row],[Total Campaigns Accepted]]&lt;3,"Occasional Responders","Frequent Responders"))</f>
        <v>Occasional Responders</v>
      </c>
    </row>
    <row r="1300" spans="1:37" x14ac:dyDescent="0.3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  <c r="AC1300" s="4">
        <f t="shared" ca="1" si="60"/>
        <v>31</v>
      </c>
      <c r="AD1300" s="3">
        <f t="shared" si="62"/>
        <v>1365</v>
      </c>
      <c r="AE1300">
        <f t="shared" si="61"/>
        <v>34</v>
      </c>
      <c r="AF1300" t="str">
        <f>IF(Table2[[#This Row],[ Income ]]&lt;=30000, "Low Income",IF(Table2[[#This Row],[ Income ]]&lt;=60000,"Middle Income",IF(Table2[[#This Row],[ Income ]]&lt;=90000,"High Income","Premium")))</f>
        <v>High Income</v>
      </c>
      <c r="AG1300" t="str">
        <f ca="1">IF(Table2[[#This Row],[Age]]&lt;30,"Young Adults", IF(Table2[[#This Row],[Age]]&lt;45,"Adults",IF(Table2[[#This Row],[Age]]&lt;60,"Middle Aged", "Senior")))</f>
        <v>Adults</v>
      </c>
      <c r="AH1300" t="str">
        <f>IF(Table2[[#This Row],[Recency]]&lt;31,"Active",IF(Table2[[#This Row],[Recency]]&lt;61, "Warm","At Risk"))</f>
        <v>Warm</v>
      </c>
      <c r="AI1300" s="5" t="str">
        <f>IF(Table2[[#This Row],[Total Spend]]&lt;70,"Low Value", IF(Table2[[#This Row],[Total Spend]]&lt;370,"Medium Value",IF(Table2[[#This Row],[Total Spend]]&lt;1047,"High Value","VIP")))</f>
        <v>VIP</v>
      </c>
      <c r="AJ1300" s="7">
        <f>SUM(Table2[[#This Row],[AcceptedCmp3]:[Response]])</f>
        <v>3</v>
      </c>
      <c r="AK1300" s="5" t="str">
        <f>IF(Table2[[#This Row],[Total Campaigns Accepted]]=0,"Never Responded", IF(Table2[[#This Row],[Total Campaigns Accepted]]&lt;3,"Occasional Responders","Frequent Responders"))</f>
        <v>Frequent Responders</v>
      </c>
    </row>
    <row r="1301" spans="1:37" x14ac:dyDescent="0.3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  <c r="AC1301" s="4">
        <f t="shared" ca="1" si="60"/>
        <v>51</v>
      </c>
      <c r="AD1301" s="3">
        <f t="shared" si="62"/>
        <v>1835</v>
      </c>
      <c r="AE1301">
        <f t="shared" si="61"/>
        <v>33</v>
      </c>
      <c r="AF1301" t="str">
        <f>IF(Table2[[#This Row],[ Income ]]&lt;=30000, "Low Income",IF(Table2[[#This Row],[ Income ]]&lt;=60000,"Middle Income",IF(Table2[[#This Row],[ Income ]]&lt;=90000,"High Income","Premium")))</f>
        <v>High Income</v>
      </c>
      <c r="AG1301" t="str">
        <f ca="1">IF(Table2[[#This Row],[Age]]&lt;30,"Young Adults", IF(Table2[[#This Row],[Age]]&lt;45,"Adults",IF(Table2[[#This Row],[Age]]&lt;60,"Middle Aged", "Senior")))</f>
        <v>Middle Aged</v>
      </c>
      <c r="AH1301" t="str">
        <f>IF(Table2[[#This Row],[Recency]]&lt;31,"Active",IF(Table2[[#This Row],[Recency]]&lt;61, "Warm","At Risk"))</f>
        <v>Warm</v>
      </c>
      <c r="AI1301" s="5" t="str">
        <f>IF(Table2[[#This Row],[Total Spend]]&lt;70,"Low Value", IF(Table2[[#This Row],[Total Spend]]&lt;370,"Medium Value",IF(Table2[[#This Row],[Total Spend]]&lt;1047,"High Value","VIP")))</f>
        <v>VIP</v>
      </c>
      <c r="AJ1301" s="7">
        <f>SUM(Table2[[#This Row],[AcceptedCmp3]:[Response]])</f>
        <v>0</v>
      </c>
      <c r="AK1301" s="5" t="str">
        <f>IF(Table2[[#This Row],[Total Campaigns Accepted]]=0,"Never Responded", IF(Table2[[#This Row],[Total Campaigns Accepted]]&lt;3,"Occasional Responders","Frequent Responders"))</f>
        <v>Never Responded</v>
      </c>
    </row>
    <row r="1302" spans="1:37" x14ac:dyDescent="0.3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  <c r="AC1302" s="4">
        <f t="shared" ca="1" si="60"/>
        <v>77</v>
      </c>
      <c r="AD1302" s="3">
        <f t="shared" si="62"/>
        <v>114</v>
      </c>
      <c r="AE1302">
        <f t="shared" si="61"/>
        <v>13</v>
      </c>
      <c r="AF1302" t="str">
        <f>IF(Table2[[#This Row],[ Income ]]&lt;=30000, "Low Income",IF(Table2[[#This Row],[ Income ]]&lt;=60000,"Middle Income",IF(Table2[[#This Row],[ Income ]]&lt;=90000,"High Income","Premium")))</f>
        <v>Middle Income</v>
      </c>
      <c r="AG1302" t="str">
        <f ca="1">IF(Table2[[#This Row],[Age]]&lt;30,"Young Adults", IF(Table2[[#This Row],[Age]]&lt;45,"Adults",IF(Table2[[#This Row],[Age]]&lt;60,"Middle Aged", "Senior")))</f>
        <v>Senior</v>
      </c>
      <c r="AH1302" t="str">
        <f>IF(Table2[[#This Row],[Recency]]&lt;31,"Active",IF(Table2[[#This Row],[Recency]]&lt;61, "Warm","At Risk"))</f>
        <v>Warm</v>
      </c>
      <c r="AI1302" s="5" t="str">
        <f>IF(Table2[[#This Row],[Total Spend]]&lt;70,"Low Value", IF(Table2[[#This Row],[Total Spend]]&lt;370,"Medium Value",IF(Table2[[#This Row],[Total Spend]]&lt;1047,"High Value","VIP")))</f>
        <v>Medium Value</v>
      </c>
      <c r="AJ1302" s="7">
        <f>SUM(Table2[[#This Row],[AcceptedCmp3]:[Response]])</f>
        <v>0</v>
      </c>
      <c r="AK1302" s="5" t="str">
        <f>IF(Table2[[#This Row],[Total Campaigns Accepted]]=0,"Never Responded", IF(Table2[[#This Row],[Total Campaigns Accepted]]&lt;3,"Occasional Responders","Frequent Responders"))</f>
        <v>Never Responded</v>
      </c>
    </row>
    <row r="1303" spans="1:37" x14ac:dyDescent="0.3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  <c r="AC1303" s="4">
        <f t="shared" ca="1" si="60"/>
        <v>49</v>
      </c>
      <c r="AD1303" s="3">
        <f t="shared" si="62"/>
        <v>436</v>
      </c>
      <c r="AE1303">
        <f t="shared" si="61"/>
        <v>28</v>
      </c>
      <c r="AF1303" t="str">
        <f>IF(Table2[[#This Row],[ Income ]]&lt;=30000, "Low Income",IF(Table2[[#This Row],[ Income ]]&lt;=60000,"Middle Income",IF(Table2[[#This Row],[ Income ]]&lt;=90000,"High Income","Premium")))</f>
        <v>Middle Income</v>
      </c>
      <c r="AG1303" t="str">
        <f ca="1">IF(Table2[[#This Row],[Age]]&lt;30,"Young Adults", IF(Table2[[#This Row],[Age]]&lt;45,"Adults",IF(Table2[[#This Row],[Age]]&lt;60,"Middle Aged", "Senior")))</f>
        <v>Middle Aged</v>
      </c>
      <c r="AH1303" t="str">
        <f>IF(Table2[[#This Row],[Recency]]&lt;31,"Active",IF(Table2[[#This Row],[Recency]]&lt;61, "Warm","At Risk"))</f>
        <v>Warm</v>
      </c>
      <c r="AI1303" s="5" t="str">
        <f>IF(Table2[[#This Row],[Total Spend]]&lt;70,"Low Value", IF(Table2[[#This Row],[Total Spend]]&lt;370,"Medium Value",IF(Table2[[#This Row],[Total Spend]]&lt;1047,"High Value","VIP")))</f>
        <v>High Value</v>
      </c>
      <c r="AJ1303" s="7">
        <f>SUM(Table2[[#This Row],[AcceptedCmp3]:[Response]])</f>
        <v>1</v>
      </c>
      <c r="AK1303" s="5" t="str">
        <f>IF(Table2[[#This Row],[Total Campaigns Accepted]]=0,"Never Responded", IF(Table2[[#This Row],[Total Campaigns Accepted]]&lt;3,"Occasional Responders","Frequent Responders"))</f>
        <v>Occasional Responders</v>
      </c>
    </row>
    <row r="1304" spans="1:37" x14ac:dyDescent="0.3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  <c r="AC1304" s="4">
        <f t="shared" ca="1" si="60"/>
        <v>49</v>
      </c>
      <c r="AD1304" s="3">
        <f t="shared" si="62"/>
        <v>436</v>
      </c>
      <c r="AE1304">
        <f t="shared" si="61"/>
        <v>28</v>
      </c>
      <c r="AF1304" t="str">
        <f>IF(Table2[[#This Row],[ Income ]]&lt;=30000, "Low Income",IF(Table2[[#This Row],[ Income ]]&lt;=60000,"Middle Income",IF(Table2[[#This Row],[ Income ]]&lt;=90000,"High Income","Premium")))</f>
        <v>Middle Income</v>
      </c>
      <c r="AG1304" t="str">
        <f ca="1">IF(Table2[[#This Row],[Age]]&lt;30,"Young Adults", IF(Table2[[#This Row],[Age]]&lt;45,"Adults",IF(Table2[[#This Row],[Age]]&lt;60,"Middle Aged", "Senior")))</f>
        <v>Middle Aged</v>
      </c>
      <c r="AH1304" t="str">
        <f>IF(Table2[[#This Row],[Recency]]&lt;31,"Active",IF(Table2[[#This Row],[Recency]]&lt;61, "Warm","At Risk"))</f>
        <v>Warm</v>
      </c>
      <c r="AI1304" s="5" t="str">
        <f>IF(Table2[[#This Row],[Total Spend]]&lt;70,"Low Value", IF(Table2[[#This Row],[Total Spend]]&lt;370,"Medium Value",IF(Table2[[#This Row],[Total Spend]]&lt;1047,"High Value","VIP")))</f>
        <v>High Value</v>
      </c>
      <c r="AJ1304" s="7">
        <f>SUM(Table2[[#This Row],[AcceptedCmp3]:[Response]])</f>
        <v>1</v>
      </c>
      <c r="AK1304" s="5" t="str">
        <f>IF(Table2[[#This Row],[Total Campaigns Accepted]]=0,"Never Responded", IF(Table2[[#This Row],[Total Campaigns Accepted]]&lt;3,"Occasional Responders","Frequent Responders"))</f>
        <v>Occasional Responders</v>
      </c>
    </row>
    <row r="1305" spans="1:37" x14ac:dyDescent="0.3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  <c r="AC1305" s="4">
        <f t="shared" ca="1" si="60"/>
        <v>78</v>
      </c>
      <c r="AD1305" s="3">
        <f t="shared" si="62"/>
        <v>1348</v>
      </c>
      <c r="AE1305">
        <f t="shared" si="61"/>
        <v>23</v>
      </c>
      <c r="AF1305" t="str">
        <f>IF(Table2[[#This Row],[ Income ]]&lt;=30000, "Low Income",IF(Table2[[#This Row],[ Income ]]&lt;=60000,"Middle Income",IF(Table2[[#This Row],[ Income ]]&lt;=90000,"High Income","Premium")))</f>
        <v>High Income</v>
      </c>
      <c r="AG1305" t="str">
        <f ca="1">IF(Table2[[#This Row],[Age]]&lt;30,"Young Adults", IF(Table2[[#This Row],[Age]]&lt;45,"Adults",IF(Table2[[#This Row],[Age]]&lt;60,"Middle Aged", "Senior")))</f>
        <v>Senior</v>
      </c>
      <c r="AH1305" t="str">
        <f>IF(Table2[[#This Row],[Recency]]&lt;31,"Active",IF(Table2[[#This Row],[Recency]]&lt;61, "Warm","At Risk"))</f>
        <v>Warm</v>
      </c>
      <c r="AI1305" s="5" t="str">
        <f>IF(Table2[[#This Row],[Total Spend]]&lt;70,"Low Value", IF(Table2[[#This Row],[Total Spend]]&lt;370,"Medium Value",IF(Table2[[#This Row],[Total Spend]]&lt;1047,"High Value","VIP")))</f>
        <v>VIP</v>
      </c>
      <c r="AJ1305" s="7">
        <f>SUM(Table2[[#This Row],[AcceptedCmp3]:[Response]])</f>
        <v>0</v>
      </c>
      <c r="AK1305" s="5" t="str">
        <f>IF(Table2[[#This Row],[Total Campaigns Accepted]]=0,"Never Responded", IF(Table2[[#This Row],[Total Campaigns Accepted]]&lt;3,"Occasional Responders","Frequent Responders"))</f>
        <v>Never Responded</v>
      </c>
    </row>
    <row r="1306" spans="1:37" x14ac:dyDescent="0.3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  <c r="AC1306" s="4">
        <f t="shared" ca="1" si="60"/>
        <v>62</v>
      </c>
      <c r="AD1306" s="3">
        <f t="shared" si="62"/>
        <v>174</v>
      </c>
      <c r="AE1306">
        <f t="shared" si="61"/>
        <v>19</v>
      </c>
      <c r="AF1306" t="str">
        <f>IF(Table2[[#This Row],[ Income ]]&lt;=30000, "Low Income",IF(Table2[[#This Row],[ Income ]]&lt;=60000,"Middle Income",IF(Table2[[#This Row],[ Income ]]&lt;=90000,"High Income","Premium")))</f>
        <v>Middle Income</v>
      </c>
      <c r="AG1306" t="str">
        <f ca="1">IF(Table2[[#This Row],[Age]]&lt;30,"Young Adults", IF(Table2[[#This Row],[Age]]&lt;45,"Adults",IF(Table2[[#This Row],[Age]]&lt;60,"Middle Aged", "Senior")))</f>
        <v>Senior</v>
      </c>
      <c r="AH1306" t="str">
        <f>IF(Table2[[#This Row],[Recency]]&lt;31,"Active",IF(Table2[[#This Row],[Recency]]&lt;61, "Warm","At Risk"))</f>
        <v>Warm</v>
      </c>
      <c r="AI1306" s="5" t="str">
        <f>IF(Table2[[#This Row],[Total Spend]]&lt;70,"Low Value", IF(Table2[[#This Row],[Total Spend]]&lt;370,"Medium Value",IF(Table2[[#This Row],[Total Spend]]&lt;1047,"High Value","VIP")))</f>
        <v>Medium Value</v>
      </c>
      <c r="AJ1306" s="7">
        <f>SUM(Table2[[#This Row],[AcceptedCmp3]:[Response]])</f>
        <v>0</v>
      </c>
      <c r="AK1306" s="5" t="str">
        <f>IF(Table2[[#This Row],[Total Campaigns Accepted]]=0,"Never Responded", IF(Table2[[#This Row],[Total Campaigns Accepted]]&lt;3,"Occasional Responders","Frequent Responders"))</f>
        <v>Never Responded</v>
      </c>
    </row>
    <row r="1307" spans="1:37" x14ac:dyDescent="0.3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  <c r="AC1307" s="4">
        <f t="shared" ca="1" si="60"/>
        <v>72</v>
      </c>
      <c r="AD1307" s="3">
        <f t="shared" si="62"/>
        <v>825</v>
      </c>
      <c r="AE1307">
        <f t="shared" si="61"/>
        <v>25</v>
      </c>
      <c r="AF1307" t="str">
        <f>IF(Table2[[#This Row],[ Income ]]&lt;=30000, "Low Income",IF(Table2[[#This Row],[ Income ]]&lt;=60000,"Middle Income",IF(Table2[[#This Row],[ Income ]]&lt;=90000,"High Income","Premium")))</f>
        <v>High Income</v>
      </c>
      <c r="AG1307" t="str">
        <f ca="1">IF(Table2[[#This Row],[Age]]&lt;30,"Young Adults", IF(Table2[[#This Row],[Age]]&lt;45,"Adults",IF(Table2[[#This Row],[Age]]&lt;60,"Middle Aged", "Senior")))</f>
        <v>Senior</v>
      </c>
      <c r="AH1307" t="str">
        <f>IF(Table2[[#This Row],[Recency]]&lt;31,"Active",IF(Table2[[#This Row],[Recency]]&lt;61, "Warm","At Risk"))</f>
        <v>Warm</v>
      </c>
      <c r="AI1307" s="5" t="str">
        <f>IF(Table2[[#This Row],[Total Spend]]&lt;70,"Low Value", IF(Table2[[#This Row],[Total Spend]]&lt;370,"Medium Value",IF(Table2[[#This Row],[Total Spend]]&lt;1047,"High Value","VIP")))</f>
        <v>High Value</v>
      </c>
      <c r="AJ1307" s="7">
        <f>SUM(Table2[[#This Row],[AcceptedCmp3]:[Response]])</f>
        <v>0</v>
      </c>
      <c r="AK1307" s="5" t="str">
        <f>IF(Table2[[#This Row],[Total Campaigns Accepted]]=0,"Never Responded", IF(Table2[[#This Row],[Total Campaigns Accepted]]&lt;3,"Occasional Responders","Frequent Responders"))</f>
        <v>Never Responded</v>
      </c>
    </row>
    <row r="1308" spans="1:37" x14ac:dyDescent="0.3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  <c r="AC1308" s="4">
        <f t="shared" ca="1" si="60"/>
        <v>54</v>
      </c>
      <c r="AD1308" s="3">
        <f t="shared" si="62"/>
        <v>909</v>
      </c>
      <c r="AE1308">
        <f t="shared" si="61"/>
        <v>25</v>
      </c>
      <c r="AF1308" t="str">
        <f>IF(Table2[[#This Row],[ Income ]]&lt;=30000, "Low Income",IF(Table2[[#This Row],[ Income ]]&lt;=60000,"Middle Income",IF(Table2[[#This Row],[ Income ]]&lt;=90000,"High Income","Premium")))</f>
        <v>High Income</v>
      </c>
      <c r="AG1308" t="str">
        <f ca="1">IF(Table2[[#This Row],[Age]]&lt;30,"Young Adults", IF(Table2[[#This Row],[Age]]&lt;45,"Adults",IF(Table2[[#This Row],[Age]]&lt;60,"Middle Aged", "Senior")))</f>
        <v>Middle Aged</v>
      </c>
      <c r="AH1308" t="str">
        <f>IF(Table2[[#This Row],[Recency]]&lt;31,"Active",IF(Table2[[#This Row],[Recency]]&lt;61, "Warm","At Risk"))</f>
        <v>Warm</v>
      </c>
      <c r="AI1308" s="5" t="str">
        <f>IF(Table2[[#This Row],[Total Spend]]&lt;70,"Low Value", IF(Table2[[#This Row],[Total Spend]]&lt;370,"Medium Value",IF(Table2[[#This Row],[Total Spend]]&lt;1047,"High Value","VIP")))</f>
        <v>High Value</v>
      </c>
      <c r="AJ1308" s="7">
        <f>SUM(Table2[[#This Row],[AcceptedCmp3]:[Response]])</f>
        <v>0</v>
      </c>
      <c r="AK1308" s="5" t="str">
        <f>IF(Table2[[#This Row],[Total Campaigns Accepted]]=0,"Never Responded", IF(Table2[[#This Row],[Total Campaigns Accepted]]&lt;3,"Occasional Responders","Frequent Responders"))</f>
        <v>Never Responded</v>
      </c>
    </row>
    <row r="1309" spans="1:37" x14ac:dyDescent="0.3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  <c r="AC1309" s="4">
        <f t="shared" ca="1" si="60"/>
        <v>75</v>
      </c>
      <c r="AD1309" s="3">
        <f t="shared" si="62"/>
        <v>1507</v>
      </c>
      <c r="AE1309">
        <f t="shared" si="61"/>
        <v>23</v>
      </c>
      <c r="AF1309" t="str">
        <f>IF(Table2[[#This Row],[ Income ]]&lt;=30000, "Low Income",IF(Table2[[#This Row],[ Income ]]&lt;=60000,"Middle Income",IF(Table2[[#This Row],[ Income ]]&lt;=90000,"High Income","Premium")))</f>
        <v>High Income</v>
      </c>
      <c r="AG1309" t="str">
        <f ca="1">IF(Table2[[#This Row],[Age]]&lt;30,"Young Adults", IF(Table2[[#This Row],[Age]]&lt;45,"Adults",IF(Table2[[#This Row],[Age]]&lt;60,"Middle Aged", "Senior")))</f>
        <v>Senior</v>
      </c>
      <c r="AH1309" t="str">
        <f>IF(Table2[[#This Row],[Recency]]&lt;31,"Active",IF(Table2[[#This Row],[Recency]]&lt;61, "Warm","At Risk"))</f>
        <v>Warm</v>
      </c>
      <c r="AI1309" s="5" t="str">
        <f>IF(Table2[[#This Row],[Total Spend]]&lt;70,"Low Value", IF(Table2[[#This Row],[Total Spend]]&lt;370,"Medium Value",IF(Table2[[#This Row],[Total Spend]]&lt;1047,"High Value","VIP")))</f>
        <v>VIP</v>
      </c>
      <c r="AJ1309" s="7">
        <f>SUM(Table2[[#This Row],[AcceptedCmp3]:[Response]])</f>
        <v>0</v>
      </c>
      <c r="AK1309" s="5" t="str">
        <f>IF(Table2[[#This Row],[Total Campaigns Accepted]]=0,"Never Responded", IF(Table2[[#This Row],[Total Campaigns Accepted]]&lt;3,"Occasional Responders","Frequent Responders"))</f>
        <v>Never Responded</v>
      </c>
    </row>
    <row r="1310" spans="1:37" x14ac:dyDescent="0.3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  <c r="AC1310" s="4">
        <f t="shared" ca="1" si="60"/>
        <v>66</v>
      </c>
      <c r="AD1310" s="3">
        <f t="shared" si="62"/>
        <v>32</v>
      </c>
      <c r="AE1310">
        <f t="shared" si="61"/>
        <v>10</v>
      </c>
      <c r="AF1310" t="str">
        <f>IF(Table2[[#This Row],[ Income ]]&lt;=30000, "Low Income",IF(Table2[[#This Row],[ Income ]]&lt;=60000,"Middle Income",IF(Table2[[#This Row],[ Income ]]&lt;=90000,"High Income","Premium")))</f>
        <v>Middle Income</v>
      </c>
      <c r="AG1310" t="str">
        <f ca="1">IF(Table2[[#This Row],[Age]]&lt;30,"Young Adults", IF(Table2[[#This Row],[Age]]&lt;45,"Adults",IF(Table2[[#This Row],[Age]]&lt;60,"Middle Aged", "Senior")))</f>
        <v>Senior</v>
      </c>
      <c r="AH1310" t="str">
        <f>IF(Table2[[#This Row],[Recency]]&lt;31,"Active",IF(Table2[[#This Row],[Recency]]&lt;61, "Warm","At Risk"))</f>
        <v>Warm</v>
      </c>
      <c r="AI1310" s="5" t="str">
        <f>IF(Table2[[#This Row],[Total Spend]]&lt;70,"Low Value", IF(Table2[[#This Row],[Total Spend]]&lt;370,"Medium Value",IF(Table2[[#This Row],[Total Spend]]&lt;1047,"High Value","VIP")))</f>
        <v>Low Value</v>
      </c>
      <c r="AJ1310" s="7">
        <f>SUM(Table2[[#This Row],[AcceptedCmp3]:[Response]])</f>
        <v>0</v>
      </c>
      <c r="AK1310" s="5" t="str">
        <f>IF(Table2[[#This Row],[Total Campaigns Accepted]]=0,"Never Responded", IF(Table2[[#This Row],[Total Campaigns Accepted]]&lt;3,"Occasional Responders","Frequent Responders"))</f>
        <v>Never Responded</v>
      </c>
    </row>
    <row r="1311" spans="1:37" x14ac:dyDescent="0.3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  <c r="AC1311" s="4">
        <f t="shared" ca="1" si="60"/>
        <v>58</v>
      </c>
      <c r="AD1311" s="3">
        <f t="shared" si="62"/>
        <v>882</v>
      </c>
      <c r="AE1311">
        <f t="shared" si="61"/>
        <v>25</v>
      </c>
      <c r="AF1311" t="str">
        <f>IF(Table2[[#This Row],[ Income ]]&lt;=30000, "Low Income",IF(Table2[[#This Row],[ Income ]]&lt;=60000,"Middle Income",IF(Table2[[#This Row],[ Income ]]&lt;=90000,"High Income","Premium")))</f>
        <v>High Income</v>
      </c>
      <c r="AG1311" t="str">
        <f ca="1">IF(Table2[[#This Row],[Age]]&lt;30,"Young Adults", IF(Table2[[#This Row],[Age]]&lt;45,"Adults",IF(Table2[[#This Row],[Age]]&lt;60,"Middle Aged", "Senior")))</f>
        <v>Middle Aged</v>
      </c>
      <c r="AH1311" t="str">
        <f>IF(Table2[[#This Row],[Recency]]&lt;31,"Active",IF(Table2[[#This Row],[Recency]]&lt;61, "Warm","At Risk"))</f>
        <v>Warm</v>
      </c>
      <c r="AI1311" s="5" t="str">
        <f>IF(Table2[[#This Row],[Total Spend]]&lt;70,"Low Value", IF(Table2[[#This Row],[Total Spend]]&lt;370,"Medium Value",IF(Table2[[#This Row],[Total Spend]]&lt;1047,"High Value","VIP")))</f>
        <v>High Value</v>
      </c>
      <c r="AJ1311" s="7">
        <f>SUM(Table2[[#This Row],[AcceptedCmp3]:[Response]])</f>
        <v>0</v>
      </c>
      <c r="AK1311" s="5" t="str">
        <f>IF(Table2[[#This Row],[Total Campaigns Accepted]]=0,"Never Responded", IF(Table2[[#This Row],[Total Campaigns Accepted]]&lt;3,"Occasional Responders","Frequent Responders"))</f>
        <v>Never Responded</v>
      </c>
    </row>
    <row r="1312" spans="1:37" x14ac:dyDescent="0.3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  <c r="AC1312" s="4">
        <f t="shared" ca="1" si="60"/>
        <v>78</v>
      </c>
      <c r="AD1312" s="3">
        <f t="shared" si="62"/>
        <v>1424</v>
      </c>
      <c r="AE1312">
        <f t="shared" si="61"/>
        <v>28</v>
      </c>
      <c r="AF1312" t="str">
        <f>IF(Table2[[#This Row],[ Income ]]&lt;=30000, "Low Income",IF(Table2[[#This Row],[ Income ]]&lt;=60000,"Middle Income",IF(Table2[[#This Row],[ Income ]]&lt;=90000,"High Income","Premium")))</f>
        <v>Premium</v>
      </c>
      <c r="AG1312" t="str">
        <f ca="1">IF(Table2[[#This Row],[Age]]&lt;30,"Young Adults", IF(Table2[[#This Row],[Age]]&lt;45,"Adults",IF(Table2[[#This Row],[Age]]&lt;60,"Middle Aged", "Senior")))</f>
        <v>Senior</v>
      </c>
      <c r="AH1312" t="str">
        <f>IF(Table2[[#This Row],[Recency]]&lt;31,"Active",IF(Table2[[#This Row],[Recency]]&lt;61, "Warm","At Risk"))</f>
        <v>Warm</v>
      </c>
      <c r="AI1312" s="5" t="str">
        <f>IF(Table2[[#This Row],[Total Spend]]&lt;70,"Low Value", IF(Table2[[#This Row],[Total Spend]]&lt;370,"Medium Value",IF(Table2[[#This Row],[Total Spend]]&lt;1047,"High Value","VIP")))</f>
        <v>VIP</v>
      </c>
      <c r="AJ1312" s="7">
        <f>SUM(Table2[[#This Row],[AcceptedCmp3]:[Response]])</f>
        <v>0</v>
      </c>
      <c r="AK1312" s="5" t="str">
        <f>IF(Table2[[#This Row],[Total Campaigns Accepted]]=0,"Never Responded", IF(Table2[[#This Row],[Total Campaigns Accepted]]&lt;3,"Occasional Responders","Frequent Responders"))</f>
        <v>Never Responded</v>
      </c>
    </row>
    <row r="1313" spans="1:37" x14ac:dyDescent="0.3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  <c r="AC1313" s="4">
        <f t="shared" ca="1" si="60"/>
        <v>79</v>
      </c>
      <c r="AD1313" s="3">
        <f t="shared" si="62"/>
        <v>32</v>
      </c>
      <c r="AE1313">
        <f t="shared" si="61"/>
        <v>12</v>
      </c>
      <c r="AF1313" t="str">
        <f>IF(Table2[[#This Row],[ Income ]]&lt;=30000, "Low Income",IF(Table2[[#This Row],[ Income ]]&lt;=60000,"Middle Income",IF(Table2[[#This Row],[ Income ]]&lt;=90000,"High Income","Premium")))</f>
        <v>Low Income</v>
      </c>
      <c r="AG1313" t="str">
        <f ca="1">IF(Table2[[#This Row],[Age]]&lt;30,"Young Adults", IF(Table2[[#This Row],[Age]]&lt;45,"Adults",IF(Table2[[#This Row],[Age]]&lt;60,"Middle Aged", "Senior")))</f>
        <v>Senior</v>
      </c>
      <c r="AH1313" t="str">
        <f>IF(Table2[[#This Row],[Recency]]&lt;31,"Active",IF(Table2[[#This Row],[Recency]]&lt;61, "Warm","At Risk"))</f>
        <v>Warm</v>
      </c>
      <c r="AI1313" s="5" t="str">
        <f>IF(Table2[[#This Row],[Total Spend]]&lt;70,"Low Value", IF(Table2[[#This Row],[Total Spend]]&lt;370,"Medium Value",IF(Table2[[#This Row],[Total Spend]]&lt;1047,"High Value","VIP")))</f>
        <v>Low Value</v>
      </c>
      <c r="AJ1313" s="7">
        <f>SUM(Table2[[#This Row],[AcceptedCmp3]:[Response]])</f>
        <v>0</v>
      </c>
      <c r="AK1313" s="5" t="str">
        <f>IF(Table2[[#This Row],[Total Campaigns Accepted]]=0,"Never Responded", IF(Table2[[#This Row],[Total Campaigns Accepted]]&lt;3,"Occasional Responders","Frequent Responders"))</f>
        <v>Never Responded</v>
      </c>
    </row>
    <row r="1314" spans="1:37" x14ac:dyDescent="0.3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  <c r="AC1314" s="4">
        <f t="shared" ca="1" si="60"/>
        <v>44</v>
      </c>
      <c r="AD1314" s="3">
        <f t="shared" si="62"/>
        <v>46</v>
      </c>
      <c r="AE1314">
        <f t="shared" si="61"/>
        <v>13</v>
      </c>
      <c r="AF1314" t="str">
        <f>IF(Table2[[#This Row],[ Income ]]&lt;=30000, "Low Income",IF(Table2[[#This Row],[ Income ]]&lt;=60000,"Middle Income",IF(Table2[[#This Row],[ Income ]]&lt;=90000,"High Income","Premium")))</f>
        <v>Low Income</v>
      </c>
      <c r="AG1314" t="str">
        <f ca="1">IF(Table2[[#This Row],[Age]]&lt;30,"Young Adults", IF(Table2[[#This Row],[Age]]&lt;45,"Adults",IF(Table2[[#This Row],[Age]]&lt;60,"Middle Aged", "Senior")))</f>
        <v>Adults</v>
      </c>
      <c r="AH1314" t="str">
        <f>IF(Table2[[#This Row],[Recency]]&lt;31,"Active",IF(Table2[[#This Row],[Recency]]&lt;61, "Warm","At Risk"))</f>
        <v>Warm</v>
      </c>
      <c r="AI1314" s="5" t="str">
        <f>IF(Table2[[#This Row],[Total Spend]]&lt;70,"Low Value", IF(Table2[[#This Row],[Total Spend]]&lt;370,"Medium Value",IF(Table2[[#This Row],[Total Spend]]&lt;1047,"High Value","VIP")))</f>
        <v>Low Value</v>
      </c>
      <c r="AJ1314" s="7">
        <f>SUM(Table2[[#This Row],[AcceptedCmp3]:[Response]])</f>
        <v>0</v>
      </c>
      <c r="AK1314" s="5" t="str">
        <f>IF(Table2[[#This Row],[Total Campaigns Accepted]]=0,"Never Responded", IF(Table2[[#This Row],[Total Campaigns Accepted]]&lt;3,"Occasional Responders","Frequent Responders"))</f>
        <v>Never Responded</v>
      </c>
    </row>
    <row r="1315" spans="1:37" x14ac:dyDescent="0.3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  <c r="AC1315" s="4">
        <f t="shared" ca="1" si="60"/>
        <v>44</v>
      </c>
      <c r="AD1315" s="3">
        <f t="shared" si="62"/>
        <v>46</v>
      </c>
      <c r="AE1315">
        <f t="shared" si="61"/>
        <v>13</v>
      </c>
      <c r="AF1315" t="str">
        <f>IF(Table2[[#This Row],[ Income ]]&lt;=30000, "Low Income",IF(Table2[[#This Row],[ Income ]]&lt;=60000,"Middle Income",IF(Table2[[#This Row],[ Income ]]&lt;=90000,"High Income","Premium")))</f>
        <v>Low Income</v>
      </c>
      <c r="AG1315" t="str">
        <f ca="1">IF(Table2[[#This Row],[Age]]&lt;30,"Young Adults", IF(Table2[[#This Row],[Age]]&lt;45,"Adults",IF(Table2[[#This Row],[Age]]&lt;60,"Middle Aged", "Senior")))</f>
        <v>Adults</v>
      </c>
      <c r="AH1315" t="str">
        <f>IF(Table2[[#This Row],[Recency]]&lt;31,"Active",IF(Table2[[#This Row],[Recency]]&lt;61, "Warm","At Risk"))</f>
        <v>Warm</v>
      </c>
      <c r="AI1315" s="5" t="str">
        <f>IF(Table2[[#This Row],[Total Spend]]&lt;70,"Low Value", IF(Table2[[#This Row],[Total Spend]]&lt;370,"Medium Value",IF(Table2[[#This Row],[Total Spend]]&lt;1047,"High Value","VIP")))</f>
        <v>Low Value</v>
      </c>
      <c r="AJ1315" s="7">
        <f>SUM(Table2[[#This Row],[AcceptedCmp3]:[Response]])</f>
        <v>0</v>
      </c>
      <c r="AK1315" s="5" t="str">
        <f>IF(Table2[[#This Row],[Total Campaigns Accepted]]=0,"Never Responded", IF(Table2[[#This Row],[Total Campaigns Accepted]]&lt;3,"Occasional Responders","Frequent Responders"))</f>
        <v>Never Responded</v>
      </c>
    </row>
    <row r="1316" spans="1:37" x14ac:dyDescent="0.3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  <c r="AC1316" s="4">
        <f t="shared" ca="1" si="60"/>
        <v>48</v>
      </c>
      <c r="AD1316" s="3">
        <f t="shared" si="62"/>
        <v>606</v>
      </c>
      <c r="AE1316">
        <f t="shared" si="61"/>
        <v>26</v>
      </c>
      <c r="AF1316" t="str">
        <f>IF(Table2[[#This Row],[ Income ]]&lt;=30000, "Low Income",IF(Table2[[#This Row],[ Income ]]&lt;=60000,"Middle Income",IF(Table2[[#This Row],[ Income ]]&lt;=90000,"High Income","Premium")))</f>
        <v>High Income</v>
      </c>
      <c r="AG1316" t="str">
        <f ca="1">IF(Table2[[#This Row],[Age]]&lt;30,"Young Adults", IF(Table2[[#This Row],[Age]]&lt;45,"Adults",IF(Table2[[#This Row],[Age]]&lt;60,"Middle Aged", "Senior")))</f>
        <v>Middle Aged</v>
      </c>
      <c r="AH1316" t="str">
        <f>IF(Table2[[#This Row],[Recency]]&lt;31,"Active",IF(Table2[[#This Row],[Recency]]&lt;61, "Warm","At Risk"))</f>
        <v>Warm</v>
      </c>
      <c r="AI1316" s="5" t="str">
        <f>IF(Table2[[#This Row],[Total Spend]]&lt;70,"Low Value", IF(Table2[[#This Row],[Total Spend]]&lt;370,"Medium Value",IF(Table2[[#This Row],[Total Spend]]&lt;1047,"High Value","VIP")))</f>
        <v>High Value</v>
      </c>
      <c r="AJ1316" s="7">
        <f>SUM(Table2[[#This Row],[AcceptedCmp3]:[Response]])</f>
        <v>0</v>
      </c>
      <c r="AK1316" s="5" t="str">
        <f>IF(Table2[[#This Row],[Total Campaigns Accepted]]=0,"Never Responded", IF(Table2[[#This Row],[Total Campaigns Accepted]]&lt;3,"Occasional Responders","Frequent Responders"))</f>
        <v>Never Responded</v>
      </c>
    </row>
    <row r="1317" spans="1:37" x14ac:dyDescent="0.3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  <c r="AC1317" s="4">
        <f t="shared" ca="1" si="60"/>
        <v>48</v>
      </c>
      <c r="AD1317" s="3">
        <f t="shared" si="62"/>
        <v>606</v>
      </c>
      <c r="AE1317">
        <f t="shared" si="61"/>
        <v>26</v>
      </c>
      <c r="AF1317" t="str">
        <f>IF(Table2[[#This Row],[ Income ]]&lt;=30000, "Low Income",IF(Table2[[#This Row],[ Income ]]&lt;=60000,"Middle Income",IF(Table2[[#This Row],[ Income ]]&lt;=90000,"High Income","Premium")))</f>
        <v>High Income</v>
      </c>
      <c r="AG1317" t="str">
        <f ca="1">IF(Table2[[#This Row],[Age]]&lt;30,"Young Adults", IF(Table2[[#This Row],[Age]]&lt;45,"Adults",IF(Table2[[#This Row],[Age]]&lt;60,"Middle Aged", "Senior")))</f>
        <v>Middle Aged</v>
      </c>
      <c r="AH1317" t="str">
        <f>IF(Table2[[#This Row],[Recency]]&lt;31,"Active",IF(Table2[[#This Row],[Recency]]&lt;61, "Warm","At Risk"))</f>
        <v>Warm</v>
      </c>
      <c r="AI1317" s="5" t="str">
        <f>IF(Table2[[#This Row],[Total Spend]]&lt;70,"Low Value", IF(Table2[[#This Row],[Total Spend]]&lt;370,"Medium Value",IF(Table2[[#This Row],[Total Spend]]&lt;1047,"High Value","VIP")))</f>
        <v>High Value</v>
      </c>
      <c r="AJ1317" s="7">
        <f>SUM(Table2[[#This Row],[AcceptedCmp3]:[Response]])</f>
        <v>0</v>
      </c>
      <c r="AK1317" s="5" t="str">
        <f>IF(Table2[[#This Row],[Total Campaigns Accepted]]=0,"Never Responded", IF(Table2[[#This Row],[Total Campaigns Accepted]]&lt;3,"Occasional Responders","Frequent Responders"))</f>
        <v>Never Responded</v>
      </c>
    </row>
    <row r="1318" spans="1:37" x14ac:dyDescent="0.3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  <c r="AC1318" s="4">
        <f t="shared" ca="1" si="60"/>
        <v>74</v>
      </c>
      <c r="AD1318" s="3">
        <f t="shared" si="62"/>
        <v>1574</v>
      </c>
      <c r="AE1318">
        <f t="shared" si="61"/>
        <v>21</v>
      </c>
      <c r="AF1318" t="str">
        <f>IF(Table2[[#This Row],[ Income ]]&lt;=30000, "Low Income",IF(Table2[[#This Row],[ Income ]]&lt;=60000,"Middle Income",IF(Table2[[#This Row],[ Income ]]&lt;=90000,"High Income","Premium")))</f>
        <v>High Income</v>
      </c>
      <c r="AG1318" t="str">
        <f ca="1">IF(Table2[[#This Row],[Age]]&lt;30,"Young Adults", IF(Table2[[#This Row],[Age]]&lt;45,"Adults",IF(Table2[[#This Row],[Age]]&lt;60,"Middle Aged", "Senior")))</f>
        <v>Senior</v>
      </c>
      <c r="AH1318" t="str">
        <f>IF(Table2[[#This Row],[Recency]]&lt;31,"Active",IF(Table2[[#This Row],[Recency]]&lt;61, "Warm","At Risk"))</f>
        <v>Warm</v>
      </c>
      <c r="AI1318" s="5" t="str">
        <f>IF(Table2[[#This Row],[Total Spend]]&lt;70,"Low Value", IF(Table2[[#This Row],[Total Spend]]&lt;370,"Medium Value",IF(Table2[[#This Row],[Total Spend]]&lt;1047,"High Value","VIP")))</f>
        <v>VIP</v>
      </c>
      <c r="AJ1318" s="7">
        <f>SUM(Table2[[#This Row],[AcceptedCmp3]:[Response]])</f>
        <v>1</v>
      </c>
      <c r="AK1318" s="5" t="str">
        <f>IF(Table2[[#This Row],[Total Campaigns Accepted]]=0,"Never Responded", IF(Table2[[#This Row],[Total Campaigns Accepted]]&lt;3,"Occasional Responders","Frequent Responders"))</f>
        <v>Occasional Responders</v>
      </c>
    </row>
    <row r="1319" spans="1:37" x14ac:dyDescent="0.3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  <c r="AC1319" s="4">
        <f t="shared" ca="1" si="60"/>
        <v>74</v>
      </c>
      <c r="AD1319" s="3">
        <f t="shared" si="62"/>
        <v>1574</v>
      </c>
      <c r="AE1319">
        <f t="shared" si="61"/>
        <v>21</v>
      </c>
      <c r="AF1319" t="str">
        <f>IF(Table2[[#This Row],[ Income ]]&lt;=30000, "Low Income",IF(Table2[[#This Row],[ Income ]]&lt;=60000,"Middle Income",IF(Table2[[#This Row],[ Income ]]&lt;=90000,"High Income","Premium")))</f>
        <v>High Income</v>
      </c>
      <c r="AG1319" t="str">
        <f ca="1">IF(Table2[[#This Row],[Age]]&lt;30,"Young Adults", IF(Table2[[#This Row],[Age]]&lt;45,"Adults",IF(Table2[[#This Row],[Age]]&lt;60,"Middle Aged", "Senior")))</f>
        <v>Senior</v>
      </c>
      <c r="AH1319" t="str">
        <f>IF(Table2[[#This Row],[Recency]]&lt;31,"Active",IF(Table2[[#This Row],[Recency]]&lt;61, "Warm","At Risk"))</f>
        <v>Warm</v>
      </c>
      <c r="AI1319" s="5" t="str">
        <f>IF(Table2[[#This Row],[Total Spend]]&lt;70,"Low Value", IF(Table2[[#This Row],[Total Spend]]&lt;370,"Medium Value",IF(Table2[[#This Row],[Total Spend]]&lt;1047,"High Value","VIP")))</f>
        <v>VIP</v>
      </c>
      <c r="AJ1319" s="7">
        <f>SUM(Table2[[#This Row],[AcceptedCmp3]:[Response]])</f>
        <v>1</v>
      </c>
      <c r="AK1319" s="5" t="str">
        <f>IF(Table2[[#This Row],[Total Campaigns Accepted]]=0,"Never Responded", IF(Table2[[#This Row],[Total Campaigns Accepted]]&lt;3,"Occasional Responders","Frequent Responders"))</f>
        <v>Occasional Responders</v>
      </c>
    </row>
    <row r="1320" spans="1:37" x14ac:dyDescent="0.3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  <c r="AC1320" s="4">
        <f t="shared" ca="1" si="60"/>
        <v>74</v>
      </c>
      <c r="AD1320" s="3">
        <f t="shared" si="62"/>
        <v>1574</v>
      </c>
      <c r="AE1320">
        <f t="shared" si="61"/>
        <v>21</v>
      </c>
      <c r="AF1320" t="str">
        <f>IF(Table2[[#This Row],[ Income ]]&lt;=30000, "Low Income",IF(Table2[[#This Row],[ Income ]]&lt;=60000,"Middle Income",IF(Table2[[#This Row],[ Income ]]&lt;=90000,"High Income","Premium")))</f>
        <v>High Income</v>
      </c>
      <c r="AG1320" t="str">
        <f ca="1">IF(Table2[[#This Row],[Age]]&lt;30,"Young Adults", IF(Table2[[#This Row],[Age]]&lt;45,"Adults",IF(Table2[[#This Row],[Age]]&lt;60,"Middle Aged", "Senior")))</f>
        <v>Senior</v>
      </c>
      <c r="AH1320" t="str">
        <f>IF(Table2[[#This Row],[Recency]]&lt;31,"Active",IF(Table2[[#This Row],[Recency]]&lt;61, "Warm","At Risk"))</f>
        <v>Warm</v>
      </c>
      <c r="AI1320" s="5" t="str">
        <f>IF(Table2[[#This Row],[Total Spend]]&lt;70,"Low Value", IF(Table2[[#This Row],[Total Spend]]&lt;370,"Medium Value",IF(Table2[[#This Row],[Total Spend]]&lt;1047,"High Value","VIP")))</f>
        <v>VIP</v>
      </c>
      <c r="AJ1320" s="7">
        <f>SUM(Table2[[#This Row],[AcceptedCmp3]:[Response]])</f>
        <v>1</v>
      </c>
      <c r="AK1320" s="5" t="str">
        <f>IF(Table2[[#This Row],[Total Campaigns Accepted]]=0,"Never Responded", IF(Table2[[#This Row],[Total Campaigns Accepted]]&lt;3,"Occasional Responders","Frequent Responders"))</f>
        <v>Occasional Responders</v>
      </c>
    </row>
    <row r="1321" spans="1:37" x14ac:dyDescent="0.3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  <c r="AC1321" s="4">
        <f t="shared" ca="1" si="60"/>
        <v>58</v>
      </c>
      <c r="AD1321" s="3">
        <f t="shared" si="62"/>
        <v>1173</v>
      </c>
      <c r="AE1321">
        <f t="shared" si="61"/>
        <v>24</v>
      </c>
      <c r="AF1321" t="str">
        <f>IF(Table2[[#This Row],[ Income ]]&lt;=30000, "Low Income",IF(Table2[[#This Row],[ Income ]]&lt;=60000,"Middle Income",IF(Table2[[#This Row],[ Income ]]&lt;=90000,"High Income","Premium")))</f>
        <v>High Income</v>
      </c>
      <c r="AG1321" t="str">
        <f ca="1">IF(Table2[[#This Row],[Age]]&lt;30,"Young Adults", IF(Table2[[#This Row],[Age]]&lt;45,"Adults",IF(Table2[[#This Row],[Age]]&lt;60,"Middle Aged", "Senior")))</f>
        <v>Middle Aged</v>
      </c>
      <c r="AH1321" t="str">
        <f>IF(Table2[[#This Row],[Recency]]&lt;31,"Active",IF(Table2[[#This Row],[Recency]]&lt;61, "Warm","At Risk"))</f>
        <v>Warm</v>
      </c>
      <c r="AI1321" s="5" t="str">
        <f>IF(Table2[[#This Row],[Total Spend]]&lt;70,"Low Value", IF(Table2[[#This Row],[Total Spend]]&lt;370,"Medium Value",IF(Table2[[#This Row],[Total Spend]]&lt;1047,"High Value","VIP")))</f>
        <v>VIP</v>
      </c>
      <c r="AJ1321" s="7">
        <f>SUM(Table2[[#This Row],[AcceptedCmp3]:[Response]])</f>
        <v>0</v>
      </c>
      <c r="AK1321" s="5" t="str">
        <f>IF(Table2[[#This Row],[Total Campaigns Accepted]]=0,"Never Responded", IF(Table2[[#This Row],[Total Campaigns Accepted]]&lt;3,"Occasional Responders","Frequent Responders"))</f>
        <v>Never Responded</v>
      </c>
    </row>
    <row r="1322" spans="1:37" x14ac:dyDescent="0.3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  <c r="AC1322" s="4">
        <f t="shared" ca="1" si="60"/>
        <v>75</v>
      </c>
      <c r="AD1322" s="3">
        <f t="shared" si="62"/>
        <v>143</v>
      </c>
      <c r="AE1322">
        <f t="shared" si="61"/>
        <v>14</v>
      </c>
      <c r="AF1322" t="str">
        <f>IF(Table2[[#This Row],[ Income ]]&lt;=30000, "Low Income",IF(Table2[[#This Row],[ Income ]]&lt;=60000,"Middle Income",IF(Table2[[#This Row],[ Income ]]&lt;=90000,"High Income","Premium")))</f>
        <v>Low Income</v>
      </c>
      <c r="AG1322" t="str">
        <f ca="1">IF(Table2[[#This Row],[Age]]&lt;30,"Young Adults", IF(Table2[[#This Row],[Age]]&lt;45,"Adults",IF(Table2[[#This Row],[Age]]&lt;60,"Middle Aged", "Senior")))</f>
        <v>Senior</v>
      </c>
      <c r="AH1322" t="str">
        <f>IF(Table2[[#This Row],[Recency]]&lt;31,"Active",IF(Table2[[#This Row],[Recency]]&lt;61, "Warm","At Risk"))</f>
        <v>Warm</v>
      </c>
      <c r="AI1322" s="5" t="str">
        <f>IF(Table2[[#This Row],[Total Spend]]&lt;70,"Low Value", IF(Table2[[#This Row],[Total Spend]]&lt;370,"Medium Value",IF(Table2[[#This Row],[Total Spend]]&lt;1047,"High Value","VIP")))</f>
        <v>Medium Value</v>
      </c>
      <c r="AJ1322" s="7">
        <f>SUM(Table2[[#This Row],[AcceptedCmp3]:[Response]])</f>
        <v>0</v>
      </c>
      <c r="AK1322" s="5" t="str">
        <f>IF(Table2[[#This Row],[Total Campaigns Accepted]]=0,"Never Responded", IF(Table2[[#This Row],[Total Campaigns Accepted]]&lt;3,"Occasional Responders","Frequent Responders"))</f>
        <v>Never Responded</v>
      </c>
    </row>
    <row r="1323" spans="1:37" x14ac:dyDescent="0.3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  <c r="AC1323" s="4">
        <f t="shared" ca="1" si="60"/>
        <v>48</v>
      </c>
      <c r="AD1323" s="3">
        <f t="shared" si="62"/>
        <v>795</v>
      </c>
      <c r="AE1323">
        <f t="shared" si="61"/>
        <v>26</v>
      </c>
      <c r="AF1323" t="str">
        <f>IF(Table2[[#This Row],[ Income ]]&lt;=30000, "Low Income",IF(Table2[[#This Row],[ Income ]]&lt;=60000,"Middle Income",IF(Table2[[#This Row],[ Income ]]&lt;=90000,"High Income","Premium")))</f>
        <v>Middle Income</v>
      </c>
      <c r="AG1323" t="str">
        <f ca="1">IF(Table2[[#This Row],[Age]]&lt;30,"Young Adults", IF(Table2[[#This Row],[Age]]&lt;45,"Adults",IF(Table2[[#This Row],[Age]]&lt;60,"Middle Aged", "Senior")))</f>
        <v>Middle Aged</v>
      </c>
      <c r="AH1323" t="str">
        <f>IF(Table2[[#This Row],[Recency]]&lt;31,"Active",IF(Table2[[#This Row],[Recency]]&lt;61, "Warm","At Risk"))</f>
        <v>Warm</v>
      </c>
      <c r="AI1323" s="5" t="str">
        <f>IF(Table2[[#This Row],[Total Spend]]&lt;70,"Low Value", IF(Table2[[#This Row],[Total Spend]]&lt;370,"Medium Value",IF(Table2[[#This Row],[Total Spend]]&lt;1047,"High Value","VIP")))</f>
        <v>High Value</v>
      </c>
      <c r="AJ1323" s="7">
        <f>SUM(Table2[[#This Row],[AcceptedCmp3]:[Response]])</f>
        <v>0</v>
      </c>
      <c r="AK1323" s="5" t="str">
        <f>IF(Table2[[#This Row],[Total Campaigns Accepted]]=0,"Never Responded", IF(Table2[[#This Row],[Total Campaigns Accepted]]&lt;3,"Occasional Responders","Frequent Responders"))</f>
        <v>Never Responded</v>
      </c>
    </row>
    <row r="1324" spans="1:37" x14ac:dyDescent="0.3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  <c r="AC1324" s="4">
        <f t="shared" ca="1" si="60"/>
        <v>61</v>
      </c>
      <c r="AD1324" s="3">
        <f t="shared" si="62"/>
        <v>1305</v>
      </c>
      <c r="AE1324">
        <f t="shared" si="61"/>
        <v>32</v>
      </c>
      <c r="AF1324" t="str">
        <f>IF(Table2[[#This Row],[ Income ]]&lt;=30000, "Low Income",IF(Table2[[#This Row],[ Income ]]&lt;=60000,"Middle Income",IF(Table2[[#This Row],[ Income ]]&lt;=90000,"High Income","Premium")))</f>
        <v>High Income</v>
      </c>
      <c r="AG1324" t="str">
        <f ca="1">IF(Table2[[#This Row],[Age]]&lt;30,"Young Adults", IF(Table2[[#This Row],[Age]]&lt;45,"Adults",IF(Table2[[#This Row],[Age]]&lt;60,"Middle Aged", "Senior")))</f>
        <v>Senior</v>
      </c>
      <c r="AH1324" t="str">
        <f>IF(Table2[[#This Row],[Recency]]&lt;31,"Active",IF(Table2[[#This Row],[Recency]]&lt;61, "Warm","At Risk"))</f>
        <v>Warm</v>
      </c>
      <c r="AI1324" s="5" t="str">
        <f>IF(Table2[[#This Row],[Total Spend]]&lt;70,"Low Value", IF(Table2[[#This Row],[Total Spend]]&lt;370,"Medium Value",IF(Table2[[#This Row],[Total Spend]]&lt;1047,"High Value","VIP")))</f>
        <v>VIP</v>
      </c>
      <c r="AJ1324" s="7">
        <f>SUM(Table2[[#This Row],[AcceptedCmp3]:[Response]])</f>
        <v>0</v>
      </c>
      <c r="AK1324" s="5" t="str">
        <f>IF(Table2[[#This Row],[Total Campaigns Accepted]]=0,"Never Responded", IF(Table2[[#This Row],[Total Campaigns Accepted]]&lt;3,"Occasional Responders","Frequent Responders"))</f>
        <v>Never Responded</v>
      </c>
    </row>
    <row r="1325" spans="1:37" x14ac:dyDescent="0.3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  <c r="AC1325" s="4">
        <f t="shared" ca="1" si="60"/>
        <v>50</v>
      </c>
      <c r="AD1325" s="3">
        <f t="shared" si="62"/>
        <v>1277</v>
      </c>
      <c r="AE1325">
        <f t="shared" si="61"/>
        <v>30</v>
      </c>
      <c r="AF1325" t="str">
        <f>IF(Table2[[#This Row],[ Income ]]&lt;=30000, "Low Income",IF(Table2[[#This Row],[ Income ]]&lt;=60000,"Middle Income",IF(Table2[[#This Row],[ Income ]]&lt;=90000,"High Income","Premium")))</f>
        <v>Middle Income</v>
      </c>
      <c r="AG1325" t="str">
        <f ca="1">IF(Table2[[#This Row],[Age]]&lt;30,"Young Adults", IF(Table2[[#This Row],[Age]]&lt;45,"Adults",IF(Table2[[#This Row],[Age]]&lt;60,"Middle Aged", "Senior")))</f>
        <v>Middle Aged</v>
      </c>
      <c r="AH1325" t="str">
        <f>IF(Table2[[#This Row],[Recency]]&lt;31,"Active",IF(Table2[[#This Row],[Recency]]&lt;61, "Warm","At Risk"))</f>
        <v>Warm</v>
      </c>
      <c r="AI1325" s="5" t="str">
        <f>IF(Table2[[#This Row],[Total Spend]]&lt;70,"Low Value", IF(Table2[[#This Row],[Total Spend]]&lt;370,"Medium Value",IF(Table2[[#This Row],[Total Spend]]&lt;1047,"High Value","VIP")))</f>
        <v>VIP</v>
      </c>
      <c r="AJ1325" s="7">
        <f>SUM(Table2[[#This Row],[AcceptedCmp3]:[Response]])</f>
        <v>0</v>
      </c>
      <c r="AK1325" s="5" t="str">
        <f>IF(Table2[[#This Row],[Total Campaigns Accepted]]=0,"Never Responded", IF(Table2[[#This Row],[Total Campaigns Accepted]]&lt;3,"Occasional Responders","Frequent Responders"))</f>
        <v>Never Responded</v>
      </c>
    </row>
    <row r="1326" spans="1:37" x14ac:dyDescent="0.3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  <c r="AC1326" s="4">
        <f t="shared" ca="1" si="60"/>
        <v>57</v>
      </c>
      <c r="AD1326" s="3">
        <f t="shared" si="62"/>
        <v>1531</v>
      </c>
      <c r="AE1326">
        <f t="shared" si="61"/>
        <v>31</v>
      </c>
      <c r="AF1326" t="str">
        <f>IF(Table2[[#This Row],[ Income ]]&lt;=30000, "Low Income",IF(Table2[[#This Row],[ Income ]]&lt;=60000,"Middle Income",IF(Table2[[#This Row],[ Income ]]&lt;=90000,"High Income","Premium")))</f>
        <v>High Income</v>
      </c>
      <c r="AG1326" t="str">
        <f ca="1">IF(Table2[[#This Row],[Age]]&lt;30,"Young Adults", IF(Table2[[#This Row],[Age]]&lt;45,"Adults",IF(Table2[[#This Row],[Age]]&lt;60,"Middle Aged", "Senior")))</f>
        <v>Middle Aged</v>
      </c>
      <c r="AH1326" t="str">
        <f>IF(Table2[[#This Row],[Recency]]&lt;31,"Active",IF(Table2[[#This Row],[Recency]]&lt;61, "Warm","At Risk"))</f>
        <v>Warm</v>
      </c>
      <c r="AI1326" s="5" t="str">
        <f>IF(Table2[[#This Row],[Total Spend]]&lt;70,"Low Value", IF(Table2[[#This Row],[Total Spend]]&lt;370,"Medium Value",IF(Table2[[#This Row],[Total Spend]]&lt;1047,"High Value","VIP")))</f>
        <v>VIP</v>
      </c>
      <c r="AJ1326" s="7">
        <f>SUM(Table2[[#This Row],[AcceptedCmp3]:[Response]])</f>
        <v>0</v>
      </c>
      <c r="AK1326" s="5" t="str">
        <f>IF(Table2[[#This Row],[Total Campaigns Accepted]]=0,"Never Responded", IF(Table2[[#This Row],[Total Campaigns Accepted]]&lt;3,"Occasional Responders","Frequent Responders"))</f>
        <v>Never Responded</v>
      </c>
    </row>
    <row r="1327" spans="1:37" x14ac:dyDescent="0.3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  <c r="AC1327" s="4">
        <f t="shared" ca="1" si="60"/>
        <v>74</v>
      </c>
      <c r="AD1327" s="3">
        <f t="shared" si="62"/>
        <v>1021</v>
      </c>
      <c r="AE1327">
        <f t="shared" si="61"/>
        <v>31</v>
      </c>
      <c r="AF1327" t="str">
        <f>IF(Table2[[#This Row],[ Income ]]&lt;=30000, "Low Income",IF(Table2[[#This Row],[ Income ]]&lt;=60000,"Middle Income",IF(Table2[[#This Row],[ Income ]]&lt;=90000,"High Income","Premium")))</f>
        <v>High Income</v>
      </c>
      <c r="AG1327" t="str">
        <f ca="1">IF(Table2[[#This Row],[Age]]&lt;30,"Young Adults", IF(Table2[[#This Row],[Age]]&lt;45,"Adults",IF(Table2[[#This Row],[Age]]&lt;60,"Middle Aged", "Senior")))</f>
        <v>Senior</v>
      </c>
      <c r="AH1327" t="str">
        <f>IF(Table2[[#This Row],[Recency]]&lt;31,"Active",IF(Table2[[#This Row],[Recency]]&lt;61, "Warm","At Risk"))</f>
        <v>Warm</v>
      </c>
      <c r="AI1327" s="5" t="str">
        <f>IF(Table2[[#This Row],[Total Spend]]&lt;70,"Low Value", IF(Table2[[#This Row],[Total Spend]]&lt;370,"Medium Value",IF(Table2[[#This Row],[Total Spend]]&lt;1047,"High Value","VIP")))</f>
        <v>High Value</v>
      </c>
      <c r="AJ1327" s="7">
        <f>SUM(Table2[[#This Row],[AcceptedCmp3]:[Response]])</f>
        <v>0</v>
      </c>
      <c r="AK1327" s="5" t="str">
        <f>IF(Table2[[#This Row],[Total Campaigns Accepted]]=0,"Never Responded", IF(Table2[[#This Row],[Total Campaigns Accepted]]&lt;3,"Occasional Responders","Frequent Responders"))</f>
        <v>Never Responded</v>
      </c>
    </row>
    <row r="1328" spans="1:37" x14ac:dyDescent="0.3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  <c r="AC1328" s="4">
        <f t="shared" ca="1" si="60"/>
        <v>45</v>
      </c>
      <c r="AD1328" s="3">
        <f t="shared" si="62"/>
        <v>79</v>
      </c>
      <c r="AE1328">
        <f t="shared" si="61"/>
        <v>18</v>
      </c>
      <c r="AF1328" t="str">
        <f>IF(Table2[[#This Row],[ Income ]]&lt;=30000, "Low Income",IF(Table2[[#This Row],[ Income ]]&lt;=60000,"Middle Income",IF(Table2[[#This Row],[ Income ]]&lt;=90000,"High Income","Premium")))</f>
        <v>Middle Income</v>
      </c>
      <c r="AG1328" t="str">
        <f ca="1">IF(Table2[[#This Row],[Age]]&lt;30,"Young Adults", IF(Table2[[#This Row],[Age]]&lt;45,"Adults",IF(Table2[[#This Row],[Age]]&lt;60,"Middle Aged", "Senior")))</f>
        <v>Middle Aged</v>
      </c>
      <c r="AH1328" t="str">
        <f>IF(Table2[[#This Row],[Recency]]&lt;31,"Active",IF(Table2[[#This Row],[Recency]]&lt;61, "Warm","At Risk"))</f>
        <v>Warm</v>
      </c>
      <c r="AI1328" s="5" t="str">
        <f>IF(Table2[[#This Row],[Total Spend]]&lt;70,"Low Value", IF(Table2[[#This Row],[Total Spend]]&lt;370,"Medium Value",IF(Table2[[#This Row],[Total Spend]]&lt;1047,"High Value","VIP")))</f>
        <v>Medium Value</v>
      </c>
      <c r="AJ1328" s="7">
        <f>SUM(Table2[[#This Row],[AcceptedCmp3]:[Response]])</f>
        <v>0</v>
      </c>
      <c r="AK1328" s="5" t="str">
        <f>IF(Table2[[#This Row],[Total Campaigns Accepted]]=0,"Never Responded", IF(Table2[[#This Row],[Total Campaigns Accepted]]&lt;3,"Occasional Responders","Frequent Responders"))</f>
        <v>Never Responded</v>
      </c>
    </row>
    <row r="1329" spans="1:37" x14ac:dyDescent="0.3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  <c r="AC1329" s="4">
        <f t="shared" ca="1" si="60"/>
        <v>38</v>
      </c>
      <c r="AD1329" s="3">
        <f t="shared" si="62"/>
        <v>25</v>
      </c>
      <c r="AE1329">
        <f t="shared" si="61"/>
        <v>10</v>
      </c>
      <c r="AF1329" t="str">
        <f>IF(Table2[[#This Row],[ Income ]]&lt;=30000, "Low Income",IF(Table2[[#This Row],[ Income ]]&lt;=60000,"Middle Income",IF(Table2[[#This Row],[ Income ]]&lt;=90000,"High Income","Premium")))</f>
        <v>Low Income</v>
      </c>
      <c r="AG1329" t="str">
        <f ca="1">IF(Table2[[#This Row],[Age]]&lt;30,"Young Adults", IF(Table2[[#This Row],[Age]]&lt;45,"Adults",IF(Table2[[#This Row],[Age]]&lt;60,"Middle Aged", "Senior")))</f>
        <v>Adults</v>
      </c>
      <c r="AH1329" t="str">
        <f>IF(Table2[[#This Row],[Recency]]&lt;31,"Active",IF(Table2[[#This Row],[Recency]]&lt;61, "Warm","At Risk"))</f>
        <v>Warm</v>
      </c>
      <c r="AI1329" s="5" t="str">
        <f>IF(Table2[[#This Row],[Total Spend]]&lt;70,"Low Value", IF(Table2[[#This Row],[Total Spend]]&lt;370,"Medium Value",IF(Table2[[#This Row],[Total Spend]]&lt;1047,"High Value","VIP")))</f>
        <v>Low Value</v>
      </c>
      <c r="AJ1329" s="7">
        <f>SUM(Table2[[#This Row],[AcceptedCmp3]:[Response]])</f>
        <v>0</v>
      </c>
      <c r="AK1329" s="5" t="str">
        <f>IF(Table2[[#This Row],[Total Campaigns Accepted]]=0,"Never Responded", IF(Table2[[#This Row],[Total Campaigns Accepted]]&lt;3,"Occasional Responders","Frequent Responders"))</f>
        <v>Never Responded</v>
      </c>
    </row>
    <row r="1330" spans="1:37" x14ac:dyDescent="0.3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  <c r="AC1330" s="4">
        <f t="shared" ca="1" si="60"/>
        <v>78</v>
      </c>
      <c r="AD1330" s="3">
        <f t="shared" si="62"/>
        <v>62</v>
      </c>
      <c r="AE1330">
        <f t="shared" si="61"/>
        <v>13</v>
      </c>
      <c r="AF1330" t="str">
        <f>IF(Table2[[#This Row],[ Income ]]&lt;=30000, "Low Income",IF(Table2[[#This Row],[ Income ]]&lt;=60000,"Middle Income",IF(Table2[[#This Row],[ Income ]]&lt;=90000,"High Income","Premium")))</f>
        <v>Middle Income</v>
      </c>
      <c r="AG1330" t="str">
        <f ca="1">IF(Table2[[#This Row],[Age]]&lt;30,"Young Adults", IF(Table2[[#This Row],[Age]]&lt;45,"Adults",IF(Table2[[#This Row],[Age]]&lt;60,"Middle Aged", "Senior")))</f>
        <v>Senior</v>
      </c>
      <c r="AH1330" t="str">
        <f>IF(Table2[[#This Row],[Recency]]&lt;31,"Active",IF(Table2[[#This Row],[Recency]]&lt;61, "Warm","At Risk"))</f>
        <v>Warm</v>
      </c>
      <c r="AI1330" s="5" t="str">
        <f>IF(Table2[[#This Row],[Total Spend]]&lt;70,"Low Value", IF(Table2[[#This Row],[Total Spend]]&lt;370,"Medium Value",IF(Table2[[#This Row],[Total Spend]]&lt;1047,"High Value","VIP")))</f>
        <v>Low Value</v>
      </c>
      <c r="AJ1330" s="7">
        <f>SUM(Table2[[#This Row],[AcceptedCmp3]:[Response]])</f>
        <v>0</v>
      </c>
      <c r="AK1330" s="5" t="str">
        <f>IF(Table2[[#This Row],[Total Campaigns Accepted]]=0,"Never Responded", IF(Table2[[#This Row],[Total Campaigns Accepted]]&lt;3,"Occasional Responders","Frequent Responders"))</f>
        <v>Never Responded</v>
      </c>
    </row>
    <row r="1331" spans="1:37" x14ac:dyDescent="0.3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  <c r="AC1331" s="4">
        <f t="shared" ca="1" si="60"/>
        <v>74</v>
      </c>
      <c r="AD1331" s="3">
        <f t="shared" si="62"/>
        <v>65</v>
      </c>
      <c r="AE1331">
        <f t="shared" si="61"/>
        <v>10</v>
      </c>
      <c r="AF1331" t="str">
        <f>IF(Table2[[#This Row],[ Income ]]&lt;=30000, "Low Income",IF(Table2[[#This Row],[ Income ]]&lt;=60000,"Middle Income",IF(Table2[[#This Row],[ Income ]]&lt;=90000,"High Income","Premium")))</f>
        <v>Low Income</v>
      </c>
      <c r="AG1331" t="str">
        <f ca="1">IF(Table2[[#This Row],[Age]]&lt;30,"Young Adults", IF(Table2[[#This Row],[Age]]&lt;45,"Adults",IF(Table2[[#This Row],[Age]]&lt;60,"Middle Aged", "Senior")))</f>
        <v>Senior</v>
      </c>
      <c r="AH1331" t="str">
        <f>IF(Table2[[#This Row],[Recency]]&lt;31,"Active",IF(Table2[[#This Row],[Recency]]&lt;61, "Warm","At Risk"))</f>
        <v>Warm</v>
      </c>
      <c r="AI1331" s="5" t="str">
        <f>IF(Table2[[#This Row],[Total Spend]]&lt;70,"Low Value", IF(Table2[[#This Row],[Total Spend]]&lt;370,"Medium Value",IF(Table2[[#This Row],[Total Spend]]&lt;1047,"High Value","VIP")))</f>
        <v>Low Value</v>
      </c>
      <c r="AJ1331" s="7">
        <f>SUM(Table2[[#This Row],[AcceptedCmp3]:[Response]])</f>
        <v>0</v>
      </c>
      <c r="AK1331" s="5" t="str">
        <f>IF(Table2[[#This Row],[Total Campaigns Accepted]]=0,"Never Responded", IF(Table2[[#This Row],[Total Campaigns Accepted]]&lt;3,"Occasional Responders","Frequent Responders"))</f>
        <v>Never Responded</v>
      </c>
    </row>
    <row r="1332" spans="1:37" x14ac:dyDescent="0.3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  <c r="AC1332" s="4">
        <f t="shared" ca="1" si="60"/>
        <v>61</v>
      </c>
      <c r="AD1332" s="3">
        <f t="shared" si="62"/>
        <v>36</v>
      </c>
      <c r="AE1332">
        <f t="shared" si="61"/>
        <v>13</v>
      </c>
      <c r="AF1332" t="str">
        <f>IF(Table2[[#This Row],[ Income ]]&lt;=30000, "Low Income",IF(Table2[[#This Row],[ Income ]]&lt;=60000,"Middle Income",IF(Table2[[#This Row],[ Income ]]&lt;=90000,"High Income","Premium")))</f>
        <v>Middle Income</v>
      </c>
      <c r="AG1332" t="str">
        <f ca="1">IF(Table2[[#This Row],[Age]]&lt;30,"Young Adults", IF(Table2[[#This Row],[Age]]&lt;45,"Adults",IF(Table2[[#This Row],[Age]]&lt;60,"Middle Aged", "Senior")))</f>
        <v>Senior</v>
      </c>
      <c r="AH1332" t="str">
        <f>IF(Table2[[#This Row],[Recency]]&lt;31,"Active",IF(Table2[[#This Row],[Recency]]&lt;61, "Warm","At Risk"))</f>
        <v>Warm</v>
      </c>
      <c r="AI1332" s="5" t="str">
        <f>IF(Table2[[#This Row],[Total Spend]]&lt;70,"Low Value", IF(Table2[[#This Row],[Total Spend]]&lt;370,"Medium Value",IF(Table2[[#This Row],[Total Spend]]&lt;1047,"High Value","VIP")))</f>
        <v>Low Value</v>
      </c>
      <c r="AJ1332" s="7">
        <f>SUM(Table2[[#This Row],[AcceptedCmp3]:[Response]])</f>
        <v>0</v>
      </c>
      <c r="AK1332" s="5" t="str">
        <f>IF(Table2[[#This Row],[Total Campaigns Accepted]]=0,"Never Responded", IF(Table2[[#This Row],[Total Campaigns Accepted]]&lt;3,"Occasional Responders","Frequent Responders"))</f>
        <v>Never Responded</v>
      </c>
    </row>
    <row r="1333" spans="1:37" x14ac:dyDescent="0.3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  <c r="AC1333" s="4">
        <f t="shared" ca="1" si="60"/>
        <v>58</v>
      </c>
      <c r="AD1333" s="3">
        <f t="shared" si="62"/>
        <v>38</v>
      </c>
      <c r="AE1333">
        <f t="shared" si="61"/>
        <v>13</v>
      </c>
      <c r="AF1333" t="str">
        <f>IF(Table2[[#This Row],[ Income ]]&lt;=30000, "Low Income",IF(Table2[[#This Row],[ Income ]]&lt;=60000,"Middle Income",IF(Table2[[#This Row],[ Income ]]&lt;=90000,"High Income","Premium")))</f>
        <v>Middle Income</v>
      </c>
      <c r="AG1333" t="str">
        <f ca="1">IF(Table2[[#This Row],[Age]]&lt;30,"Young Adults", IF(Table2[[#This Row],[Age]]&lt;45,"Adults",IF(Table2[[#This Row],[Age]]&lt;60,"Middle Aged", "Senior")))</f>
        <v>Middle Aged</v>
      </c>
      <c r="AH1333" t="str">
        <f>IF(Table2[[#This Row],[Recency]]&lt;31,"Active",IF(Table2[[#This Row],[Recency]]&lt;61, "Warm","At Risk"))</f>
        <v>Warm</v>
      </c>
      <c r="AI1333" s="5" t="str">
        <f>IF(Table2[[#This Row],[Total Spend]]&lt;70,"Low Value", IF(Table2[[#This Row],[Total Spend]]&lt;370,"Medium Value",IF(Table2[[#This Row],[Total Spend]]&lt;1047,"High Value","VIP")))</f>
        <v>Low Value</v>
      </c>
      <c r="AJ1333" s="7">
        <f>SUM(Table2[[#This Row],[AcceptedCmp3]:[Response]])</f>
        <v>0</v>
      </c>
      <c r="AK1333" s="5" t="str">
        <f>IF(Table2[[#This Row],[Total Campaigns Accepted]]=0,"Never Responded", IF(Table2[[#This Row],[Total Campaigns Accepted]]&lt;3,"Occasional Responders","Frequent Responders"))</f>
        <v>Never Responded</v>
      </c>
    </row>
    <row r="1334" spans="1:37" x14ac:dyDescent="0.3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  <c r="AC1334" s="4">
        <f t="shared" ca="1" si="60"/>
        <v>53</v>
      </c>
      <c r="AD1334" s="3">
        <f t="shared" si="62"/>
        <v>798</v>
      </c>
      <c r="AE1334">
        <f t="shared" si="61"/>
        <v>34</v>
      </c>
      <c r="AF1334" t="str">
        <f>IF(Table2[[#This Row],[ Income ]]&lt;=30000, "Low Income",IF(Table2[[#This Row],[ Income ]]&lt;=60000,"Middle Income",IF(Table2[[#This Row],[ Income ]]&lt;=90000,"High Income","Premium")))</f>
        <v>High Income</v>
      </c>
      <c r="AG1334" t="str">
        <f ca="1">IF(Table2[[#This Row],[Age]]&lt;30,"Young Adults", IF(Table2[[#This Row],[Age]]&lt;45,"Adults",IF(Table2[[#This Row],[Age]]&lt;60,"Middle Aged", "Senior")))</f>
        <v>Middle Aged</v>
      </c>
      <c r="AH1334" t="str">
        <f>IF(Table2[[#This Row],[Recency]]&lt;31,"Active",IF(Table2[[#This Row],[Recency]]&lt;61, "Warm","At Risk"))</f>
        <v>Warm</v>
      </c>
      <c r="AI1334" s="5" t="str">
        <f>IF(Table2[[#This Row],[Total Spend]]&lt;70,"Low Value", IF(Table2[[#This Row],[Total Spend]]&lt;370,"Medium Value",IF(Table2[[#This Row],[Total Spend]]&lt;1047,"High Value","VIP")))</f>
        <v>High Value</v>
      </c>
      <c r="AJ1334" s="7">
        <f>SUM(Table2[[#This Row],[AcceptedCmp3]:[Response]])</f>
        <v>2</v>
      </c>
      <c r="AK1334" s="5" t="str">
        <f>IF(Table2[[#This Row],[Total Campaigns Accepted]]=0,"Never Responded", IF(Table2[[#This Row],[Total Campaigns Accepted]]&lt;3,"Occasional Responders","Frequent Responders"))</f>
        <v>Occasional Responders</v>
      </c>
    </row>
    <row r="1335" spans="1:37" x14ac:dyDescent="0.3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  <c r="AC1335" s="4">
        <f t="shared" ca="1" si="60"/>
        <v>74</v>
      </c>
      <c r="AD1335" s="3">
        <f t="shared" si="62"/>
        <v>940</v>
      </c>
      <c r="AE1335">
        <f t="shared" si="61"/>
        <v>17</v>
      </c>
      <c r="AF1335" t="str">
        <f>IF(Table2[[#This Row],[ Income ]]&lt;=30000, "Low Income",IF(Table2[[#This Row],[ Income ]]&lt;=60000,"Middle Income",IF(Table2[[#This Row],[ Income ]]&lt;=90000,"High Income","Premium")))</f>
        <v>High Income</v>
      </c>
      <c r="AG1335" t="str">
        <f ca="1">IF(Table2[[#This Row],[Age]]&lt;30,"Young Adults", IF(Table2[[#This Row],[Age]]&lt;45,"Adults",IF(Table2[[#This Row],[Age]]&lt;60,"Middle Aged", "Senior")))</f>
        <v>Senior</v>
      </c>
      <c r="AH1335" t="str">
        <f>IF(Table2[[#This Row],[Recency]]&lt;31,"Active",IF(Table2[[#This Row],[Recency]]&lt;61, "Warm","At Risk"))</f>
        <v>Warm</v>
      </c>
      <c r="AI1335" s="5" t="str">
        <f>IF(Table2[[#This Row],[Total Spend]]&lt;70,"Low Value", IF(Table2[[#This Row],[Total Spend]]&lt;370,"Medium Value",IF(Table2[[#This Row],[Total Spend]]&lt;1047,"High Value","VIP")))</f>
        <v>High Value</v>
      </c>
      <c r="AJ1335" s="7">
        <f>SUM(Table2[[#This Row],[AcceptedCmp3]:[Response]])</f>
        <v>0</v>
      </c>
      <c r="AK1335" s="5" t="str">
        <f>IF(Table2[[#This Row],[Total Campaigns Accepted]]=0,"Never Responded", IF(Table2[[#This Row],[Total Campaigns Accepted]]&lt;3,"Occasional Responders","Frequent Responders"))</f>
        <v>Never Responded</v>
      </c>
    </row>
    <row r="1336" spans="1:37" x14ac:dyDescent="0.3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  <c r="AC1336" s="4">
        <f t="shared" ca="1" si="60"/>
        <v>55</v>
      </c>
      <c r="AD1336" s="3">
        <f t="shared" si="62"/>
        <v>1179</v>
      </c>
      <c r="AE1336">
        <f t="shared" si="61"/>
        <v>20</v>
      </c>
      <c r="AF1336" t="str">
        <f>IF(Table2[[#This Row],[ Income ]]&lt;=30000, "Low Income",IF(Table2[[#This Row],[ Income ]]&lt;=60000,"Middle Income",IF(Table2[[#This Row],[ Income ]]&lt;=90000,"High Income","Premium")))</f>
        <v>High Income</v>
      </c>
      <c r="AG1336" t="str">
        <f ca="1">IF(Table2[[#This Row],[Age]]&lt;30,"Young Adults", IF(Table2[[#This Row],[Age]]&lt;45,"Adults",IF(Table2[[#This Row],[Age]]&lt;60,"Middle Aged", "Senior")))</f>
        <v>Middle Aged</v>
      </c>
      <c r="AH1336" t="str">
        <f>IF(Table2[[#This Row],[Recency]]&lt;31,"Active",IF(Table2[[#This Row],[Recency]]&lt;61, "Warm","At Risk"))</f>
        <v>Warm</v>
      </c>
      <c r="AI1336" s="5" t="str">
        <f>IF(Table2[[#This Row],[Total Spend]]&lt;70,"Low Value", IF(Table2[[#This Row],[Total Spend]]&lt;370,"Medium Value",IF(Table2[[#This Row],[Total Spend]]&lt;1047,"High Value","VIP")))</f>
        <v>VIP</v>
      </c>
      <c r="AJ1336" s="7">
        <f>SUM(Table2[[#This Row],[AcceptedCmp3]:[Response]])</f>
        <v>1</v>
      </c>
      <c r="AK1336" s="5" t="str">
        <f>IF(Table2[[#This Row],[Total Campaigns Accepted]]=0,"Never Responded", IF(Table2[[#This Row],[Total Campaigns Accepted]]&lt;3,"Occasional Responders","Frequent Responders"))</f>
        <v>Occasional Responders</v>
      </c>
    </row>
    <row r="1337" spans="1:37" x14ac:dyDescent="0.3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  <c r="AC1337" s="4">
        <f t="shared" ca="1" si="60"/>
        <v>79</v>
      </c>
      <c r="AD1337" s="3">
        <f t="shared" si="62"/>
        <v>1734</v>
      </c>
      <c r="AE1337">
        <f t="shared" si="61"/>
        <v>29</v>
      </c>
      <c r="AF1337" t="str">
        <f>IF(Table2[[#This Row],[ Income ]]&lt;=30000, "Low Income",IF(Table2[[#This Row],[ Income ]]&lt;=60000,"Middle Income",IF(Table2[[#This Row],[ Income ]]&lt;=90000,"High Income","Premium")))</f>
        <v>High Income</v>
      </c>
      <c r="AG1337" t="str">
        <f ca="1">IF(Table2[[#This Row],[Age]]&lt;30,"Young Adults", IF(Table2[[#This Row],[Age]]&lt;45,"Adults",IF(Table2[[#This Row],[Age]]&lt;60,"Middle Aged", "Senior")))</f>
        <v>Senior</v>
      </c>
      <c r="AH1337" t="str">
        <f>IF(Table2[[#This Row],[Recency]]&lt;31,"Active",IF(Table2[[#This Row],[Recency]]&lt;61, "Warm","At Risk"))</f>
        <v>Warm</v>
      </c>
      <c r="AI1337" s="5" t="str">
        <f>IF(Table2[[#This Row],[Total Spend]]&lt;70,"Low Value", IF(Table2[[#This Row],[Total Spend]]&lt;370,"Medium Value",IF(Table2[[#This Row],[Total Spend]]&lt;1047,"High Value","VIP")))</f>
        <v>VIP</v>
      </c>
      <c r="AJ1337" s="7">
        <f>SUM(Table2[[#This Row],[AcceptedCmp3]:[Response]])</f>
        <v>0</v>
      </c>
      <c r="AK1337" s="5" t="str">
        <f>IF(Table2[[#This Row],[Total Campaigns Accepted]]=0,"Never Responded", IF(Table2[[#This Row],[Total Campaigns Accepted]]&lt;3,"Occasional Responders","Frequent Responders"))</f>
        <v>Never Responded</v>
      </c>
    </row>
    <row r="1338" spans="1:37" x14ac:dyDescent="0.3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  <c r="AC1338" s="4">
        <f t="shared" ca="1" si="60"/>
        <v>71</v>
      </c>
      <c r="AD1338" s="3">
        <f t="shared" si="62"/>
        <v>545</v>
      </c>
      <c r="AE1338">
        <f t="shared" si="61"/>
        <v>19</v>
      </c>
      <c r="AF1338" t="str">
        <f>IF(Table2[[#This Row],[ Income ]]&lt;=30000, "Low Income",IF(Table2[[#This Row],[ Income ]]&lt;=60000,"Middle Income",IF(Table2[[#This Row],[ Income ]]&lt;=90000,"High Income","Premium")))</f>
        <v>High Income</v>
      </c>
      <c r="AG1338" t="str">
        <f ca="1">IF(Table2[[#This Row],[Age]]&lt;30,"Young Adults", IF(Table2[[#This Row],[Age]]&lt;45,"Adults",IF(Table2[[#This Row],[Age]]&lt;60,"Middle Aged", "Senior")))</f>
        <v>Senior</v>
      </c>
      <c r="AH1338" t="str">
        <f>IF(Table2[[#This Row],[Recency]]&lt;31,"Active",IF(Table2[[#This Row],[Recency]]&lt;61, "Warm","At Risk"))</f>
        <v>Warm</v>
      </c>
      <c r="AI1338" s="5" t="str">
        <f>IF(Table2[[#This Row],[Total Spend]]&lt;70,"Low Value", IF(Table2[[#This Row],[Total Spend]]&lt;370,"Medium Value",IF(Table2[[#This Row],[Total Spend]]&lt;1047,"High Value","VIP")))</f>
        <v>High Value</v>
      </c>
      <c r="AJ1338" s="7">
        <f>SUM(Table2[[#This Row],[AcceptedCmp3]:[Response]])</f>
        <v>0</v>
      </c>
      <c r="AK1338" s="5" t="str">
        <f>IF(Table2[[#This Row],[Total Campaigns Accepted]]=0,"Never Responded", IF(Table2[[#This Row],[Total Campaigns Accepted]]&lt;3,"Occasional Responders","Frequent Responders"))</f>
        <v>Never Responded</v>
      </c>
    </row>
    <row r="1339" spans="1:37" x14ac:dyDescent="0.3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  <c r="AC1339" s="4">
        <f t="shared" ca="1" si="60"/>
        <v>44</v>
      </c>
      <c r="AD1339" s="3">
        <f t="shared" si="62"/>
        <v>24</v>
      </c>
      <c r="AE1339">
        <f t="shared" si="61"/>
        <v>13</v>
      </c>
      <c r="AF1339" t="str">
        <f>IF(Table2[[#This Row],[ Income ]]&lt;=30000, "Low Income",IF(Table2[[#This Row],[ Income ]]&lt;=60000,"Middle Income",IF(Table2[[#This Row],[ Income ]]&lt;=90000,"High Income","Premium")))</f>
        <v>Low Income</v>
      </c>
      <c r="AG1339" t="str">
        <f ca="1">IF(Table2[[#This Row],[Age]]&lt;30,"Young Adults", IF(Table2[[#This Row],[Age]]&lt;45,"Adults",IF(Table2[[#This Row],[Age]]&lt;60,"Middle Aged", "Senior")))</f>
        <v>Adults</v>
      </c>
      <c r="AH1339" t="str">
        <f>IF(Table2[[#This Row],[Recency]]&lt;31,"Active",IF(Table2[[#This Row],[Recency]]&lt;61, "Warm","At Risk"))</f>
        <v>Warm</v>
      </c>
      <c r="AI1339" s="5" t="str">
        <f>IF(Table2[[#This Row],[Total Spend]]&lt;70,"Low Value", IF(Table2[[#This Row],[Total Spend]]&lt;370,"Medium Value",IF(Table2[[#This Row],[Total Spend]]&lt;1047,"High Value","VIP")))</f>
        <v>Low Value</v>
      </c>
      <c r="AJ1339" s="7">
        <f>SUM(Table2[[#This Row],[AcceptedCmp3]:[Response]])</f>
        <v>0</v>
      </c>
      <c r="AK1339" s="5" t="str">
        <f>IF(Table2[[#This Row],[Total Campaigns Accepted]]=0,"Never Responded", IF(Table2[[#This Row],[Total Campaigns Accepted]]&lt;3,"Occasional Responders","Frequent Responders"))</f>
        <v>Never Responded</v>
      </c>
    </row>
    <row r="1340" spans="1:37" x14ac:dyDescent="0.3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  <c r="AC1340" s="4">
        <f t="shared" ca="1" si="60"/>
        <v>55</v>
      </c>
      <c r="AD1340" s="3">
        <f t="shared" si="62"/>
        <v>1968</v>
      </c>
      <c r="AE1340">
        <f t="shared" si="61"/>
        <v>23</v>
      </c>
      <c r="AF1340" t="str">
        <f>IF(Table2[[#This Row],[ Income ]]&lt;=30000, "Low Income",IF(Table2[[#This Row],[ Income ]]&lt;=60000,"Middle Income",IF(Table2[[#This Row],[ Income ]]&lt;=90000,"High Income","Premium")))</f>
        <v>Premium</v>
      </c>
      <c r="AG1340" t="str">
        <f ca="1">IF(Table2[[#This Row],[Age]]&lt;30,"Young Adults", IF(Table2[[#This Row],[Age]]&lt;45,"Adults",IF(Table2[[#This Row],[Age]]&lt;60,"Middle Aged", "Senior")))</f>
        <v>Middle Aged</v>
      </c>
      <c r="AH1340" t="str">
        <f>IF(Table2[[#This Row],[Recency]]&lt;31,"Active",IF(Table2[[#This Row],[Recency]]&lt;61, "Warm","At Risk"))</f>
        <v>Warm</v>
      </c>
      <c r="AI1340" s="5" t="str">
        <f>IF(Table2[[#This Row],[Total Spend]]&lt;70,"Low Value", IF(Table2[[#This Row],[Total Spend]]&lt;370,"Medium Value",IF(Table2[[#This Row],[Total Spend]]&lt;1047,"High Value","VIP")))</f>
        <v>VIP</v>
      </c>
      <c r="AJ1340" s="7">
        <f>SUM(Table2[[#This Row],[AcceptedCmp3]:[Response]])</f>
        <v>1</v>
      </c>
      <c r="AK1340" s="5" t="str">
        <f>IF(Table2[[#This Row],[Total Campaigns Accepted]]=0,"Never Responded", IF(Table2[[#This Row],[Total Campaigns Accepted]]&lt;3,"Occasional Responders","Frequent Responders"))</f>
        <v>Occasional Responders</v>
      </c>
    </row>
    <row r="1341" spans="1:37" x14ac:dyDescent="0.3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  <c r="AC1341" s="4">
        <f t="shared" ca="1" si="60"/>
        <v>33</v>
      </c>
      <c r="AD1341" s="3">
        <f t="shared" si="62"/>
        <v>1216</v>
      </c>
      <c r="AE1341">
        <f t="shared" si="61"/>
        <v>23</v>
      </c>
      <c r="AF1341" t="str">
        <f>IF(Table2[[#This Row],[ Income ]]&lt;=30000, "Low Income",IF(Table2[[#This Row],[ Income ]]&lt;=60000,"Middle Income",IF(Table2[[#This Row],[ Income ]]&lt;=90000,"High Income","Premium")))</f>
        <v>High Income</v>
      </c>
      <c r="AG1341" t="str">
        <f ca="1">IF(Table2[[#This Row],[Age]]&lt;30,"Young Adults", IF(Table2[[#This Row],[Age]]&lt;45,"Adults",IF(Table2[[#This Row],[Age]]&lt;60,"Middle Aged", "Senior")))</f>
        <v>Adults</v>
      </c>
      <c r="AH1341" t="str">
        <f>IF(Table2[[#This Row],[Recency]]&lt;31,"Active",IF(Table2[[#This Row],[Recency]]&lt;61, "Warm","At Risk"))</f>
        <v>Warm</v>
      </c>
      <c r="AI1341" s="5" t="str">
        <f>IF(Table2[[#This Row],[Total Spend]]&lt;70,"Low Value", IF(Table2[[#This Row],[Total Spend]]&lt;370,"Medium Value",IF(Table2[[#This Row],[Total Spend]]&lt;1047,"High Value","VIP")))</f>
        <v>VIP</v>
      </c>
      <c r="AJ1341" s="7">
        <f>SUM(Table2[[#This Row],[AcceptedCmp3]:[Response]])</f>
        <v>3</v>
      </c>
      <c r="AK1341" s="5" t="str">
        <f>IF(Table2[[#This Row],[Total Campaigns Accepted]]=0,"Never Responded", IF(Table2[[#This Row],[Total Campaigns Accepted]]&lt;3,"Occasional Responders","Frequent Responders"))</f>
        <v>Frequent Responders</v>
      </c>
    </row>
    <row r="1342" spans="1:37" x14ac:dyDescent="0.3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  <c r="AC1342" s="4">
        <f t="shared" ca="1" si="60"/>
        <v>69</v>
      </c>
      <c r="AD1342" s="3">
        <f t="shared" si="62"/>
        <v>729</v>
      </c>
      <c r="AE1342">
        <f t="shared" si="61"/>
        <v>19</v>
      </c>
      <c r="AF1342" t="str">
        <f>IF(Table2[[#This Row],[ Income ]]&lt;=30000, "Low Income",IF(Table2[[#This Row],[ Income ]]&lt;=60000,"Middle Income",IF(Table2[[#This Row],[ Income ]]&lt;=90000,"High Income","Premium")))</f>
        <v>High Income</v>
      </c>
      <c r="AG1342" t="str">
        <f ca="1">IF(Table2[[#This Row],[Age]]&lt;30,"Young Adults", IF(Table2[[#This Row],[Age]]&lt;45,"Adults",IF(Table2[[#This Row],[Age]]&lt;60,"Middle Aged", "Senior")))</f>
        <v>Senior</v>
      </c>
      <c r="AH1342" t="str">
        <f>IF(Table2[[#This Row],[Recency]]&lt;31,"Active",IF(Table2[[#This Row],[Recency]]&lt;61, "Warm","At Risk"))</f>
        <v>Warm</v>
      </c>
      <c r="AI1342" s="5" t="str">
        <f>IF(Table2[[#This Row],[Total Spend]]&lt;70,"Low Value", IF(Table2[[#This Row],[Total Spend]]&lt;370,"Medium Value",IF(Table2[[#This Row],[Total Spend]]&lt;1047,"High Value","VIP")))</f>
        <v>High Value</v>
      </c>
      <c r="AJ1342" s="7">
        <f>SUM(Table2[[#This Row],[AcceptedCmp3]:[Response]])</f>
        <v>4</v>
      </c>
      <c r="AK1342" s="5" t="str">
        <f>IF(Table2[[#This Row],[Total Campaigns Accepted]]=0,"Never Responded", IF(Table2[[#This Row],[Total Campaigns Accepted]]&lt;3,"Occasional Responders","Frequent Responders"))</f>
        <v>Frequent Responders</v>
      </c>
    </row>
    <row r="1343" spans="1:37" x14ac:dyDescent="0.3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  <c r="AC1343" s="4">
        <f t="shared" ca="1" si="60"/>
        <v>69</v>
      </c>
      <c r="AD1343" s="3">
        <f t="shared" si="62"/>
        <v>1617</v>
      </c>
      <c r="AE1343">
        <f t="shared" si="61"/>
        <v>32</v>
      </c>
      <c r="AF1343" t="str">
        <f>IF(Table2[[#This Row],[ Income ]]&lt;=30000, "Low Income",IF(Table2[[#This Row],[ Income ]]&lt;=60000,"Middle Income",IF(Table2[[#This Row],[ Income ]]&lt;=90000,"High Income","Premium")))</f>
        <v>Middle Income</v>
      </c>
      <c r="AG1343" t="str">
        <f ca="1">IF(Table2[[#This Row],[Age]]&lt;30,"Young Adults", IF(Table2[[#This Row],[Age]]&lt;45,"Adults",IF(Table2[[#This Row],[Age]]&lt;60,"Middle Aged", "Senior")))</f>
        <v>Senior</v>
      </c>
      <c r="AH1343" t="str">
        <f>IF(Table2[[#This Row],[Recency]]&lt;31,"Active",IF(Table2[[#This Row],[Recency]]&lt;61, "Warm","At Risk"))</f>
        <v>Warm</v>
      </c>
      <c r="AI1343" s="5" t="str">
        <f>IF(Table2[[#This Row],[Total Spend]]&lt;70,"Low Value", IF(Table2[[#This Row],[Total Spend]]&lt;370,"Medium Value",IF(Table2[[#This Row],[Total Spend]]&lt;1047,"High Value","VIP")))</f>
        <v>VIP</v>
      </c>
      <c r="AJ1343" s="7">
        <f>SUM(Table2[[#This Row],[AcceptedCmp3]:[Response]])</f>
        <v>1</v>
      </c>
      <c r="AK1343" s="5" t="str">
        <f>IF(Table2[[#This Row],[Total Campaigns Accepted]]=0,"Never Responded", IF(Table2[[#This Row],[Total Campaigns Accepted]]&lt;3,"Occasional Responders","Frequent Responders"))</f>
        <v>Occasional Responders</v>
      </c>
    </row>
    <row r="1344" spans="1:37" x14ac:dyDescent="0.3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  <c r="AC1344" s="4">
        <f t="shared" ca="1" si="60"/>
        <v>73</v>
      </c>
      <c r="AD1344" s="3">
        <f t="shared" si="62"/>
        <v>459</v>
      </c>
      <c r="AE1344">
        <f t="shared" si="61"/>
        <v>19</v>
      </c>
      <c r="AF1344" t="str">
        <f>IF(Table2[[#This Row],[ Income ]]&lt;=30000, "Low Income",IF(Table2[[#This Row],[ Income ]]&lt;=60000,"Middle Income",IF(Table2[[#This Row],[ Income ]]&lt;=90000,"High Income","Premium")))</f>
        <v>Middle Income</v>
      </c>
      <c r="AG1344" t="str">
        <f ca="1">IF(Table2[[#This Row],[Age]]&lt;30,"Young Adults", IF(Table2[[#This Row],[Age]]&lt;45,"Adults",IF(Table2[[#This Row],[Age]]&lt;60,"Middle Aged", "Senior")))</f>
        <v>Senior</v>
      </c>
      <c r="AH1344" t="str">
        <f>IF(Table2[[#This Row],[Recency]]&lt;31,"Active",IF(Table2[[#This Row],[Recency]]&lt;61, "Warm","At Risk"))</f>
        <v>Warm</v>
      </c>
      <c r="AI1344" s="5" t="str">
        <f>IF(Table2[[#This Row],[Total Spend]]&lt;70,"Low Value", IF(Table2[[#This Row],[Total Spend]]&lt;370,"Medium Value",IF(Table2[[#This Row],[Total Spend]]&lt;1047,"High Value","VIP")))</f>
        <v>High Value</v>
      </c>
      <c r="AJ1344" s="7">
        <f>SUM(Table2[[#This Row],[AcceptedCmp3]:[Response]])</f>
        <v>0</v>
      </c>
      <c r="AK1344" s="5" t="str">
        <f>IF(Table2[[#This Row],[Total Campaigns Accepted]]=0,"Never Responded", IF(Table2[[#This Row],[Total Campaigns Accepted]]&lt;3,"Occasional Responders","Frequent Responders"))</f>
        <v>Never Responded</v>
      </c>
    </row>
    <row r="1345" spans="1:37" x14ac:dyDescent="0.3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  <c r="AC1345" s="4">
        <f t="shared" ca="1" si="60"/>
        <v>71</v>
      </c>
      <c r="AD1345" s="3">
        <f t="shared" si="62"/>
        <v>731</v>
      </c>
      <c r="AE1345">
        <f t="shared" si="61"/>
        <v>28</v>
      </c>
      <c r="AF1345" t="str">
        <f>IF(Table2[[#This Row],[ Income ]]&lt;=30000, "Low Income",IF(Table2[[#This Row],[ Income ]]&lt;=60000,"Middle Income",IF(Table2[[#This Row],[ Income ]]&lt;=90000,"High Income","Premium")))</f>
        <v>Middle Income</v>
      </c>
      <c r="AG1345" t="str">
        <f ca="1">IF(Table2[[#This Row],[Age]]&lt;30,"Young Adults", IF(Table2[[#This Row],[Age]]&lt;45,"Adults",IF(Table2[[#This Row],[Age]]&lt;60,"Middle Aged", "Senior")))</f>
        <v>Senior</v>
      </c>
      <c r="AH1345" t="str">
        <f>IF(Table2[[#This Row],[Recency]]&lt;31,"Active",IF(Table2[[#This Row],[Recency]]&lt;61, "Warm","At Risk"))</f>
        <v>Warm</v>
      </c>
      <c r="AI1345" s="5" t="str">
        <f>IF(Table2[[#This Row],[Total Spend]]&lt;70,"Low Value", IF(Table2[[#This Row],[Total Spend]]&lt;370,"Medium Value",IF(Table2[[#This Row],[Total Spend]]&lt;1047,"High Value","VIP")))</f>
        <v>High Value</v>
      </c>
      <c r="AJ1345" s="7">
        <f>SUM(Table2[[#This Row],[AcceptedCmp3]:[Response]])</f>
        <v>1</v>
      </c>
      <c r="AK1345" s="5" t="str">
        <f>IF(Table2[[#This Row],[Total Campaigns Accepted]]=0,"Never Responded", IF(Table2[[#This Row],[Total Campaigns Accepted]]&lt;3,"Occasional Responders","Frequent Responders"))</f>
        <v>Occasional Responders</v>
      </c>
    </row>
    <row r="1346" spans="1:37" x14ac:dyDescent="0.3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  <c r="AC1346" s="4">
        <f t="shared" ref="AC1346:AC1409" ca="1" si="63">YEAR(TODAY()) - B1346</f>
        <v>50</v>
      </c>
      <c r="AD1346" s="3">
        <f t="shared" si="62"/>
        <v>20</v>
      </c>
      <c r="AE1346">
        <f t="shared" ref="AE1346:AE1409" si="64">SUM(P1346:T1346)</f>
        <v>11</v>
      </c>
      <c r="AF1346" t="str">
        <f>IF(Table2[[#This Row],[ Income ]]&lt;=30000, "Low Income",IF(Table2[[#This Row],[ Income ]]&lt;=60000,"Middle Income",IF(Table2[[#This Row],[ Income ]]&lt;=90000,"High Income","Premium")))</f>
        <v>Low Income</v>
      </c>
      <c r="AG1346" t="str">
        <f ca="1">IF(Table2[[#This Row],[Age]]&lt;30,"Young Adults", IF(Table2[[#This Row],[Age]]&lt;45,"Adults",IF(Table2[[#This Row],[Age]]&lt;60,"Middle Aged", "Senior")))</f>
        <v>Middle Aged</v>
      </c>
      <c r="AH1346" t="str">
        <f>IF(Table2[[#This Row],[Recency]]&lt;31,"Active",IF(Table2[[#This Row],[Recency]]&lt;61, "Warm","At Risk"))</f>
        <v>Warm</v>
      </c>
      <c r="AI1346" s="5" t="str">
        <f>IF(Table2[[#This Row],[Total Spend]]&lt;70,"Low Value", IF(Table2[[#This Row],[Total Spend]]&lt;370,"Medium Value",IF(Table2[[#This Row],[Total Spend]]&lt;1047,"High Value","VIP")))</f>
        <v>Low Value</v>
      </c>
      <c r="AJ1346" s="7">
        <f>SUM(Table2[[#This Row],[AcceptedCmp3]:[Response]])</f>
        <v>0</v>
      </c>
      <c r="AK1346" s="5" t="str">
        <f>IF(Table2[[#This Row],[Total Campaigns Accepted]]=0,"Never Responded", IF(Table2[[#This Row],[Total Campaigns Accepted]]&lt;3,"Occasional Responders","Frequent Responders"))</f>
        <v>Never Responded</v>
      </c>
    </row>
    <row r="1347" spans="1:37" x14ac:dyDescent="0.3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  <c r="AC1347" s="4">
        <f t="shared" ca="1" si="63"/>
        <v>54</v>
      </c>
      <c r="AD1347" s="3">
        <f t="shared" ref="AD1347:AD1410" si="65">SUM(J1347:O1347)</f>
        <v>823</v>
      </c>
      <c r="AE1347">
        <f t="shared" si="64"/>
        <v>27</v>
      </c>
      <c r="AF1347" t="str">
        <f>IF(Table2[[#This Row],[ Income ]]&lt;=30000, "Low Income",IF(Table2[[#This Row],[ Income ]]&lt;=60000,"Middle Income",IF(Table2[[#This Row],[ Income ]]&lt;=90000,"High Income","Premium")))</f>
        <v>High Income</v>
      </c>
      <c r="AG1347" t="str">
        <f ca="1">IF(Table2[[#This Row],[Age]]&lt;30,"Young Adults", IF(Table2[[#This Row],[Age]]&lt;45,"Adults",IF(Table2[[#This Row],[Age]]&lt;60,"Middle Aged", "Senior")))</f>
        <v>Middle Aged</v>
      </c>
      <c r="AH1347" t="str">
        <f>IF(Table2[[#This Row],[Recency]]&lt;31,"Active",IF(Table2[[#This Row],[Recency]]&lt;61, "Warm","At Risk"))</f>
        <v>Warm</v>
      </c>
      <c r="AI1347" s="5" t="str">
        <f>IF(Table2[[#This Row],[Total Spend]]&lt;70,"Low Value", IF(Table2[[#This Row],[Total Spend]]&lt;370,"Medium Value",IF(Table2[[#This Row],[Total Spend]]&lt;1047,"High Value","VIP")))</f>
        <v>High Value</v>
      </c>
      <c r="AJ1347" s="7">
        <f>SUM(Table2[[#This Row],[AcceptedCmp3]:[Response]])</f>
        <v>0</v>
      </c>
      <c r="AK1347" s="5" t="str">
        <f>IF(Table2[[#This Row],[Total Campaigns Accepted]]=0,"Never Responded", IF(Table2[[#This Row],[Total Campaigns Accepted]]&lt;3,"Occasional Responders","Frequent Responders"))</f>
        <v>Never Responded</v>
      </c>
    </row>
    <row r="1348" spans="1:37" x14ac:dyDescent="0.3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  <c r="AC1348" s="4">
        <f t="shared" ca="1" si="63"/>
        <v>51</v>
      </c>
      <c r="AD1348" s="3">
        <f t="shared" si="65"/>
        <v>64</v>
      </c>
      <c r="AE1348">
        <f t="shared" si="64"/>
        <v>15</v>
      </c>
      <c r="AF1348" t="str">
        <f>IF(Table2[[#This Row],[ Income ]]&lt;=30000, "Low Income",IF(Table2[[#This Row],[ Income ]]&lt;=60000,"Middle Income",IF(Table2[[#This Row],[ Income ]]&lt;=90000,"High Income","Premium")))</f>
        <v>Middle Income</v>
      </c>
      <c r="AG1348" t="str">
        <f ca="1">IF(Table2[[#This Row],[Age]]&lt;30,"Young Adults", IF(Table2[[#This Row],[Age]]&lt;45,"Adults",IF(Table2[[#This Row],[Age]]&lt;60,"Middle Aged", "Senior")))</f>
        <v>Middle Aged</v>
      </c>
      <c r="AH1348" t="str">
        <f>IF(Table2[[#This Row],[Recency]]&lt;31,"Active",IF(Table2[[#This Row],[Recency]]&lt;61, "Warm","At Risk"))</f>
        <v>Warm</v>
      </c>
      <c r="AI1348" s="5" t="str">
        <f>IF(Table2[[#This Row],[Total Spend]]&lt;70,"Low Value", IF(Table2[[#This Row],[Total Spend]]&lt;370,"Medium Value",IF(Table2[[#This Row],[Total Spend]]&lt;1047,"High Value","VIP")))</f>
        <v>Low Value</v>
      </c>
      <c r="AJ1348" s="7">
        <f>SUM(Table2[[#This Row],[AcceptedCmp3]:[Response]])</f>
        <v>0</v>
      </c>
      <c r="AK1348" s="5" t="str">
        <f>IF(Table2[[#This Row],[Total Campaigns Accepted]]=0,"Never Responded", IF(Table2[[#This Row],[Total Campaigns Accepted]]&lt;3,"Occasional Responders","Frequent Responders"))</f>
        <v>Never Responded</v>
      </c>
    </row>
    <row r="1349" spans="1:37" x14ac:dyDescent="0.3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  <c r="AC1349" s="4">
        <f t="shared" ca="1" si="63"/>
        <v>54</v>
      </c>
      <c r="AD1349" s="3">
        <f t="shared" si="65"/>
        <v>102</v>
      </c>
      <c r="AE1349">
        <f t="shared" si="64"/>
        <v>15</v>
      </c>
      <c r="AF1349" t="str">
        <f>IF(Table2[[#This Row],[ Income ]]&lt;=30000, "Low Income",IF(Table2[[#This Row],[ Income ]]&lt;=60000,"Middle Income",IF(Table2[[#This Row],[ Income ]]&lt;=90000,"High Income","Premium")))</f>
        <v>Middle Income</v>
      </c>
      <c r="AG1349" t="str">
        <f ca="1">IF(Table2[[#This Row],[Age]]&lt;30,"Young Adults", IF(Table2[[#This Row],[Age]]&lt;45,"Adults",IF(Table2[[#This Row],[Age]]&lt;60,"Middle Aged", "Senior")))</f>
        <v>Middle Aged</v>
      </c>
      <c r="AH1349" t="str">
        <f>IF(Table2[[#This Row],[Recency]]&lt;31,"Active",IF(Table2[[#This Row],[Recency]]&lt;61, "Warm","At Risk"))</f>
        <v>Warm</v>
      </c>
      <c r="AI1349" s="5" t="str">
        <f>IF(Table2[[#This Row],[Total Spend]]&lt;70,"Low Value", IF(Table2[[#This Row],[Total Spend]]&lt;370,"Medium Value",IF(Table2[[#This Row],[Total Spend]]&lt;1047,"High Value","VIP")))</f>
        <v>Medium Value</v>
      </c>
      <c r="AJ1349" s="7">
        <f>SUM(Table2[[#This Row],[AcceptedCmp3]:[Response]])</f>
        <v>0</v>
      </c>
      <c r="AK1349" s="5" t="str">
        <f>IF(Table2[[#This Row],[Total Campaigns Accepted]]=0,"Never Responded", IF(Table2[[#This Row],[Total Campaigns Accepted]]&lt;3,"Occasional Responders","Frequent Responders"))</f>
        <v>Never Responded</v>
      </c>
    </row>
    <row r="1350" spans="1:37" x14ac:dyDescent="0.3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  <c r="AC1350" s="4">
        <f t="shared" ca="1" si="63"/>
        <v>54</v>
      </c>
      <c r="AD1350" s="3">
        <f t="shared" si="65"/>
        <v>102</v>
      </c>
      <c r="AE1350">
        <f t="shared" si="64"/>
        <v>15</v>
      </c>
      <c r="AF1350" t="str">
        <f>IF(Table2[[#This Row],[ Income ]]&lt;=30000, "Low Income",IF(Table2[[#This Row],[ Income ]]&lt;=60000,"Middle Income",IF(Table2[[#This Row],[ Income ]]&lt;=90000,"High Income","Premium")))</f>
        <v>Middle Income</v>
      </c>
      <c r="AG1350" t="str">
        <f ca="1">IF(Table2[[#This Row],[Age]]&lt;30,"Young Adults", IF(Table2[[#This Row],[Age]]&lt;45,"Adults",IF(Table2[[#This Row],[Age]]&lt;60,"Middle Aged", "Senior")))</f>
        <v>Middle Aged</v>
      </c>
      <c r="AH1350" t="str">
        <f>IF(Table2[[#This Row],[Recency]]&lt;31,"Active",IF(Table2[[#This Row],[Recency]]&lt;61, "Warm","At Risk"))</f>
        <v>Warm</v>
      </c>
      <c r="AI1350" s="5" t="str">
        <f>IF(Table2[[#This Row],[Total Spend]]&lt;70,"Low Value", IF(Table2[[#This Row],[Total Spend]]&lt;370,"Medium Value",IF(Table2[[#This Row],[Total Spend]]&lt;1047,"High Value","VIP")))</f>
        <v>Medium Value</v>
      </c>
      <c r="AJ1350" s="7">
        <f>SUM(Table2[[#This Row],[AcceptedCmp3]:[Response]])</f>
        <v>0</v>
      </c>
      <c r="AK1350" s="5" t="str">
        <f>IF(Table2[[#This Row],[Total Campaigns Accepted]]=0,"Never Responded", IF(Table2[[#This Row],[Total Campaigns Accepted]]&lt;3,"Occasional Responders","Frequent Responders"))</f>
        <v>Never Responded</v>
      </c>
    </row>
    <row r="1351" spans="1:37" x14ac:dyDescent="0.3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  <c r="AC1351" s="4">
        <f t="shared" ca="1" si="63"/>
        <v>55</v>
      </c>
      <c r="AD1351" s="3">
        <f t="shared" si="65"/>
        <v>779</v>
      </c>
      <c r="AE1351">
        <f t="shared" si="64"/>
        <v>31</v>
      </c>
      <c r="AF1351" t="str">
        <f>IF(Table2[[#This Row],[ Income ]]&lt;=30000, "Low Income",IF(Table2[[#This Row],[ Income ]]&lt;=60000,"Middle Income",IF(Table2[[#This Row],[ Income ]]&lt;=90000,"High Income","Premium")))</f>
        <v>Middle Income</v>
      </c>
      <c r="AG1351" t="str">
        <f ca="1">IF(Table2[[#This Row],[Age]]&lt;30,"Young Adults", IF(Table2[[#This Row],[Age]]&lt;45,"Adults",IF(Table2[[#This Row],[Age]]&lt;60,"Middle Aged", "Senior")))</f>
        <v>Middle Aged</v>
      </c>
      <c r="AH1351" t="str">
        <f>IF(Table2[[#This Row],[Recency]]&lt;31,"Active",IF(Table2[[#This Row],[Recency]]&lt;61, "Warm","At Risk"))</f>
        <v>Warm</v>
      </c>
      <c r="AI1351" s="5" t="str">
        <f>IF(Table2[[#This Row],[Total Spend]]&lt;70,"Low Value", IF(Table2[[#This Row],[Total Spend]]&lt;370,"Medium Value",IF(Table2[[#This Row],[Total Spend]]&lt;1047,"High Value","VIP")))</f>
        <v>High Value</v>
      </c>
      <c r="AJ1351" s="7">
        <f>SUM(Table2[[#This Row],[AcceptedCmp3]:[Response]])</f>
        <v>0</v>
      </c>
      <c r="AK1351" s="5" t="str">
        <f>IF(Table2[[#This Row],[Total Campaigns Accepted]]=0,"Never Responded", IF(Table2[[#This Row],[Total Campaigns Accepted]]&lt;3,"Occasional Responders","Frequent Responders"))</f>
        <v>Never Responded</v>
      </c>
    </row>
    <row r="1352" spans="1:37" x14ac:dyDescent="0.3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  <c r="AC1352" s="4">
        <f t="shared" ca="1" si="63"/>
        <v>83</v>
      </c>
      <c r="AD1352" s="3">
        <f t="shared" si="65"/>
        <v>1060</v>
      </c>
      <c r="AE1352">
        <f t="shared" si="64"/>
        <v>33</v>
      </c>
      <c r="AF1352" t="str">
        <f>IF(Table2[[#This Row],[ Income ]]&lt;=30000, "Low Income",IF(Table2[[#This Row],[ Income ]]&lt;=60000,"Middle Income",IF(Table2[[#This Row],[ Income ]]&lt;=90000,"High Income","Premium")))</f>
        <v>Middle Income</v>
      </c>
      <c r="AG1352" t="str">
        <f ca="1">IF(Table2[[#This Row],[Age]]&lt;30,"Young Adults", IF(Table2[[#This Row],[Age]]&lt;45,"Adults",IF(Table2[[#This Row],[Age]]&lt;60,"Middle Aged", "Senior")))</f>
        <v>Senior</v>
      </c>
      <c r="AH1352" t="str">
        <f>IF(Table2[[#This Row],[Recency]]&lt;31,"Active",IF(Table2[[#This Row],[Recency]]&lt;61, "Warm","At Risk"))</f>
        <v>Warm</v>
      </c>
      <c r="AI1352" s="5" t="str">
        <f>IF(Table2[[#This Row],[Total Spend]]&lt;70,"Low Value", IF(Table2[[#This Row],[Total Spend]]&lt;370,"Medium Value",IF(Table2[[#This Row],[Total Spend]]&lt;1047,"High Value","VIP")))</f>
        <v>VIP</v>
      </c>
      <c r="AJ1352" s="7">
        <f>SUM(Table2[[#This Row],[AcceptedCmp3]:[Response]])</f>
        <v>0</v>
      </c>
      <c r="AK1352" s="5" t="str">
        <f>IF(Table2[[#This Row],[Total Campaigns Accepted]]=0,"Never Responded", IF(Table2[[#This Row],[Total Campaigns Accepted]]&lt;3,"Occasional Responders","Frequent Responders"))</f>
        <v>Never Responded</v>
      </c>
    </row>
    <row r="1353" spans="1:37" x14ac:dyDescent="0.3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  <c r="AC1353" s="4">
        <f t="shared" ca="1" si="63"/>
        <v>47</v>
      </c>
      <c r="AD1353" s="3">
        <f t="shared" si="65"/>
        <v>1169</v>
      </c>
      <c r="AE1353">
        <f t="shared" si="64"/>
        <v>32</v>
      </c>
      <c r="AF1353" t="str">
        <f>IF(Table2[[#This Row],[ Income ]]&lt;=30000, "Low Income",IF(Table2[[#This Row],[ Income ]]&lt;=60000,"Middle Income",IF(Table2[[#This Row],[ Income ]]&lt;=90000,"High Income","Premium")))</f>
        <v>High Income</v>
      </c>
      <c r="AG1353" t="str">
        <f ca="1">IF(Table2[[#This Row],[Age]]&lt;30,"Young Adults", IF(Table2[[#This Row],[Age]]&lt;45,"Adults",IF(Table2[[#This Row],[Age]]&lt;60,"Middle Aged", "Senior")))</f>
        <v>Middle Aged</v>
      </c>
      <c r="AH1353" t="str">
        <f>IF(Table2[[#This Row],[Recency]]&lt;31,"Active",IF(Table2[[#This Row],[Recency]]&lt;61, "Warm","At Risk"))</f>
        <v>Warm</v>
      </c>
      <c r="AI1353" s="5" t="str">
        <f>IF(Table2[[#This Row],[Total Spend]]&lt;70,"Low Value", IF(Table2[[#This Row],[Total Spend]]&lt;370,"Medium Value",IF(Table2[[#This Row],[Total Spend]]&lt;1047,"High Value","VIP")))</f>
        <v>VIP</v>
      </c>
      <c r="AJ1353" s="7">
        <f>SUM(Table2[[#This Row],[AcceptedCmp3]:[Response]])</f>
        <v>0</v>
      </c>
      <c r="AK1353" s="5" t="str">
        <f>IF(Table2[[#This Row],[Total Campaigns Accepted]]=0,"Never Responded", IF(Table2[[#This Row],[Total Campaigns Accepted]]&lt;3,"Occasional Responders","Frequent Responders"))</f>
        <v>Never Responded</v>
      </c>
    </row>
    <row r="1354" spans="1:37" x14ac:dyDescent="0.3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  <c r="AC1354" s="4">
        <f t="shared" ca="1" si="63"/>
        <v>49</v>
      </c>
      <c r="AD1354" s="3">
        <f t="shared" si="65"/>
        <v>1141</v>
      </c>
      <c r="AE1354">
        <f t="shared" si="64"/>
        <v>28</v>
      </c>
      <c r="AF1354" t="str">
        <f>IF(Table2[[#This Row],[ Income ]]&lt;=30000, "Low Income",IF(Table2[[#This Row],[ Income ]]&lt;=60000,"Middle Income",IF(Table2[[#This Row],[ Income ]]&lt;=90000,"High Income","Premium")))</f>
        <v>High Income</v>
      </c>
      <c r="AG1354" t="str">
        <f ca="1">IF(Table2[[#This Row],[Age]]&lt;30,"Young Adults", IF(Table2[[#This Row],[Age]]&lt;45,"Adults",IF(Table2[[#This Row],[Age]]&lt;60,"Middle Aged", "Senior")))</f>
        <v>Middle Aged</v>
      </c>
      <c r="AH1354" t="str">
        <f>IF(Table2[[#This Row],[Recency]]&lt;31,"Active",IF(Table2[[#This Row],[Recency]]&lt;61, "Warm","At Risk"))</f>
        <v>Warm</v>
      </c>
      <c r="AI1354" s="5" t="str">
        <f>IF(Table2[[#This Row],[Total Spend]]&lt;70,"Low Value", IF(Table2[[#This Row],[Total Spend]]&lt;370,"Medium Value",IF(Table2[[#This Row],[Total Spend]]&lt;1047,"High Value","VIP")))</f>
        <v>VIP</v>
      </c>
      <c r="AJ1354" s="7">
        <f>SUM(Table2[[#This Row],[AcceptedCmp3]:[Response]])</f>
        <v>0</v>
      </c>
      <c r="AK1354" s="5" t="str">
        <f>IF(Table2[[#This Row],[Total Campaigns Accepted]]=0,"Never Responded", IF(Table2[[#This Row],[Total Campaigns Accepted]]&lt;3,"Occasional Responders","Frequent Responders"))</f>
        <v>Never Responded</v>
      </c>
    </row>
    <row r="1355" spans="1:37" x14ac:dyDescent="0.3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  <c r="AC1355" s="4">
        <f t="shared" ca="1" si="63"/>
        <v>50</v>
      </c>
      <c r="AD1355" s="3">
        <f t="shared" si="65"/>
        <v>61</v>
      </c>
      <c r="AE1355">
        <f t="shared" si="64"/>
        <v>14</v>
      </c>
      <c r="AF1355" t="str">
        <f>IF(Table2[[#This Row],[ Income ]]&lt;=30000, "Low Income",IF(Table2[[#This Row],[ Income ]]&lt;=60000,"Middle Income",IF(Table2[[#This Row],[ Income ]]&lt;=90000,"High Income","Premium")))</f>
        <v>Low Income</v>
      </c>
      <c r="AG1355" t="str">
        <f ca="1">IF(Table2[[#This Row],[Age]]&lt;30,"Young Adults", IF(Table2[[#This Row],[Age]]&lt;45,"Adults",IF(Table2[[#This Row],[Age]]&lt;60,"Middle Aged", "Senior")))</f>
        <v>Middle Aged</v>
      </c>
      <c r="AH1355" t="str">
        <f>IF(Table2[[#This Row],[Recency]]&lt;31,"Active",IF(Table2[[#This Row],[Recency]]&lt;61, "Warm","At Risk"))</f>
        <v>Warm</v>
      </c>
      <c r="AI1355" s="5" t="str">
        <f>IF(Table2[[#This Row],[Total Spend]]&lt;70,"Low Value", IF(Table2[[#This Row],[Total Spend]]&lt;370,"Medium Value",IF(Table2[[#This Row],[Total Spend]]&lt;1047,"High Value","VIP")))</f>
        <v>Low Value</v>
      </c>
      <c r="AJ1355" s="7">
        <f>SUM(Table2[[#This Row],[AcceptedCmp3]:[Response]])</f>
        <v>0</v>
      </c>
      <c r="AK1355" s="5" t="str">
        <f>IF(Table2[[#This Row],[Total Campaigns Accepted]]=0,"Never Responded", IF(Table2[[#This Row],[Total Campaigns Accepted]]&lt;3,"Occasional Responders","Frequent Responders"))</f>
        <v>Never Responded</v>
      </c>
    </row>
    <row r="1356" spans="1:37" x14ac:dyDescent="0.3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  <c r="AC1356" s="4">
        <f t="shared" ca="1" si="63"/>
        <v>55</v>
      </c>
      <c r="AD1356" s="3">
        <f t="shared" si="65"/>
        <v>1086</v>
      </c>
      <c r="AE1356">
        <f t="shared" si="64"/>
        <v>27</v>
      </c>
      <c r="AF1356" t="str">
        <f>IF(Table2[[#This Row],[ Income ]]&lt;=30000, "Low Income",IF(Table2[[#This Row],[ Income ]]&lt;=60000,"Middle Income",IF(Table2[[#This Row],[ Income ]]&lt;=90000,"High Income","Premium")))</f>
        <v>High Income</v>
      </c>
      <c r="AG1356" t="str">
        <f ca="1">IF(Table2[[#This Row],[Age]]&lt;30,"Young Adults", IF(Table2[[#This Row],[Age]]&lt;45,"Adults",IF(Table2[[#This Row],[Age]]&lt;60,"Middle Aged", "Senior")))</f>
        <v>Middle Aged</v>
      </c>
      <c r="AH1356" t="str">
        <f>IF(Table2[[#This Row],[Recency]]&lt;31,"Active",IF(Table2[[#This Row],[Recency]]&lt;61, "Warm","At Risk"))</f>
        <v>Warm</v>
      </c>
      <c r="AI1356" s="5" t="str">
        <f>IF(Table2[[#This Row],[Total Spend]]&lt;70,"Low Value", IF(Table2[[#This Row],[Total Spend]]&lt;370,"Medium Value",IF(Table2[[#This Row],[Total Spend]]&lt;1047,"High Value","VIP")))</f>
        <v>VIP</v>
      </c>
      <c r="AJ1356" s="7">
        <f>SUM(Table2[[#This Row],[AcceptedCmp3]:[Response]])</f>
        <v>1</v>
      </c>
      <c r="AK1356" s="5" t="str">
        <f>IF(Table2[[#This Row],[Total Campaigns Accepted]]=0,"Never Responded", IF(Table2[[#This Row],[Total Campaigns Accepted]]&lt;3,"Occasional Responders","Frequent Responders"))</f>
        <v>Occasional Responders</v>
      </c>
    </row>
    <row r="1357" spans="1:37" x14ac:dyDescent="0.3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  <c r="AC1357" s="4">
        <f t="shared" ca="1" si="63"/>
        <v>49</v>
      </c>
      <c r="AD1357" s="3">
        <f t="shared" si="65"/>
        <v>269</v>
      </c>
      <c r="AE1357">
        <f t="shared" si="64"/>
        <v>21</v>
      </c>
      <c r="AF1357" t="str">
        <f>IF(Table2[[#This Row],[ Income ]]&lt;=30000, "Low Income",IF(Table2[[#This Row],[ Income ]]&lt;=60000,"Middle Income",IF(Table2[[#This Row],[ Income ]]&lt;=90000,"High Income","Premium")))</f>
        <v>Low Income</v>
      </c>
      <c r="AG1357" t="str">
        <f ca="1">IF(Table2[[#This Row],[Age]]&lt;30,"Young Adults", IF(Table2[[#This Row],[Age]]&lt;45,"Adults",IF(Table2[[#This Row],[Age]]&lt;60,"Middle Aged", "Senior")))</f>
        <v>Middle Aged</v>
      </c>
      <c r="AH1357" t="str">
        <f>IF(Table2[[#This Row],[Recency]]&lt;31,"Active",IF(Table2[[#This Row],[Recency]]&lt;61, "Warm","At Risk"))</f>
        <v>Warm</v>
      </c>
      <c r="AI1357" s="5" t="str">
        <f>IF(Table2[[#This Row],[Total Spend]]&lt;70,"Low Value", IF(Table2[[#This Row],[Total Spend]]&lt;370,"Medium Value",IF(Table2[[#This Row],[Total Spend]]&lt;1047,"High Value","VIP")))</f>
        <v>Medium Value</v>
      </c>
      <c r="AJ1357" s="7">
        <f>SUM(Table2[[#This Row],[AcceptedCmp3]:[Response]])</f>
        <v>0</v>
      </c>
      <c r="AK1357" s="5" t="str">
        <f>IF(Table2[[#This Row],[Total Campaigns Accepted]]=0,"Never Responded", IF(Table2[[#This Row],[Total Campaigns Accepted]]&lt;3,"Occasional Responders","Frequent Responders"))</f>
        <v>Never Responded</v>
      </c>
    </row>
    <row r="1358" spans="1:37" x14ac:dyDescent="0.3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  <c r="AC1358" s="4">
        <f t="shared" ca="1" si="63"/>
        <v>75</v>
      </c>
      <c r="AD1358" s="3">
        <f t="shared" si="65"/>
        <v>1336</v>
      </c>
      <c r="AE1358">
        <f t="shared" si="64"/>
        <v>20</v>
      </c>
      <c r="AF1358" t="str">
        <f>IF(Table2[[#This Row],[ Income ]]&lt;=30000, "Low Income",IF(Table2[[#This Row],[ Income ]]&lt;=60000,"Middle Income",IF(Table2[[#This Row],[ Income ]]&lt;=90000,"High Income","Premium")))</f>
        <v>High Income</v>
      </c>
      <c r="AG1358" t="str">
        <f ca="1">IF(Table2[[#This Row],[Age]]&lt;30,"Young Adults", IF(Table2[[#This Row],[Age]]&lt;45,"Adults",IF(Table2[[#This Row],[Age]]&lt;60,"Middle Aged", "Senior")))</f>
        <v>Senior</v>
      </c>
      <c r="AH1358" t="str">
        <f>IF(Table2[[#This Row],[Recency]]&lt;31,"Active",IF(Table2[[#This Row],[Recency]]&lt;61, "Warm","At Risk"))</f>
        <v>Warm</v>
      </c>
      <c r="AI1358" s="5" t="str">
        <f>IF(Table2[[#This Row],[Total Spend]]&lt;70,"Low Value", IF(Table2[[#This Row],[Total Spend]]&lt;370,"Medium Value",IF(Table2[[#This Row],[Total Spend]]&lt;1047,"High Value","VIP")))</f>
        <v>VIP</v>
      </c>
      <c r="AJ1358" s="7">
        <f>SUM(Table2[[#This Row],[AcceptedCmp3]:[Response]])</f>
        <v>0</v>
      </c>
      <c r="AK1358" s="5" t="str">
        <f>IF(Table2[[#This Row],[Total Campaigns Accepted]]=0,"Never Responded", IF(Table2[[#This Row],[Total Campaigns Accepted]]&lt;3,"Occasional Responders","Frequent Responders"))</f>
        <v>Never Responded</v>
      </c>
    </row>
    <row r="1359" spans="1:37" x14ac:dyDescent="0.3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  <c r="AC1359" s="4">
        <f t="shared" ca="1" si="63"/>
        <v>70</v>
      </c>
      <c r="AD1359" s="3">
        <f t="shared" si="65"/>
        <v>1566</v>
      </c>
      <c r="AE1359">
        <f t="shared" si="64"/>
        <v>26</v>
      </c>
      <c r="AF1359" t="str">
        <f>IF(Table2[[#This Row],[ Income ]]&lt;=30000, "Low Income",IF(Table2[[#This Row],[ Income ]]&lt;=60000,"Middle Income",IF(Table2[[#This Row],[ Income ]]&lt;=90000,"High Income","Premium")))</f>
        <v>High Income</v>
      </c>
      <c r="AG1359" t="str">
        <f ca="1">IF(Table2[[#This Row],[Age]]&lt;30,"Young Adults", IF(Table2[[#This Row],[Age]]&lt;45,"Adults",IF(Table2[[#This Row],[Age]]&lt;60,"Middle Aged", "Senior")))</f>
        <v>Senior</v>
      </c>
      <c r="AH1359" t="str">
        <f>IF(Table2[[#This Row],[Recency]]&lt;31,"Active",IF(Table2[[#This Row],[Recency]]&lt;61, "Warm","At Risk"))</f>
        <v>Warm</v>
      </c>
      <c r="AI1359" s="5" t="str">
        <f>IF(Table2[[#This Row],[Total Spend]]&lt;70,"Low Value", IF(Table2[[#This Row],[Total Spend]]&lt;370,"Medium Value",IF(Table2[[#This Row],[Total Spend]]&lt;1047,"High Value","VIP")))</f>
        <v>VIP</v>
      </c>
      <c r="AJ1359" s="7">
        <f>SUM(Table2[[#This Row],[AcceptedCmp3]:[Response]])</f>
        <v>1</v>
      </c>
      <c r="AK1359" s="5" t="str">
        <f>IF(Table2[[#This Row],[Total Campaigns Accepted]]=0,"Never Responded", IF(Table2[[#This Row],[Total Campaigns Accepted]]&lt;3,"Occasional Responders","Frequent Responders"))</f>
        <v>Occasional Responders</v>
      </c>
    </row>
    <row r="1360" spans="1:37" x14ac:dyDescent="0.3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  <c r="AC1360" s="4">
        <f t="shared" ca="1" si="63"/>
        <v>68</v>
      </c>
      <c r="AD1360" s="3">
        <f t="shared" si="65"/>
        <v>61</v>
      </c>
      <c r="AE1360">
        <f t="shared" si="64"/>
        <v>14</v>
      </c>
      <c r="AF1360" t="str">
        <f>IF(Table2[[#This Row],[ Income ]]&lt;=30000, "Low Income",IF(Table2[[#This Row],[ Income ]]&lt;=60000,"Middle Income",IF(Table2[[#This Row],[ Income ]]&lt;=90000,"High Income","Premium")))</f>
        <v>Middle Income</v>
      </c>
      <c r="AG1360" t="str">
        <f ca="1">IF(Table2[[#This Row],[Age]]&lt;30,"Young Adults", IF(Table2[[#This Row],[Age]]&lt;45,"Adults",IF(Table2[[#This Row],[Age]]&lt;60,"Middle Aged", "Senior")))</f>
        <v>Senior</v>
      </c>
      <c r="AH1360" t="str">
        <f>IF(Table2[[#This Row],[Recency]]&lt;31,"Active",IF(Table2[[#This Row],[Recency]]&lt;61, "Warm","At Risk"))</f>
        <v>Warm</v>
      </c>
      <c r="AI1360" s="5" t="str">
        <f>IF(Table2[[#This Row],[Total Spend]]&lt;70,"Low Value", IF(Table2[[#This Row],[Total Spend]]&lt;370,"Medium Value",IF(Table2[[#This Row],[Total Spend]]&lt;1047,"High Value","VIP")))</f>
        <v>Low Value</v>
      </c>
      <c r="AJ1360" s="7">
        <f>SUM(Table2[[#This Row],[AcceptedCmp3]:[Response]])</f>
        <v>0</v>
      </c>
      <c r="AK1360" s="5" t="str">
        <f>IF(Table2[[#This Row],[Total Campaigns Accepted]]=0,"Never Responded", IF(Table2[[#This Row],[Total Campaigns Accepted]]&lt;3,"Occasional Responders","Frequent Responders"))</f>
        <v>Never Responded</v>
      </c>
    </row>
    <row r="1361" spans="1:37" x14ac:dyDescent="0.3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  <c r="AC1361" s="4">
        <f t="shared" ca="1" si="63"/>
        <v>53</v>
      </c>
      <c r="AD1361" s="3">
        <f t="shared" si="65"/>
        <v>70</v>
      </c>
      <c r="AE1361">
        <f t="shared" si="64"/>
        <v>13</v>
      </c>
      <c r="AF1361" t="str">
        <f>IF(Table2[[#This Row],[ Income ]]&lt;=30000, "Low Income",IF(Table2[[#This Row],[ Income ]]&lt;=60000,"Middle Income",IF(Table2[[#This Row],[ Income ]]&lt;=90000,"High Income","Premium")))</f>
        <v>Middle Income</v>
      </c>
      <c r="AG1361" t="str">
        <f ca="1">IF(Table2[[#This Row],[Age]]&lt;30,"Young Adults", IF(Table2[[#This Row],[Age]]&lt;45,"Adults",IF(Table2[[#This Row],[Age]]&lt;60,"Middle Aged", "Senior")))</f>
        <v>Middle Aged</v>
      </c>
      <c r="AH1361" t="str">
        <f>IF(Table2[[#This Row],[Recency]]&lt;31,"Active",IF(Table2[[#This Row],[Recency]]&lt;61, "Warm","At Risk"))</f>
        <v>Warm</v>
      </c>
      <c r="AI1361" s="5" t="str">
        <f>IF(Table2[[#This Row],[Total Spend]]&lt;70,"Low Value", IF(Table2[[#This Row],[Total Spend]]&lt;370,"Medium Value",IF(Table2[[#This Row],[Total Spend]]&lt;1047,"High Value","VIP")))</f>
        <v>Medium Value</v>
      </c>
      <c r="AJ1361" s="7">
        <f>SUM(Table2[[#This Row],[AcceptedCmp3]:[Response]])</f>
        <v>0</v>
      </c>
      <c r="AK1361" s="5" t="str">
        <f>IF(Table2[[#This Row],[Total Campaigns Accepted]]=0,"Never Responded", IF(Table2[[#This Row],[Total Campaigns Accepted]]&lt;3,"Occasional Responders","Frequent Responders"))</f>
        <v>Never Responded</v>
      </c>
    </row>
    <row r="1362" spans="1:37" x14ac:dyDescent="0.3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  <c r="AC1362" s="4">
        <f t="shared" ca="1" si="63"/>
        <v>58</v>
      </c>
      <c r="AD1362" s="3">
        <f t="shared" si="65"/>
        <v>1295</v>
      </c>
      <c r="AE1362">
        <f t="shared" si="64"/>
        <v>19</v>
      </c>
      <c r="AF1362" t="str">
        <f>IF(Table2[[#This Row],[ Income ]]&lt;=30000, "Low Income",IF(Table2[[#This Row],[ Income ]]&lt;=60000,"Middle Income",IF(Table2[[#This Row],[ Income ]]&lt;=90000,"High Income","Premium")))</f>
        <v>High Income</v>
      </c>
      <c r="AG1362" t="str">
        <f ca="1">IF(Table2[[#This Row],[Age]]&lt;30,"Young Adults", IF(Table2[[#This Row],[Age]]&lt;45,"Adults",IF(Table2[[#This Row],[Age]]&lt;60,"Middle Aged", "Senior")))</f>
        <v>Middle Aged</v>
      </c>
      <c r="AH1362" t="str">
        <f>IF(Table2[[#This Row],[Recency]]&lt;31,"Active",IF(Table2[[#This Row],[Recency]]&lt;61, "Warm","At Risk"))</f>
        <v>Warm</v>
      </c>
      <c r="AI1362" s="5" t="str">
        <f>IF(Table2[[#This Row],[Total Spend]]&lt;70,"Low Value", IF(Table2[[#This Row],[Total Spend]]&lt;370,"Medium Value",IF(Table2[[#This Row],[Total Spend]]&lt;1047,"High Value","VIP")))</f>
        <v>VIP</v>
      </c>
      <c r="AJ1362" s="7">
        <f>SUM(Table2[[#This Row],[AcceptedCmp3]:[Response]])</f>
        <v>0</v>
      </c>
      <c r="AK1362" s="5" t="str">
        <f>IF(Table2[[#This Row],[Total Campaigns Accepted]]=0,"Never Responded", IF(Table2[[#This Row],[Total Campaigns Accepted]]&lt;3,"Occasional Responders","Frequent Responders"))</f>
        <v>Never Responded</v>
      </c>
    </row>
    <row r="1363" spans="1:37" x14ac:dyDescent="0.3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  <c r="AC1363" s="4">
        <f t="shared" ca="1" si="63"/>
        <v>61</v>
      </c>
      <c r="AD1363" s="3">
        <f t="shared" si="65"/>
        <v>411</v>
      </c>
      <c r="AE1363">
        <f t="shared" si="64"/>
        <v>28</v>
      </c>
      <c r="AF1363" t="str">
        <f>IF(Table2[[#This Row],[ Income ]]&lt;=30000, "Low Income",IF(Table2[[#This Row],[ Income ]]&lt;=60000,"Middle Income",IF(Table2[[#This Row],[ Income ]]&lt;=90000,"High Income","Premium")))</f>
        <v>Middle Income</v>
      </c>
      <c r="AG1363" t="str">
        <f ca="1">IF(Table2[[#This Row],[Age]]&lt;30,"Young Adults", IF(Table2[[#This Row],[Age]]&lt;45,"Adults",IF(Table2[[#This Row],[Age]]&lt;60,"Middle Aged", "Senior")))</f>
        <v>Senior</v>
      </c>
      <c r="AH1363" t="str">
        <f>IF(Table2[[#This Row],[Recency]]&lt;31,"Active",IF(Table2[[#This Row],[Recency]]&lt;61, "Warm","At Risk"))</f>
        <v>Warm</v>
      </c>
      <c r="AI1363" s="5" t="str">
        <f>IF(Table2[[#This Row],[Total Spend]]&lt;70,"Low Value", IF(Table2[[#This Row],[Total Spend]]&lt;370,"Medium Value",IF(Table2[[#This Row],[Total Spend]]&lt;1047,"High Value","VIP")))</f>
        <v>High Value</v>
      </c>
      <c r="AJ1363" s="7">
        <f>SUM(Table2[[#This Row],[AcceptedCmp3]:[Response]])</f>
        <v>0</v>
      </c>
      <c r="AK1363" s="5" t="str">
        <f>IF(Table2[[#This Row],[Total Campaigns Accepted]]=0,"Never Responded", IF(Table2[[#This Row],[Total Campaigns Accepted]]&lt;3,"Occasional Responders","Frequent Responders"))</f>
        <v>Never Responded</v>
      </c>
    </row>
    <row r="1364" spans="1:37" x14ac:dyDescent="0.3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  <c r="AC1364" s="4">
        <f t="shared" ca="1" si="63"/>
        <v>61</v>
      </c>
      <c r="AD1364" s="3">
        <f t="shared" si="65"/>
        <v>411</v>
      </c>
      <c r="AE1364">
        <f t="shared" si="64"/>
        <v>28</v>
      </c>
      <c r="AF1364" t="str">
        <f>IF(Table2[[#This Row],[ Income ]]&lt;=30000, "Low Income",IF(Table2[[#This Row],[ Income ]]&lt;=60000,"Middle Income",IF(Table2[[#This Row],[ Income ]]&lt;=90000,"High Income","Premium")))</f>
        <v>Middle Income</v>
      </c>
      <c r="AG1364" t="str">
        <f ca="1">IF(Table2[[#This Row],[Age]]&lt;30,"Young Adults", IF(Table2[[#This Row],[Age]]&lt;45,"Adults",IF(Table2[[#This Row],[Age]]&lt;60,"Middle Aged", "Senior")))</f>
        <v>Senior</v>
      </c>
      <c r="AH1364" t="str">
        <f>IF(Table2[[#This Row],[Recency]]&lt;31,"Active",IF(Table2[[#This Row],[Recency]]&lt;61, "Warm","At Risk"))</f>
        <v>Warm</v>
      </c>
      <c r="AI1364" s="5" t="str">
        <f>IF(Table2[[#This Row],[Total Spend]]&lt;70,"Low Value", IF(Table2[[#This Row],[Total Spend]]&lt;370,"Medium Value",IF(Table2[[#This Row],[Total Spend]]&lt;1047,"High Value","VIP")))</f>
        <v>High Value</v>
      </c>
      <c r="AJ1364" s="7">
        <f>SUM(Table2[[#This Row],[AcceptedCmp3]:[Response]])</f>
        <v>0</v>
      </c>
      <c r="AK1364" s="5" t="str">
        <f>IF(Table2[[#This Row],[Total Campaigns Accepted]]=0,"Never Responded", IF(Table2[[#This Row],[Total Campaigns Accepted]]&lt;3,"Occasional Responders","Frequent Responders"))</f>
        <v>Never Responded</v>
      </c>
    </row>
    <row r="1365" spans="1:37" x14ac:dyDescent="0.3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  <c r="AC1365" s="4">
        <f t="shared" ca="1" si="63"/>
        <v>77</v>
      </c>
      <c r="AD1365" s="3">
        <f t="shared" si="65"/>
        <v>926</v>
      </c>
      <c r="AE1365">
        <f t="shared" si="64"/>
        <v>23</v>
      </c>
      <c r="AF1365" t="str">
        <f>IF(Table2[[#This Row],[ Income ]]&lt;=30000, "Low Income",IF(Table2[[#This Row],[ Income ]]&lt;=60000,"Middle Income",IF(Table2[[#This Row],[ Income ]]&lt;=90000,"High Income","Premium")))</f>
        <v>High Income</v>
      </c>
      <c r="AG1365" t="str">
        <f ca="1">IF(Table2[[#This Row],[Age]]&lt;30,"Young Adults", IF(Table2[[#This Row],[Age]]&lt;45,"Adults",IF(Table2[[#This Row],[Age]]&lt;60,"Middle Aged", "Senior")))</f>
        <v>Senior</v>
      </c>
      <c r="AH1365" t="str">
        <f>IF(Table2[[#This Row],[Recency]]&lt;31,"Active",IF(Table2[[#This Row],[Recency]]&lt;61, "Warm","At Risk"))</f>
        <v>Warm</v>
      </c>
      <c r="AI1365" s="5" t="str">
        <f>IF(Table2[[#This Row],[Total Spend]]&lt;70,"Low Value", IF(Table2[[#This Row],[Total Spend]]&lt;370,"Medium Value",IF(Table2[[#This Row],[Total Spend]]&lt;1047,"High Value","VIP")))</f>
        <v>High Value</v>
      </c>
      <c r="AJ1365" s="7">
        <f>SUM(Table2[[#This Row],[AcceptedCmp3]:[Response]])</f>
        <v>0</v>
      </c>
      <c r="AK1365" s="5" t="str">
        <f>IF(Table2[[#This Row],[Total Campaigns Accepted]]=0,"Never Responded", IF(Table2[[#This Row],[Total Campaigns Accepted]]&lt;3,"Occasional Responders","Frequent Responders"))</f>
        <v>Never Responded</v>
      </c>
    </row>
    <row r="1366" spans="1:37" x14ac:dyDescent="0.3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  <c r="AC1366" s="4">
        <f t="shared" ca="1" si="63"/>
        <v>53</v>
      </c>
      <c r="AD1366" s="3">
        <f t="shared" si="65"/>
        <v>1211</v>
      </c>
      <c r="AE1366">
        <f t="shared" si="64"/>
        <v>32</v>
      </c>
      <c r="AF1366" t="str">
        <f>IF(Table2[[#This Row],[ Income ]]&lt;=30000, "Low Income",IF(Table2[[#This Row],[ Income ]]&lt;=60000,"Middle Income",IF(Table2[[#This Row],[ Income ]]&lt;=90000,"High Income","Premium")))</f>
        <v>High Income</v>
      </c>
      <c r="AG1366" t="str">
        <f ca="1">IF(Table2[[#This Row],[Age]]&lt;30,"Young Adults", IF(Table2[[#This Row],[Age]]&lt;45,"Adults",IF(Table2[[#This Row],[Age]]&lt;60,"Middle Aged", "Senior")))</f>
        <v>Middle Aged</v>
      </c>
      <c r="AH1366" t="str">
        <f>IF(Table2[[#This Row],[Recency]]&lt;31,"Active",IF(Table2[[#This Row],[Recency]]&lt;61, "Warm","At Risk"))</f>
        <v>Warm</v>
      </c>
      <c r="AI1366" s="5" t="str">
        <f>IF(Table2[[#This Row],[Total Spend]]&lt;70,"Low Value", IF(Table2[[#This Row],[Total Spend]]&lt;370,"Medium Value",IF(Table2[[#This Row],[Total Spend]]&lt;1047,"High Value","VIP")))</f>
        <v>VIP</v>
      </c>
      <c r="AJ1366" s="7">
        <f>SUM(Table2[[#This Row],[AcceptedCmp3]:[Response]])</f>
        <v>2</v>
      </c>
      <c r="AK1366" s="5" t="str">
        <f>IF(Table2[[#This Row],[Total Campaigns Accepted]]=0,"Never Responded", IF(Table2[[#This Row],[Total Campaigns Accepted]]&lt;3,"Occasional Responders","Frequent Responders"))</f>
        <v>Occasional Responders</v>
      </c>
    </row>
    <row r="1367" spans="1:37" x14ac:dyDescent="0.3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  <c r="AC1367" s="4">
        <f t="shared" ca="1" si="63"/>
        <v>75</v>
      </c>
      <c r="AD1367" s="3">
        <f t="shared" si="65"/>
        <v>11</v>
      </c>
      <c r="AE1367">
        <f t="shared" si="64"/>
        <v>9</v>
      </c>
      <c r="AF1367" t="str">
        <f>IF(Table2[[#This Row],[ Income ]]&lt;=30000, "Low Income",IF(Table2[[#This Row],[ Income ]]&lt;=60000,"Middle Income",IF(Table2[[#This Row],[ Income ]]&lt;=90000,"High Income","Premium")))</f>
        <v>Low Income</v>
      </c>
      <c r="AG1367" t="str">
        <f ca="1">IF(Table2[[#This Row],[Age]]&lt;30,"Young Adults", IF(Table2[[#This Row],[Age]]&lt;45,"Adults",IF(Table2[[#This Row],[Age]]&lt;60,"Middle Aged", "Senior")))</f>
        <v>Senior</v>
      </c>
      <c r="AH1367" t="str">
        <f>IF(Table2[[#This Row],[Recency]]&lt;31,"Active",IF(Table2[[#This Row],[Recency]]&lt;61, "Warm","At Risk"))</f>
        <v>Warm</v>
      </c>
      <c r="AI1367" s="5" t="str">
        <f>IF(Table2[[#This Row],[Total Spend]]&lt;70,"Low Value", IF(Table2[[#This Row],[Total Spend]]&lt;370,"Medium Value",IF(Table2[[#This Row],[Total Spend]]&lt;1047,"High Value","VIP")))</f>
        <v>Low Value</v>
      </c>
      <c r="AJ1367" s="7">
        <f>SUM(Table2[[#This Row],[AcceptedCmp3]:[Response]])</f>
        <v>0</v>
      </c>
      <c r="AK1367" s="5" t="str">
        <f>IF(Table2[[#This Row],[Total Campaigns Accepted]]=0,"Never Responded", IF(Table2[[#This Row],[Total Campaigns Accepted]]&lt;3,"Occasional Responders","Frequent Responders"))</f>
        <v>Never Responded</v>
      </c>
    </row>
    <row r="1368" spans="1:37" x14ac:dyDescent="0.3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  <c r="AC1368" s="4">
        <f t="shared" ca="1" si="63"/>
        <v>59</v>
      </c>
      <c r="AD1368" s="3">
        <f t="shared" si="65"/>
        <v>772</v>
      </c>
      <c r="AE1368">
        <f t="shared" si="64"/>
        <v>26</v>
      </c>
      <c r="AF1368" t="str">
        <f>IF(Table2[[#This Row],[ Income ]]&lt;=30000, "Low Income",IF(Table2[[#This Row],[ Income ]]&lt;=60000,"Middle Income",IF(Table2[[#This Row],[ Income ]]&lt;=90000,"High Income","Premium")))</f>
        <v>High Income</v>
      </c>
      <c r="AG1368" t="str">
        <f ca="1">IF(Table2[[#This Row],[Age]]&lt;30,"Young Adults", IF(Table2[[#This Row],[Age]]&lt;45,"Adults",IF(Table2[[#This Row],[Age]]&lt;60,"Middle Aged", "Senior")))</f>
        <v>Middle Aged</v>
      </c>
      <c r="AH1368" t="str">
        <f>IF(Table2[[#This Row],[Recency]]&lt;31,"Active",IF(Table2[[#This Row],[Recency]]&lt;61, "Warm","At Risk"))</f>
        <v>Warm</v>
      </c>
      <c r="AI1368" s="5" t="str">
        <f>IF(Table2[[#This Row],[Total Spend]]&lt;70,"Low Value", IF(Table2[[#This Row],[Total Spend]]&lt;370,"Medium Value",IF(Table2[[#This Row],[Total Spend]]&lt;1047,"High Value","VIP")))</f>
        <v>High Value</v>
      </c>
      <c r="AJ1368" s="7">
        <f>SUM(Table2[[#This Row],[AcceptedCmp3]:[Response]])</f>
        <v>0</v>
      </c>
      <c r="AK1368" s="5" t="str">
        <f>IF(Table2[[#This Row],[Total Campaigns Accepted]]=0,"Never Responded", IF(Table2[[#This Row],[Total Campaigns Accepted]]&lt;3,"Occasional Responders","Frequent Responders"))</f>
        <v>Never Responded</v>
      </c>
    </row>
    <row r="1369" spans="1:37" x14ac:dyDescent="0.3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  <c r="AC1369" s="4">
        <f t="shared" ca="1" si="63"/>
        <v>74</v>
      </c>
      <c r="AD1369" s="3">
        <f t="shared" si="65"/>
        <v>70</v>
      </c>
      <c r="AE1369">
        <f t="shared" si="64"/>
        <v>17</v>
      </c>
      <c r="AF1369" t="str">
        <f>IF(Table2[[#This Row],[ Income ]]&lt;=30000, "Low Income",IF(Table2[[#This Row],[ Income ]]&lt;=60000,"Middle Income",IF(Table2[[#This Row],[ Income ]]&lt;=90000,"High Income","Premium")))</f>
        <v>Middle Income</v>
      </c>
      <c r="AG1369" t="str">
        <f ca="1">IF(Table2[[#This Row],[Age]]&lt;30,"Young Adults", IF(Table2[[#This Row],[Age]]&lt;45,"Adults",IF(Table2[[#This Row],[Age]]&lt;60,"Middle Aged", "Senior")))</f>
        <v>Senior</v>
      </c>
      <c r="AH1369" t="str">
        <f>IF(Table2[[#This Row],[Recency]]&lt;31,"Active",IF(Table2[[#This Row],[Recency]]&lt;61, "Warm","At Risk"))</f>
        <v>Warm</v>
      </c>
      <c r="AI1369" s="5" t="str">
        <f>IF(Table2[[#This Row],[Total Spend]]&lt;70,"Low Value", IF(Table2[[#This Row],[Total Spend]]&lt;370,"Medium Value",IF(Table2[[#This Row],[Total Spend]]&lt;1047,"High Value","VIP")))</f>
        <v>Medium Value</v>
      </c>
      <c r="AJ1369" s="7">
        <f>SUM(Table2[[#This Row],[AcceptedCmp3]:[Response]])</f>
        <v>0</v>
      </c>
      <c r="AK1369" s="5" t="str">
        <f>IF(Table2[[#This Row],[Total Campaigns Accepted]]=0,"Never Responded", IF(Table2[[#This Row],[Total Campaigns Accepted]]&lt;3,"Occasional Responders","Frequent Responders"))</f>
        <v>Never Responded</v>
      </c>
    </row>
    <row r="1370" spans="1:37" x14ac:dyDescent="0.3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  <c r="AC1370" s="4">
        <f t="shared" ca="1" si="63"/>
        <v>36</v>
      </c>
      <c r="AD1370" s="3">
        <f t="shared" si="65"/>
        <v>1544</v>
      </c>
      <c r="AE1370">
        <f t="shared" si="64"/>
        <v>30</v>
      </c>
      <c r="AF1370" t="str">
        <f>IF(Table2[[#This Row],[ Income ]]&lt;=30000, "Low Income",IF(Table2[[#This Row],[ Income ]]&lt;=60000,"Middle Income",IF(Table2[[#This Row],[ Income ]]&lt;=90000,"High Income","Premium")))</f>
        <v>Premium</v>
      </c>
      <c r="AG1370" t="str">
        <f ca="1">IF(Table2[[#This Row],[Age]]&lt;30,"Young Adults", IF(Table2[[#This Row],[Age]]&lt;45,"Adults",IF(Table2[[#This Row],[Age]]&lt;60,"Middle Aged", "Senior")))</f>
        <v>Adults</v>
      </c>
      <c r="AH1370" t="str">
        <f>IF(Table2[[#This Row],[Recency]]&lt;31,"Active",IF(Table2[[#This Row],[Recency]]&lt;61, "Warm","At Risk"))</f>
        <v>Warm</v>
      </c>
      <c r="AI1370" s="5" t="str">
        <f>IF(Table2[[#This Row],[Total Spend]]&lt;70,"Low Value", IF(Table2[[#This Row],[Total Spend]]&lt;370,"Medium Value",IF(Table2[[#This Row],[Total Spend]]&lt;1047,"High Value","VIP")))</f>
        <v>VIP</v>
      </c>
      <c r="AJ1370" s="7">
        <f>SUM(Table2[[#This Row],[AcceptedCmp3]:[Response]])</f>
        <v>2</v>
      </c>
      <c r="AK1370" s="5" t="str">
        <f>IF(Table2[[#This Row],[Total Campaigns Accepted]]=0,"Never Responded", IF(Table2[[#This Row],[Total Campaigns Accepted]]&lt;3,"Occasional Responders","Frequent Responders"))</f>
        <v>Occasional Responders</v>
      </c>
    </row>
    <row r="1371" spans="1:37" x14ac:dyDescent="0.3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  <c r="AC1371" s="4">
        <f t="shared" ca="1" si="63"/>
        <v>40</v>
      </c>
      <c r="AD1371" s="3">
        <f t="shared" si="65"/>
        <v>1822</v>
      </c>
      <c r="AE1371">
        <f t="shared" si="64"/>
        <v>20</v>
      </c>
      <c r="AF1371" t="str">
        <f>IF(Table2[[#This Row],[ Income ]]&lt;=30000, "Low Income",IF(Table2[[#This Row],[ Income ]]&lt;=60000,"Middle Income",IF(Table2[[#This Row],[ Income ]]&lt;=90000,"High Income","Premium")))</f>
        <v>High Income</v>
      </c>
      <c r="AG1371" t="str">
        <f ca="1">IF(Table2[[#This Row],[Age]]&lt;30,"Young Adults", IF(Table2[[#This Row],[Age]]&lt;45,"Adults",IF(Table2[[#This Row],[Age]]&lt;60,"Middle Aged", "Senior")))</f>
        <v>Adults</v>
      </c>
      <c r="AH1371" t="str">
        <f>IF(Table2[[#This Row],[Recency]]&lt;31,"Active",IF(Table2[[#This Row],[Recency]]&lt;61, "Warm","At Risk"))</f>
        <v>Warm</v>
      </c>
      <c r="AI1371" s="5" t="str">
        <f>IF(Table2[[#This Row],[Total Spend]]&lt;70,"Low Value", IF(Table2[[#This Row],[Total Spend]]&lt;370,"Medium Value",IF(Table2[[#This Row],[Total Spend]]&lt;1047,"High Value","VIP")))</f>
        <v>VIP</v>
      </c>
      <c r="AJ1371" s="7">
        <f>SUM(Table2[[#This Row],[AcceptedCmp3]:[Response]])</f>
        <v>2</v>
      </c>
      <c r="AK1371" s="5" t="str">
        <f>IF(Table2[[#This Row],[Total Campaigns Accepted]]=0,"Never Responded", IF(Table2[[#This Row],[Total Campaigns Accepted]]&lt;3,"Occasional Responders","Frequent Responders"))</f>
        <v>Occasional Responders</v>
      </c>
    </row>
    <row r="1372" spans="1:37" x14ac:dyDescent="0.3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  <c r="AC1372" s="4">
        <f t="shared" ca="1" si="63"/>
        <v>77</v>
      </c>
      <c r="AD1372" s="3">
        <f t="shared" si="65"/>
        <v>1429</v>
      </c>
      <c r="AE1372">
        <f t="shared" si="64"/>
        <v>23</v>
      </c>
      <c r="AF1372" t="str">
        <f>IF(Table2[[#This Row],[ Income ]]&lt;=30000, "Low Income",IF(Table2[[#This Row],[ Income ]]&lt;=60000,"Middle Income",IF(Table2[[#This Row],[ Income ]]&lt;=90000,"High Income","Premium")))</f>
        <v>High Income</v>
      </c>
      <c r="AG1372" t="str">
        <f ca="1">IF(Table2[[#This Row],[Age]]&lt;30,"Young Adults", IF(Table2[[#This Row],[Age]]&lt;45,"Adults",IF(Table2[[#This Row],[Age]]&lt;60,"Middle Aged", "Senior")))</f>
        <v>Senior</v>
      </c>
      <c r="AH1372" t="str">
        <f>IF(Table2[[#This Row],[Recency]]&lt;31,"Active",IF(Table2[[#This Row],[Recency]]&lt;61, "Warm","At Risk"))</f>
        <v>Warm</v>
      </c>
      <c r="AI1372" s="5" t="str">
        <f>IF(Table2[[#This Row],[Total Spend]]&lt;70,"Low Value", IF(Table2[[#This Row],[Total Spend]]&lt;370,"Medium Value",IF(Table2[[#This Row],[Total Spend]]&lt;1047,"High Value","VIP")))</f>
        <v>VIP</v>
      </c>
      <c r="AJ1372" s="7">
        <f>SUM(Table2[[#This Row],[AcceptedCmp3]:[Response]])</f>
        <v>2</v>
      </c>
      <c r="AK1372" s="5" t="str">
        <f>IF(Table2[[#This Row],[Total Campaigns Accepted]]=0,"Never Responded", IF(Table2[[#This Row],[Total Campaigns Accepted]]&lt;3,"Occasional Responders","Frequent Responders"))</f>
        <v>Occasional Responders</v>
      </c>
    </row>
    <row r="1373" spans="1:37" x14ac:dyDescent="0.3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  <c r="AC1373" s="4">
        <f t="shared" ca="1" si="63"/>
        <v>44</v>
      </c>
      <c r="AD1373" s="3">
        <f t="shared" si="65"/>
        <v>159</v>
      </c>
      <c r="AE1373">
        <f t="shared" si="64"/>
        <v>20</v>
      </c>
      <c r="AF1373" t="str">
        <f>IF(Table2[[#This Row],[ Income ]]&lt;=30000, "Low Income",IF(Table2[[#This Row],[ Income ]]&lt;=60000,"Middle Income",IF(Table2[[#This Row],[ Income ]]&lt;=90000,"High Income","Premium")))</f>
        <v>Middle Income</v>
      </c>
      <c r="AG1373" t="str">
        <f ca="1">IF(Table2[[#This Row],[Age]]&lt;30,"Young Adults", IF(Table2[[#This Row],[Age]]&lt;45,"Adults",IF(Table2[[#This Row],[Age]]&lt;60,"Middle Aged", "Senior")))</f>
        <v>Adults</v>
      </c>
      <c r="AH1373" t="str">
        <f>IF(Table2[[#This Row],[Recency]]&lt;31,"Active",IF(Table2[[#This Row],[Recency]]&lt;61, "Warm","At Risk"))</f>
        <v>Warm</v>
      </c>
      <c r="AI1373" s="5" t="str">
        <f>IF(Table2[[#This Row],[Total Spend]]&lt;70,"Low Value", IF(Table2[[#This Row],[Total Spend]]&lt;370,"Medium Value",IF(Table2[[#This Row],[Total Spend]]&lt;1047,"High Value","VIP")))</f>
        <v>Medium Value</v>
      </c>
      <c r="AJ1373" s="7">
        <f>SUM(Table2[[#This Row],[AcceptedCmp3]:[Response]])</f>
        <v>0</v>
      </c>
      <c r="AK1373" s="5" t="str">
        <f>IF(Table2[[#This Row],[Total Campaigns Accepted]]=0,"Never Responded", IF(Table2[[#This Row],[Total Campaigns Accepted]]&lt;3,"Occasional Responders","Frequent Responders"))</f>
        <v>Never Responded</v>
      </c>
    </row>
    <row r="1374" spans="1:37" x14ac:dyDescent="0.3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  <c r="AC1374" s="4">
        <f t="shared" ca="1" si="63"/>
        <v>70</v>
      </c>
      <c r="AD1374" s="3">
        <f t="shared" si="65"/>
        <v>764</v>
      </c>
      <c r="AE1374">
        <f t="shared" si="64"/>
        <v>28</v>
      </c>
      <c r="AF1374" t="str">
        <f>IF(Table2[[#This Row],[ Income ]]&lt;=30000, "Low Income",IF(Table2[[#This Row],[ Income ]]&lt;=60000,"Middle Income",IF(Table2[[#This Row],[ Income ]]&lt;=90000,"High Income","Premium")))</f>
        <v>Middle Income</v>
      </c>
      <c r="AG1374" t="str">
        <f ca="1">IF(Table2[[#This Row],[Age]]&lt;30,"Young Adults", IF(Table2[[#This Row],[Age]]&lt;45,"Adults",IF(Table2[[#This Row],[Age]]&lt;60,"Middle Aged", "Senior")))</f>
        <v>Senior</v>
      </c>
      <c r="AH1374" t="str">
        <f>IF(Table2[[#This Row],[Recency]]&lt;31,"Active",IF(Table2[[#This Row],[Recency]]&lt;61, "Warm","At Risk"))</f>
        <v>Warm</v>
      </c>
      <c r="AI1374" s="5" t="str">
        <f>IF(Table2[[#This Row],[Total Spend]]&lt;70,"Low Value", IF(Table2[[#This Row],[Total Spend]]&lt;370,"Medium Value",IF(Table2[[#This Row],[Total Spend]]&lt;1047,"High Value","VIP")))</f>
        <v>High Value</v>
      </c>
      <c r="AJ1374" s="7">
        <f>SUM(Table2[[#This Row],[AcceptedCmp3]:[Response]])</f>
        <v>0</v>
      </c>
      <c r="AK1374" s="5" t="str">
        <f>IF(Table2[[#This Row],[Total Campaigns Accepted]]=0,"Never Responded", IF(Table2[[#This Row],[Total Campaigns Accepted]]&lt;3,"Occasional Responders","Frequent Responders"))</f>
        <v>Never Responded</v>
      </c>
    </row>
    <row r="1375" spans="1:37" x14ac:dyDescent="0.3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  <c r="AC1375" s="4">
        <f t="shared" ca="1" si="63"/>
        <v>47</v>
      </c>
      <c r="AD1375" s="3">
        <f t="shared" si="65"/>
        <v>31</v>
      </c>
      <c r="AE1375">
        <f t="shared" si="64"/>
        <v>13</v>
      </c>
      <c r="AF1375" t="str">
        <f>IF(Table2[[#This Row],[ Income ]]&lt;=30000, "Low Income",IF(Table2[[#This Row],[ Income ]]&lt;=60000,"Middle Income",IF(Table2[[#This Row],[ Income ]]&lt;=90000,"High Income","Premium")))</f>
        <v>Low Income</v>
      </c>
      <c r="AG1375" t="str">
        <f ca="1">IF(Table2[[#This Row],[Age]]&lt;30,"Young Adults", IF(Table2[[#This Row],[Age]]&lt;45,"Adults",IF(Table2[[#This Row],[Age]]&lt;60,"Middle Aged", "Senior")))</f>
        <v>Middle Aged</v>
      </c>
      <c r="AH1375" t="str">
        <f>IF(Table2[[#This Row],[Recency]]&lt;31,"Active",IF(Table2[[#This Row],[Recency]]&lt;61, "Warm","At Risk"))</f>
        <v>Warm</v>
      </c>
      <c r="AI1375" s="5" t="str">
        <f>IF(Table2[[#This Row],[Total Spend]]&lt;70,"Low Value", IF(Table2[[#This Row],[Total Spend]]&lt;370,"Medium Value",IF(Table2[[#This Row],[Total Spend]]&lt;1047,"High Value","VIP")))</f>
        <v>Low Value</v>
      </c>
      <c r="AJ1375" s="7">
        <f>SUM(Table2[[#This Row],[AcceptedCmp3]:[Response]])</f>
        <v>2</v>
      </c>
      <c r="AK1375" s="5" t="str">
        <f>IF(Table2[[#This Row],[Total Campaigns Accepted]]=0,"Never Responded", IF(Table2[[#This Row],[Total Campaigns Accepted]]&lt;3,"Occasional Responders","Frequent Responders"))</f>
        <v>Occasional Responders</v>
      </c>
    </row>
    <row r="1376" spans="1:37" x14ac:dyDescent="0.3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  <c r="AC1376" s="4">
        <f t="shared" ca="1" si="63"/>
        <v>47</v>
      </c>
      <c r="AD1376" s="3">
        <f t="shared" si="65"/>
        <v>31</v>
      </c>
      <c r="AE1376">
        <f t="shared" si="64"/>
        <v>13</v>
      </c>
      <c r="AF1376" t="str">
        <f>IF(Table2[[#This Row],[ Income ]]&lt;=30000, "Low Income",IF(Table2[[#This Row],[ Income ]]&lt;=60000,"Middle Income",IF(Table2[[#This Row],[ Income ]]&lt;=90000,"High Income","Premium")))</f>
        <v>Low Income</v>
      </c>
      <c r="AG1376" t="str">
        <f ca="1">IF(Table2[[#This Row],[Age]]&lt;30,"Young Adults", IF(Table2[[#This Row],[Age]]&lt;45,"Adults",IF(Table2[[#This Row],[Age]]&lt;60,"Middle Aged", "Senior")))</f>
        <v>Middle Aged</v>
      </c>
      <c r="AH1376" t="str">
        <f>IF(Table2[[#This Row],[Recency]]&lt;31,"Active",IF(Table2[[#This Row],[Recency]]&lt;61, "Warm","At Risk"))</f>
        <v>Warm</v>
      </c>
      <c r="AI1376" s="5" t="str">
        <f>IF(Table2[[#This Row],[Total Spend]]&lt;70,"Low Value", IF(Table2[[#This Row],[Total Spend]]&lt;370,"Medium Value",IF(Table2[[#This Row],[Total Spend]]&lt;1047,"High Value","VIP")))</f>
        <v>Low Value</v>
      </c>
      <c r="AJ1376" s="7">
        <f>SUM(Table2[[#This Row],[AcceptedCmp3]:[Response]])</f>
        <v>2</v>
      </c>
      <c r="AK1376" s="5" t="str">
        <f>IF(Table2[[#This Row],[Total Campaigns Accepted]]=0,"Never Responded", IF(Table2[[#This Row],[Total Campaigns Accepted]]&lt;3,"Occasional Responders","Frequent Responders"))</f>
        <v>Occasional Responders</v>
      </c>
    </row>
    <row r="1377" spans="1:37" x14ac:dyDescent="0.3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  <c r="AC1377" s="4">
        <f t="shared" ca="1" si="63"/>
        <v>39</v>
      </c>
      <c r="AD1377" s="3">
        <f t="shared" si="65"/>
        <v>1250</v>
      </c>
      <c r="AE1377">
        <f t="shared" si="64"/>
        <v>27</v>
      </c>
      <c r="AF1377" t="str">
        <f>IF(Table2[[#This Row],[ Income ]]&lt;=30000, "Low Income",IF(Table2[[#This Row],[ Income ]]&lt;=60000,"Middle Income",IF(Table2[[#This Row],[ Income ]]&lt;=90000,"High Income","Premium")))</f>
        <v>Middle Income</v>
      </c>
      <c r="AG1377" t="str">
        <f ca="1">IF(Table2[[#This Row],[Age]]&lt;30,"Young Adults", IF(Table2[[#This Row],[Age]]&lt;45,"Adults",IF(Table2[[#This Row],[Age]]&lt;60,"Middle Aged", "Senior")))</f>
        <v>Adults</v>
      </c>
      <c r="AH1377" t="str">
        <f>IF(Table2[[#This Row],[Recency]]&lt;31,"Active",IF(Table2[[#This Row],[Recency]]&lt;61, "Warm","At Risk"))</f>
        <v>Warm</v>
      </c>
      <c r="AI1377" s="5" t="str">
        <f>IF(Table2[[#This Row],[Total Spend]]&lt;70,"Low Value", IF(Table2[[#This Row],[Total Spend]]&lt;370,"Medium Value",IF(Table2[[#This Row],[Total Spend]]&lt;1047,"High Value","VIP")))</f>
        <v>VIP</v>
      </c>
      <c r="AJ1377" s="7">
        <f>SUM(Table2[[#This Row],[AcceptedCmp3]:[Response]])</f>
        <v>2</v>
      </c>
      <c r="AK1377" s="5" t="str">
        <f>IF(Table2[[#This Row],[Total Campaigns Accepted]]=0,"Never Responded", IF(Table2[[#This Row],[Total Campaigns Accepted]]&lt;3,"Occasional Responders","Frequent Responders"))</f>
        <v>Occasional Responders</v>
      </c>
    </row>
    <row r="1378" spans="1:37" x14ac:dyDescent="0.3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  <c r="AC1378" s="4">
        <f t="shared" ca="1" si="63"/>
        <v>50</v>
      </c>
      <c r="AD1378" s="3">
        <f t="shared" si="65"/>
        <v>2053</v>
      </c>
      <c r="AE1378">
        <f t="shared" si="64"/>
        <v>26</v>
      </c>
      <c r="AF1378" t="str">
        <f>IF(Table2[[#This Row],[ Income ]]&lt;=30000, "Low Income",IF(Table2[[#This Row],[ Income ]]&lt;=60000,"Middle Income",IF(Table2[[#This Row],[ Income ]]&lt;=90000,"High Income","Premium")))</f>
        <v>High Income</v>
      </c>
      <c r="AG1378" t="str">
        <f ca="1">IF(Table2[[#This Row],[Age]]&lt;30,"Young Adults", IF(Table2[[#This Row],[Age]]&lt;45,"Adults",IF(Table2[[#This Row],[Age]]&lt;60,"Middle Aged", "Senior")))</f>
        <v>Middle Aged</v>
      </c>
      <c r="AH1378" t="str">
        <f>IF(Table2[[#This Row],[Recency]]&lt;31,"Active",IF(Table2[[#This Row],[Recency]]&lt;61, "Warm","At Risk"))</f>
        <v>Warm</v>
      </c>
      <c r="AI1378" s="5" t="str">
        <f>IF(Table2[[#This Row],[Total Spend]]&lt;70,"Low Value", IF(Table2[[#This Row],[Total Spend]]&lt;370,"Medium Value",IF(Table2[[#This Row],[Total Spend]]&lt;1047,"High Value","VIP")))</f>
        <v>VIP</v>
      </c>
      <c r="AJ1378" s="7">
        <f>SUM(Table2[[#This Row],[AcceptedCmp3]:[Response]])</f>
        <v>3</v>
      </c>
      <c r="AK1378" s="5" t="str">
        <f>IF(Table2[[#This Row],[Total Campaigns Accepted]]=0,"Never Responded", IF(Table2[[#This Row],[Total Campaigns Accepted]]&lt;3,"Occasional Responders","Frequent Responders"))</f>
        <v>Frequent Responders</v>
      </c>
    </row>
    <row r="1379" spans="1:37" x14ac:dyDescent="0.3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  <c r="AC1379" s="4">
        <f t="shared" ca="1" si="63"/>
        <v>73</v>
      </c>
      <c r="AD1379" s="3">
        <f t="shared" si="65"/>
        <v>480</v>
      </c>
      <c r="AE1379">
        <f t="shared" si="64"/>
        <v>31</v>
      </c>
      <c r="AF1379" t="str">
        <f>IF(Table2[[#This Row],[ Income ]]&lt;=30000, "Low Income",IF(Table2[[#This Row],[ Income ]]&lt;=60000,"Middle Income",IF(Table2[[#This Row],[ Income ]]&lt;=90000,"High Income","Premium")))</f>
        <v>Middle Income</v>
      </c>
      <c r="AG1379" t="str">
        <f ca="1">IF(Table2[[#This Row],[Age]]&lt;30,"Young Adults", IF(Table2[[#This Row],[Age]]&lt;45,"Adults",IF(Table2[[#This Row],[Age]]&lt;60,"Middle Aged", "Senior")))</f>
        <v>Senior</v>
      </c>
      <c r="AH1379" t="str">
        <f>IF(Table2[[#This Row],[Recency]]&lt;31,"Active",IF(Table2[[#This Row],[Recency]]&lt;61, "Warm","At Risk"))</f>
        <v>Warm</v>
      </c>
      <c r="AI1379" s="5" t="str">
        <f>IF(Table2[[#This Row],[Total Spend]]&lt;70,"Low Value", IF(Table2[[#This Row],[Total Spend]]&lt;370,"Medium Value",IF(Table2[[#This Row],[Total Spend]]&lt;1047,"High Value","VIP")))</f>
        <v>High Value</v>
      </c>
      <c r="AJ1379" s="7">
        <f>SUM(Table2[[#This Row],[AcceptedCmp3]:[Response]])</f>
        <v>0</v>
      </c>
      <c r="AK1379" s="5" t="str">
        <f>IF(Table2[[#This Row],[Total Campaigns Accepted]]=0,"Never Responded", IF(Table2[[#This Row],[Total Campaigns Accepted]]&lt;3,"Occasional Responders","Frequent Responders"))</f>
        <v>Never Responded</v>
      </c>
    </row>
    <row r="1380" spans="1:37" x14ac:dyDescent="0.3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  <c r="AC1380" s="4">
        <f t="shared" ca="1" si="63"/>
        <v>53</v>
      </c>
      <c r="AD1380" s="3">
        <f t="shared" si="65"/>
        <v>401</v>
      </c>
      <c r="AE1380">
        <f t="shared" si="64"/>
        <v>25</v>
      </c>
      <c r="AF1380" t="str">
        <f>IF(Table2[[#This Row],[ Income ]]&lt;=30000, "Low Income",IF(Table2[[#This Row],[ Income ]]&lt;=60000,"Middle Income",IF(Table2[[#This Row],[ Income ]]&lt;=90000,"High Income","Premium")))</f>
        <v>High Income</v>
      </c>
      <c r="AG1380" t="str">
        <f ca="1">IF(Table2[[#This Row],[Age]]&lt;30,"Young Adults", IF(Table2[[#This Row],[Age]]&lt;45,"Adults",IF(Table2[[#This Row],[Age]]&lt;60,"Middle Aged", "Senior")))</f>
        <v>Middle Aged</v>
      </c>
      <c r="AH1380" t="str">
        <f>IF(Table2[[#This Row],[Recency]]&lt;31,"Active",IF(Table2[[#This Row],[Recency]]&lt;61, "Warm","At Risk"))</f>
        <v>At Risk</v>
      </c>
      <c r="AI1380" s="5" t="str">
        <f>IF(Table2[[#This Row],[Total Spend]]&lt;70,"Low Value", IF(Table2[[#This Row],[Total Spend]]&lt;370,"Medium Value",IF(Table2[[#This Row],[Total Spend]]&lt;1047,"High Value","VIP")))</f>
        <v>High Value</v>
      </c>
      <c r="AJ1380" s="7">
        <f>SUM(Table2[[#This Row],[AcceptedCmp3]:[Response]])</f>
        <v>0</v>
      </c>
      <c r="AK1380" s="5" t="str">
        <f>IF(Table2[[#This Row],[Total Campaigns Accepted]]=0,"Never Responded", IF(Table2[[#This Row],[Total Campaigns Accepted]]&lt;3,"Occasional Responders","Frequent Responders"))</f>
        <v>Never Responded</v>
      </c>
    </row>
    <row r="1381" spans="1:37" x14ac:dyDescent="0.3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  <c r="AC1381" s="4">
        <f t="shared" ca="1" si="63"/>
        <v>69</v>
      </c>
      <c r="AD1381" s="3">
        <f t="shared" si="65"/>
        <v>438</v>
      </c>
      <c r="AE1381">
        <f t="shared" si="64"/>
        <v>24</v>
      </c>
      <c r="AF1381" t="str">
        <f>IF(Table2[[#This Row],[ Income ]]&lt;=30000, "Low Income",IF(Table2[[#This Row],[ Income ]]&lt;=60000,"Middle Income",IF(Table2[[#This Row],[ Income ]]&lt;=90000,"High Income","Premium")))</f>
        <v>High Income</v>
      </c>
      <c r="AG1381" t="str">
        <f ca="1">IF(Table2[[#This Row],[Age]]&lt;30,"Young Adults", IF(Table2[[#This Row],[Age]]&lt;45,"Adults",IF(Table2[[#This Row],[Age]]&lt;60,"Middle Aged", "Senior")))</f>
        <v>Senior</v>
      </c>
      <c r="AH1381" t="str">
        <f>IF(Table2[[#This Row],[Recency]]&lt;31,"Active",IF(Table2[[#This Row],[Recency]]&lt;61, "Warm","At Risk"))</f>
        <v>At Risk</v>
      </c>
      <c r="AI1381" s="5" t="str">
        <f>IF(Table2[[#This Row],[Total Spend]]&lt;70,"Low Value", IF(Table2[[#This Row],[Total Spend]]&lt;370,"Medium Value",IF(Table2[[#This Row],[Total Spend]]&lt;1047,"High Value","VIP")))</f>
        <v>High Value</v>
      </c>
      <c r="AJ1381" s="7">
        <f>SUM(Table2[[#This Row],[AcceptedCmp3]:[Response]])</f>
        <v>1</v>
      </c>
      <c r="AK1381" s="5" t="str">
        <f>IF(Table2[[#This Row],[Total Campaigns Accepted]]=0,"Never Responded", IF(Table2[[#This Row],[Total Campaigns Accepted]]&lt;3,"Occasional Responders","Frequent Responders"))</f>
        <v>Occasional Responders</v>
      </c>
    </row>
    <row r="1382" spans="1:37" x14ac:dyDescent="0.3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  <c r="AC1382" s="4">
        <f t="shared" ca="1" si="63"/>
        <v>67</v>
      </c>
      <c r="AD1382" s="3">
        <f t="shared" si="65"/>
        <v>995</v>
      </c>
      <c r="AE1382">
        <f t="shared" si="64"/>
        <v>19</v>
      </c>
      <c r="AF1382" t="str">
        <f>IF(Table2[[#This Row],[ Income ]]&lt;=30000, "Low Income",IF(Table2[[#This Row],[ Income ]]&lt;=60000,"Middle Income",IF(Table2[[#This Row],[ Income ]]&lt;=90000,"High Income","Premium")))</f>
        <v>High Income</v>
      </c>
      <c r="AG1382" t="str">
        <f ca="1">IF(Table2[[#This Row],[Age]]&lt;30,"Young Adults", IF(Table2[[#This Row],[Age]]&lt;45,"Adults",IF(Table2[[#This Row],[Age]]&lt;60,"Middle Aged", "Senior")))</f>
        <v>Senior</v>
      </c>
      <c r="AH1382" t="str">
        <f>IF(Table2[[#This Row],[Recency]]&lt;31,"Active",IF(Table2[[#This Row],[Recency]]&lt;61, "Warm","At Risk"))</f>
        <v>At Risk</v>
      </c>
      <c r="AI1382" s="5" t="str">
        <f>IF(Table2[[#This Row],[Total Spend]]&lt;70,"Low Value", IF(Table2[[#This Row],[Total Spend]]&lt;370,"Medium Value",IF(Table2[[#This Row],[Total Spend]]&lt;1047,"High Value","VIP")))</f>
        <v>High Value</v>
      </c>
      <c r="AJ1382" s="7">
        <f>SUM(Table2[[#This Row],[AcceptedCmp3]:[Response]])</f>
        <v>1</v>
      </c>
      <c r="AK1382" s="5" t="str">
        <f>IF(Table2[[#This Row],[Total Campaigns Accepted]]=0,"Never Responded", IF(Table2[[#This Row],[Total Campaigns Accepted]]&lt;3,"Occasional Responders","Frequent Responders"))</f>
        <v>Occasional Responders</v>
      </c>
    </row>
    <row r="1383" spans="1:37" x14ac:dyDescent="0.3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  <c r="AC1383" s="4">
        <f t="shared" ca="1" si="63"/>
        <v>51</v>
      </c>
      <c r="AD1383" s="3">
        <f t="shared" si="65"/>
        <v>369</v>
      </c>
      <c r="AE1383">
        <f t="shared" si="64"/>
        <v>20</v>
      </c>
      <c r="AF1383" t="str">
        <f>IF(Table2[[#This Row],[ Income ]]&lt;=30000, "Low Income",IF(Table2[[#This Row],[ Income ]]&lt;=60000,"Middle Income",IF(Table2[[#This Row],[ Income ]]&lt;=90000,"High Income","Premium")))</f>
        <v>Middle Income</v>
      </c>
      <c r="AG1383" t="str">
        <f ca="1">IF(Table2[[#This Row],[Age]]&lt;30,"Young Adults", IF(Table2[[#This Row],[Age]]&lt;45,"Adults",IF(Table2[[#This Row],[Age]]&lt;60,"Middle Aged", "Senior")))</f>
        <v>Middle Aged</v>
      </c>
      <c r="AH1383" t="str">
        <f>IF(Table2[[#This Row],[Recency]]&lt;31,"Active",IF(Table2[[#This Row],[Recency]]&lt;61, "Warm","At Risk"))</f>
        <v>At Risk</v>
      </c>
      <c r="AI1383" s="5" t="str">
        <f>IF(Table2[[#This Row],[Total Spend]]&lt;70,"Low Value", IF(Table2[[#This Row],[Total Spend]]&lt;370,"Medium Value",IF(Table2[[#This Row],[Total Spend]]&lt;1047,"High Value","VIP")))</f>
        <v>Medium Value</v>
      </c>
      <c r="AJ1383" s="7">
        <f>SUM(Table2[[#This Row],[AcceptedCmp3]:[Response]])</f>
        <v>0</v>
      </c>
      <c r="AK1383" s="5" t="str">
        <f>IF(Table2[[#This Row],[Total Campaigns Accepted]]=0,"Never Responded", IF(Table2[[#This Row],[Total Campaigns Accepted]]&lt;3,"Occasional Responders","Frequent Responders"))</f>
        <v>Never Responded</v>
      </c>
    </row>
    <row r="1384" spans="1:37" x14ac:dyDescent="0.3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  <c r="AC1384" s="4">
        <f t="shared" ca="1" si="63"/>
        <v>54</v>
      </c>
      <c r="AD1384" s="3">
        <f t="shared" si="65"/>
        <v>19</v>
      </c>
      <c r="AE1384">
        <f t="shared" si="64"/>
        <v>12</v>
      </c>
      <c r="AF1384" t="str">
        <f>IF(Table2[[#This Row],[ Income ]]&lt;=30000, "Low Income",IF(Table2[[#This Row],[ Income ]]&lt;=60000,"Middle Income",IF(Table2[[#This Row],[ Income ]]&lt;=90000,"High Income","Premium")))</f>
        <v>Middle Income</v>
      </c>
      <c r="AG1384" t="str">
        <f ca="1">IF(Table2[[#This Row],[Age]]&lt;30,"Young Adults", IF(Table2[[#This Row],[Age]]&lt;45,"Adults",IF(Table2[[#This Row],[Age]]&lt;60,"Middle Aged", "Senior")))</f>
        <v>Middle Aged</v>
      </c>
      <c r="AH1384" t="str">
        <f>IF(Table2[[#This Row],[Recency]]&lt;31,"Active",IF(Table2[[#This Row],[Recency]]&lt;61, "Warm","At Risk"))</f>
        <v>At Risk</v>
      </c>
      <c r="AI1384" s="5" t="str">
        <f>IF(Table2[[#This Row],[Total Spend]]&lt;70,"Low Value", IF(Table2[[#This Row],[Total Spend]]&lt;370,"Medium Value",IF(Table2[[#This Row],[Total Spend]]&lt;1047,"High Value","VIP")))</f>
        <v>Low Value</v>
      </c>
      <c r="AJ1384" s="7">
        <f>SUM(Table2[[#This Row],[AcceptedCmp3]:[Response]])</f>
        <v>0</v>
      </c>
      <c r="AK1384" s="5" t="str">
        <f>IF(Table2[[#This Row],[Total Campaigns Accepted]]=0,"Never Responded", IF(Table2[[#This Row],[Total Campaigns Accepted]]&lt;3,"Occasional Responders","Frequent Responders"))</f>
        <v>Never Responded</v>
      </c>
    </row>
    <row r="1385" spans="1:37" x14ac:dyDescent="0.3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  <c r="AC1385" s="4">
        <f t="shared" ca="1" si="63"/>
        <v>67</v>
      </c>
      <c r="AD1385" s="3">
        <f t="shared" si="65"/>
        <v>106</v>
      </c>
      <c r="AE1385">
        <f t="shared" si="64"/>
        <v>17</v>
      </c>
      <c r="AF1385" t="str">
        <f>IF(Table2[[#This Row],[ Income ]]&lt;=30000, "Low Income",IF(Table2[[#This Row],[ Income ]]&lt;=60000,"Middle Income",IF(Table2[[#This Row],[ Income ]]&lt;=90000,"High Income","Premium")))</f>
        <v>Middle Income</v>
      </c>
      <c r="AG1385" t="str">
        <f ca="1">IF(Table2[[#This Row],[Age]]&lt;30,"Young Adults", IF(Table2[[#This Row],[Age]]&lt;45,"Adults",IF(Table2[[#This Row],[Age]]&lt;60,"Middle Aged", "Senior")))</f>
        <v>Senior</v>
      </c>
      <c r="AH1385" t="str">
        <f>IF(Table2[[#This Row],[Recency]]&lt;31,"Active",IF(Table2[[#This Row],[Recency]]&lt;61, "Warm","At Risk"))</f>
        <v>At Risk</v>
      </c>
      <c r="AI1385" s="5" t="str">
        <f>IF(Table2[[#This Row],[Total Spend]]&lt;70,"Low Value", IF(Table2[[#This Row],[Total Spend]]&lt;370,"Medium Value",IF(Table2[[#This Row],[Total Spend]]&lt;1047,"High Value","VIP")))</f>
        <v>Medium Value</v>
      </c>
      <c r="AJ1385" s="7">
        <f>SUM(Table2[[#This Row],[AcceptedCmp3]:[Response]])</f>
        <v>0</v>
      </c>
      <c r="AK1385" s="5" t="str">
        <f>IF(Table2[[#This Row],[Total Campaigns Accepted]]=0,"Never Responded", IF(Table2[[#This Row],[Total Campaigns Accepted]]&lt;3,"Occasional Responders","Frequent Responders"))</f>
        <v>Never Responded</v>
      </c>
    </row>
    <row r="1386" spans="1:37" x14ac:dyDescent="0.3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  <c r="AC1386" s="4">
        <f t="shared" ca="1" si="63"/>
        <v>60</v>
      </c>
      <c r="AD1386" s="3">
        <f t="shared" si="65"/>
        <v>832</v>
      </c>
      <c r="AE1386">
        <f t="shared" si="64"/>
        <v>33</v>
      </c>
      <c r="AF1386" t="str">
        <f>IF(Table2[[#This Row],[ Income ]]&lt;=30000, "Low Income",IF(Table2[[#This Row],[ Income ]]&lt;=60000,"Middle Income",IF(Table2[[#This Row],[ Income ]]&lt;=90000,"High Income","Premium")))</f>
        <v>High Income</v>
      </c>
      <c r="AG1386" t="str">
        <f ca="1">IF(Table2[[#This Row],[Age]]&lt;30,"Young Adults", IF(Table2[[#This Row],[Age]]&lt;45,"Adults",IF(Table2[[#This Row],[Age]]&lt;60,"Middle Aged", "Senior")))</f>
        <v>Senior</v>
      </c>
      <c r="AH1386" t="str">
        <f>IF(Table2[[#This Row],[Recency]]&lt;31,"Active",IF(Table2[[#This Row],[Recency]]&lt;61, "Warm","At Risk"))</f>
        <v>At Risk</v>
      </c>
      <c r="AI1386" s="5" t="str">
        <f>IF(Table2[[#This Row],[Total Spend]]&lt;70,"Low Value", IF(Table2[[#This Row],[Total Spend]]&lt;370,"Medium Value",IF(Table2[[#This Row],[Total Spend]]&lt;1047,"High Value","VIP")))</f>
        <v>High Value</v>
      </c>
      <c r="AJ1386" s="7">
        <f>SUM(Table2[[#This Row],[AcceptedCmp3]:[Response]])</f>
        <v>0</v>
      </c>
      <c r="AK1386" s="5" t="str">
        <f>IF(Table2[[#This Row],[Total Campaigns Accepted]]=0,"Never Responded", IF(Table2[[#This Row],[Total Campaigns Accepted]]&lt;3,"Occasional Responders","Frequent Responders"))</f>
        <v>Never Responded</v>
      </c>
    </row>
    <row r="1387" spans="1:37" x14ac:dyDescent="0.3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  <c r="AC1387" s="4">
        <f t="shared" ca="1" si="63"/>
        <v>67</v>
      </c>
      <c r="AD1387" s="3">
        <f t="shared" si="65"/>
        <v>1957</v>
      </c>
      <c r="AE1387">
        <f t="shared" si="64"/>
        <v>26</v>
      </c>
      <c r="AF1387" t="str">
        <f>IF(Table2[[#This Row],[ Income ]]&lt;=30000, "Low Income",IF(Table2[[#This Row],[ Income ]]&lt;=60000,"Middle Income",IF(Table2[[#This Row],[ Income ]]&lt;=90000,"High Income","Premium")))</f>
        <v>High Income</v>
      </c>
      <c r="AG1387" t="str">
        <f ca="1">IF(Table2[[#This Row],[Age]]&lt;30,"Young Adults", IF(Table2[[#This Row],[Age]]&lt;45,"Adults",IF(Table2[[#This Row],[Age]]&lt;60,"Middle Aged", "Senior")))</f>
        <v>Senior</v>
      </c>
      <c r="AH1387" t="str">
        <f>IF(Table2[[#This Row],[Recency]]&lt;31,"Active",IF(Table2[[#This Row],[Recency]]&lt;61, "Warm","At Risk"))</f>
        <v>At Risk</v>
      </c>
      <c r="AI1387" s="5" t="str">
        <f>IF(Table2[[#This Row],[Total Spend]]&lt;70,"Low Value", IF(Table2[[#This Row],[Total Spend]]&lt;370,"Medium Value",IF(Table2[[#This Row],[Total Spend]]&lt;1047,"High Value","VIP")))</f>
        <v>VIP</v>
      </c>
      <c r="AJ1387" s="7">
        <f>SUM(Table2[[#This Row],[AcceptedCmp3]:[Response]])</f>
        <v>5</v>
      </c>
      <c r="AK1387" s="5" t="str">
        <f>IF(Table2[[#This Row],[Total Campaigns Accepted]]=0,"Never Responded", IF(Table2[[#This Row],[Total Campaigns Accepted]]&lt;3,"Occasional Responders","Frequent Responders"))</f>
        <v>Frequent Responders</v>
      </c>
    </row>
    <row r="1388" spans="1:37" x14ac:dyDescent="0.3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  <c r="AC1388" s="4">
        <f t="shared" ca="1" si="63"/>
        <v>67</v>
      </c>
      <c r="AD1388" s="3">
        <f t="shared" si="65"/>
        <v>1957</v>
      </c>
      <c r="AE1388">
        <f t="shared" si="64"/>
        <v>26</v>
      </c>
      <c r="AF1388" t="str">
        <f>IF(Table2[[#This Row],[ Income ]]&lt;=30000, "Low Income",IF(Table2[[#This Row],[ Income ]]&lt;=60000,"Middle Income",IF(Table2[[#This Row],[ Income ]]&lt;=90000,"High Income","Premium")))</f>
        <v>High Income</v>
      </c>
      <c r="AG1388" t="str">
        <f ca="1">IF(Table2[[#This Row],[Age]]&lt;30,"Young Adults", IF(Table2[[#This Row],[Age]]&lt;45,"Adults",IF(Table2[[#This Row],[Age]]&lt;60,"Middle Aged", "Senior")))</f>
        <v>Senior</v>
      </c>
      <c r="AH1388" t="str">
        <f>IF(Table2[[#This Row],[Recency]]&lt;31,"Active",IF(Table2[[#This Row],[Recency]]&lt;61, "Warm","At Risk"))</f>
        <v>At Risk</v>
      </c>
      <c r="AI1388" s="5" t="str">
        <f>IF(Table2[[#This Row],[Total Spend]]&lt;70,"Low Value", IF(Table2[[#This Row],[Total Spend]]&lt;370,"Medium Value",IF(Table2[[#This Row],[Total Spend]]&lt;1047,"High Value","VIP")))</f>
        <v>VIP</v>
      </c>
      <c r="AJ1388" s="7">
        <f>SUM(Table2[[#This Row],[AcceptedCmp3]:[Response]])</f>
        <v>5</v>
      </c>
      <c r="AK1388" s="5" t="str">
        <f>IF(Table2[[#This Row],[Total Campaigns Accepted]]=0,"Never Responded", IF(Table2[[#This Row],[Total Campaigns Accepted]]&lt;3,"Occasional Responders","Frequent Responders"))</f>
        <v>Frequent Responders</v>
      </c>
    </row>
    <row r="1389" spans="1:37" x14ac:dyDescent="0.3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  <c r="AC1389" s="4">
        <f t="shared" ca="1" si="63"/>
        <v>71</v>
      </c>
      <c r="AD1389" s="3">
        <f t="shared" si="65"/>
        <v>99</v>
      </c>
      <c r="AE1389">
        <f t="shared" si="64"/>
        <v>13</v>
      </c>
      <c r="AF1389" t="str">
        <f>IF(Table2[[#This Row],[ Income ]]&lt;=30000, "Low Income",IF(Table2[[#This Row],[ Income ]]&lt;=60000,"Middle Income",IF(Table2[[#This Row],[ Income ]]&lt;=90000,"High Income","Premium")))</f>
        <v>Middle Income</v>
      </c>
      <c r="AG1389" t="str">
        <f ca="1">IF(Table2[[#This Row],[Age]]&lt;30,"Young Adults", IF(Table2[[#This Row],[Age]]&lt;45,"Adults",IF(Table2[[#This Row],[Age]]&lt;60,"Middle Aged", "Senior")))</f>
        <v>Senior</v>
      </c>
      <c r="AH1389" t="str">
        <f>IF(Table2[[#This Row],[Recency]]&lt;31,"Active",IF(Table2[[#This Row],[Recency]]&lt;61, "Warm","At Risk"))</f>
        <v>At Risk</v>
      </c>
      <c r="AI1389" s="5" t="str">
        <f>IF(Table2[[#This Row],[Total Spend]]&lt;70,"Low Value", IF(Table2[[#This Row],[Total Spend]]&lt;370,"Medium Value",IF(Table2[[#This Row],[Total Spend]]&lt;1047,"High Value","VIP")))</f>
        <v>Medium Value</v>
      </c>
      <c r="AJ1389" s="7">
        <f>SUM(Table2[[#This Row],[AcceptedCmp3]:[Response]])</f>
        <v>1</v>
      </c>
      <c r="AK1389" s="5" t="str">
        <f>IF(Table2[[#This Row],[Total Campaigns Accepted]]=0,"Never Responded", IF(Table2[[#This Row],[Total Campaigns Accepted]]&lt;3,"Occasional Responders","Frequent Responders"))</f>
        <v>Occasional Responders</v>
      </c>
    </row>
    <row r="1390" spans="1:37" x14ac:dyDescent="0.3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  <c r="AC1390" s="4">
        <f t="shared" ca="1" si="63"/>
        <v>70</v>
      </c>
      <c r="AD1390" s="3">
        <f t="shared" si="65"/>
        <v>28</v>
      </c>
      <c r="AE1390">
        <f t="shared" si="64"/>
        <v>12</v>
      </c>
      <c r="AF1390" t="str">
        <f>IF(Table2[[#This Row],[ Income ]]&lt;=30000, "Low Income",IF(Table2[[#This Row],[ Income ]]&lt;=60000,"Middle Income",IF(Table2[[#This Row],[ Income ]]&lt;=90000,"High Income","Premium")))</f>
        <v>Low Income</v>
      </c>
      <c r="AG1390" t="str">
        <f ca="1">IF(Table2[[#This Row],[Age]]&lt;30,"Young Adults", IF(Table2[[#This Row],[Age]]&lt;45,"Adults",IF(Table2[[#This Row],[Age]]&lt;60,"Middle Aged", "Senior")))</f>
        <v>Senior</v>
      </c>
      <c r="AH1390" t="str">
        <f>IF(Table2[[#This Row],[Recency]]&lt;31,"Active",IF(Table2[[#This Row],[Recency]]&lt;61, "Warm","At Risk"))</f>
        <v>At Risk</v>
      </c>
      <c r="AI1390" s="5" t="str">
        <f>IF(Table2[[#This Row],[Total Spend]]&lt;70,"Low Value", IF(Table2[[#This Row],[Total Spend]]&lt;370,"Medium Value",IF(Table2[[#This Row],[Total Spend]]&lt;1047,"High Value","VIP")))</f>
        <v>Low Value</v>
      </c>
      <c r="AJ1390" s="7">
        <f>SUM(Table2[[#This Row],[AcceptedCmp3]:[Response]])</f>
        <v>0</v>
      </c>
      <c r="AK1390" s="5" t="str">
        <f>IF(Table2[[#This Row],[Total Campaigns Accepted]]=0,"Never Responded", IF(Table2[[#This Row],[Total Campaigns Accepted]]&lt;3,"Occasional Responders","Frequent Responders"))</f>
        <v>Never Responded</v>
      </c>
    </row>
    <row r="1391" spans="1:37" x14ac:dyDescent="0.3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  <c r="AC1391" s="4">
        <f t="shared" ca="1" si="63"/>
        <v>75</v>
      </c>
      <c r="AD1391" s="3">
        <f t="shared" si="65"/>
        <v>1026</v>
      </c>
      <c r="AE1391">
        <f t="shared" si="64"/>
        <v>30</v>
      </c>
      <c r="AF1391" t="str">
        <f>IF(Table2[[#This Row],[ Income ]]&lt;=30000, "Low Income",IF(Table2[[#This Row],[ Income ]]&lt;=60000,"Middle Income",IF(Table2[[#This Row],[ Income ]]&lt;=90000,"High Income","Premium")))</f>
        <v>Middle Income</v>
      </c>
      <c r="AG1391" t="str">
        <f ca="1">IF(Table2[[#This Row],[Age]]&lt;30,"Young Adults", IF(Table2[[#This Row],[Age]]&lt;45,"Adults",IF(Table2[[#This Row],[Age]]&lt;60,"Middle Aged", "Senior")))</f>
        <v>Senior</v>
      </c>
      <c r="AH1391" t="str">
        <f>IF(Table2[[#This Row],[Recency]]&lt;31,"Active",IF(Table2[[#This Row],[Recency]]&lt;61, "Warm","At Risk"))</f>
        <v>At Risk</v>
      </c>
      <c r="AI1391" s="5" t="str">
        <f>IF(Table2[[#This Row],[Total Spend]]&lt;70,"Low Value", IF(Table2[[#This Row],[Total Spend]]&lt;370,"Medium Value",IF(Table2[[#This Row],[Total Spend]]&lt;1047,"High Value","VIP")))</f>
        <v>High Value</v>
      </c>
      <c r="AJ1391" s="7">
        <f>SUM(Table2[[#This Row],[AcceptedCmp3]:[Response]])</f>
        <v>0</v>
      </c>
      <c r="AK1391" s="5" t="str">
        <f>IF(Table2[[#This Row],[Total Campaigns Accepted]]=0,"Never Responded", IF(Table2[[#This Row],[Total Campaigns Accepted]]&lt;3,"Occasional Responders","Frequent Responders"))</f>
        <v>Never Responded</v>
      </c>
    </row>
    <row r="1392" spans="1:37" x14ac:dyDescent="0.3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  <c r="AC1392" s="4">
        <f t="shared" ca="1" si="63"/>
        <v>75</v>
      </c>
      <c r="AD1392" s="3">
        <f t="shared" si="65"/>
        <v>1327</v>
      </c>
      <c r="AE1392">
        <f t="shared" si="64"/>
        <v>32</v>
      </c>
      <c r="AF1392" t="str">
        <f>IF(Table2[[#This Row],[ Income ]]&lt;=30000, "Low Income",IF(Table2[[#This Row],[ Income ]]&lt;=60000,"Middle Income",IF(Table2[[#This Row],[ Income ]]&lt;=90000,"High Income","Premium")))</f>
        <v>High Income</v>
      </c>
      <c r="AG1392" t="str">
        <f ca="1">IF(Table2[[#This Row],[Age]]&lt;30,"Young Adults", IF(Table2[[#This Row],[Age]]&lt;45,"Adults",IF(Table2[[#This Row],[Age]]&lt;60,"Middle Aged", "Senior")))</f>
        <v>Senior</v>
      </c>
      <c r="AH1392" t="str">
        <f>IF(Table2[[#This Row],[Recency]]&lt;31,"Active",IF(Table2[[#This Row],[Recency]]&lt;61, "Warm","At Risk"))</f>
        <v>At Risk</v>
      </c>
      <c r="AI1392" s="5" t="str">
        <f>IF(Table2[[#This Row],[Total Spend]]&lt;70,"Low Value", IF(Table2[[#This Row],[Total Spend]]&lt;370,"Medium Value",IF(Table2[[#This Row],[Total Spend]]&lt;1047,"High Value","VIP")))</f>
        <v>VIP</v>
      </c>
      <c r="AJ1392" s="7">
        <f>SUM(Table2[[#This Row],[AcceptedCmp3]:[Response]])</f>
        <v>0</v>
      </c>
      <c r="AK1392" s="5" t="str">
        <f>IF(Table2[[#This Row],[Total Campaigns Accepted]]=0,"Never Responded", IF(Table2[[#This Row],[Total Campaigns Accepted]]&lt;3,"Occasional Responders","Frequent Responders"))</f>
        <v>Never Responded</v>
      </c>
    </row>
    <row r="1393" spans="1:37" x14ac:dyDescent="0.3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  <c r="AC1393" s="4">
        <f t="shared" ca="1" si="63"/>
        <v>51</v>
      </c>
      <c r="AD1393" s="3">
        <f t="shared" si="65"/>
        <v>436</v>
      </c>
      <c r="AE1393">
        <f t="shared" si="64"/>
        <v>24</v>
      </c>
      <c r="AF1393" t="str">
        <f>IF(Table2[[#This Row],[ Income ]]&lt;=30000, "Low Income",IF(Table2[[#This Row],[ Income ]]&lt;=60000,"Middle Income",IF(Table2[[#This Row],[ Income ]]&lt;=90000,"High Income","Premium")))</f>
        <v>Middle Income</v>
      </c>
      <c r="AG1393" t="str">
        <f ca="1">IF(Table2[[#This Row],[Age]]&lt;30,"Young Adults", IF(Table2[[#This Row],[Age]]&lt;45,"Adults",IF(Table2[[#This Row],[Age]]&lt;60,"Middle Aged", "Senior")))</f>
        <v>Middle Aged</v>
      </c>
      <c r="AH1393" t="str">
        <f>IF(Table2[[#This Row],[Recency]]&lt;31,"Active",IF(Table2[[#This Row],[Recency]]&lt;61, "Warm","At Risk"))</f>
        <v>At Risk</v>
      </c>
      <c r="AI1393" s="5" t="str">
        <f>IF(Table2[[#This Row],[Total Spend]]&lt;70,"Low Value", IF(Table2[[#This Row],[Total Spend]]&lt;370,"Medium Value",IF(Table2[[#This Row],[Total Spend]]&lt;1047,"High Value","VIP")))</f>
        <v>High Value</v>
      </c>
      <c r="AJ1393" s="7">
        <f>SUM(Table2[[#This Row],[AcceptedCmp3]:[Response]])</f>
        <v>0</v>
      </c>
      <c r="AK1393" s="5" t="str">
        <f>IF(Table2[[#This Row],[Total Campaigns Accepted]]=0,"Never Responded", IF(Table2[[#This Row],[Total Campaigns Accepted]]&lt;3,"Occasional Responders","Frequent Responders"))</f>
        <v>Never Responded</v>
      </c>
    </row>
    <row r="1394" spans="1:37" x14ac:dyDescent="0.3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  <c r="AC1394" s="4">
        <f t="shared" ca="1" si="63"/>
        <v>68</v>
      </c>
      <c r="AD1394" s="3">
        <f t="shared" si="65"/>
        <v>928</v>
      </c>
      <c r="AE1394">
        <f t="shared" si="64"/>
        <v>20</v>
      </c>
      <c r="AF1394" t="str">
        <f>IF(Table2[[#This Row],[ Income ]]&lt;=30000, "Low Income",IF(Table2[[#This Row],[ Income ]]&lt;=60000,"Middle Income",IF(Table2[[#This Row],[ Income ]]&lt;=90000,"High Income","Premium")))</f>
        <v>High Income</v>
      </c>
      <c r="AG1394" t="str">
        <f ca="1">IF(Table2[[#This Row],[Age]]&lt;30,"Young Adults", IF(Table2[[#This Row],[Age]]&lt;45,"Adults",IF(Table2[[#This Row],[Age]]&lt;60,"Middle Aged", "Senior")))</f>
        <v>Senior</v>
      </c>
      <c r="AH1394" t="str">
        <f>IF(Table2[[#This Row],[Recency]]&lt;31,"Active",IF(Table2[[#This Row],[Recency]]&lt;61, "Warm","At Risk"))</f>
        <v>At Risk</v>
      </c>
      <c r="AI1394" s="5" t="str">
        <f>IF(Table2[[#This Row],[Total Spend]]&lt;70,"Low Value", IF(Table2[[#This Row],[Total Spend]]&lt;370,"Medium Value",IF(Table2[[#This Row],[Total Spend]]&lt;1047,"High Value","VIP")))</f>
        <v>High Value</v>
      </c>
      <c r="AJ1394" s="7">
        <f>SUM(Table2[[#This Row],[AcceptedCmp3]:[Response]])</f>
        <v>0</v>
      </c>
      <c r="AK1394" s="5" t="str">
        <f>IF(Table2[[#This Row],[Total Campaigns Accepted]]=0,"Never Responded", IF(Table2[[#This Row],[Total Campaigns Accepted]]&lt;3,"Occasional Responders","Frequent Responders"))</f>
        <v>Never Responded</v>
      </c>
    </row>
    <row r="1395" spans="1:37" x14ac:dyDescent="0.3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  <c r="AC1395" s="4">
        <f t="shared" ca="1" si="63"/>
        <v>34</v>
      </c>
      <c r="AD1395" s="3">
        <f t="shared" si="65"/>
        <v>961</v>
      </c>
      <c r="AE1395">
        <f t="shared" si="64"/>
        <v>20</v>
      </c>
      <c r="AF1395" t="str">
        <f>IF(Table2[[#This Row],[ Income ]]&lt;=30000, "Low Income",IF(Table2[[#This Row],[ Income ]]&lt;=60000,"Middle Income",IF(Table2[[#This Row],[ Income ]]&lt;=90000,"High Income","Premium")))</f>
        <v>High Income</v>
      </c>
      <c r="AG1395" t="str">
        <f ca="1">IF(Table2[[#This Row],[Age]]&lt;30,"Young Adults", IF(Table2[[#This Row],[Age]]&lt;45,"Adults",IF(Table2[[#This Row],[Age]]&lt;60,"Middle Aged", "Senior")))</f>
        <v>Adults</v>
      </c>
      <c r="AH1395" t="str">
        <f>IF(Table2[[#This Row],[Recency]]&lt;31,"Active",IF(Table2[[#This Row],[Recency]]&lt;61, "Warm","At Risk"))</f>
        <v>At Risk</v>
      </c>
      <c r="AI1395" s="5" t="str">
        <f>IF(Table2[[#This Row],[Total Spend]]&lt;70,"Low Value", IF(Table2[[#This Row],[Total Spend]]&lt;370,"Medium Value",IF(Table2[[#This Row],[Total Spend]]&lt;1047,"High Value","VIP")))</f>
        <v>High Value</v>
      </c>
      <c r="AJ1395" s="7">
        <f>SUM(Table2[[#This Row],[AcceptedCmp3]:[Response]])</f>
        <v>0</v>
      </c>
      <c r="AK1395" s="5" t="str">
        <f>IF(Table2[[#This Row],[Total Campaigns Accepted]]=0,"Never Responded", IF(Table2[[#This Row],[Total Campaigns Accepted]]&lt;3,"Occasional Responders","Frequent Responders"))</f>
        <v>Never Responded</v>
      </c>
    </row>
    <row r="1396" spans="1:37" x14ac:dyDescent="0.3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  <c r="AC1396" s="4">
        <f t="shared" ca="1" si="63"/>
        <v>52</v>
      </c>
      <c r="AD1396" s="3">
        <f t="shared" si="65"/>
        <v>290</v>
      </c>
      <c r="AE1396">
        <f t="shared" si="64"/>
        <v>19</v>
      </c>
      <c r="AF1396" t="str">
        <f>IF(Table2[[#This Row],[ Income ]]&lt;=30000, "Low Income",IF(Table2[[#This Row],[ Income ]]&lt;=60000,"Middle Income",IF(Table2[[#This Row],[ Income ]]&lt;=90000,"High Income","Premium")))</f>
        <v>Middle Income</v>
      </c>
      <c r="AG1396" t="str">
        <f ca="1">IF(Table2[[#This Row],[Age]]&lt;30,"Young Adults", IF(Table2[[#This Row],[Age]]&lt;45,"Adults",IF(Table2[[#This Row],[Age]]&lt;60,"Middle Aged", "Senior")))</f>
        <v>Middle Aged</v>
      </c>
      <c r="AH1396" t="str">
        <f>IF(Table2[[#This Row],[Recency]]&lt;31,"Active",IF(Table2[[#This Row],[Recency]]&lt;61, "Warm","At Risk"))</f>
        <v>At Risk</v>
      </c>
      <c r="AI1396" s="5" t="str">
        <f>IF(Table2[[#This Row],[Total Spend]]&lt;70,"Low Value", IF(Table2[[#This Row],[Total Spend]]&lt;370,"Medium Value",IF(Table2[[#This Row],[Total Spend]]&lt;1047,"High Value","VIP")))</f>
        <v>Medium Value</v>
      </c>
      <c r="AJ1396" s="7">
        <f>SUM(Table2[[#This Row],[AcceptedCmp3]:[Response]])</f>
        <v>0</v>
      </c>
      <c r="AK1396" s="5" t="str">
        <f>IF(Table2[[#This Row],[Total Campaigns Accepted]]=0,"Never Responded", IF(Table2[[#This Row],[Total Campaigns Accepted]]&lt;3,"Occasional Responders","Frequent Responders"))</f>
        <v>Never Responded</v>
      </c>
    </row>
    <row r="1397" spans="1:37" x14ac:dyDescent="0.3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  <c r="AC1397" s="4">
        <f t="shared" ca="1" si="63"/>
        <v>56</v>
      </c>
      <c r="AD1397" s="3">
        <f t="shared" si="65"/>
        <v>1464</v>
      </c>
      <c r="AE1397">
        <f t="shared" si="64"/>
        <v>28</v>
      </c>
      <c r="AF1397" t="str">
        <f>IF(Table2[[#This Row],[ Income ]]&lt;=30000, "Low Income",IF(Table2[[#This Row],[ Income ]]&lt;=60000,"Middle Income",IF(Table2[[#This Row],[ Income ]]&lt;=90000,"High Income","Premium")))</f>
        <v>High Income</v>
      </c>
      <c r="AG1397" t="str">
        <f ca="1">IF(Table2[[#This Row],[Age]]&lt;30,"Young Adults", IF(Table2[[#This Row],[Age]]&lt;45,"Adults",IF(Table2[[#This Row],[Age]]&lt;60,"Middle Aged", "Senior")))</f>
        <v>Middle Aged</v>
      </c>
      <c r="AH1397" t="str">
        <f>IF(Table2[[#This Row],[Recency]]&lt;31,"Active",IF(Table2[[#This Row],[Recency]]&lt;61, "Warm","At Risk"))</f>
        <v>At Risk</v>
      </c>
      <c r="AI1397" s="5" t="str">
        <f>IF(Table2[[#This Row],[Total Spend]]&lt;70,"Low Value", IF(Table2[[#This Row],[Total Spend]]&lt;370,"Medium Value",IF(Table2[[#This Row],[Total Spend]]&lt;1047,"High Value","VIP")))</f>
        <v>VIP</v>
      </c>
      <c r="AJ1397" s="7">
        <f>SUM(Table2[[#This Row],[AcceptedCmp3]:[Response]])</f>
        <v>0</v>
      </c>
      <c r="AK1397" s="5" t="str">
        <f>IF(Table2[[#This Row],[Total Campaigns Accepted]]=0,"Never Responded", IF(Table2[[#This Row],[Total Campaigns Accepted]]&lt;3,"Occasional Responders","Frequent Responders"))</f>
        <v>Never Responded</v>
      </c>
    </row>
    <row r="1398" spans="1:37" x14ac:dyDescent="0.3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  <c r="AC1398" s="4">
        <f t="shared" ca="1" si="63"/>
        <v>56</v>
      </c>
      <c r="AD1398" s="3">
        <f t="shared" si="65"/>
        <v>1533</v>
      </c>
      <c r="AE1398">
        <f t="shared" si="64"/>
        <v>39</v>
      </c>
      <c r="AF1398" t="str">
        <f>IF(Table2[[#This Row],[ Income ]]&lt;=30000, "Low Income",IF(Table2[[#This Row],[ Income ]]&lt;=60000,"Middle Income",IF(Table2[[#This Row],[ Income ]]&lt;=90000,"High Income","Premium")))</f>
        <v>High Income</v>
      </c>
      <c r="AG1398" t="str">
        <f ca="1">IF(Table2[[#This Row],[Age]]&lt;30,"Young Adults", IF(Table2[[#This Row],[Age]]&lt;45,"Adults",IF(Table2[[#This Row],[Age]]&lt;60,"Middle Aged", "Senior")))</f>
        <v>Middle Aged</v>
      </c>
      <c r="AH1398" t="str">
        <f>IF(Table2[[#This Row],[Recency]]&lt;31,"Active",IF(Table2[[#This Row],[Recency]]&lt;61, "Warm","At Risk"))</f>
        <v>At Risk</v>
      </c>
      <c r="AI1398" s="5" t="str">
        <f>IF(Table2[[#This Row],[Total Spend]]&lt;70,"Low Value", IF(Table2[[#This Row],[Total Spend]]&lt;370,"Medium Value",IF(Table2[[#This Row],[Total Spend]]&lt;1047,"High Value","VIP")))</f>
        <v>VIP</v>
      </c>
      <c r="AJ1398" s="7">
        <f>SUM(Table2[[#This Row],[AcceptedCmp3]:[Response]])</f>
        <v>0</v>
      </c>
      <c r="AK1398" s="5" t="str">
        <f>IF(Table2[[#This Row],[Total Campaigns Accepted]]=0,"Never Responded", IF(Table2[[#This Row],[Total Campaigns Accepted]]&lt;3,"Occasional Responders","Frequent Responders"))</f>
        <v>Never Responded</v>
      </c>
    </row>
    <row r="1399" spans="1:37" x14ac:dyDescent="0.3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  <c r="AC1399" s="4">
        <f t="shared" ca="1" si="63"/>
        <v>47</v>
      </c>
      <c r="AD1399" s="3">
        <f t="shared" si="65"/>
        <v>18</v>
      </c>
      <c r="AE1399">
        <f t="shared" si="64"/>
        <v>12</v>
      </c>
      <c r="AF1399" t="str">
        <f>IF(Table2[[#This Row],[ Income ]]&lt;=30000, "Low Income",IF(Table2[[#This Row],[ Income ]]&lt;=60000,"Middle Income",IF(Table2[[#This Row],[ Income ]]&lt;=90000,"High Income","Premium")))</f>
        <v>Low Income</v>
      </c>
      <c r="AG1399" t="str">
        <f ca="1">IF(Table2[[#This Row],[Age]]&lt;30,"Young Adults", IF(Table2[[#This Row],[Age]]&lt;45,"Adults",IF(Table2[[#This Row],[Age]]&lt;60,"Middle Aged", "Senior")))</f>
        <v>Middle Aged</v>
      </c>
      <c r="AH1399" t="str">
        <f>IF(Table2[[#This Row],[Recency]]&lt;31,"Active",IF(Table2[[#This Row],[Recency]]&lt;61, "Warm","At Risk"))</f>
        <v>At Risk</v>
      </c>
      <c r="AI1399" s="5" t="str">
        <f>IF(Table2[[#This Row],[Total Spend]]&lt;70,"Low Value", IF(Table2[[#This Row],[Total Spend]]&lt;370,"Medium Value",IF(Table2[[#This Row],[Total Spend]]&lt;1047,"High Value","VIP")))</f>
        <v>Low Value</v>
      </c>
      <c r="AJ1399" s="7">
        <f>SUM(Table2[[#This Row],[AcceptedCmp3]:[Response]])</f>
        <v>0</v>
      </c>
      <c r="AK1399" s="5" t="str">
        <f>IF(Table2[[#This Row],[Total Campaigns Accepted]]=0,"Never Responded", IF(Table2[[#This Row],[Total Campaigns Accepted]]&lt;3,"Occasional Responders","Frequent Responders"))</f>
        <v>Never Responded</v>
      </c>
    </row>
    <row r="1400" spans="1:37" x14ac:dyDescent="0.3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  <c r="AC1400" s="4">
        <f t="shared" ca="1" si="63"/>
        <v>69</v>
      </c>
      <c r="AD1400" s="3">
        <f t="shared" si="65"/>
        <v>1528</v>
      </c>
      <c r="AE1400">
        <f t="shared" si="64"/>
        <v>28</v>
      </c>
      <c r="AF1400" t="str">
        <f>IF(Table2[[#This Row],[ Income ]]&lt;=30000, "Low Income",IF(Table2[[#This Row],[ Income ]]&lt;=60000,"Middle Income",IF(Table2[[#This Row],[ Income ]]&lt;=90000,"High Income","Premium")))</f>
        <v>High Income</v>
      </c>
      <c r="AG1400" t="str">
        <f ca="1">IF(Table2[[#This Row],[Age]]&lt;30,"Young Adults", IF(Table2[[#This Row],[Age]]&lt;45,"Adults",IF(Table2[[#This Row],[Age]]&lt;60,"Middle Aged", "Senior")))</f>
        <v>Senior</v>
      </c>
      <c r="AH1400" t="str">
        <f>IF(Table2[[#This Row],[Recency]]&lt;31,"Active",IF(Table2[[#This Row],[Recency]]&lt;61, "Warm","At Risk"))</f>
        <v>At Risk</v>
      </c>
      <c r="AI1400" s="5" t="str">
        <f>IF(Table2[[#This Row],[Total Spend]]&lt;70,"Low Value", IF(Table2[[#This Row],[Total Spend]]&lt;370,"Medium Value",IF(Table2[[#This Row],[Total Spend]]&lt;1047,"High Value","VIP")))</f>
        <v>VIP</v>
      </c>
      <c r="AJ1400" s="7">
        <f>SUM(Table2[[#This Row],[AcceptedCmp3]:[Response]])</f>
        <v>2</v>
      </c>
      <c r="AK1400" s="5" t="str">
        <f>IF(Table2[[#This Row],[Total Campaigns Accepted]]=0,"Never Responded", IF(Table2[[#This Row],[Total Campaigns Accepted]]&lt;3,"Occasional Responders","Frequent Responders"))</f>
        <v>Occasional Responders</v>
      </c>
    </row>
    <row r="1401" spans="1:37" x14ac:dyDescent="0.3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  <c r="AC1401" s="4">
        <f t="shared" ca="1" si="63"/>
        <v>53</v>
      </c>
      <c r="AD1401" s="3">
        <f t="shared" si="65"/>
        <v>44</v>
      </c>
      <c r="AE1401">
        <f t="shared" si="64"/>
        <v>12</v>
      </c>
      <c r="AF1401" t="str">
        <f>IF(Table2[[#This Row],[ Income ]]&lt;=30000, "Low Income",IF(Table2[[#This Row],[ Income ]]&lt;=60000,"Middle Income",IF(Table2[[#This Row],[ Income ]]&lt;=90000,"High Income","Premium")))</f>
        <v>Middle Income</v>
      </c>
      <c r="AG1401" t="str">
        <f ca="1">IF(Table2[[#This Row],[Age]]&lt;30,"Young Adults", IF(Table2[[#This Row],[Age]]&lt;45,"Adults",IF(Table2[[#This Row],[Age]]&lt;60,"Middle Aged", "Senior")))</f>
        <v>Middle Aged</v>
      </c>
      <c r="AH1401" t="str">
        <f>IF(Table2[[#This Row],[Recency]]&lt;31,"Active",IF(Table2[[#This Row],[Recency]]&lt;61, "Warm","At Risk"))</f>
        <v>At Risk</v>
      </c>
      <c r="AI1401" s="5" t="str">
        <f>IF(Table2[[#This Row],[Total Spend]]&lt;70,"Low Value", IF(Table2[[#This Row],[Total Spend]]&lt;370,"Medium Value",IF(Table2[[#This Row],[Total Spend]]&lt;1047,"High Value","VIP")))</f>
        <v>Low Value</v>
      </c>
      <c r="AJ1401" s="7">
        <f>SUM(Table2[[#This Row],[AcceptedCmp3]:[Response]])</f>
        <v>0</v>
      </c>
      <c r="AK1401" s="5" t="str">
        <f>IF(Table2[[#This Row],[Total Campaigns Accepted]]=0,"Never Responded", IF(Table2[[#This Row],[Total Campaigns Accepted]]&lt;3,"Occasional Responders","Frequent Responders"))</f>
        <v>Never Responded</v>
      </c>
    </row>
    <row r="1402" spans="1:37" x14ac:dyDescent="0.3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  <c r="AC1402" s="4">
        <f t="shared" ca="1" si="63"/>
        <v>53</v>
      </c>
      <c r="AD1402" s="3">
        <f t="shared" si="65"/>
        <v>1958</v>
      </c>
      <c r="AE1402">
        <f t="shared" si="64"/>
        <v>22</v>
      </c>
      <c r="AF1402" t="str">
        <f>IF(Table2[[#This Row],[ Income ]]&lt;=30000, "Low Income",IF(Table2[[#This Row],[ Income ]]&lt;=60000,"Middle Income",IF(Table2[[#This Row],[ Income ]]&lt;=90000,"High Income","Premium")))</f>
        <v>High Income</v>
      </c>
      <c r="AG1402" t="str">
        <f ca="1">IF(Table2[[#This Row],[Age]]&lt;30,"Young Adults", IF(Table2[[#This Row],[Age]]&lt;45,"Adults",IF(Table2[[#This Row],[Age]]&lt;60,"Middle Aged", "Senior")))</f>
        <v>Middle Aged</v>
      </c>
      <c r="AH1402" t="str">
        <f>IF(Table2[[#This Row],[Recency]]&lt;31,"Active",IF(Table2[[#This Row],[Recency]]&lt;61, "Warm","At Risk"))</f>
        <v>At Risk</v>
      </c>
      <c r="AI1402" s="5" t="str">
        <f>IF(Table2[[#This Row],[Total Spend]]&lt;70,"Low Value", IF(Table2[[#This Row],[Total Spend]]&lt;370,"Medium Value",IF(Table2[[#This Row],[Total Spend]]&lt;1047,"High Value","VIP")))</f>
        <v>VIP</v>
      </c>
      <c r="AJ1402" s="7">
        <f>SUM(Table2[[#This Row],[AcceptedCmp3]:[Response]])</f>
        <v>1</v>
      </c>
      <c r="AK1402" s="5" t="str">
        <f>IF(Table2[[#This Row],[Total Campaigns Accepted]]=0,"Never Responded", IF(Table2[[#This Row],[Total Campaigns Accepted]]&lt;3,"Occasional Responders","Frequent Responders"))</f>
        <v>Occasional Responders</v>
      </c>
    </row>
    <row r="1403" spans="1:37" x14ac:dyDescent="0.3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  <c r="AC1403" s="4">
        <f t="shared" ca="1" si="63"/>
        <v>71</v>
      </c>
      <c r="AD1403" s="3">
        <f t="shared" si="65"/>
        <v>72</v>
      </c>
      <c r="AE1403">
        <f t="shared" si="64"/>
        <v>16</v>
      </c>
      <c r="AF1403" t="str">
        <f>IF(Table2[[#This Row],[ Income ]]&lt;=30000, "Low Income",IF(Table2[[#This Row],[ Income ]]&lt;=60000,"Middle Income",IF(Table2[[#This Row],[ Income ]]&lt;=90000,"High Income","Premium")))</f>
        <v>Middle Income</v>
      </c>
      <c r="AG1403" t="str">
        <f ca="1">IF(Table2[[#This Row],[Age]]&lt;30,"Young Adults", IF(Table2[[#This Row],[Age]]&lt;45,"Adults",IF(Table2[[#This Row],[Age]]&lt;60,"Middle Aged", "Senior")))</f>
        <v>Senior</v>
      </c>
      <c r="AH1403" t="str">
        <f>IF(Table2[[#This Row],[Recency]]&lt;31,"Active",IF(Table2[[#This Row],[Recency]]&lt;61, "Warm","At Risk"))</f>
        <v>At Risk</v>
      </c>
      <c r="AI1403" s="5" t="str">
        <f>IF(Table2[[#This Row],[Total Spend]]&lt;70,"Low Value", IF(Table2[[#This Row],[Total Spend]]&lt;370,"Medium Value",IF(Table2[[#This Row],[Total Spend]]&lt;1047,"High Value","VIP")))</f>
        <v>Medium Value</v>
      </c>
      <c r="AJ1403" s="7">
        <f>SUM(Table2[[#This Row],[AcceptedCmp3]:[Response]])</f>
        <v>0</v>
      </c>
      <c r="AK1403" s="5" t="str">
        <f>IF(Table2[[#This Row],[Total Campaigns Accepted]]=0,"Never Responded", IF(Table2[[#This Row],[Total Campaigns Accepted]]&lt;3,"Occasional Responders","Frequent Responders"))</f>
        <v>Never Responded</v>
      </c>
    </row>
    <row r="1404" spans="1:37" x14ac:dyDescent="0.3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  <c r="AC1404" s="4">
        <f t="shared" ca="1" si="63"/>
        <v>71</v>
      </c>
      <c r="AD1404" s="3">
        <f t="shared" si="65"/>
        <v>72</v>
      </c>
      <c r="AE1404">
        <f t="shared" si="64"/>
        <v>16</v>
      </c>
      <c r="AF1404" t="str">
        <f>IF(Table2[[#This Row],[ Income ]]&lt;=30000, "Low Income",IF(Table2[[#This Row],[ Income ]]&lt;=60000,"Middle Income",IF(Table2[[#This Row],[ Income ]]&lt;=90000,"High Income","Premium")))</f>
        <v>Middle Income</v>
      </c>
      <c r="AG1404" t="str">
        <f ca="1">IF(Table2[[#This Row],[Age]]&lt;30,"Young Adults", IF(Table2[[#This Row],[Age]]&lt;45,"Adults",IF(Table2[[#This Row],[Age]]&lt;60,"Middle Aged", "Senior")))</f>
        <v>Senior</v>
      </c>
      <c r="AH1404" t="str">
        <f>IF(Table2[[#This Row],[Recency]]&lt;31,"Active",IF(Table2[[#This Row],[Recency]]&lt;61, "Warm","At Risk"))</f>
        <v>At Risk</v>
      </c>
      <c r="AI1404" s="5" t="str">
        <f>IF(Table2[[#This Row],[Total Spend]]&lt;70,"Low Value", IF(Table2[[#This Row],[Total Spend]]&lt;370,"Medium Value",IF(Table2[[#This Row],[Total Spend]]&lt;1047,"High Value","VIP")))</f>
        <v>Medium Value</v>
      </c>
      <c r="AJ1404" s="7">
        <f>SUM(Table2[[#This Row],[AcceptedCmp3]:[Response]])</f>
        <v>0</v>
      </c>
      <c r="AK1404" s="5" t="str">
        <f>IF(Table2[[#This Row],[Total Campaigns Accepted]]=0,"Never Responded", IF(Table2[[#This Row],[Total Campaigns Accepted]]&lt;3,"Occasional Responders","Frequent Responders"))</f>
        <v>Never Responded</v>
      </c>
    </row>
    <row r="1405" spans="1:37" x14ac:dyDescent="0.3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  <c r="AC1405" s="4">
        <f t="shared" ca="1" si="63"/>
        <v>71</v>
      </c>
      <c r="AD1405" s="3">
        <f t="shared" si="65"/>
        <v>1380</v>
      </c>
      <c r="AE1405">
        <f t="shared" si="64"/>
        <v>26</v>
      </c>
      <c r="AF1405" t="str">
        <f>IF(Table2[[#This Row],[ Income ]]&lt;=30000, "Low Income",IF(Table2[[#This Row],[ Income ]]&lt;=60000,"Middle Income",IF(Table2[[#This Row],[ Income ]]&lt;=90000,"High Income","Premium")))</f>
        <v>High Income</v>
      </c>
      <c r="AG1405" t="str">
        <f ca="1">IF(Table2[[#This Row],[Age]]&lt;30,"Young Adults", IF(Table2[[#This Row],[Age]]&lt;45,"Adults",IF(Table2[[#This Row],[Age]]&lt;60,"Middle Aged", "Senior")))</f>
        <v>Senior</v>
      </c>
      <c r="AH1405" t="str">
        <f>IF(Table2[[#This Row],[Recency]]&lt;31,"Active",IF(Table2[[#This Row],[Recency]]&lt;61, "Warm","At Risk"))</f>
        <v>At Risk</v>
      </c>
      <c r="AI1405" s="5" t="str">
        <f>IF(Table2[[#This Row],[Total Spend]]&lt;70,"Low Value", IF(Table2[[#This Row],[Total Spend]]&lt;370,"Medium Value",IF(Table2[[#This Row],[Total Spend]]&lt;1047,"High Value","VIP")))</f>
        <v>VIP</v>
      </c>
      <c r="AJ1405" s="7">
        <f>SUM(Table2[[#This Row],[AcceptedCmp3]:[Response]])</f>
        <v>1</v>
      </c>
      <c r="AK1405" s="5" t="str">
        <f>IF(Table2[[#This Row],[Total Campaigns Accepted]]=0,"Never Responded", IF(Table2[[#This Row],[Total Campaigns Accepted]]&lt;3,"Occasional Responders","Frequent Responders"))</f>
        <v>Occasional Responders</v>
      </c>
    </row>
    <row r="1406" spans="1:37" x14ac:dyDescent="0.3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  <c r="AC1406" s="4">
        <f t="shared" ca="1" si="63"/>
        <v>38</v>
      </c>
      <c r="AD1406" s="3">
        <f t="shared" si="65"/>
        <v>2524</v>
      </c>
      <c r="AE1406">
        <f t="shared" si="64"/>
        <v>33</v>
      </c>
      <c r="AF1406" t="str">
        <f>IF(Table2[[#This Row],[ Income ]]&lt;=30000, "Low Income",IF(Table2[[#This Row],[ Income ]]&lt;=60000,"Middle Income",IF(Table2[[#This Row],[ Income ]]&lt;=90000,"High Income","Premium")))</f>
        <v>High Income</v>
      </c>
      <c r="AG1406" t="str">
        <f ca="1">IF(Table2[[#This Row],[Age]]&lt;30,"Young Adults", IF(Table2[[#This Row],[Age]]&lt;45,"Adults",IF(Table2[[#This Row],[Age]]&lt;60,"Middle Aged", "Senior")))</f>
        <v>Adults</v>
      </c>
      <c r="AH1406" t="str">
        <f>IF(Table2[[#This Row],[Recency]]&lt;31,"Active",IF(Table2[[#This Row],[Recency]]&lt;61, "Warm","At Risk"))</f>
        <v>At Risk</v>
      </c>
      <c r="AI1406" s="5" t="str">
        <f>IF(Table2[[#This Row],[Total Spend]]&lt;70,"Low Value", IF(Table2[[#This Row],[Total Spend]]&lt;370,"Medium Value",IF(Table2[[#This Row],[Total Spend]]&lt;1047,"High Value","VIP")))</f>
        <v>VIP</v>
      </c>
      <c r="AJ1406" s="7">
        <f>SUM(Table2[[#This Row],[AcceptedCmp3]:[Response]])</f>
        <v>4</v>
      </c>
      <c r="AK1406" s="5" t="str">
        <f>IF(Table2[[#This Row],[Total Campaigns Accepted]]=0,"Never Responded", IF(Table2[[#This Row],[Total Campaigns Accepted]]&lt;3,"Occasional Responders","Frequent Responders"))</f>
        <v>Frequent Responders</v>
      </c>
    </row>
    <row r="1407" spans="1:37" x14ac:dyDescent="0.3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  <c r="AC1407" s="4">
        <f t="shared" ca="1" si="63"/>
        <v>77</v>
      </c>
      <c r="AD1407" s="3">
        <f t="shared" si="65"/>
        <v>390</v>
      </c>
      <c r="AE1407">
        <f t="shared" si="64"/>
        <v>24</v>
      </c>
      <c r="AF1407" t="str">
        <f>IF(Table2[[#This Row],[ Income ]]&lt;=30000, "Low Income",IF(Table2[[#This Row],[ Income ]]&lt;=60000,"Middle Income",IF(Table2[[#This Row],[ Income ]]&lt;=90000,"High Income","Premium")))</f>
        <v>Middle Income</v>
      </c>
      <c r="AG1407" t="str">
        <f ca="1">IF(Table2[[#This Row],[Age]]&lt;30,"Young Adults", IF(Table2[[#This Row],[Age]]&lt;45,"Adults",IF(Table2[[#This Row],[Age]]&lt;60,"Middle Aged", "Senior")))</f>
        <v>Senior</v>
      </c>
      <c r="AH1407" t="str">
        <f>IF(Table2[[#This Row],[Recency]]&lt;31,"Active",IF(Table2[[#This Row],[Recency]]&lt;61, "Warm","At Risk"))</f>
        <v>At Risk</v>
      </c>
      <c r="AI1407" s="5" t="str">
        <f>IF(Table2[[#This Row],[Total Spend]]&lt;70,"Low Value", IF(Table2[[#This Row],[Total Spend]]&lt;370,"Medium Value",IF(Table2[[#This Row],[Total Spend]]&lt;1047,"High Value","VIP")))</f>
        <v>High Value</v>
      </c>
      <c r="AJ1407" s="7">
        <f>SUM(Table2[[#This Row],[AcceptedCmp3]:[Response]])</f>
        <v>0</v>
      </c>
      <c r="AK1407" s="5" t="str">
        <f>IF(Table2[[#This Row],[Total Campaigns Accepted]]=0,"Never Responded", IF(Table2[[#This Row],[Total Campaigns Accepted]]&lt;3,"Occasional Responders","Frequent Responders"))</f>
        <v>Never Responded</v>
      </c>
    </row>
    <row r="1408" spans="1:37" x14ac:dyDescent="0.3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  <c r="AC1408" s="4">
        <f t="shared" ca="1" si="63"/>
        <v>80</v>
      </c>
      <c r="AD1408" s="3">
        <f t="shared" si="65"/>
        <v>397</v>
      </c>
      <c r="AE1408">
        <f t="shared" si="64"/>
        <v>25</v>
      </c>
      <c r="AF1408" t="str">
        <f>IF(Table2[[#This Row],[ Income ]]&lt;=30000, "Low Income",IF(Table2[[#This Row],[ Income ]]&lt;=60000,"Middle Income",IF(Table2[[#This Row],[ Income ]]&lt;=90000,"High Income","Premium")))</f>
        <v>Middle Income</v>
      </c>
      <c r="AG1408" t="str">
        <f ca="1">IF(Table2[[#This Row],[Age]]&lt;30,"Young Adults", IF(Table2[[#This Row],[Age]]&lt;45,"Adults",IF(Table2[[#This Row],[Age]]&lt;60,"Middle Aged", "Senior")))</f>
        <v>Senior</v>
      </c>
      <c r="AH1408" t="str">
        <f>IF(Table2[[#This Row],[Recency]]&lt;31,"Active",IF(Table2[[#This Row],[Recency]]&lt;61, "Warm","At Risk"))</f>
        <v>At Risk</v>
      </c>
      <c r="AI1408" s="5" t="str">
        <f>IF(Table2[[#This Row],[Total Spend]]&lt;70,"Low Value", IF(Table2[[#This Row],[Total Spend]]&lt;370,"Medium Value",IF(Table2[[#This Row],[Total Spend]]&lt;1047,"High Value","VIP")))</f>
        <v>High Value</v>
      </c>
      <c r="AJ1408" s="7">
        <f>SUM(Table2[[#This Row],[AcceptedCmp3]:[Response]])</f>
        <v>0</v>
      </c>
      <c r="AK1408" s="5" t="str">
        <f>IF(Table2[[#This Row],[Total Campaigns Accepted]]=0,"Never Responded", IF(Table2[[#This Row],[Total Campaigns Accepted]]&lt;3,"Occasional Responders","Frequent Responders"))</f>
        <v>Never Responded</v>
      </c>
    </row>
    <row r="1409" spans="1:37" x14ac:dyDescent="0.3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  <c r="AC1409" s="4">
        <f t="shared" ca="1" si="63"/>
        <v>68</v>
      </c>
      <c r="AD1409" s="3">
        <f t="shared" si="65"/>
        <v>496</v>
      </c>
      <c r="AE1409">
        <f t="shared" si="64"/>
        <v>30</v>
      </c>
      <c r="AF1409" t="str">
        <f>IF(Table2[[#This Row],[ Income ]]&lt;=30000, "Low Income",IF(Table2[[#This Row],[ Income ]]&lt;=60000,"Middle Income",IF(Table2[[#This Row],[ Income ]]&lt;=90000,"High Income","Premium")))</f>
        <v>Middle Income</v>
      </c>
      <c r="AG1409" t="str">
        <f ca="1">IF(Table2[[#This Row],[Age]]&lt;30,"Young Adults", IF(Table2[[#This Row],[Age]]&lt;45,"Adults",IF(Table2[[#This Row],[Age]]&lt;60,"Middle Aged", "Senior")))</f>
        <v>Senior</v>
      </c>
      <c r="AH1409" t="str">
        <f>IF(Table2[[#This Row],[Recency]]&lt;31,"Active",IF(Table2[[#This Row],[Recency]]&lt;61, "Warm","At Risk"))</f>
        <v>At Risk</v>
      </c>
      <c r="AI1409" s="5" t="str">
        <f>IF(Table2[[#This Row],[Total Spend]]&lt;70,"Low Value", IF(Table2[[#This Row],[Total Spend]]&lt;370,"Medium Value",IF(Table2[[#This Row],[Total Spend]]&lt;1047,"High Value","VIP")))</f>
        <v>High Value</v>
      </c>
      <c r="AJ1409" s="7">
        <f>SUM(Table2[[#This Row],[AcceptedCmp3]:[Response]])</f>
        <v>0</v>
      </c>
      <c r="AK1409" s="5" t="str">
        <f>IF(Table2[[#This Row],[Total Campaigns Accepted]]=0,"Never Responded", IF(Table2[[#This Row],[Total Campaigns Accepted]]&lt;3,"Occasional Responders","Frequent Responders"))</f>
        <v>Never Responded</v>
      </c>
    </row>
    <row r="1410" spans="1:37" x14ac:dyDescent="0.3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  <c r="AC1410" s="4">
        <f t="shared" ref="AC1410:AC1473" ca="1" si="66">YEAR(TODAY()) - B1410</f>
        <v>73</v>
      </c>
      <c r="AD1410" s="3">
        <f t="shared" si="65"/>
        <v>2302</v>
      </c>
      <c r="AE1410">
        <f t="shared" ref="AE1410:AE1473" si="67">SUM(P1410:T1410)</f>
        <v>20</v>
      </c>
      <c r="AF1410" t="str">
        <f>IF(Table2[[#This Row],[ Income ]]&lt;=30000, "Low Income",IF(Table2[[#This Row],[ Income ]]&lt;=60000,"Middle Income",IF(Table2[[#This Row],[ Income ]]&lt;=90000,"High Income","Premium")))</f>
        <v>Premium</v>
      </c>
      <c r="AG1410" t="str">
        <f ca="1">IF(Table2[[#This Row],[Age]]&lt;30,"Young Adults", IF(Table2[[#This Row],[Age]]&lt;45,"Adults",IF(Table2[[#This Row],[Age]]&lt;60,"Middle Aged", "Senior")))</f>
        <v>Senior</v>
      </c>
      <c r="AH1410" t="str">
        <f>IF(Table2[[#This Row],[Recency]]&lt;31,"Active",IF(Table2[[#This Row],[Recency]]&lt;61, "Warm","At Risk"))</f>
        <v>At Risk</v>
      </c>
      <c r="AI1410" s="5" t="str">
        <f>IF(Table2[[#This Row],[Total Spend]]&lt;70,"Low Value", IF(Table2[[#This Row],[Total Spend]]&lt;370,"Medium Value",IF(Table2[[#This Row],[Total Spend]]&lt;1047,"High Value","VIP")))</f>
        <v>VIP</v>
      </c>
      <c r="AJ1410" s="7">
        <f>SUM(Table2[[#This Row],[AcceptedCmp3]:[Response]])</f>
        <v>4</v>
      </c>
      <c r="AK1410" s="5" t="str">
        <f>IF(Table2[[#This Row],[Total Campaigns Accepted]]=0,"Never Responded", IF(Table2[[#This Row],[Total Campaigns Accepted]]&lt;3,"Occasional Responders","Frequent Responders"))</f>
        <v>Frequent Responders</v>
      </c>
    </row>
    <row r="1411" spans="1:37" x14ac:dyDescent="0.3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  <c r="AC1411" s="4">
        <f t="shared" ca="1" si="66"/>
        <v>73</v>
      </c>
      <c r="AD1411" s="3">
        <f t="shared" ref="AD1411:AD1474" si="68">SUM(J1411:O1411)</f>
        <v>2302</v>
      </c>
      <c r="AE1411">
        <f t="shared" si="67"/>
        <v>20</v>
      </c>
      <c r="AF1411" t="str">
        <f>IF(Table2[[#This Row],[ Income ]]&lt;=30000, "Low Income",IF(Table2[[#This Row],[ Income ]]&lt;=60000,"Middle Income",IF(Table2[[#This Row],[ Income ]]&lt;=90000,"High Income","Premium")))</f>
        <v>Premium</v>
      </c>
      <c r="AG1411" t="str">
        <f ca="1">IF(Table2[[#This Row],[Age]]&lt;30,"Young Adults", IF(Table2[[#This Row],[Age]]&lt;45,"Adults",IF(Table2[[#This Row],[Age]]&lt;60,"Middle Aged", "Senior")))</f>
        <v>Senior</v>
      </c>
      <c r="AH1411" t="str">
        <f>IF(Table2[[#This Row],[Recency]]&lt;31,"Active",IF(Table2[[#This Row],[Recency]]&lt;61, "Warm","At Risk"))</f>
        <v>At Risk</v>
      </c>
      <c r="AI1411" s="5" t="str">
        <f>IF(Table2[[#This Row],[Total Spend]]&lt;70,"Low Value", IF(Table2[[#This Row],[Total Spend]]&lt;370,"Medium Value",IF(Table2[[#This Row],[Total Spend]]&lt;1047,"High Value","VIP")))</f>
        <v>VIP</v>
      </c>
      <c r="AJ1411" s="7">
        <f>SUM(Table2[[#This Row],[AcceptedCmp3]:[Response]])</f>
        <v>4</v>
      </c>
      <c r="AK1411" s="5" t="str">
        <f>IF(Table2[[#This Row],[Total Campaigns Accepted]]=0,"Never Responded", IF(Table2[[#This Row],[Total Campaigns Accepted]]&lt;3,"Occasional Responders","Frequent Responders"))</f>
        <v>Frequent Responders</v>
      </c>
    </row>
    <row r="1412" spans="1:37" x14ac:dyDescent="0.3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  <c r="AC1412" s="4">
        <f t="shared" ca="1" si="66"/>
        <v>36</v>
      </c>
      <c r="AD1412" s="3">
        <f t="shared" si="68"/>
        <v>209</v>
      </c>
      <c r="AE1412">
        <f t="shared" si="67"/>
        <v>20</v>
      </c>
      <c r="AF1412" t="str">
        <f>IF(Table2[[#This Row],[ Income ]]&lt;=30000, "Low Income",IF(Table2[[#This Row],[ Income ]]&lt;=60000,"Middle Income",IF(Table2[[#This Row],[ Income ]]&lt;=90000,"High Income","Premium")))</f>
        <v>Middle Income</v>
      </c>
      <c r="AG1412" t="str">
        <f ca="1">IF(Table2[[#This Row],[Age]]&lt;30,"Young Adults", IF(Table2[[#This Row],[Age]]&lt;45,"Adults",IF(Table2[[#This Row],[Age]]&lt;60,"Middle Aged", "Senior")))</f>
        <v>Adults</v>
      </c>
      <c r="AH1412" t="str">
        <f>IF(Table2[[#This Row],[Recency]]&lt;31,"Active",IF(Table2[[#This Row],[Recency]]&lt;61, "Warm","At Risk"))</f>
        <v>At Risk</v>
      </c>
      <c r="AI1412" s="5" t="str">
        <f>IF(Table2[[#This Row],[Total Spend]]&lt;70,"Low Value", IF(Table2[[#This Row],[Total Spend]]&lt;370,"Medium Value",IF(Table2[[#This Row],[Total Spend]]&lt;1047,"High Value","VIP")))</f>
        <v>Medium Value</v>
      </c>
      <c r="AJ1412" s="7">
        <f>SUM(Table2[[#This Row],[AcceptedCmp3]:[Response]])</f>
        <v>0</v>
      </c>
      <c r="AK1412" s="5" t="str">
        <f>IF(Table2[[#This Row],[Total Campaigns Accepted]]=0,"Never Responded", IF(Table2[[#This Row],[Total Campaigns Accepted]]&lt;3,"Occasional Responders","Frequent Responders"))</f>
        <v>Never Responded</v>
      </c>
    </row>
    <row r="1413" spans="1:37" x14ac:dyDescent="0.3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  <c r="AC1413" s="4">
        <f t="shared" ca="1" si="66"/>
        <v>41</v>
      </c>
      <c r="AD1413" s="3">
        <f t="shared" si="68"/>
        <v>72</v>
      </c>
      <c r="AE1413">
        <f t="shared" si="67"/>
        <v>15</v>
      </c>
      <c r="AF1413" t="str">
        <f>IF(Table2[[#This Row],[ Income ]]&lt;=30000, "Low Income",IF(Table2[[#This Row],[ Income ]]&lt;=60000,"Middle Income",IF(Table2[[#This Row],[ Income ]]&lt;=90000,"High Income","Premium")))</f>
        <v>Middle Income</v>
      </c>
      <c r="AG1413" t="str">
        <f ca="1">IF(Table2[[#This Row],[Age]]&lt;30,"Young Adults", IF(Table2[[#This Row],[Age]]&lt;45,"Adults",IF(Table2[[#This Row],[Age]]&lt;60,"Middle Aged", "Senior")))</f>
        <v>Adults</v>
      </c>
      <c r="AH1413" t="str">
        <f>IF(Table2[[#This Row],[Recency]]&lt;31,"Active",IF(Table2[[#This Row],[Recency]]&lt;61, "Warm","At Risk"))</f>
        <v>At Risk</v>
      </c>
      <c r="AI1413" s="5" t="str">
        <f>IF(Table2[[#This Row],[Total Spend]]&lt;70,"Low Value", IF(Table2[[#This Row],[Total Spend]]&lt;370,"Medium Value",IF(Table2[[#This Row],[Total Spend]]&lt;1047,"High Value","VIP")))</f>
        <v>Medium Value</v>
      </c>
      <c r="AJ1413" s="7">
        <f>SUM(Table2[[#This Row],[AcceptedCmp3]:[Response]])</f>
        <v>0</v>
      </c>
      <c r="AK1413" s="5" t="str">
        <f>IF(Table2[[#This Row],[Total Campaigns Accepted]]=0,"Never Responded", IF(Table2[[#This Row],[Total Campaigns Accepted]]&lt;3,"Occasional Responders","Frequent Responders"))</f>
        <v>Never Responded</v>
      </c>
    </row>
    <row r="1414" spans="1:37" x14ac:dyDescent="0.3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  <c r="AC1414" s="4">
        <f t="shared" ca="1" si="66"/>
        <v>75</v>
      </c>
      <c r="AD1414" s="3">
        <f t="shared" si="68"/>
        <v>170</v>
      </c>
      <c r="AE1414">
        <f t="shared" si="67"/>
        <v>16</v>
      </c>
      <c r="AF1414" t="str">
        <f>IF(Table2[[#This Row],[ Income ]]&lt;=30000, "Low Income",IF(Table2[[#This Row],[ Income ]]&lt;=60000,"Middle Income",IF(Table2[[#This Row],[ Income ]]&lt;=90000,"High Income","Premium")))</f>
        <v>Middle Income</v>
      </c>
      <c r="AG1414" t="str">
        <f ca="1">IF(Table2[[#This Row],[Age]]&lt;30,"Young Adults", IF(Table2[[#This Row],[Age]]&lt;45,"Adults",IF(Table2[[#This Row],[Age]]&lt;60,"Middle Aged", "Senior")))</f>
        <v>Senior</v>
      </c>
      <c r="AH1414" t="str">
        <f>IF(Table2[[#This Row],[Recency]]&lt;31,"Active",IF(Table2[[#This Row],[Recency]]&lt;61, "Warm","At Risk"))</f>
        <v>At Risk</v>
      </c>
      <c r="AI1414" s="5" t="str">
        <f>IF(Table2[[#This Row],[Total Spend]]&lt;70,"Low Value", IF(Table2[[#This Row],[Total Spend]]&lt;370,"Medium Value",IF(Table2[[#This Row],[Total Spend]]&lt;1047,"High Value","VIP")))</f>
        <v>Medium Value</v>
      </c>
      <c r="AJ1414" s="7">
        <f>SUM(Table2[[#This Row],[AcceptedCmp3]:[Response]])</f>
        <v>0</v>
      </c>
      <c r="AK1414" s="5" t="str">
        <f>IF(Table2[[#This Row],[Total Campaigns Accepted]]=0,"Never Responded", IF(Table2[[#This Row],[Total Campaigns Accepted]]&lt;3,"Occasional Responders","Frequent Responders"))</f>
        <v>Never Responded</v>
      </c>
    </row>
    <row r="1415" spans="1:37" x14ac:dyDescent="0.3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  <c r="AC1415" s="4">
        <f t="shared" ca="1" si="66"/>
        <v>47</v>
      </c>
      <c r="AD1415" s="3">
        <f t="shared" si="68"/>
        <v>937</v>
      </c>
      <c r="AE1415">
        <f t="shared" si="67"/>
        <v>30</v>
      </c>
      <c r="AF1415" t="str">
        <f>IF(Table2[[#This Row],[ Income ]]&lt;=30000, "Low Income",IF(Table2[[#This Row],[ Income ]]&lt;=60000,"Middle Income",IF(Table2[[#This Row],[ Income ]]&lt;=90000,"High Income","Premium")))</f>
        <v>Middle Income</v>
      </c>
      <c r="AG1415" t="str">
        <f ca="1">IF(Table2[[#This Row],[Age]]&lt;30,"Young Adults", IF(Table2[[#This Row],[Age]]&lt;45,"Adults",IF(Table2[[#This Row],[Age]]&lt;60,"Middle Aged", "Senior")))</f>
        <v>Middle Aged</v>
      </c>
      <c r="AH1415" t="str">
        <f>IF(Table2[[#This Row],[Recency]]&lt;31,"Active",IF(Table2[[#This Row],[Recency]]&lt;61, "Warm","At Risk"))</f>
        <v>At Risk</v>
      </c>
      <c r="AI1415" s="5" t="str">
        <f>IF(Table2[[#This Row],[Total Spend]]&lt;70,"Low Value", IF(Table2[[#This Row],[Total Spend]]&lt;370,"Medium Value",IF(Table2[[#This Row],[Total Spend]]&lt;1047,"High Value","VIP")))</f>
        <v>High Value</v>
      </c>
      <c r="AJ1415" s="7">
        <f>SUM(Table2[[#This Row],[AcceptedCmp3]:[Response]])</f>
        <v>0</v>
      </c>
      <c r="AK1415" s="5" t="str">
        <f>IF(Table2[[#This Row],[Total Campaigns Accepted]]=0,"Never Responded", IF(Table2[[#This Row],[Total Campaigns Accepted]]&lt;3,"Occasional Responders","Frequent Responders"))</f>
        <v>Never Responded</v>
      </c>
    </row>
    <row r="1416" spans="1:37" x14ac:dyDescent="0.3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  <c r="AC1416" s="4">
        <f t="shared" ca="1" si="66"/>
        <v>77</v>
      </c>
      <c r="AD1416" s="3">
        <f t="shared" si="68"/>
        <v>775</v>
      </c>
      <c r="AE1416">
        <f t="shared" si="67"/>
        <v>32</v>
      </c>
      <c r="AF1416" t="str">
        <f>IF(Table2[[#This Row],[ Income ]]&lt;=30000, "Low Income",IF(Table2[[#This Row],[ Income ]]&lt;=60000,"Middle Income",IF(Table2[[#This Row],[ Income ]]&lt;=90000,"High Income","Premium")))</f>
        <v>Middle Income</v>
      </c>
      <c r="AG1416" t="str">
        <f ca="1">IF(Table2[[#This Row],[Age]]&lt;30,"Young Adults", IF(Table2[[#This Row],[Age]]&lt;45,"Adults",IF(Table2[[#This Row],[Age]]&lt;60,"Middle Aged", "Senior")))</f>
        <v>Senior</v>
      </c>
      <c r="AH1416" t="str">
        <f>IF(Table2[[#This Row],[Recency]]&lt;31,"Active",IF(Table2[[#This Row],[Recency]]&lt;61, "Warm","At Risk"))</f>
        <v>At Risk</v>
      </c>
      <c r="AI1416" s="5" t="str">
        <f>IF(Table2[[#This Row],[Total Spend]]&lt;70,"Low Value", IF(Table2[[#This Row],[Total Spend]]&lt;370,"Medium Value",IF(Table2[[#This Row],[Total Spend]]&lt;1047,"High Value","VIP")))</f>
        <v>High Value</v>
      </c>
      <c r="AJ1416" s="7">
        <f>SUM(Table2[[#This Row],[AcceptedCmp3]:[Response]])</f>
        <v>1</v>
      </c>
      <c r="AK1416" s="5" t="str">
        <f>IF(Table2[[#This Row],[Total Campaigns Accepted]]=0,"Never Responded", IF(Table2[[#This Row],[Total Campaigns Accepted]]&lt;3,"Occasional Responders","Frequent Responders"))</f>
        <v>Occasional Responders</v>
      </c>
    </row>
    <row r="1417" spans="1:37" x14ac:dyDescent="0.3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  <c r="AC1417" s="4">
        <f t="shared" ca="1" si="66"/>
        <v>48</v>
      </c>
      <c r="AD1417" s="3">
        <f t="shared" si="68"/>
        <v>1401</v>
      </c>
      <c r="AE1417">
        <f t="shared" si="67"/>
        <v>23</v>
      </c>
      <c r="AF1417" t="str">
        <f>IF(Table2[[#This Row],[ Income ]]&lt;=30000, "Low Income",IF(Table2[[#This Row],[ Income ]]&lt;=60000,"Middle Income",IF(Table2[[#This Row],[ Income ]]&lt;=90000,"High Income","Premium")))</f>
        <v>High Income</v>
      </c>
      <c r="AG1417" t="str">
        <f ca="1">IF(Table2[[#This Row],[Age]]&lt;30,"Young Adults", IF(Table2[[#This Row],[Age]]&lt;45,"Adults",IF(Table2[[#This Row],[Age]]&lt;60,"Middle Aged", "Senior")))</f>
        <v>Middle Aged</v>
      </c>
      <c r="AH1417" t="str">
        <f>IF(Table2[[#This Row],[Recency]]&lt;31,"Active",IF(Table2[[#This Row],[Recency]]&lt;61, "Warm","At Risk"))</f>
        <v>At Risk</v>
      </c>
      <c r="AI1417" s="5" t="str">
        <f>IF(Table2[[#This Row],[Total Spend]]&lt;70,"Low Value", IF(Table2[[#This Row],[Total Spend]]&lt;370,"Medium Value",IF(Table2[[#This Row],[Total Spend]]&lt;1047,"High Value","VIP")))</f>
        <v>VIP</v>
      </c>
      <c r="AJ1417" s="7">
        <f>SUM(Table2[[#This Row],[AcceptedCmp3]:[Response]])</f>
        <v>0</v>
      </c>
      <c r="AK1417" s="5" t="str">
        <f>IF(Table2[[#This Row],[Total Campaigns Accepted]]=0,"Never Responded", IF(Table2[[#This Row],[Total Campaigns Accepted]]&lt;3,"Occasional Responders","Frequent Responders"))</f>
        <v>Never Responded</v>
      </c>
    </row>
    <row r="1418" spans="1:37" x14ac:dyDescent="0.3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  <c r="AC1418" s="4">
        <f t="shared" ca="1" si="66"/>
        <v>35</v>
      </c>
      <c r="AD1418" s="3">
        <f t="shared" si="68"/>
        <v>178</v>
      </c>
      <c r="AE1418">
        <f t="shared" si="67"/>
        <v>35</v>
      </c>
      <c r="AF1418" t="str">
        <f>IF(Table2[[#This Row],[ Income ]]&lt;=30000, "Low Income",IF(Table2[[#This Row],[ Income ]]&lt;=60000,"Middle Income",IF(Table2[[#This Row],[ Income ]]&lt;=90000,"High Income","Premium")))</f>
        <v>Low Income</v>
      </c>
      <c r="AG1418" t="str">
        <f ca="1">IF(Table2[[#This Row],[Age]]&lt;30,"Young Adults", IF(Table2[[#This Row],[Age]]&lt;45,"Adults",IF(Table2[[#This Row],[Age]]&lt;60,"Middle Aged", "Senior")))</f>
        <v>Adults</v>
      </c>
      <c r="AH1418" t="str">
        <f>IF(Table2[[#This Row],[Recency]]&lt;31,"Active",IF(Table2[[#This Row],[Recency]]&lt;61, "Warm","At Risk"))</f>
        <v>At Risk</v>
      </c>
      <c r="AI1418" s="5" t="str">
        <f>IF(Table2[[#This Row],[Total Spend]]&lt;70,"Low Value", IF(Table2[[#This Row],[Total Spend]]&lt;370,"Medium Value",IF(Table2[[#This Row],[Total Spend]]&lt;1047,"High Value","VIP")))</f>
        <v>Medium Value</v>
      </c>
      <c r="AJ1418" s="7">
        <f>SUM(Table2[[#This Row],[AcceptedCmp3]:[Response]])</f>
        <v>0</v>
      </c>
      <c r="AK1418" s="5" t="str">
        <f>IF(Table2[[#This Row],[Total Campaigns Accepted]]=0,"Never Responded", IF(Table2[[#This Row],[Total Campaigns Accepted]]&lt;3,"Occasional Responders","Frequent Responders"))</f>
        <v>Never Responded</v>
      </c>
    </row>
    <row r="1419" spans="1:37" x14ac:dyDescent="0.3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  <c r="AC1419" s="4">
        <f t="shared" ca="1" si="66"/>
        <v>74</v>
      </c>
      <c r="AD1419" s="3">
        <f t="shared" si="68"/>
        <v>1374</v>
      </c>
      <c r="AE1419">
        <f t="shared" si="67"/>
        <v>31</v>
      </c>
      <c r="AF1419" t="str">
        <f>IF(Table2[[#This Row],[ Income ]]&lt;=30000, "Low Income",IF(Table2[[#This Row],[ Income ]]&lt;=60000,"Middle Income",IF(Table2[[#This Row],[ Income ]]&lt;=90000,"High Income","Premium")))</f>
        <v>Middle Income</v>
      </c>
      <c r="AG1419" t="str">
        <f ca="1">IF(Table2[[#This Row],[Age]]&lt;30,"Young Adults", IF(Table2[[#This Row],[Age]]&lt;45,"Adults",IF(Table2[[#This Row],[Age]]&lt;60,"Middle Aged", "Senior")))</f>
        <v>Senior</v>
      </c>
      <c r="AH1419" t="str">
        <f>IF(Table2[[#This Row],[Recency]]&lt;31,"Active",IF(Table2[[#This Row],[Recency]]&lt;61, "Warm","At Risk"))</f>
        <v>At Risk</v>
      </c>
      <c r="AI1419" s="5" t="str">
        <f>IF(Table2[[#This Row],[Total Spend]]&lt;70,"Low Value", IF(Table2[[#This Row],[Total Spend]]&lt;370,"Medium Value",IF(Table2[[#This Row],[Total Spend]]&lt;1047,"High Value","VIP")))</f>
        <v>VIP</v>
      </c>
      <c r="AJ1419" s="7">
        <f>SUM(Table2[[#This Row],[AcceptedCmp3]:[Response]])</f>
        <v>2</v>
      </c>
      <c r="AK1419" s="5" t="str">
        <f>IF(Table2[[#This Row],[Total Campaigns Accepted]]=0,"Never Responded", IF(Table2[[#This Row],[Total Campaigns Accepted]]&lt;3,"Occasional Responders","Frequent Responders"))</f>
        <v>Occasional Responders</v>
      </c>
    </row>
    <row r="1420" spans="1:37" x14ac:dyDescent="0.3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  <c r="AC1420" s="4">
        <f t="shared" ca="1" si="66"/>
        <v>77</v>
      </c>
      <c r="AD1420" s="3">
        <f t="shared" si="68"/>
        <v>976</v>
      </c>
      <c r="AE1420">
        <f t="shared" si="67"/>
        <v>30</v>
      </c>
      <c r="AF1420" t="str">
        <f>IF(Table2[[#This Row],[ Income ]]&lt;=30000, "Low Income",IF(Table2[[#This Row],[ Income ]]&lt;=60000,"Middle Income",IF(Table2[[#This Row],[ Income ]]&lt;=90000,"High Income","Premium")))</f>
        <v>High Income</v>
      </c>
      <c r="AG1420" t="str">
        <f ca="1">IF(Table2[[#This Row],[Age]]&lt;30,"Young Adults", IF(Table2[[#This Row],[Age]]&lt;45,"Adults",IF(Table2[[#This Row],[Age]]&lt;60,"Middle Aged", "Senior")))</f>
        <v>Senior</v>
      </c>
      <c r="AH1420" t="str">
        <f>IF(Table2[[#This Row],[Recency]]&lt;31,"Active",IF(Table2[[#This Row],[Recency]]&lt;61, "Warm","At Risk"))</f>
        <v>At Risk</v>
      </c>
      <c r="AI1420" s="5" t="str">
        <f>IF(Table2[[#This Row],[Total Spend]]&lt;70,"Low Value", IF(Table2[[#This Row],[Total Spend]]&lt;370,"Medium Value",IF(Table2[[#This Row],[Total Spend]]&lt;1047,"High Value","VIP")))</f>
        <v>High Value</v>
      </c>
      <c r="AJ1420" s="7">
        <f>SUM(Table2[[#This Row],[AcceptedCmp3]:[Response]])</f>
        <v>0</v>
      </c>
      <c r="AK1420" s="5" t="str">
        <f>IF(Table2[[#This Row],[Total Campaigns Accepted]]=0,"Never Responded", IF(Table2[[#This Row],[Total Campaigns Accepted]]&lt;3,"Occasional Responders","Frequent Responders"))</f>
        <v>Never Responded</v>
      </c>
    </row>
    <row r="1421" spans="1:37" x14ac:dyDescent="0.3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  <c r="AC1421" s="4">
        <f t="shared" ca="1" si="66"/>
        <v>77</v>
      </c>
      <c r="AD1421" s="3">
        <f t="shared" si="68"/>
        <v>976</v>
      </c>
      <c r="AE1421">
        <f t="shared" si="67"/>
        <v>30</v>
      </c>
      <c r="AF1421" t="str">
        <f>IF(Table2[[#This Row],[ Income ]]&lt;=30000, "Low Income",IF(Table2[[#This Row],[ Income ]]&lt;=60000,"Middle Income",IF(Table2[[#This Row],[ Income ]]&lt;=90000,"High Income","Premium")))</f>
        <v>High Income</v>
      </c>
      <c r="AG1421" t="str">
        <f ca="1">IF(Table2[[#This Row],[Age]]&lt;30,"Young Adults", IF(Table2[[#This Row],[Age]]&lt;45,"Adults",IF(Table2[[#This Row],[Age]]&lt;60,"Middle Aged", "Senior")))</f>
        <v>Senior</v>
      </c>
      <c r="AH1421" t="str">
        <f>IF(Table2[[#This Row],[Recency]]&lt;31,"Active",IF(Table2[[#This Row],[Recency]]&lt;61, "Warm","At Risk"))</f>
        <v>At Risk</v>
      </c>
      <c r="AI1421" s="5" t="str">
        <f>IF(Table2[[#This Row],[Total Spend]]&lt;70,"Low Value", IF(Table2[[#This Row],[Total Spend]]&lt;370,"Medium Value",IF(Table2[[#This Row],[Total Spend]]&lt;1047,"High Value","VIP")))</f>
        <v>High Value</v>
      </c>
      <c r="AJ1421" s="7">
        <f>SUM(Table2[[#This Row],[AcceptedCmp3]:[Response]])</f>
        <v>0</v>
      </c>
      <c r="AK1421" s="5" t="str">
        <f>IF(Table2[[#This Row],[Total Campaigns Accepted]]=0,"Never Responded", IF(Table2[[#This Row],[Total Campaigns Accepted]]&lt;3,"Occasional Responders","Frequent Responders"))</f>
        <v>Never Responded</v>
      </c>
    </row>
    <row r="1422" spans="1:37" x14ac:dyDescent="0.3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  <c r="AC1422" s="4">
        <f t="shared" ca="1" si="66"/>
        <v>53</v>
      </c>
      <c r="AD1422" s="3">
        <f t="shared" si="68"/>
        <v>10</v>
      </c>
      <c r="AE1422">
        <f t="shared" si="67"/>
        <v>12</v>
      </c>
      <c r="AF1422" t="str">
        <f>IF(Table2[[#This Row],[ Income ]]&lt;=30000, "Low Income",IF(Table2[[#This Row],[ Income ]]&lt;=60000,"Middle Income",IF(Table2[[#This Row],[ Income ]]&lt;=90000,"High Income","Premium")))</f>
        <v>Low Income</v>
      </c>
      <c r="AG1422" t="str">
        <f ca="1">IF(Table2[[#This Row],[Age]]&lt;30,"Young Adults", IF(Table2[[#This Row],[Age]]&lt;45,"Adults",IF(Table2[[#This Row],[Age]]&lt;60,"Middle Aged", "Senior")))</f>
        <v>Middle Aged</v>
      </c>
      <c r="AH1422" t="str">
        <f>IF(Table2[[#This Row],[Recency]]&lt;31,"Active",IF(Table2[[#This Row],[Recency]]&lt;61, "Warm","At Risk"))</f>
        <v>At Risk</v>
      </c>
      <c r="AI1422" s="5" t="str">
        <f>IF(Table2[[#This Row],[Total Spend]]&lt;70,"Low Value", IF(Table2[[#This Row],[Total Spend]]&lt;370,"Medium Value",IF(Table2[[#This Row],[Total Spend]]&lt;1047,"High Value","VIP")))</f>
        <v>Low Value</v>
      </c>
      <c r="AJ1422" s="7">
        <f>SUM(Table2[[#This Row],[AcceptedCmp3]:[Response]])</f>
        <v>0</v>
      </c>
      <c r="AK1422" s="5" t="str">
        <f>IF(Table2[[#This Row],[Total Campaigns Accepted]]=0,"Never Responded", IF(Table2[[#This Row],[Total Campaigns Accepted]]&lt;3,"Occasional Responders","Frequent Responders"))</f>
        <v>Never Responded</v>
      </c>
    </row>
    <row r="1423" spans="1:37" x14ac:dyDescent="0.3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  <c r="AC1423" s="4">
        <f t="shared" ca="1" si="66"/>
        <v>56</v>
      </c>
      <c r="AD1423" s="3">
        <f t="shared" si="68"/>
        <v>39</v>
      </c>
      <c r="AE1423">
        <f t="shared" si="67"/>
        <v>12</v>
      </c>
      <c r="AF1423" t="str">
        <f>IF(Table2[[#This Row],[ Income ]]&lt;=30000, "Low Income",IF(Table2[[#This Row],[ Income ]]&lt;=60000,"Middle Income",IF(Table2[[#This Row],[ Income ]]&lt;=90000,"High Income","Premium")))</f>
        <v>Middle Income</v>
      </c>
      <c r="AG1423" t="str">
        <f ca="1">IF(Table2[[#This Row],[Age]]&lt;30,"Young Adults", IF(Table2[[#This Row],[Age]]&lt;45,"Adults",IF(Table2[[#This Row],[Age]]&lt;60,"Middle Aged", "Senior")))</f>
        <v>Middle Aged</v>
      </c>
      <c r="AH1423" t="str">
        <f>IF(Table2[[#This Row],[Recency]]&lt;31,"Active",IF(Table2[[#This Row],[Recency]]&lt;61, "Warm","At Risk"))</f>
        <v>At Risk</v>
      </c>
      <c r="AI1423" s="5" t="str">
        <f>IF(Table2[[#This Row],[Total Spend]]&lt;70,"Low Value", IF(Table2[[#This Row],[Total Spend]]&lt;370,"Medium Value",IF(Table2[[#This Row],[Total Spend]]&lt;1047,"High Value","VIP")))</f>
        <v>Low Value</v>
      </c>
      <c r="AJ1423" s="7">
        <f>SUM(Table2[[#This Row],[AcceptedCmp3]:[Response]])</f>
        <v>0</v>
      </c>
      <c r="AK1423" s="5" t="str">
        <f>IF(Table2[[#This Row],[Total Campaigns Accepted]]=0,"Never Responded", IF(Table2[[#This Row],[Total Campaigns Accepted]]&lt;3,"Occasional Responders","Frequent Responders"))</f>
        <v>Never Responded</v>
      </c>
    </row>
    <row r="1424" spans="1:37" x14ac:dyDescent="0.3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  <c r="AC1424" s="4">
        <f t="shared" ca="1" si="66"/>
        <v>58</v>
      </c>
      <c r="AD1424" s="3">
        <f t="shared" si="68"/>
        <v>518</v>
      </c>
      <c r="AE1424">
        <f t="shared" si="67"/>
        <v>26</v>
      </c>
      <c r="AF1424" t="str">
        <f>IF(Table2[[#This Row],[ Income ]]&lt;=30000, "Low Income",IF(Table2[[#This Row],[ Income ]]&lt;=60000,"Middle Income",IF(Table2[[#This Row],[ Income ]]&lt;=90000,"High Income","Premium")))</f>
        <v>Middle Income</v>
      </c>
      <c r="AG1424" t="str">
        <f ca="1">IF(Table2[[#This Row],[Age]]&lt;30,"Young Adults", IF(Table2[[#This Row],[Age]]&lt;45,"Adults",IF(Table2[[#This Row],[Age]]&lt;60,"Middle Aged", "Senior")))</f>
        <v>Middle Aged</v>
      </c>
      <c r="AH1424" t="str">
        <f>IF(Table2[[#This Row],[Recency]]&lt;31,"Active",IF(Table2[[#This Row],[Recency]]&lt;61, "Warm","At Risk"))</f>
        <v>At Risk</v>
      </c>
      <c r="AI1424" s="5" t="str">
        <f>IF(Table2[[#This Row],[Total Spend]]&lt;70,"Low Value", IF(Table2[[#This Row],[Total Spend]]&lt;370,"Medium Value",IF(Table2[[#This Row],[Total Spend]]&lt;1047,"High Value","VIP")))</f>
        <v>High Value</v>
      </c>
      <c r="AJ1424" s="7">
        <f>SUM(Table2[[#This Row],[AcceptedCmp3]:[Response]])</f>
        <v>0</v>
      </c>
      <c r="AK1424" s="5" t="str">
        <f>IF(Table2[[#This Row],[Total Campaigns Accepted]]=0,"Never Responded", IF(Table2[[#This Row],[Total Campaigns Accepted]]&lt;3,"Occasional Responders","Frequent Responders"))</f>
        <v>Never Responded</v>
      </c>
    </row>
    <row r="1425" spans="1:37" x14ac:dyDescent="0.3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  <c r="AC1425" s="4">
        <f t="shared" ca="1" si="66"/>
        <v>50</v>
      </c>
      <c r="AD1425" s="3">
        <f t="shared" si="68"/>
        <v>116</v>
      </c>
      <c r="AE1425">
        <f t="shared" si="67"/>
        <v>10</v>
      </c>
      <c r="AF1425" t="str">
        <f>IF(Table2[[#This Row],[ Income ]]&lt;=30000, "Low Income",IF(Table2[[#This Row],[ Income ]]&lt;=60000,"Middle Income",IF(Table2[[#This Row],[ Income ]]&lt;=90000,"High Income","Premium")))</f>
        <v>Middle Income</v>
      </c>
      <c r="AG1425" t="str">
        <f ca="1">IF(Table2[[#This Row],[Age]]&lt;30,"Young Adults", IF(Table2[[#This Row],[Age]]&lt;45,"Adults",IF(Table2[[#This Row],[Age]]&lt;60,"Middle Aged", "Senior")))</f>
        <v>Middle Aged</v>
      </c>
      <c r="AH1425" t="str">
        <f>IF(Table2[[#This Row],[Recency]]&lt;31,"Active",IF(Table2[[#This Row],[Recency]]&lt;61, "Warm","At Risk"))</f>
        <v>At Risk</v>
      </c>
      <c r="AI1425" s="5" t="str">
        <f>IF(Table2[[#This Row],[Total Spend]]&lt;70,"Low Value", IF(Table2[[#This Row],[Total Spend]]&lt;370,"Medium Value",IF(Table2[[#This Row],[Total Spend]]&lt;1047,"High Value","VIP")))</f>
        <v>Medium Value</v>
      </c>
      <c r="AJ1425" s="7">
        <f>SUM(Table2[[#This Row],[AcceptedCmp3]:[Response]])</f>
        <v>0</v>
      </c>
      <c r="AK1425" s="5" t="str">
        <f>IF(Table2[[#This Row],[Total Campaigns Accepted]]=0,"Never Responded", IF(Table2[[#This Row],[Total Campaigns Accepted]]&lt;3,"Occasional Responders","Frequent Responders"))</f>
        <v>Never Responded</v>
      </c>
    </row>
    <row r="1426" spans="1:37" x14ac:dyDescent="0.3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  <c r="AC1426" s="4">
        <f t="shared" ca="1" si="66"/>
        <v>54</v>
      </c>
      <c r="AD1426" s="3">
        <f t="shared" si="68"/>
        <v>380</v>
      </c>
      <c r="AE1426">
        <f t="shared" si="67"/>
        <v>24</v>
      </c>
      <c r="AF1426" t="str">
        <f>IF(Table2[[#This Row],[ Income ]]&lt;=30000, "Low Income",IF(Table2[[#This Row],[ Income ]]&lt;=60000,"Middle Income",IF(Table2[[#This Row],[ Income ]]&lt;=90000,"High Income","Premium")))</f>
        <v>Middle Income</v>
      </c>
      <c r="AG1426" t="str">
        <f ca="1">IF(Table2[[#This Row],[Age]]&lt;30,"Young Adults", IF(Table2[[#This Row],[Age]]&lt;45,"Adults",IF(Table2[[#This Row],[Age]]&lt;60,"Middle Aged", "Senior")))</f>
        <v>Middle Aged</v>
      </c>
      <c r="AH1426" t="str">
        <f>IF(Table2[[#This Row],[Recency]]&lt;31,"Active",IF(Table2[[#This Row],[Recency]]&lt;61, "Warm","At Risk"))</f>
        <v>At Risk</v>
      </c>
      <c r="AI1426" s="5" t="str">
        <f>IF(Table2[[#This Row],[Total Spend]]&lt;70,"Low Value", IF(Table2[[#This Row],[Total Spend]]&lt;370,"Medium Value",IF(Table2[[#This Row],[Total Spend]]&lt;1047,"High Value","VIP")))</f>
        <v>High Value</v>
      </c>
      <c r="AJ1426" s="7">
        <f>SUM(Table2[[#This Row],[AcceptedCmp3]:[Response]])</f>
        <v>0</v>
      </c>
      <c r="AK1426" s="5" t="str">
        <f>IF(Table2[[#This Row],[Total Campaigns Accepted]]=0,"Never Responded", IF(Table2[[#This Row],[Total Campaigns Accepted]]&lt;3,"Occasional Responders","Frequent Responders"))</f>
        <v>Never Responded</v>
      </c>
    </row>
    <row r="1427" spans="1:37" x14ac:dyDescent="0.3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  <c r="AC1427" s="4">
        <f t="shared" ca="1" si="66"/>
        <v>48</v>
      </c>
      <c r="AD1427" s="3">
        <f t="shared" si="68"/>
        <v>1150</v>
      </c>
      <c r="AE1427">
        <f t="shared" si="67"/>
        <v>35</v>
      </c>
      <c r="AF1427" t="str">
        <f>IF(Table2[[#This Row],[ Income ]]&lt;=30000, "Low Income",IF(Table2[[#This Row],[ Income ]]&lt;=60000,"Middle Income",IF(Table2[[#This Row],[ Income ]]&lt;=90000,"High Income","Premium")))</f>
        <v>High Income</v>
      </c>
      <c r="AG1427" t="str">
        <f ca="1">IF(Table2[[#This Row],[Age]]&lt;30,"Young Adults", IF(Table2[[#This Row],[Age]]&lt;45,"Adults",IF(Table2[[#This Row],[Age]]&lt;60,"Middle Aged", "Senior")))</f>
        <v>Middle Aged</v>
      </c>
      <c r="AH1427" t="str">
        <f>IF(Table2[[#This Row],[Recency]]&lt;31,"Active",IF(Table2[[#This Row],[Recency]]&lt;61, "Warm","At Risk"))</f>
        <v>At Risk</v>
      </c>
      <c r="AI1427" s="5" t="str">
        <f>IF(Table2[[#This Row],[Total Spend]]&lt;70,"Low Value", IF(Table2[[#This Row],[Total Spend]]&lt;370,"Medium Value",IF(Table2[[#This Row],[Total Spend]]&lt;1047,"High Value","VIP")))</f>
        <v>VIP</v>
      </c>
      <c r="AJ1427" s="7">
        <f>SUM(Table2[[#This Row],[AcceptedCmp3]:[Response]])</f>
        <v>0</v>
      </c>
      <c r="AK1427" s="5" t="str">
        <f>IF(Table2[[#This Row],[Total Campaigns Accepted]]=0,"Never Responded", IF(Table2[[#This Row],[Total Campaigns Accepted]]&lt;3,"Occasional Responders","Frequent Responders"))</f>
        <v>Never Responded</v>
      </c>
    </row>
    <row r="1428" spans="1:37" x14ac:dyDescent="0.3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  <c r="AC1428" s="4">
        <f t="shared" ca="1" si="66"/>
        <v>48</v>
      </c>
      <c r="AD1428" s="3">
        <f t="shared" si="68"/>
        <v>1150</v>
      </c>
      <c r="AE1428">
        <f t="shared" si="67"/>
        <v>35</v>
      </c>
      <c r="AF1428" t="str">
        <f>IF(Table2[[#This Row],[ Income ]]&lt;=30000, "Low Income",IF(Table2[[#This Row],[ Income ]]&lt;=60000,"Middle Income",IF(Table2[[#This Row],[ Income ]]&lt;=90000,"High Income","Premium")))</f>
        <v>High Income</v>
      </c>
      <c r="AG1428" t="str">
        <f ca="1">IF(Table2[[#This Row],[Age]]&lt;30,"Young Adults", IF(Table2[[#This Row],[Age]]&lt;45,"Adults",IF(Table2[[#This Row],[Age]]&lt;60,"Middle Aged", "Senior")))</f>
        <v>Middle Aged</v>
      </c>
      <c r="AH1428" t="str">
        <f>IF(Table2[[#This Row],[Recency]]&lt;31,"Active",IF(Table2[[#This Row],[Recency]]&lt;61, "Warm","At Risk"))</f>
        <v>At Risk</v>
      </c>
      <c r="AI1428" s="5" t="str">
        <f>IF(Table2[[#This Row],[Total Spend]]&lt;70,"Low Value", IF(Table2[[#This Row],[Total Spend]]&lt;370,"Medium Value",IF(Table2[[#This Row],[Total Spend]]&lt;1047,"High Value","VIP")))</f>
        <v>VIP</v>
      </c>
      <c r="AJ1428" s="7">
        <f>SUM(Table2[[#This Row],[AcceptedCmp3]:[Response]])</f>
        <v>0</v>
      </c>
      <c r="AK1428" s="5" t="str">
        <f>IF(Table2[[#This Row],[Total Campaigns Accepted]]=0,"Never Responded", IF(Table2[[#This Row],[Total Campaigns Accepted]]&lt;3,"Occasional Responders","Frequent Responders"))</f>
        <v>Never Responded</v>
      </c>
    </row>
    <row r="1429" spans="1:37" x14ac:dyDescent="0.3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  <c r="AC1429" s="4">
        <f t="shared" ca="1" si="66"/>
        <v>41</v>
      </c>
      <c r="AD1429" s="3">
        <f t="shared" si="68"/>
        <v>30</v>
      </c>
      <c r="AE1429">
        <f t="shared" si="67"/>
        <v>13</v>
      </c>
      <c r="AF1429" t="str">
        <f>IF(Table2[[#This Row],[ Income ]]&lt;=30000, "Low Income",IF(Table2[[#This Row],[ Income ]]&lt;=60000,"Middle Income",IF(Table2[[#This Row],[ Income ]]&lt;=90000,"High Income","Premium")))</f>
        <v>Low Income</v>
      </c>
      <c r="AG1429" t="str">
        <f ca="1">IF(Table2[[#This Row],[Age]]&lt;30,"Young Adults", IF(Table2[[#This Row],[Age]]&lt;45,"Adults",IF(Table2[[#This Row],[Age]]&lt;60,"Middle Aged", "Senior")))</f>
        <v>Adults</v>
      </c>
      <c r="AH1429" t="str">
        <f>IF(Table2[[#This Row],[Recency]]&lt;31,"Active",IF(Table2[[#This Row],[Recency]]&lt;61, "Warm","At Risk"))</f>
        <v>At Risk</v>
      </c>
      <c r="AI1429" s="5" t="str">
        <f>IF(Table2[[#This Row],[Total Spend]]&lt;70,"Low Value", IF(Table2[[#This Row],[Total Spend]]&lt;370,"Medium Value",IF(Table2[[#This Row],[Total Spend]]&lt;1047,"High Value","VIP")))</f>
        <v>Low Value</v>
      </c>
      <c r="AJ1429" s="7">
        <f>SUM(Table2[[#This Row],[AcceptedCmp3]:[Response]])</f>
        <v>0</v>
      </c>
      <c r="AK1429" s="5" t="str">
        <f>IF(Table2[[#This Row],[Total Campaigns Accepted]]=0,"Never Responded", IF(Table2[[#This Row],[Total Campaigns Accepted]]&lt;3,"Occasional Responders","Frequent Responders"))</f>
        <v>Never Responded</v>
      </c>
    </row>
    <row r="1430" spans="1:37" x14ac:dyDescent="0.3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  <c r="AC1430" s="4">
        <f t="shared" ca="1" si="66"/>
        <v>67</v>
      </c>
      <c r="AD1430" s="3">
        <f t="shared" si="68"/>
        <v>259</v>
      </c>
      <c r="AE1430">
        <f t="shared" si="67"/>
        <v>16</v>
      </c>
      <c r="AF1430" t="str">
        <f>IF(Table2[[#This Row],[ Income ]]&lt;=30000, "Low Income",IF(Table2[[#This Row],[ Income ]]&lt;=60000,"Middle Income",IF(Table2[[#This Row],[ Income ]]&lt;=90000,"High Income","Premium")))</f>
        <v>Middle Income</v>
      </c>
      <c r="AG1430" t="str">
        <f ca="1">IF(Table2[[#This Row],[Age]]&lt;30,"Young Adults", IF(Table2[[#This Row],[Age]]&lt;45,"Adults",IF(Table2[[#This Row],[Age]]&lt;60,"Middle Aged", "Senior")))</f>
        <v>Senior</v>
      </c>
      <c r="AH1430" t="str">
        <f>IF(Table2[[#This Row],[Recency]]&lt;31,"Active",IF(Table2[[#This Row],[Recency]]&lt;61, "Warm","At Risk"))</f>
        <v>At Risk</v>
      </c>
      <c r="AI1430" s="5" t="str">
        <f>IF(Table2[[#This Row],[Total Spend]]&lt;70,"Low Value", IF(Table2[[#This Row],[Total Spend]]&lt;370,"Medium Value",IF(Table2[[#This Row],[Total Spend]]&lt;1047,"High Value","VIP")))</f>
        <v>Medium Value</v>
      </c>
      <c r="AJ1430" s="7">
        <f>SUM(Table2[[#This Row],[AcceptedCmp3]:[Response]])</f>
        <v>1</v>
      </c>
      <c r="AK1430" s="5" t="str">
        <f>IF(Table2[[#This Row],[Total Campaigns Accepted]]=0,"Never Responded", IF(Table2[[#This Row],[Total Campaigns Accepted]]&lt;3,"Occasional Responders","Frequent Responders"))</f>
        <v>Occasional Responders</v>
      </c>
    </row>
    <row r="1431" spans="1:37" x14ac:dyDescent="0.3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  <c r="AC1431" s="4">
        <f t="shared" ca="1" si="66"/>
        <v>53</v>
      </c>
      <c r="AD1431" s="3">
        <f t="shared" si="68"/>
        <v>546</v>
      </c>
      <c r="AE1431">
        <f t="shared" si="67"/>
        <v>23</v>
      </c>
      <c r="AF1431" t="str">
        <f>IF(Table2[[#This Row],[ Income ]]&lt;=30000, "Low Income",IF(Table2[[#This Row],[ Income ]]&lt;=60000,"Middle Income",IF(Table2[[#This Row],[ Income ]]&lt;=90000,"High Income","Premium")))</f>
        <v>Middle Income</v>
      </c>
      <c r="AG1431" t="str">
        <f ca="1">IF(Table2[[#This Row],[Age]]&lt;30,"Young Adults", IF(Table2[[#This Row],[Age]]&lt;45,"Adults",IF(Table2[[#This Row],[Age]]&lt;60,"Middle Aged", "Senior")))</f>
        <v>Middle Aged</v>
      </c>
      <c r="AH1431" t="str">
        <f>IF(Table2[[#This Row],[Recency]]&lt;31,"Active",IF(Table2[[#This Row],[Recency]]&lt;61, "Warm","At Risk"))</f>
        <v>At Risk</v>
      </c>
      <c r="AI1431" s="5" t="str">
        <f>IF(Table2[[#This Row],[Total Spend]]&lt;70,"Low Value", IF(Table2[[#This Row],[Total Spend]]&lt;370,"Medium Value",IF(Table2[[#This Row],[Total Spend]]&lt;1047,"High Value","VIP")))</f>
        <v>High Value</v>
      </c>
      <c r="AJ1431" s="7">
        <f>SUM(Table2[[#This Row],[AcceptedCmp3]:[Response]])</f>
        <v>1</v>
      </c>
      <c r="AK1431" s="5" t="str">
        <f>IF(Table2[[#This Row],[Total Campaigns Accepted]]=0,"Never Responded", IF(Table2[[#This Row],[Total Campaigns Accepted]]&lt;3,"Occasional Responders","Frequent Responders"))</f>
        <v>Occasional Responders</v>
      </c>
    </row>
    <row r="1432" spans="1:37" x14ac:dyDescent="0.3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  <c r="AC1432" s="4">
        <f t="shared" ca="1" si="66"/>
        <v>77</v>
      </c>
      <c r="AD1432" s="3">
        <f t="shared" si="68"/>
        <v>519</v>
      </c>
      <c r="AE1432">
        <f t="shared" si="67"/>
        <v>24</v>
      </c>
      <c r="AF1432" t="str">
        <f>IF(Table2[[#This Row],[ Income ]]&lt;=30000, "Low Income",IF(Table2[[#This Row],[ Income ]]&lt;=60000,"Middle Income",IF(Table2[[#This Row],[ Income ]]&lt;=90000,"High Income","Premium")))</f>
        <v>Middle Income</v>
      </c>
      <c r="AG1432" t="str">
        <f ca="1">IF(Table2[[#This Row],[Age]]&lt;30,"Young Adults", IF(Table2[[#This Row],[Age]]&lt;45,"Adults",IF(Table2[[#This Row],[Age]]&lt;60,"Middle Aged", "Senior")))</f>
        <v>Senior</v>
      </c>
      <c r="AH1432" t="str">
        <f>IF(Table2[[#This Row],[Recency]]&lt;31,"Active",IF(Table2[[#This Row],[Recency]]&lt;61, "Warm","At Risk"))</f>
        <v>At Risk</v>
      </c>
      <c r="AI1432" s="5" t="str">
        <f>IF(Table2[[#This Row],[Total Spend]]&lt;70,"Low Value", IF(Table2[[#This Row],[Total Spend]]&lt;370,"Medium Value",IF(Table2[[#This Row],[Total Spend]]&lt;1047,"High Value","VIP")))</f>
        <v>High Value</v>
      </c>
      <c r="AJ1432" s="7">
        <f>SUM(Table2[[#This Row],[AcceptedCmp3]:[Response]])</f>
        <v>0</v>
      </c>
      <c r="AK1432" s="5" t="str">
        <f>IF(Table2[[#This Row],[Total Campaigns Accepted]]=0,"Never Responded", IF(Table2[[#This Row],[Total Campaigns Accepted]]&lt;3,"Occasional Responders","Frequent Responders"))</f>
        <v>Never Responded</v>
      </c>
    </row>
    <row r="1433" spans="1:37" x14ac:dyDescent="0.3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  <c r="AC1433" s="4">
        <f t="shared" ca="1" si="66"/>
        <v>77</v>
      </c>
      <c r="AD1433" s="3">
        <f t="shared" si="68"/>
        <v>1565</v>
      </c>
      <c r="AE1433">
        <f t="shared" si="67"/>
        <v>26</v>
      </c>
      <c r="AF1433" t="str">
        <f>IF(Table2[[#This Row],[ Income ]]&lt;=30000, "Low Income",IF(Table2[[#This Row],[ Income ]]&lt;=60000,"Middle Income",IF(Table2[[#This Row],[ Income ]]&lt;=90000,"High Income","Premium")))</f>
        <v>High Income</v>
      </c>
      <c r="AG1433" t="str">
        <f ca="1">IF(Table2[[#This Row],[Age]]&lt;30,"Young Adults", IF(Table2[[#This Row],[Age]]&lt;45,"Adults",IF(Table2[[#This Row],[Age]]&lt;60,"Middle Aged", "Senior")))</f>
        <v>Senior</v>
      </c>
      <c r="AH1433" t="str">
        <f>IF(Table2[[#This Row],[Recency]]&lt;31,"Active",IF(Table2[[#This Row],[Recency]]&lt;61, "Warm","At Risk"))</f>
        <v>At Risk</v>
      </c>
      <c r="AI1433" s="5" t="str">
        <f>IF(Table2[[#This Row],[Total Spend]]&lt;70,"Low Value", IF(Table2[[#This Row],[Total Spend]]&lt;370,"Medium Value",IF(Table2[[#This Row],[Total Spend]]&lt;1047,"High Value","VIP")))</f>
        <v>VIP</v>
      </c>
      <c r="AJ1433" s="7">
        <f>SUM(Table2[[#This Row],[AcceptedCmp3]:[Response]])</f>
        <v>1</v>
      </c>
      <c r="AK1433" s="5" t="str">
        <f>IF(Table2[[#This Row],[Total Campaigns Accepted]]=0,"Never Responded", IF(Table2[[#This Row],[Total Campaigns Accepted]]&lt;3,"Occasional Responders","Frequent Responders"))</f>
        <v>Occasional Responders</v>
      </c>
    </row>
    <row r="1434" spans="1:37" x14ac:dyDescent="0.3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  <c r="AC1434" s="4">
        <f t="shared" ca="1" si="66"/>
        <v>55</v>
      </c>
      <c r="AD1434" s="3">
        <f t="shared" si="68"/>
        <v>59</v>
      </c>
      <c r="AE1434">
        <f t="shared" si="67"/>
        <v>12</v>
      </c>
      <c r="AF1434" t="str">
        <f>IF(Table2[[#This Row],[ Income ]]&lt;=30000, "Low Income",IF(Table2[[#This Row],[ Income ]]&lt;=60000,"Middle Income",IF(Table2[[#This Row],[ Income ]]&lt;=90000,"High Income","Premium")))</f>
        <v>Middle Income</v>
      </c>
      <c r="AG1434" t="str">
        <f ca="1">IF(Table2[[#This Row],[Age]]&lt;30,"Young Adults", IF(Table2[[#This Row],[Age]]&lt;45,"Adults",IF(Table2[[#This Row],[Age]]&lt;60,"Middle Aged", "Senior")))</f>
        <v>Middle Aged</v>
      </c>
      <c r="AH1434" t="str">
        <f>IF(Table2[[#This Row],[Recency]]&lt;31,"Active",IF(Table2[[#This Row],[Recency]]&lt;61, "Warm","At Risk"))</f>
        <v>At Risk</v>
      </c>
      <c r="AI1434" s="5" t="str">
        <f>IF(Table2[[#This Row],[Total Spend]]&lt;70,"Low Value", IF(Table2[[#This Row],[Total Spend]]&lt;370,"Medium Value",IF(Table2[[#This Row],[Total Spend]]&lt;1047,"High Value","VIP")))</f>
        <v>Low Value</v>
      </c>
      <c r="AJ1434" s="7">
        <f>SUM(Table2[[#This Row],[AcceptedCmp3]:[Response]])</f>
        <v>0</v>
      </c>
      <c r="AK1434" s="5" t="str">
        <f>IF(Table2[[#This Row],[Total Campaigns Accepted]]=0,"Never Responded", IF(Table2[[#This Row],[Total Campaigns Accepted]]&lt;3,"Occasional Responders","Frequent Responders"))</f>
        <v>Never Responded</v>
      </c>
    </row>
    <row r="1435" spans="1:37" x14ac:dyDescent="0.3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  <c r="AC1435" s="4">
        <f t="shared" ca="1" si="66"/>
        <v>77</v>
      </c>
      <c r="AD1435" s="3">
        <f t="shared" si="68"/>
        <v>972</v>
      </c>
      <c r="AE1435">
        <f t="shared" si="67"/>
        <v>25</v>
      </c>
      <c r="AF1435" t="str">
        <f>IF(Table2[[#This Row],[ Income ]]&lt;=30000, "Low Income",IF(Table2[[#This Row],[ Income ]]&lt;=60000,"Middle Income",IF(Table2[[#This Row],[ Income ]]&lt;=90000,"High Income","Premium")))</f>
        <v>Middle Income</v>
      </c>
      <c r="AG1435" t="str">
        <f ca="1">IF(Table2[[#This Row],[Age]]&lt;30,"Young Adults", IF(Table2[[#This Row],[Age]]&lt;45,"Adults",IF(Table2[[#This Row],[Age]]&lt;60,"Middle Aged", "Senior")))</f>
        <v>Senior</v>
      </c>
      <c r="AH1435" t="str">
        <f>IF(Table2[[#This Row],[Recency]]&lt;31,"Active",IF(Table2[[#This Row],[Recency]]&lt;61, "Warm","At Risk"))</f>
        <v>At Risk</v>
      </c>
      <c r="AI1435" s="5" t="str">
        <f>IF(Table2[[#This Row],[Total Spend]]&lt;70,"Low Value", IF(Table2[[#This Row],[Total Spend]]&lt;370,"Medium Value",IF(Table2[[#This Row],[Total Spend]]&lt;1047,"High Value","VIP")))</f>
        <v>High Value</v>
      </c>
      <c r="AJ1435" s="7">
        <f>SUM(Table2[[#This Row],[AcceptedCmp3]:[Response]])</f>
        <v>1</v>
      </c>
      <c r="AK1435" s="5" t="str">
        <f>IF(Table2[[#This Row],[Total Campaigns Accepted]]=0,"Never Responded", IF(Table2[[#This Row],[Total Campaigns Accepted]]&lt;3,"Occasional Responders","Frequent Responders"))</f>
        <v>Occasional Responders</v>
      </c>
    </row>
    <row r="1436" spans="1:37" x14ac:dyDescent="0.3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  <c r="AC1436" s="4">
        <f t="shared" ca="1" si="66"/>
        <v>34</v>
      </c>
      <c r="AD1436" s="3">
        <f t="shared" si="68"/>
        <v>119</v>
      </c>
      <c r="AE1436">
        <f t="shared" si="67"/>
        <v>20</v>
      </c>
      <c r="AF1436" t="str">
        <f>IF(Table2[[#This Row],[ Income ]]&lt;=30000, "Low Income",IF(Table2[[#This Row],[ Income ]]&lt;=60000,"Middle Income",IF(Table2[[#This Row],[ Income ]]&lt;=90000,"High Income","Premium")))</f>
        <v>Low Income</v>
      </c>
      <c r="AG1436" t="str">
        <f ca="1">IF(Table2[[#This Row],[Age]]&lt;30,"Young Adults", IF(Table2[[#This Row],[Age]]&lt;45,"Adults",IF(Table2[[#This Row],[Age]]&lt;60,"Middle Aged", "Senior")))</f>
        <v>Adults</v>
      </c>
      <c r="AH1436" t="str">
        <f>IF(Table2[[#This Row],[Recency]]&lt;31,"Active",IF(Table2[[#This Row],[Recency]]&lt;61, "Warm","At Risk"))</f>
        <v>At Risk</v>
      </c>
      <c r="AI1436" s="5" t="str">
        <f>IF(Table2[[#This Row],[Total Spend]]&lt;70,"Low Value", IF(Table2[[#This Row],[Total Spend]]&lt;370,"Medium Value",IF(Table2[[#This Row],[Total Spend]]&lt;1047,"High Value","VIP")))</f>
        <v>Medium Value</v>
      </c>
      <c r="AJ1436" s="7">
        <f>SUM(Table2[[#This Row],[AcceptedCmp3]:[Response]])</f>
        <v>0</v>
      </c>
      <c r="AK1436" s="5" t="str">
        <f>IF(Table2[[#This Row],[Total Campaigns Accepted]]=0,"Never Responded", IF(Table2[[#This Row],[Total Campaigns Accepted]]&lt;3,"Occasional Responders","Frequent Responders"))</f>
        <v>Never Responded</v>
      </c>
    </row>
    <row r="1437" spans="1:37" x14ac:dyDescent="0.3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  <c r="AC1437" s="4">
        <f t="shared" ca="1" si="66"/>
        <v>51</v>
      </c>
      <c r="AD1437" s="3">
        <f t="shared" si="68"/>
        <v>990</v>
      </c>
      <c r="AE1437">
        <f t="shared" si="67"/>
        <v>24</v>
      </c>
      <c r="AF1437" t="str">
        <f>IF(Table2[[#This Row],[ Income ]]&lt;=30000, "Low Income",IF(Table2[[#This Row],[ Income ]]&lt;=60000,"Middle Income",IF(Table2[[#This Row],[ Income ]]&lt;=90000,"High Income","Premium")))</f>
        <v>Middle Income</v>
      </c>
      <c r="AG1437" t="str">
        <f ca="1">IF(Table2[[#This Row],[Age]]&lt;30,"Young Adults", IF(Table2[[#This Row],[Age]]&lt;45,"Adults",IF(Table2[[#This Row],[Age]]&lt;60,"Middle Aged", "Senior")))</f>
        <v>Middle Aged</v>
      </c>
      <c r="AH1437" t="str">
        <f>IF(Table2[[#This Row],[Recency]]&lt;31,"Active",IF(Table2[[#This Row],[Recency]]&lt;61, "Warm","At Risk"))</f>
        <v>At Risk</v>
      </c>
      <c r="AI1437" s="5" t="str">
        <f>IF(Table2[[#This Row],[Total Spend]]&lt;70,"Low Value", IF(Table2[[#This Row],[Total Spend]]&lt;370,"Medium Value",IF(Table2[[#This Row],[Total Spend]]&lt;1047,"High Value","VIP")))</f>
        <v>High Value</v>
      </c>
      <c r="AJ1437" s="7">
        <f>SUM(Table2[[#This Row],[AcceptedCmp3]:[Response]])</f>
        <v>0</v>
      </c>
      <c r="AK1437" s="5" t="str">
        <f>IF(Table2[[#This Row],[Total Campaigns Accepted]]=0,"Never Responded", IF(Table2[[#This Row],[Total Campaigns Accepted]]&lt;3,"Occasional Responders","Frequent Responders"))</f>
        <v>Never Responded</v>
      </c>
    </row>
    <row r="1438" spans="1:37" x14ac:dyDescent="0.3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  <c r="AC1438" s="4">
        <f t="shared" ca="1" si="66"/>
        <v>51</v>
      </c>
      <c r="AD1438" s="3">
        <f t="shared" si="68"/>
        <v>990</v>
      </c>
      <c r="AE1438">
        <f t="shared" si="67"/>
        <v>24</v>
      </c>
      <c r="AF1438" t="str">
        <f>IF(Table2[[#This Row],[ Income ]]&lt;=30000, "Low Income",IF(Table2[[#This Row],[ Income ]]&lt;=60000,"Middle Income",IF(Table2[[#This Row],[ Income ]]&lt;=90000,"High Income","Premium")))</f>
        <v>Middle Income</v>
      </c>
      <c r="AG1438" t="str">
        <f ca="1">IF(Table2[[#This Row],[Age]]&lt;30,"Young Adults", IF(Table2[[#This Row],[Age]]&lt;45,"Adults",IF(Table2[[#This Row],[Age]]&lt;60,"Middle Aged", "Senior")))</f>
        <v>Middle Aged</v>
      </c>
      <c r="AH1438" t="str">
        <f>IF(Table2[[#This Row],[Recency]]&lt;31,"Active",IF(Table2[[#This Row],[Recency]]&lt;61, "Warm","At Risk"))</f>
        <v>At Risk</v>
      </c>
      <c r="AI1438" s="5" t="str">
        <f>IF(Table2[[#This Row],[Total Spend]]&lt;70,"Low Value", IF(Table2[[#This Row],[Total Spend]]&lt;370,"Medium Value",IF(Table2[[#This Row],[Total Spend]]&lt;1047,"High Value","VIP")))</f>
        <v>High Value</v>
      </c>
      <c r="AJ1438" s="7">
        <f>SUM(Table2[[#This Row],[AcceptedCmp3]:[Response]])</f>
        <v>0</v>
      </c>
      <c r="AK1438" s="5" t="str">
        <f>IF(Table2[[#This Row],[Total Campaigns Accepted]]=0,"Never Responded", IF(Table2[[#This Row],[Total Campaigns Accepted]]&lt;3,"Occasional Responders","Frequent Responders"))</f>
        <v>Never Responded</v>
      </c>
    </row>
    <row r="1439" spans="1:37" x14ac:dyDescent="0.3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  <c r="AC1439" s="4">
        <f t="shared" ca="1" si="66"/>
        <v>52</v>
      </c>
      <c r="AD1439" s="3">
        <f t="shared" si="68"/>
        <v>1174</v>
      </c>
      <c r="AE1439">
        <f t="shared" si="67"/>
        <v>38</v>
      </c>
      <c r="AF1439" t="str">
        <f>IF(Table2[[#This Row],[ Income ]]&lt;=30000, "Low Income",IF(Table2[[#This Row],[ Income ]]&lt;=60000,"Middle Income",IF(Table2[[#This Row],[ Income ]]&lt;=90000,"High Income","Premium")))</f>
        <v>High Income</v>
      </c>
      <c r="AG1439" t="str">
        <f ca="1">IF(Table2[[#This Row],[Age]]&lt;30,"Young Adults", IF(Table2[[#This Row],[Age]]&lt;45,"Adults",IF(Table2[[#This Row],[Age]]&lt;60,"Middle Aged", "Senior")))</f>
        <v>Middle Aged</v>
      </c>
      <c r="AH1439" t="str">
        <f>IF(Table2[[#This Row],[Recency]]&lt;31,"Active",IF(Table2[[#This Row],[Recency]]&lt;61, "Warm","At Risk"))</f>
        <v>At Risk</v>
      </c>
      <c r="AI1439" s="5" t="str">
        <f>IF(Table2[[#This Row],[Total Spend]]&lt;70,"Low Value", IF(Table2[[#This Row],[Total Spend]]&lt;370,"Medium Value",IF(Table2[[#This Row],[Total Spend]]&lt;1047,"High Value","VIP")))</f>
        <v>VIP</v>
      </c>
      <c r="AJ1439" s="7">
        <f>SUM(Table2[[#This Row],[AcceptedCmp3]:[Response]])</f>
        <v>0</v>
      </c>
      <c r="AK1439" s="5" t="str">
        <f>IF(Table2[[#This Row],[Total Campaigns Accepted]]=0,"Never Responded", IF(Table2[[#This Row],[Total Campaigns Accepted]]&lt;3,"Occasional Responders","Frequent Responders"))</f>
        <v>Never Responded</v>
      </c>
    </row>
    <row r="1440" spans="1:37" x14ac:dyDescent="0.3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  <c r="AC1440" s="4">
        <f t="shared" ca="1" si="66"/>
        <v>52</v>
      </c>
      <c r="AD1440" s="3">
        <f t="shared" si="68"/>
        <v>1174</v>
      </c>
      <c r="AE1440">
        <f t="shared" si="67"/>
        <v>38</v>
      </c>
      <c r="AF1440" t="str">
        <f>IF(Table2[[#This Row],[ Income ]]&lt;=30000, "Low Income",IF(Table2[[#This Row],[ Income ]]&lt;=60000,"Middle Income",IF(Table2[[#This Row],[ Income ]]&lt;=90000,"High Income","Premium")))</f>
        <v>High Income</v>
      </c>
      <c r="AG1440" t="str">
        <f ca="1">IF(Table2[[#This Row],[Age]]&lt;30,"Young Adults", IF(Table2[[#This Row],[Age]]&lt;45,"Adults",IF(Table2[[#This Row],[Age]]&lt;60,"Middle Aged", "Senior")))</f>
        <v>Middle Aged</v>
      </c>
      <c r="AH1440" t="str">
        <f>IF(Table2[[#This Row],[Recency]]&lt;31,"Active",IF(Table2[[#This Row],[Recency]]&lt;61, "Warm","At Risk"))</f>
        <v>At Risk</v>
      </c>
      <c r="AI1440" s="5" t="str">
        <f>IF(Table2[[#This Row],[Total Spend]]&lt;70,"Low Value", IF(Table2[[#This Row],[Total Spend]]&lt;370,"Medium Value",IF(Table2[[#This Row],[Total Spend]]&lt;1047,"High Value","VIP")))</f>
        <v>VIP</v>
      </c>
      <c r="AJ1440" s="7">
        <f>SUM(Table2[[#This Row],[AcceptedCmp3]:[Response]])</f>
        <v>0</v>
      </c>
      <c r="AK1440" s="5" t="str">
        <f>IF(Table2[[#This Row],[Total Campaigns Accepted]]=0,"Never Responded", IF(Table2[[#This Row],[Total Campaigns Accepted]]&lt;3,"Occasional Responders","Frequent Responders"))</f>
        <v>Never Responded</v>
      </c>
    </row>
    <row r="1441" spans="1:37" x14ac:dyDescent="0.3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  <c r="AC1441" s="4">
        <f t="shared" ca="1" si="66"/>
        <v>52</v>
      </c>
      <c r="AD1441" s="3">
        <f t="shared" si="68"/>
        <v>1174</v>
      </c>
      <c r="AE1441">
        <f t="shared" si="67"/>
        <v>38</v>
      </c>
      <c r="AF1441" t="str">
        <f>IF(Table2[[#This Row],[ Income ]]&lt;=30000, "Low Income",IF(Table2[[#This Row],[ Income ]]&lt;=60000,"Middle Income",IF(Table2[[#This Row],[ Income ]]&lt;=90000,"High Income","Premium")))</f>
        <v>High Income</v>
      </c>
      <c r="AG1441" t="str">
        <f ca="1">IF(Table2[[#This Row],[Age]]&lt;30,"Young Adults", IF(Table2[[#This Row],[Age]]&lt;45,"Adults",IF(Table2[[#This Row],[Age]]&lt;60,"Middle Aged", "Senior")))</f>
        <v>Middle Aged</v>
      </c>
      <c r="AH1441" t="str">
        <f>IF(Table2[[#This Row],[Recency]]&lt;31,"Active",IF(Table2[[#This Row],[Recency]]&lt;61, "Warm","At Risk"))</f>
        <v>At Risk</v>
      </c>
      <c r="AI1441" s="5" t="str">
        <f>IF(Table2[[#This Row],[Total Spend]]&lt;70,"Low Value", IF(Table2[[#This Row],[Total Spend]]&lt;370,"Medium Value",IF(Table2[[#This Row],[Total Spend]]&lt;1047,"High Value","VIP")))</f>
        <v>VIP</v>
      </c>
      <c r="AJ1441" s="7">
        <f>SUM(Table2[[#This Row],[AcceptedCmp3]:[Response]])</f>
        <v>0</v>
      </c>
      <c r="AK1441" s="5" t="str">
        <f>IF(Table2[[#This Row],[Total Campaigns Accepted]]=0,"Never Responded", IF(Table2[[#This Row],[Total Campaigns Accepted]]&lt;3,"Occasional Responders","Frequent Responders"))</f>
        <v>Never Responded</v>
      </c>
    </row>
    <row r="1442" spans="1:37" x14ac:dyDescent="0.3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  <c r="AC1442" s="4">
        <f t="shared" ca="1" si="66"/>
        <v>58</v>
      </c>
      <c r="AD1442" s="3">
        <f t="shared" si="68"/>
        <v>77</v>
      </c>
      <c r="AE1442">
        <f t="shared" si="67"/>
        <v>18</v>
      </c>
      <c r="AF1442" t="str">
        <f>IF(Table2[[#This Row],[ Income ]]&lt;=30000, "Low Income",IF(Table2[[#This Row],[ Income ]]&lt;=60000,"Middle Income",IF(Table2[[#This Row],[ Income ]]&lt;=90000,"High Income","Premium")))</f>
        <v>Middle Income</v>
      </c>
      <c r="AG1442" t="str">
        <f ca="1">IF(Table2[[#This Row],[Age]]&lt;30,"Young Adults", IF(Table2[[#This Row],[Age]]&lt;45,"Adults",IF(Table2[[#This Row],[Age]]&lt;60,"Middle Aged", "Senior")))</f>
        <v>Middle Aged</v>
      </c>
      <c r="AH1442" t="str">
        <f>IF(Table2[[#This Row],[Recency]]&lt;31,"Active",IF(Table2[[#This Row],[Recency]]&lt;61, "Warm","At Risk"))</f>
        <v>At Risk</v>
      </c>
      <c r="AI1442" s="5" t="str">
        <f>IF(Table2[[#This Row],[Total Spend]]&lt;70,"Low Value", IF(Table2[[#This Row],[Total Spend]]&lt;370,"Medium Value",IF(Table2[[#This Row],[Total Spend]]&lt;1047,"High Value","VIP")))</f>
        <v>Medium Value</v>
      </c>
      <c r="AJ1442" s="7">
        <f>SUM(Table2[[#This Row],[AcceptedCmp3]:[Response]])</f>
        <v>0</v>
      </c>
      <c r="AK1442" s="5" t="str">
        <f>IF(Table2[[#This Row],[Total Campaigns Accepted]]=0,"Never Responded", IF(Table2[[#This Row],[Total Campaigns Accepted]]&lt;3,"Occasional Responders","Frequent Responders"))</f>
        <v>Never Responded</v>
      </c>
    </row>
    <row r="1443" spans="1:37" x14ac:dyDescent="0.3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  <c r="AC1443" s="4">
        <f t="shared" ca="1" si="66"/>
        <v>43</v>
      </c>
      <c r="AD1443" s="3">
        <f t="shared" si="68"/>
        <v>55</v>
      </c>
      <c r="AE1443">
        <f t="shared" si="67"/>
        <v>13</v>
      </c>
      <c r="AF1443" t="str">
        <f>IF(Table2[[#This Row],[ Income ]]&lt;=30000, "Low Income",IF(Table2[[#This Row],[ Income ]]&lt;=60000,"Middle Income",IF(Table2[[#This Row],[ Income ]]&lt;=90000,"High Income","Premium")))</f>
        <v>Middle Income</v>
      </c>
      <c r="AG1443" t="str">
        <f ca="1">IF(Table2[[#This Row],[Age]]&lt;30,"Young Adults", IF(Table2[[#This Row],[Age]]&lt;45,"Adults",IF(Table2[[#This Row],[Age]]&lt;60,"Middle Aged", "Senior")))</f>
        <v>Adults</v>
      </c>
      <c r="AH1443" t="str">
        <f>IF(Table2[[#This Row],[Recency]]&lt;31,"Active",IF(Table2[[#This Row],[Recency]]&lt;61, "Warm","At Risk"))</f>
        <v>At Risk</v>
      </c>
      <c r="AI1443" s="5" t="str">
        <f>IF(Table2[[#This Row],[Total Spend]]&lt;70,"Low Value", IF(Table2[[#This Row],[Total Spend]]&lt;370,"Medium Value",IF(Table2[[#This Row],[Total Spend]]&lt;1047,"High Value","VIP")))</f>
        <v>Low Value</v>
      </c>
      <c r="AJ1443" s="7">
        <f>SUM(Table2[[#This Row],[AcceptedCmp3]:[Response]])</f>
        <v>0</v>
      </c>
      <c r="AK1443" s="5" t="str">
        <f>IF(Table2[[#This Row],[Total Campaigns Accepted]]=0,"Never Responded", IF(Table2[[#This Row],[Total Campaigns Accepted]]&lt;3,"Occasional Responders","Frequent Responders"))</f>
        <v>Never Responded</v>
      </c>
    </row>
    <row r="1444" spans="1:37" x14ac:dyDescent="0.3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  <c r="AC1444" s="4">
        <f t="shared" ca="1" si="66"/>
        <v>57</v>
      </c>
      <c r="AD1444" s="3">
        <f t="shared" si="68"/>
        <v>244</v>
      </c>
      <c r="AE1444">
        <f t="shared" si="67"/>
        <v>18</v>
      </c>
      <c r="AF1444" t="str">
        <f>IF(Table2[[#This Row],[ Income ]]&lt;=30000, "Low Income",IF(Table2[[#This Row],[ Income ]]&lt;=60000,"Middle Income",IF(Table2[[#This Row],[ Income ]]&lt;=90000,"High Income","Premium")))</f>
        <v>Middle Income</v>
      </c>
      <c r="AG1444" t="str">
        <f ca="1">IF(Table2[[#This Row],[Age]]&lt;30,"Young Adults", IF(Table2[[#This Row],[Age]]&lt;45,"Adults",IF(Table2[[#This Row],[Age]]&lt;60,"Middle Aged", "Senior")))</f>
        <v>Middle Aged</v>
      </c>
      <c r="AH1444" t="str">
        <f>IF(Table2[[#This Row],[Recency]]&lt;31,"Active",IF(Table2[[#This Row],[Recency]]&lt;61, "Warm","At Risk"))</f>
        <v>At Risk</v>
      </c>
      <c r="AI1444" s="5" t="str">
        <f>IF(Table2[[#This Row],[Total Spend]]&lt;70,"Low Value", IF(Table2[[#This Row],[Total Spend]]&lt;370,"Medium Value",IF(Table2[[#This Row],[Total Spend]]&lt;1047,"High Value","VIP")))</f>
        <v>Medium Value</v>
      </c>
      <c r="AJ1444" s="7">
        <f>SUM(Table2[[#This Row],[AcceptedCmp3]:[Response]])</f>
        <v>0</v>
      </c>
      <c r="AK1444" s="5" t="str">
        <f>IF(Table2[[#This Row],[Total Campaigns Accepted]]=0,"Never Responded", IF(Table2[[#This Row],[Total Campaigns Accepted]]&lt;3,"Occasional Responders","Frequent Responders"))</f>
        <v>Never Responded</v>
      </c>
    </row>
    <row r="1445" spans="1:37" x14ac:dyDescent="0.3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  <c r="AC1445" s="4">
        <f t="shared" ca="1" si="66"/>
        <v>61</v>
      </c>
      <c r="AD1445" s="3">
        <f t="shared" si="68"/>
        <v>93</v>
      </c>
      <c r="AE1445">
        <f t="shared" si="67"/>
        <v>14</v>
      </c>
      <c r="AF1445" t="str">
        <f>IF(Table2[[#This Row],[ Income ]]&lt;=30000, "Low Income",IF(Table2[[#This Row],[ Income ]]&lt;=60000,"Middle Income",IF(Table2[[#This Row],[ Income ]]&lt;=90000,"High Income","Premium")))</f>
        <v>Middle Income</v>
      </c>
      <c r="AG1445" t="str">
        <f ca="1">IF(Table2[[#This Row],[Age]]&lt;30,"Young Adults", IF(Table2[[#This Row],[Age]]&lt;45,"Adults",IF(Table2[[#This Row],[Age]]&lt;60,"Middle Aged", "Senior")))</f>
        <v>Senior</v>
      </c>
      <c r="AH1445" t="str">
        <f>IF(Table2[[#This Row],[Recency]]&lt;31,"Active",IF(Table2[[#This Row],[Recency]]&lt;61, "Warm","At Risk"))</f>
        <v>At Risk</v>
      </c>
      <c r="AI1445" s="5" t="str">
        <f>IF(Table2[[#This Row],[Total Spend]]&lt;70,"Low Value", IF(Table2[[#This Row],[Total Spend]]&lt;370,"Medium Value",IF(Table2[[#This Row],[Total Spend]]&lt;1047,"High Value","VIP")))</f>
        <v>Medium Value</v>
      </c>
      <c r="AJ1445" s="7">
        <f>SUM(Table2[[#This Row],[AcceptedCmp3]:[Response]])</f>
        <v>0</v>
      </c>
      <c r="AK1445" s="5" t="str">
        <f>IF(Table2[[#This Row],[Total Campaigns Accepted]]=0,"Never Responded", IF(Table2[[#This Row],[Total Campaigns Accepted]]&lt;3,"Occasional Responders","Frequent Responders"))</f>
        <v>Never Responded</v>
      </c>
    </row>
    <row r="1446" spans="1:37" x14ac:dyDescent="0.3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  <c r="AC1446" s="4">
        <f t="shared" ca="1" si="66"/>
        <v>61</v>
      </c>
      <c r="AD1446" s="3">
        <f t="shared" si="68"/>
        <v>1536</v>
      </c>
      <c r="AE1446">
        <f t="shared" si="67"/>
        <v>16</v>
      </c>
      <c r="AF1446" t="str">
        <f>IF(Table2[[#This Row],[ Income ]]&lt;=30000, "Low Income",IF(Table2[[#This Row],[ Income ]]&lt;=60000,"Middle Income",IF(Table2[[#This Row],[ Income ]]&lt;=90000,"High Income","Premium")))</f>
        <v>High Income</v>
      </c>
      <c r="AG1446" t="str">
        <f ca="1">IF(Table2[[#This Row],[Age]]&lt;30,"Young Adults", IF(Table2[[#This Row],[Age]]&lt;45,"Adults",IF(Table2[[#This Row],[Age]]&lt;60,"Middle Aged", "Senior")))</f>
        <v>Senior</v>
      </c>
      <c r="AH1446" t="str">
        <f>IF(Table2[[#This Row],[Recency]]&lt;31,"Active",IF(Table2[[#This Row],[Recency]]&lt;61, "Warm","At Risk"))</f>
        <v>At Risk</v>
      </c>
      <c r="AI1446" s="5" t="str">
        <f>IF(Table2[[#This Row],[Total Spend]]&lt;70,"Low Value", IF(Table2[[#This Row],[Total Spend]]&lt;370,"Medium Value",IF(Table2[[#This Row],[Total Spend]]&lt;1047,"High Value","VIP")))</f>
        <v>VIP</v>
      </c>
      <c r="AJ1446" s="7">
        <f>SUM(Table2[[#This Row],[AcceptedCmp3]:[Response]])</f>
        <v>3</v>
      </c>
      <c r="AK1446" s="5" t="str">
        <f>IF(Table2[[#This Row],[Total Campaigns Accepted]]=0,"Never Responded", IF(Table2[[#This Row],[Total Campaigns Accepted]]&lt;3,"Occasional Responders","Frequent Responders"))</f>
        <v>Frequent Responders</v>
      </c>
    </row>
    <row r="1447" spans="1:37" x14ac:dyDescent="0.3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  <c r="AC1447" s="4">
        <f t="shared" ca="1" si="66"/>
        <v>71</v>
      </c>
      <c r="AD1447" s="3">
        <f t="shared" si="68"/>
        <v>1231</v>
      </c>
      <c r="AE1447">
        <f t="shared" si="67"/>
        <v>19</v>
      </c>
      <c r="AF1447" t="str">
        <f>IF(Table2[[#This Row],[ Income ]]&lt;=30000, "Low Income",IF(Table2[[#This Row],[ Income ]]&lt;=60000,"Middle Income",IF(Table2[[#This Row],[ Income ]]&lt;=90000,"High Income","Premium")))</f>
        <v>High Income</v>
      </c>
      <c r="AG1447" t="str">
        <f ca="1">IF(Table2[[#This Row],[Age]]&lt;30,"Young Adults", IF(Table2[[#This Row],[Age]]&lt;45,"Adults",IF(Table2[[#This Row],[Age]]&lt;60,"Middle Aged", "Senior")))</f>
        <v>Senior</v>
      </c>
      <c r="AH1447" t="str">
        <f>IF(Table2[[#This Row],[Recency]]&lt;31,"Active",IF(Table2[[#This Row],[Recency]]&lt;61, "Warm","At Risk"))</f>
        <v>At Risk</v>
      </c>
      <c r="AI1447" s="5" t="str">
        <f>IF(Table2[[#This Row],[Total Spend]]&lt;70,"Low Value", IF(Table2[[#This Row],[Total Spend]]&lt;370,"Medium Value",IF(Table2[[#This Row],[Total Spend]]&lt;1047,"High Value","VIP")))</f>
        <v>VIP</v>
      </c>
      <c r="AJ1447" s="7">
        <f>SUM(Table2[[#This Row],[AcceptedCmp3]:[Response]])</f>
        <v>0</v>
      </c>
      <c r="AK1447" s="5" t="str">
        <f>IF(Table2[[#This Row],[Total Campaigns Accepted]]=0,"Never Responded", IF(Table2[[#This Row],[Total Campaigns Accepted]]&lt;3,"Occasional Responders","Frequent Responders"))</f>
        <v>Never Responded</v>
      </c>
    </row>
    <row r="1448" spans="1:37" x14ac:dyDescent="0.3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  <c r="AC1448" s="4">
        <f t="shared" ca="1" si="66"/>
        <v>69</v>
      </c>
      <c r="AD1448" s="3">
        <f t="shared" si="68"/>
        <v>1084</v>
      </c>
      <c r="AE1448">
        <f t="shared" si="67"/>
        <v>18</v>
      </c>
      <c r="AF1448" t="str">
        <f>IF(Table2[[#This Row],[ Income ]]&lt;=30000, "Low Income",IF(Table2[[#This Row],[ Income ]]&lt;=60000,"Middle Income",IF(Table2[[#This Row],[ Income ]]&lt;=90000,"High Income","Premium")))</f>
        <v>High Income</v>
      </c>
      <c r="AG1448" t="str">
        <f ca="1">IF(Table2[[#This Row],[Age]]&lt;30,"Young Adults", IF(Table2[[#This Row],[Age]]&lt;45,"Adults",IF(Table2[[#This Row],[Age]]&lt;60,"Middle Aged", "Senior")))</f>
        <v>Senior</v>
      </c>
      <c r="AH1448" t="str">
        <f>IF(Table2[[#This Row],[Recency]]&lt;31,"Active",IF(Table2[[#This Row],[Recency]]&lt;61, "Warm","At Risk"))</f>
        <v>At Risk</v>
      </c>
      <c r="AI1448" s="5" t="str">
        <f>IF(Table2[[#This Row],[Total Spend]]&lt;70,"Low Value", IF(Table2[[#This Row],[Total Spend]]&lt;370,"Medium Value",IF(Table2[[#This Row],[Total Spend]]&lt;1047,"High Value","VIP")))</f>
        <v>VIP</v>
      </c>
      <c r="AJ1448" s="7">
        <f>SUM(Table2[[#This Row],[AcceptedCmp3]:[Response]])</f>
        <v>0</v>
      </c>
      <c r="AK1448" s="5" t="str">
        <f>IF(Table2[[#This Row],[Total Campaigns Accepted]]=0,"Never Responded", IF(Table2[[#This Row],[Total Campaigns Accepted]]&lt;3,"Occasional Responders","Frequent Responders"))</f>
        <v>Never Responded</v>
      </c>
    </row>
    <row r="1449" spans="1:37" x14ac:dyDescent="0.3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  <c r="AC1449" s="4">
        <f t="shared" ca="1" si="66"/>
        <v>51</v>
      </c>
      <c r="AD1449" s="3">
        <f t="shared" si="68"/>
        <v>405</v>
      </c>
      <c r="AE1449">
        <f t="shared" si="67"/>
        <v>22</v>
      </c>
      <c r="AF1449" t="str">
        <f>IF(Table2[[#This Row],[ Income ]]&lt;=30000, "Low Income",IF(Table2[[#This Row],[ Income ]]&lt;=60000,"Middle Income",IF(Table2[[#This Row],[ Income ]]&lt;=90000,"High Income","Premium")))</f>
        <v>Middle Income</v>
      </c>
      <c r="AG1449" t="str">
        <f ca="1">IF(Table2[[#This Row],[Age]]&lt;30,"Young Adults", IF(Table2[[#This Row],[Age]]&lt;45,"Adults",IF(Table2[[#This Row],[Age]]&lt;60,"Middle Aged", "Senior")))</f>
        <v>Middle Aged</v>
      </c>
      <c r="AH1449" t="str">
        <f>IF(Table2[[#This Row],[Recency]]&lt;31,"Active",IF(Table2[[#This Row],[Recency]]&lt;61, "Warm","At Risk"))</f>
        <v>At Risk</v>
      </c>
      <c r="AI1449" s="5" t="str">
        <f>IF(Table2[[#This Row],[Total Spend]]&lt;70,"Low Value", IF(Table2[[#This Row],[Total Spend]]&lt;370,"Medium Value",IF(Table2[[#This Row],[Total Spend]]&lt;1047,"High Value","VIP")))</f>
        <v>High Value</v>
      </c>
      <c r="AJ1449" s="7">
        <f>SUM(Table2[[#This Row],[AcceptedCmp3]:[Response]])</f>
        <v>0</v>
      </c>
      <c r="AK1449" s="5" t="str">
        <f>IF(Table2[[#This Row],[Total Campaigns Accepted]]=0,"Never Responded", IF(Table2[[#This Row],[Total Campaigns Accepted]]&lt;3,"Occasional Responders","Frequent Responders"))</f>
        <v>Never Responded</v>
      </c>
    </row>
    <row r="1450" spans="1:37" x14ac:dyDescent="0.3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  <c r="AC1450" s="4">
        <f t="shared" ca="1" si="66"/>
        <v>55</v>
      </c>
      <c r="AD1450" s="3">
        <f t="shared" si="68"/>
        <v>595</v>
      </c>
      <c r="AE1450">
        <f t="shared" si="67"/>
        <v>29</v>
      </c>
      <c r="AF1450" t="str">
        <f>IF(Table2[[#This Row],[ Income ]]&lt;=30000, "Low Income",IF(Table2[[#This Row],[ Income ]]&lt;=60000,"Middle Income",IF(Table2[[#This Row],[ Income ]]&lt;=90000,"High Income","Premium")))</f>
        <v>Middle Income</v>
      </c>
      <c r="AG1450" t="str">
        <f ca="1">IF(Table2[[#This Row],[Age]]&lt;30,"Young Adults", IF(Table2[[#This Row],[Age]]&lt;45,"Adults",IF(Table2[[#This Row],[Age]]&lt;60,"Middle Aged", "Senior")))</f>
        <v>Middle Aged</v>
      </c>
      <c r="AH1450" t="str">
        <f>IF(Table2[[#This Row],[Recency]]&lt;31,"Active",IF(Table2[[#This Row],[Recency]]&lt;61, "Warm","At Risk"))</f>
        <v>At Risk</v>
      </c>
      <c r="AI1450" s="5" t="str">
        <f>IF(Table2[[#This Row],[Total Spend]]&lt;70,"Low Value", IF(Table2[[#This Row],[Total Spend]]&lt;370,"Medium Value",IF(Table2[[#This Row],[Total Spend]]&lt;1047,"High Value","VIP")))</f>
        <v>High Value</v>
      </c>
      <c r="AJ1450" s="7">
        <f>SUM(Table2[[#This Row],[AcceptedCmp3]:[Response]])</f>
        <v>0</v>
      </c>
      <c r="AK1450" s="5" t="str">
        <f>IF(Table2[[#This Row],[Total Campaigns Accepted]]=0,"Never Responded", IF(Table2[[#This Row],[Total Campaigns Accepted]]&lt;3,"Occasional Responders","Frequent Responders"))</f>
        <v>Never Responded</v>
      </c>
    </row>
    <row r="1451" spans="1:37" x14ac:dyDescent="0.3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  <c r="AC1451" s="4">
        <f t="shared" ca="1" si="66"/>
        <v>61</v>
      </c>
      <c r="AD1451" s="3">
        <f t="shared" si="68"/>
        <v>562</v>
      </c>
      <c r="AE1451">
        <f t="shared" si="67"/>
        <v>27</v>
      </c>
      <c r="AF1451" t="str">
        <f>IF(Table2[[#This Row],[ Income ]]&lt;=30000, "Low Income",IF(Table2[[#This Row],[ Income ]]&lt;=60000,"Middle Income",IF(Table2[[#This Row],[ Income ]]&lt;=90000,"High Income","Premium")))</f>
        <v>Middle Income</v>
      </c>
      <c r="AG1451" t="str">
        <f ca="1">IF(Table2[[#This Row],[Age]]&lt;30,"Young Adults", IF(Table2[[#This Row],[Age]]&lt;45,"Adults",IF(Table2[[#This Row],[Age]]&lt;60,"Middle Aged", "Senior")))</f>
        <v>Senior</v>
      </c>
      <c r="AH1451" t="str">
        <f>IF(Table2[[#This Row],[Recency]]&lt;31,"Active",IF(Table2[[#This Row],[Recency]]&lt;61, "Warm","At Risk"))</f>
        <v>At Risk</v>
      </c>
      <c r="AI1451" s="5" t="str">
        <f>IF(Table2[[#This Row],[Total Spend]]&lt;70,"Low Value", IF(Table2[[#This Row],[Total Spend]]&lt;370,"Medium Value",IF(Table2[[#This Row],[Total Spend]]&lt;1047,"High Value","VIP")))</f>
        <v>High Value</v>
      </c>
      <c r="AJ1451" s="7">
        <f>SUM(Table2[[#This Row],[AcceptedCmp3]:[Response]])</f>
        <v>0</v>
      </c>
      <c r="AK1451" s="5" t="str">
        <f>IF(Table2[[#This Row],[Total Campaigns Accepted]]=0,"Never Responded", IF(Table2[[#This Row],[Total Campaigns Accepted]]&lt;3,"Occasional Responders","Frequent Responders"))</f>
        <v>Never Responded</v>
      </c>
    </row>
    <row r="1452" spans="1:37" x14ac:dyDescent="0.3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  <c r="AC1452" s="4">
        <f t="shared" ca="1" si="66"/>
        <v>66</v>
      </c>
      <c r="AD1452" s="3">
        <f t="shared" si="68"/>
        <v>1348</v>
      </c>
      <c r="AE1452">
        <f t="shared" si="67"/>
        <v>28</v>
      </c>
      <c r="AF1452" t="str">
        <f>IF(Table2[[#This Row],[ Income ]]&lt;=30000, "Low Income",IF(Table2[[#This Row],[ Income ]]&lt;=60000,"Middle Income",IF(Table2[[#This Row],[ Income ]]&lt;=90000,"High Income","Premium")))</f>
        <v>High Income</v>
      </c>
      <c r="AG1452" t="str">
        <f ca="1">IF(Table2[[#This Row],[Age]]&lt;30,"Young Adults", IF(Table2[[#This Row],[Age]]&lt;45,"Adults",IF(Table2[[#This Row],[Age]]&lt;60,"Middle Aged", "Senior")))</f>
        <v>Senior</v>
      </c>
      <c r="AH1452" t="str">
        <f>IF(Table2[[#This Row],[Recency]]&lt;31,"Active",IF(Table2[[#This Row],[Recency]]&lt;61, "Warm","At Risk"))</f>
        <v>At Risk</v>
      </c>
      <c r="AI1452" s="5" t="str">
        <f>IF(Table2[[#This Row],[Total Spend]]&lt;70,"Low Value", IF(Table2[[#This Row],[Total Spend]]&lt;370,"Medium Value",IF(Table2[[#This Row],[Total Spend]]&lt;1047,"High Value","VIP")))</f>
        <v>VIP</v>
      </c>
      <c r="AJ1452" s="7">
        <f>SUM(Table2[[#This Row],[AcceptedCmp3]:[Response]])</f>
        <v>0</v>
      </c>
      <c r="AK1452" s="5" t="str">
        <f>IF(Table2[[#This Row],[Total Campaigns Accepted]]=0,"Never Responded", IF(Table2[[#This Row],[Total Campaigns Accepted]]&lt;3,"Occasional Responders","Frequent Responders"))</f>
        <v>Never Responded</v>
      </c>
    </row>
    <row r="1453" spans="1:37" x14ac:dyDescent="0.3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  <c r="AC1453" s="4">
        <f t="shared" ca="1" si="66"/>
        <v>58</v>
      </c>
      <c r="AD1453" s="3">
        <f t="shared" si="68"/>
        <v>908</v>
      </c>
      <c r="AE1453">
        <f t="shared" si="67"/>
        <v>28</v>
      </c>
      <c r="AF1453" t="str">
        <f>IF(Table2[[#This Row],[ Income ]]&lt;=30000, "Low Income",IF(Table2[[#This Row],[ Income ]]&lt;=60000,"Middle Income",IF(Table2[[#This Row],[ Income ]]&lt;=90000,"High Income","Premium")))</f>
        <v>High Income</v>
      </c>
      <c r="AG1453" t="str">
        <f ca="1">IF(Table2[[#This Row],[Age]]&lt;30,"Young Adults", IF(Table2[[#This Row],[Age]]&lt;45,"Adults",IF(Table2[[#This Row],[Age]]&lt;60,"Middle Aged", "Senior")))</f>
        <v>Middle Aged</v>
      </c>
      <c r="AH1453" t="str">
        <f>IF(Table2[[#This Row],[Recency]]&lt;31,"Active",IF(Table2[[#This Row],[Recency]]&lt;61, "Warm","At Risk"))</f>
        <v>At Risk</v>
      </c>
      <c r="AI1453" s="5" t="str">
        <f>IF(Table2[[#This Row],[Total Spend]]&lt;70,"Low Value", IF(Table2[[#This Row],[Total Spend]]&lt;370,"Medium Value",IF(Table2[[#This Row],[Total Spend]]&lt;1047,"High Value","VIP")))</f>
        <v>High Value</v>
      </c>
      <c r="AJ1453" s="7">
        <f>SUM(Table2[[#This Row],[AcceptedCmp3]:[Response]])</f>
        <v>0</v>
      </c>
      <c r="AK1453" s="5" t="str">
        <f>IF(Table2[[#This Row],[Total Campaigns Accepted]]=0,"Never Responded", IF(Table2[[#This Row],[Total Campaigns Accepted]]&lt;3,"Occasional Responders","Frequent Responders"))</f>
        <v>Never Responded</v>
      </c>
    </row>
    <row r="1454" spans="1:37" x14ac:dyDescent="0.3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  <c r="AC1454" s="4">
        <f t="shared" ca="1" si="66"/>
        <v>58</v>
      </c>
      <c r="AD1454" s="3">
        <f t="shared" si="68"/>
        <v>908</v>
      </c>
      <c r="AE1454">
        <f t="shared" si="67"/>
        <v>28</v>
      </c>
      <c r="AF1454" t="str">
        <f>IF(Table2[[#This Row],[ Income ]]&lt;=30000, "Low Income",IF(Table2[[#This Row],[ Income ]]&lt;=60000,"Middle Income",IF(Table2[[#This Row],[ Income ]]&lt;=90000,"High Income","Premium")))</f>
        <v>High Income</v>
      </c>
      <c r="AG1454" t="str">
        <f ca="1">IF(Table2[[#This Row],[Age]]&lt;30,"Young Adults", IF(Table2[[#This Row],[Age]]&lt;45,"Adults",IF(Table2[[#This Row],[Age]]&lt;60,"Middle Aged", "Senior")))</f>
        <v>Middle Aged</v>
      </c>
      <c r="AH1454" t="str">
        <f>IF(Table2[[#This Row],[Recency]]&lt;31,"Active",IF(Table2[[#This Row],[Recency]]&lt;61, "Warm","At Risk"))</f>
        <v>At Risk</v>
      </c>
      <c r="AI1454" s="5" t="str">
        <f>IF(Table2[[#This Row],[Total Spend]]&lt;70,"Low Value", IF(Table2[[#This Row],[Total Spend]]&lt;370,"Medium Value",IF(Table2[[#This Row],[Total Spend]]&lt;1047,"High Value","VIP")))</f>
        <v>High Value</v>
      </c>
      <c r="AJ1454" s="7">
        <f>SUM(Table2[[#This Row],[AcceptedCmp3]:[Response]])</f>
        <v>0</v>
      </c>
      <c r="AK1454" s="5" t="str">
        <f>IF(Table2[[#This Row],[Total Campaigns Accepted]]=0,"Never Responded", IF(Table2[[#This Row],[Total Campaigns Accepted]]&lt;3,"Occasional Responders","Frequent Responders"))</f>
        <v>Never Responded</v>
      </c>
    </row>
    <row r="1455" spans="1:37" x14ac:dyDescent="0.3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  <c r="AC1455" s="4">
        <f t="shared" ca="1" si="66"/>
        <v>58</v>
      </c>
      <c r="AD1455" s="3">
        <f t="shared" si="68"/>
        <v>908</v>
      </c>
      <c r="AE1455">
        <f t="shared" si="67"/>
        <v>28</v>
      </c>
      <c r="AF1455" t="str">
        <f>IF(Table2[[#This Row],[ Income ]]&lt;=30000, "Low Income",IF(Table2[[#This Row],[ Income ]]&lt;=60000,"Middle Income",IF(Table2[[#This Row],[ Income ]]&lt;=90000,"High Income","Premium")))</f>
        <v>High Income</v>
      </c>
      <c r="AG1455" t="str">
        <f ca="1">IF(Table2[[#This Row],[Age]]&lt;30,"Young Adults", IF(Table2[[#This Row],[Age]]&lt;45,"Adults",IF(Table2[[#This Row],[Age]]&lt;60,"Middle Aged", "Senior")))</f>
        <v>Middle Aged</v>
      </c>
      <c r="AH1455" t="str">
        <f>IF(Table2[[#This Row],[Recency]]&lt;31,"Active",IF(Table2[[#This Row],[Recency]]&lt;61, "Warm","At Risk"))</f>
        <v>At Risk</v>
      </c>
      <c r="AI1455" s="5" t="str">
        <f>IF(Table2[[#This Row],[Total Spend]]&lt;70,"Low Value", IF(Table2[[#This Row],[Total Spend]]&lt;370,"Medium Value",IF(Table2[[#This Row],[Total Spend]]&lt;1047,"High Value","VIP")))</f>
        <v>High Value</v>
      </c>
      <c r="AJ1455" s="7">
        <f>SUM(Table2[[#This Row],[AcceptedCmp3]:[Response]])</f>
        <v>0</v>
      </c>
      <c r="AK1455" s="5" t="str">
        <f>IF(Table2[[#This Row],[Total Campaigns Accepted]]=0,"Never Responded", IF(Table2[[#This Row],[Total Campaigns Accepted]]&lt;3,"Occasional Responders","Frequent Responders"))</f>
        <v>Never Responded</v>
      </c>
    </row>
    <row r="1456" spans="1:37" x14ac:dyDescent="0.3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  <c r="AC1456" s="4">
        <f t="shared" ca="1" si="66"/>
        <v>43</v>
      </c>
      <c r="AD1456" s="3">
        <f t="shared" si="68"/>
        <v>37</v>
      </c>
      <c r="AE1456">
        <f t="shared" si="67"/>
        <v>12</v>
      </c>
      <c r="AF1456" t="str">
        <f>IF(Table2[[#This Row],[ Income ]]&lt;=30000, "Low Income",IF(Table2[[#This Row],[ Income ]]&lt;=60000,"Middle Income",IF(Table2[[#This Row],[ Income ]]&lt;=90000,"High Income","Premium")))</f>
        <v>Low Income</v>
      </c>
      <c r="AG1456" t="str">
        <f ca="1">IF(Table2[[#This Row],[Age]]&lt;30,"Young Adults", IF(Table2[[#This Row],[Age]]&lt;45,"Adults",IF(Table2[[#This Row],[Age]]&lt;60,"Middle Aged", "Senior")))</f>
        <v>Adults</v>
      </c>
      <c r="AH1456" t="str">
        <f>IF(Table2[[#This Row],[Recency]]&lt;31,"Active",IF(Table2[[#This Row],[Recency]]&lt;61, "Warm","At Risk"))</f>
        <v>At Risk</v>
      </c>
      <c r="AI1456" s="5" t="str">
        <f>IF(Table2[[#This Row],[Total Spend]]&lt;70,"Low Value", IF(Table2[[#This Row],[Total Spend]]&lt;370,"Medium Value",IF(Table2[[#This Row],[Total Spend]]&lt;1047,"High Value","VIP")))</f>
        <v>Low Value</v>
      </c>
      <c r="AJ1456" s="7">
        <f>SUM(Table2[[#This Row],[AcceptedCmp3]:[Response]])</f>
        <v>0</v>
      </c>
      <c r="AK1456" s="5" t="str">
        <f>IF(Table2[[#This Row],[Total Campaigns Accepted]]=0,"Never Responded", IF(Table2[[#This Row],[Total Campaigns Accepted]]&lt;3,"Occasional Responders","Frequent Responders"))</f>
        <v>Never Responded</v>
      </c>
    </row>
    <row r="1457" spans="1:37" x14ac:dyDescent="0.3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  <c r="AC1457" s="4">
        <f t="shared" ca="1" si="66"/>
        <v>43</v>
      </c>
      <c r="AD1457" s="3">
        <f t="shared" si="68"/>
        <v>37</v>
      </c>
      <c r="AE1457">
        <f t="shared" si="67"/>
        <v>12</v>
      </c>
      <c r="AF1457" t="str">
        <f>IF(Table2[[#This Row],[ Income ]]&lt;=30000, "Low Income",IF(Table2[[#This Row],[ Income ]]&lt;=60000,"Middle Income",IF(Table2[[#This Row],[ Income ]]&lt;=90000,"High Income","Premium")))</f>
        <v>Low Income</v>
      </c>
      <c r="AG1457" t="str">
        <f ca="1">IF(Table2[[#This Row],[Age]]&lt;30,"Young Adults", IF(Table2[[#This Row],[Age]]&lt;45,"Adults",IF(Table2[[#This Row],[Age]]&lt;60,"Middle Aged", "Senior")))</f>
        <v>Adults</v>
      </c>
      <c r="AH1457" t="str">
        <f>IF(Table2[[#This Row],[Recency]]&lt;31,"Active",IF(Table2[[#This Row],[Recency]]&lt;61, "Warm","At Risk"))</f>
        <v>At Risk</v>
      </c>
      <c r="AI1457" s="5" t="str">
        <f>IF(Table2[[#This Row],[Total Spend]]&lt;70,"Low Value", IF(Table2[[#This Row],[Total Spend]]&lt;370,"Medium Value",IF(Table2[[#This Row],[Total Spend]]&lt;1047,"High Value","VIP")))</f>
        <v>Low Value</v>
      </c>
      <c r="AJ1457" s="7">
        <f>SUM(Table2[[#This Row],[AcceptedCmp3]:[Response]])</f>
        <v>0</v>
      </c>
      <c r="AK1457" s="5" t="str">
        <f>IF(Table2[[#This Row],[Total Campaigns Accepted]]=0,"Never Responded", IF(Table2[[#This Row],[Total Campaigns Accepted]]&lt;3,"Occasional Responders","Frequent Responders"))</f>
        <v>Never Responded</v>
      </c>
    </row>
    <row r="1458" spans="1:37" x14ac:dyDescent="0.3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  <c r="AC1458" s="4">
        <f t="shared" ca="1" si="66"/>
        <v>50</v>
      </c>
      <c r="AD1458" s="3">
        <f t="shared" si="68"/>
        <v>1931</v>
      </c>
      <c r="AE1458">
        <f t="shared" si="67"/>
        <v>23</v>
      </c>
      <c r="AF1458" t="str">
        <f>IF(Table2[[#This Row],[ Income ]]&lt;=30000, "Low Income",IF(Table2[[#This Row],[ Income ]]&lt;=60000,"Middle Income",IF(Table2[[#This Row],[ Income ]]&lt;=90000,"High Income","Premium")))</f>
        <v>High Income</v>
      </c>
      <c r="AG1458" t="str">
        <f ca="1">IF(Table2[[#This Row],[Age]]&lt;30,"Young Adults", IF(Table2[[#This Row],[Age]]&lt;45,"Adults",IF(Table2[[#This Row],[Age]]&lt;60,"Middle Aged", "Senior")))</f>
        <v>Middle Aged</v>
      </c>
      <c r="AH1458" t="str">
        <f>IF(Table2[[#This Row],[Recency]]&lt;31,"Active",IF(Table2[[#This Row],[Recency]]&lt;61, "Warm","At Risk"))</f>
        <v>At Risk</v>
      </c>
      <c r="AI1458" s="5" t="str">
        <f>IF(Table2[[#This Row],[Total Spend]]&lt;70,"Low Value", IF(Table2[[#This Row],[Total Spend]]&lt;370,"Medium Value",IF(Table2[[#This Row],[Total Spend]]&lt;1047,"High Value","VIP")))</f>
        <v>VIP</v>
      </c>
      <c r="AJ1458" s="7">
        <f>SUM(Table2[[#This Row],[AcceptedCmp3]:[Response]])</f>
        <v>2</v>
      </c>
      <c r="AK1458" s="5" t="str">
        <f>IF(Table2[[#This Row],[Total Campaigns Accepted]]=0,"Never Responded", IF(Table2[[#This Row],[Total Campaigns Accepted]]&lt;3,"Occasional Responders","Frequent Responders"))</f>
        <v>Occasional Responders</v>
      </c>
    </row>
    <row r="1459" spans="1:37" x14ac:dyDescent="0.3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  <c r="AC1459" s="4">
        <f t="shared" ca="1" si="66"/>
        <v>67</v>
      </c>
      <c r="AD1459" s="3">
        <f t="shared" si="68"/>
        <v>561</v>
      </c>
      <c r="AE1459">
        <f t="shared" si="67"/>
        <v>33</v>
      </c>
      <c r="AF1459" t="str">
        <f>IF(Table2[[#This Row],[ Income ]]&lt;=30000, "Low Income",IF(Table2[[#This Row],[ Income ]]&lt;=60000,"Middle Income",IF(Table2[[#This Row],[ Income ]]&lt;=90000,"High Income","Premium")))</f>
        <v>Middle Income</v>
      </c>
      <c r="AG1459" t="str">
        <f ca="1">IF(Table2[[#This Row],[Age]]&lt;30,"Young Adults", IF(Table2[[#This Row],[Age]]&lt;45,"Adults",IF(Table2[[#This Row],[Age]]&lt;60,"Middle Aged", "Senior")))</f>
        <v>Senior</v>
      </c>
      <c r="AH1459" t="str">
        <f>IF(Table2[[#This Row],[Recency]]&lt;31,"Active",IF(Table2[[#This Row],[Recency]]&lt;61, "Warm","At Risk"))</f>
        <v>At Risk</v>
      </c>
      <c r="AI1459" s="5" t="str">
        <f>IF(Table2[[#This Row],[Total Spend]]&lt;70,"Low Value", IF(Table2[[#This Row],[Total Spend]]&lt;370,"Medium Value",IF(Table2[[#This Row],[Total Spend]]&lt;1047,"High Value","VIP")))</f>
        <v>High Value</v>
      </c>
      <c r="AJ1459" s="7">
        <f>SUM(Table2[[#This Row],[AcceptedCmp3]:[Response]])</f>
        <v>0</v>
      </c>
      <c r="AK1459" s="5" t="str">
        <f>IF(Table2[[#This Row],[Total Campaigns Accepted]]=0,"Never Responded", IF(Table2[[#This Row],[Total Campaigns Accepted]]&lt;3,"Occasional Responders","Frequent Responders"))</f>
        <v>Never Responded</v>
      </c>
    </row>
    <row r="1460" spans="1:37" x14ac:dyDescent="0.3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  <c r="AC1460" s="4">
        <f t="shared" ca="1" si="66"/>
        <v>47</v>
      </c>
      <c r="AD1460" s="3">
        <f t="shared" si="68"/>
        <v>47</v>
      </c>
      <c r="AE1460">
        <f t="shared" si="67"/>
        <v>13</v>
      </c>
      <c r="AF1460" t="str">
        <f>IF(Table2[[#This Row],[ Income ]]&lt;=30000, "Low Income",IF(Table2[[#This Row],[ Income ]]&lt;=60000,"Middle Income",IF(Table2[[#This Row],[ Income ]]&lt;=90000,"High Income","Premium")))</f>
        <v>Low Income</v>
      </c>
      <c r="AG1460" t="str">
        <f ca="1">IF(Table2[[#This Row],[Age]]&lt;30,"Young Adults", IF(Table2[[#This Row],[Age]]&lt;45,"Adults",IF(Table2[[#This Row],[Age]]&lt;60,"Middle Aged", "Senior")))</f>
        <v>Middle Aged</v>
      </c>
      <c r="AH1460" t="str">
        <f>IF(Table2[[#This Row],[Recency]]&lt;31,"Active",IF(Table2[[#This Row],[Recency]]&lt;61, "Warm","At Risk"))</f>
        <v>At Risk</v>
      </c>
      <c r="AI1460" s="5" t="str">
        <f>IF(Table2[[#This Row],[Total Spend]]&lt;70,"Low Value", IF(Table2[[#This Row],[Total Spend]]&lt;370,"Medium Value",IF(Table2[[#This Row],[Total Spend]]&lt;1047,"High Value","VIP")))</f>
        <v>Low Value</v>
      </c>
      <c r="AJ1460" s="7">
        <f>SUM(Table2[[#This Row],[AcceptedCmp3]:[Response]])</f>
        <v>0</v>
      </c>
      <c r="AK1460" s="5" t="str">
        <f>IF(Table2[[#This Row],[Total Campaigns Accepted]]=0,"Never Responded", IF(Table2[[#This Row],[Total Campaigns Accepted]]&lt;3,"Occasional Responders","Frequent Responders"))</f>
        <v>Never Responded</v>
      </c>
    </row>
    <row r="1461" spans="1:37" x14ac:dyDescent="0.3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  <c r="AC1461" s="4">
        <f t="shared" ca="1" si="66"/>
        <v>51</v>
      </c>
      <c r="AD1461" s="3">
        <f t="shared" si="68"/>
        <v>1511</v>
      </c>
      <c r="AE1461">
        <f t="shared" si="67"/>
        <v>12</v>
      </c>
      <c r="AF1461" t="str">
        <f>IF(Table2[[#This Row],[ Income ]]&lt;=30000, "Low Income",IF(Table2[[#This Row],[ Income ]]&lt;=60000,"Middle Income",IF(Table2[[#This Row],[ Income ]]&lt;=90000,"High Income","Premium")))</f>
        <v>High Income</v>
      </c>
      <c r="AG1461" t="str">
        <f ca="1">IF(Table2[[#This Row],[Age]]&lt;30,"Young Adults", IF(Table2[[#This Row],[Age]]&lt;45,"Adults",IF(Table2[[#This Row],[Age]]&lt;60,"Middle Aged", "Senior")))</f>
        <v>Middle Aged</v>
      </c>
      <c r="AH1461" t="str">
        <f>IF(Table2[[#This Row],[Recency]]&lt;31,"Active",IF(Table2[[#This Row],[Recency]]&lt;61, "Warm","At Risk"))</f>
        <v>At Risk</v>
      </c>
      <c r="AI1461" s="5" t="str">
        <f>IF(Table2[[#This Row],[Total Spend]]&lt;70,"Low Value", IF(Table2[[#This Row],[Total Spend]]&lt;370,"Medium Value",IF(Table2[[#This Row],[Total Spend]]&lt;1047,"High Value","VIP")))</f>
        <v>VIP</v>
      </c>
      <c r="AJ1461" s="7">
        <f>SUM(Table2[[#This Row],[AcceptedCmp3]:[Response]])</f>
        <v>0</v>
      </c>
      <c r="AK1461" s="5" t="str">
        <f>IF(Table2[[#This Row],[Total Campaigns Accepted]]=0,"Never Responded", IF(Table2[[#This Row],[Total Campaigns Accepted]]&lt;3,"Occasional Responders","Frequent Responders"))</f>
        <v>Never Responded</v>
      </c>
    </row>
    <row r="1462" spans="1:37" x14ac:dyDescent="0.3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  <c r="AC1462" s="4">
        <f t="shared" ca="1" si="66"/>
        <v>52</v>
      </c>
      <c r="AD1462" s="3">
        <f t="shared" si="68"/>
        <v>215</v>
      </c>
      <c r="AE1462">
        <f t="shared" si="67"/>
        <v>21</v>
      </c>
      <c r="AF1462" t="str">
        <f>IF(Table2[[#This Row],[ Income ]]&lt;=30000, "Low Income",IF(Table2[[#This Row],[ Income ]]&lt;=60000,"Middle Income",IF(Table2[[#This Row],[ Income ]]&lt;=90000,"High Income","Premium")))</f>
        <v>Middle Income</v>
      </c>
      <c r="AG1462" t="str">
        <f ca="1">IF(Table2[[#This Row],[Age]]&lt;30,"Young Adults", IF(Table2[[#This Row],[Age]]&lt;45,"Adults",IF(Table2[[#This Row],[Age]]&lt;60,"Middle Aged", "Senior")))</f>
        <v>Middle Aged</v>
      </c>
      <c r="AH1462" t="str">
        <f>IF(Table2[[#This Row],[Recency]]&lt;31,"Active",IF(Table2[[#This Row],[Recency]]&lt;61, "Warm","At Risk"))</f>
        <v>At Risk</v>
      </c>
      <c r="AI1462" s="5" t="str">
        <f>IF(Table2[[#This Row],[Total Spend]]&lt;70,"Low Value", IF(Table2[[#This Row],[Total Spend]]&lt;370,"Medium Value",IF(Table2[[#This Row],[Total Spend]]&lt;1047,"High Value","VIP")))</f>
        <v>Medium Value</v>
      </c>
      <c r="AJ1462" s="7">
        <f>SUM(Table2[[#This Row],[AcceptedCmp3]:[Response]])</f>
        <v>1</v>
      </c>
      <c r="AK1462" s="5" t="str">
        <f>IF(Table2[[#This Row],[Total Campaigns Accepted]]=0,"Never Responded", IF(Table2[[#This Row],[Total Campaigns Accepted]]&lt;3,"Occasional Responders","Frequent Responders"))</f>
        <v>Occasional Responders</v>
      </c>
    </row>
    <row r="1463" spans="1:37" x14ac:dyDescent="0.3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  <c r="AC1463" s="4">
        <f t="shared" ca="1" si="66"/>
        <v>54</v>
      </c>
      <c r="AD1463" s="3">
        <f t="shared" si="68"/>
        <v>296</v>
      </c>
      <c r="AE1463">
        <f t="shared" si="67"/>
        <v>21</v>
      </c>
      <c r="AF1463" t="str">
        <f>IF(Table2[[#This Row],[ Income ]]&lt;=30000, "Low Income",IF(Table2[[#This Row],[ Income ]]&lt;=60000,"Middle Income",IF(Table2[[#This Row],[ Income ]]&lt;=90000,"High Income","Premium")))</f>
        <v>Middle Income</v>
      </c>
      <c r="AG1463" t="str">
        <f ca="1">IF(Table2[[#This Row],[Age]]&lt;30,"Young Adults", IF(Table2[[#This Row],[Age]]&lt;45,"Adults",IF(Table2[[#This Row],[Age]]&lt;60,"Middle Aged", "Senior")))</f>
        <v>Middle Aged</v>
      </c>
      <c r="AH1463" t="str">
        <f>IF(Table2[[#This Row],[Recency]]&lt;31,"Active",IF(Table2[[#This Row],[Recency]]&lt;61, "Warm","At Risk"))</f>
        <v>At Risk</v>
      </c>
      <c r="AI1463" s="5" t="str">
        <f>IF(Table2[[#This Row],[Total Spend]]&lt;70,"Low Value", IF(Table2[[#This Row],[Total Spend]]&lt;370,"Medium Value",IF(Table2[[#This Row],[Total Spend]]&lt;1047,"High Value","VIP")))</f>
        <v>Medium Value</v>
      </c>
      <c r="AJ1463" s="7">
        <f>SUM(Table2[[#This Row],[AcceptedCmp3]:[Response]])</f>
        <v>0</v>
      </c>
      <c r="AK1463" s="5" t="str">
        <f>IF(Table2[[#This Row],[Total Campaigns Accepted]]=0,"Never Responded", IF(Table2[[#This Row],[Total Campaigns Accepted]]&lt;3,"Occasional Responders","Frequent Responders"))</f>
        <v>Never Responded</v>
      </c>
    </row>
    <row r="1464" spans="1:37" x14ac:dyDescent="0.3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  <c r="AC1464" s="4">
        <f t="shared" ca="1" si="66"/>
        <v>60</v>
      </c>
      <c r="AD1464" s="3">
        <f t="shared" si="68"/>
        <v>107</v>
      </c>
      <c r="AE1464">
        <f t="shared" si="67"/>
        <v>16</v>
      </c>
      <c r="AF1464" t="str">
        <f>IF(Table2[[#This Row],[ Income ]]&lt;=30000, "Low Income",IF(Table2[[#This Row],[ Income ]]&lt;=60000,"Middle Income",IF(Table2[[#This Row],[ Income ]]&lt;=90000,"High Income","Premium")))</f>
        <v>Low Income</v>
      </c>
      <c r="AG1464" t="str">
        <f ca="1">IF(Table2[[#This Row],[Age]]&lt;30,"Young Adults", IF(Table2[[#This Row],[Age]]&lt;45,"Adults",IF(Table2[[#This Row],[Age]]&lt;60,"Middle Aged", "Senior")))</f>
        <v>Senior</v>
      </c>
      <c r="AH1464" t="str">
        <f>IF(Table2[[#This Row],[Recency]]&lt;31,"Active",IF(Table2[[#This Row],[Recency]]&lt;61, "Warm","At Risk"))</f>
        <v>At Risk</v>
      </c>
      <c r="AI1464" s="5" t="str">
        <f>IF(Table2[[#This Row],[Total Spend]]&lt;70,"Low Value", IF(Table2[[#This Row],[Total Spend]]&lt;370,"Medium Value",IF(Table2[[#This Row],[Total Spend]]&lt;1047,"High Value","VIP")))</f>
        <v>Medium Value</v>
      </c>
      <c r="AJ1464" s="7">
        <f>SUM(Table2[[#This Row],[AcceptedCmp3]:[Response]])</f>
        <v>1</v>
      </c>
      <c r="AK1464" s="5" t="str">
        <f>IF(Table2[[#This Row],[Total Campaigns Accepted]]=0,"Never Responded", IF(Table2[[#This Row],[Total Campaigns Accepted]]&lt;3,"Occasional Responders","Frequent Responders"))</f>
        <v>Occasional Responders</v>
      </c>
    </row>
    <row r="1465" spans="1:37" x14ac:dyDescent="0.3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  <c r="AC1465" s="4">
        <f t="shared" ca="1" si="66"/>
        <v>49</v>
      </c>
      <c r="AD1465" s="3">
        <f t="shared" si="68"/>
        <v>42</v>
      </c>
      <c r="AE1465">
        <f t="shared" si="67"/>
        <v>12</v>
      </c>
      <c r="AF1465" t="str">
        <f>IF(Table2[[#This Row],[ Income ]]&lt;=30000, "Low Income",IF(Table2[[#This Row],[ Income ]]&lt;=60000,"Middle Income",IF(Table2[[#This Row],[ Income ]]&lt;=90000,"High Income","Premium")))</f>
        <v>Low Income</v>
      </c>
      <c r="AG1465" t="str">
        <f ca="1">IF(Table2[[#This Row],[Age]]&lt;30,"Young Adults", IF(Table2[[#This Row],[Age]]&lt;45,"Adults",IF(Table2[[#This Row],[Age]]&lt;60,"Middle Aged", "Senior")))</f>
        <v>Middle Aged</v>
      </c>
      <c r="AH1465" t="str">
        <f>IF(Table2[[#This Row],[Recency]]&lt;31,"Active",IF(Table2[[#This Row],[Recency]]&lt;61, "Warm","At Risk"))</f>
        <v>At Risk</v>
      </c>
      <c r="AI1465" s="5" t="str">
        <f>IF(Table2[[#This Row],[Total Spend]]&lt;70,"Low Value", IF(Table2[[#This Row],[Total Spend]]&lt;370,"Medium Value",IF(Table2[[#This Row],[Total Spend]]&lt;1047,"High Value","VIP")))</f>
        <v>Low Value</v>
      </c>
      <c r="AJ1465" s="7">
        <f>SUM(Table2[[#This Row],[AcceptedCmp3]:[Response]])</f>
        <v>0</v>
      </c>
      <c r="AK1465" s="5" t="str">
        <f>IF(Table2[[#This Row],[Total Campaigns Accepted]]=0,"Never Responded", IF(Table2[[#This Row],[Total Campaigns Accepted]]&lt;3,"Occasional Responders","Frequent Responders"))</f>
        <v>Never Responded</v>
      </c>
    </row>
    <row r="1466" spans="1:37" x14ac:dyDescent="0.3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  <c r="AC1466" s="4">
        <f t="shared" ca="1" si="66"/>
        <v>51</v>
      </c>
      <c r="AD1466" s="3">
        <f t="shared" si="68"/>
        <v>61</v>
      </c>
      <c r="AE1466">
        <f t="shared" si="67"/>
        <v>18</v>
      </c>
      <c r="AF1466" t="str">
        <f>IF(Table2[[#This Row],[ Income ]]&lt;=30000, "Low Income",IF(Table2[[#This Row],[ Income ]]&lt;=60000,"Middle Income",IF(Table2[[#This Row],[ Income ]]&lt;=90000,"High Income","Premium")))</f>
        <v>Middle Income</v>
      </c>
      <c r="AG1466" t="str">
        <f ca="1">IF(Table2[[#This Row],[Age]]&lt;30,"Young Adults", IF(Table2[[#This Row],[Age]]&lt;45,"Adults",IF(Table2[[#This Row],[Age]]&lt;60,"Middle Aged", "Senior")))</f>
        <v>Middle Aged</v>
      </c>
      <c r="AH1466" t="str">
        <f>IF(Table2[[#This Row],[Recency]]&lt;31,"Active",IF(Table2[[#This Row],[Recency]]&lt;61, "Warm","At Risk"))</f>
        <v>At Risk</v>
      </c>
      <c r="AI1466" s="5" t="str">
        <f>IF(Table2[[#This Row],[Total Spend]]&lt;70,"Low Value", IF(Table2[[#This Row],[Total Spend]]&lt;370,"Medium Value",IF(Table2[[#This Row],[Total Spend]]&lt;1047,"High Value","VIP")))</f>
        <v>Low Value</v>
      </c>
      <c r="AJ1466" s="7">
        <f>SUM(Table2[[#This Row],[AcceptedCmp3]:[Response]])</f>
        <v>0</v>
      </c>
      <c r="AK1466" s="5" t="str">
        <f>IF(Table2[[#This Row],[Total Campaigns Accepted]]=0,"Never Responded", IF(Table2[[#This Row],[Total Campaigns Accepted]]&lt;3,"Occasional Responders","Frequent Responders"))</f>
        <v>Never Responded</v>
      </c>
    </row>
    <row r="1467" spans="1:37" x14ac:dyDescent="0.3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  <c r="AC1467" s="4">
        <f t="shared" ca="1" si="66"/>
        <v>60</v>
      </c>
      <c r="AD1467" s="3">
        <f t="shared" si="68"/>
        <v>127</v>
      </c>
      <c r="AE1467">
        <f t="shared" si="67"/>
        <v>11</v>
      </c>
      <c r="AF1467" t="str">
        <f>IF(Table2[[#This Row],[ Income ]]&lt;=30000, "Low Income",IF(Table2[[#This Row],[ Income ]]&lt;=60000,"Middle Income",IF(Table2[[#This Row],[ Income ]]&lt;=90000,"High Income","Premium")))</f>
        <v>Middle Income</v>
      </c>
      <c r="AG1467" t="str">
        <f ca="1">IF(Table2[[#This Row],[Age]]&lt;30,"Young Adults", IF(Table2[[#This Row],[Age]]&lt;45,"Adults",IF(Table2[[#This Row],[Age]]&lt;60,"Middle Aged", "Senior")))</f>
        <v>Senior</v>
      </c>
      <c r="AH1467" t="str">
        <f>IF(Table2[[#This Row],[Recency]]&lt;31,"Active",IF(Table2[[#This Row],[Recency]]&lt;61, "Warm","At Risk"))</f>
        <v>At Risk</v>
      </c>
      <c r="AI1467" s="5" t="str">
        <f>IF(Table2[[#This Row],[Total Spend]]&lt;70,"Low Value", IF(Table2[[#This Row],[Total Spend]]&lt;370,"Medium Value",IF(Table2[[#This Row],[Total Spend]]&lt;1047,"High Value","VIP")))</f>
        <v>Medium Value</v>
      </c>
      <c r="AJ1467" s="7">
        <f>SUM(Table2[[#This Row],[AcceptedCmp3]:[Response]])</f>
        <v>0</v>
      </c>
      <c r="AK1467" s="5" t="str">
        <f>IF(Table2[[#This Row],[Total Campaigns Accepted]]=0,"Never Responded", IF(Table2[[#This Row],[Total Campaigns Accepted]]&lt;3,"Occasional Responders","Frequent Responders"))</f>
        <v>Never Responded</v>
      </c>
    </row>
    <row r="1468" spans="1:37" x14ac:dyDescent="0.3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  <c r="AC1468" s="4">
        <f t="shared" ca="1" si="66"/>
        <v>55</v>
      </c>
      <c r="AD1468" s="3">
        <f t="shared" si="68"/>
        <v>8</v>
      </c>
      <c r="AE1468">
        <f t="shared" si="67"/>
        <v>35</v>
      </c>
      <c r="AF1468" t="str">
        <f>IF(Table2[[#This Row],[ Income ]]&lt;=30000, "Low Income",IF(Table2[[#This Row],[ Income ]]&lt;=60000,"Middle Income",IF(Table2[[#This Row],[ Income ]]&lt;=90000,"High Income","Premium")))</f>
        <v>Low Income</v>
      </c>
      <c r="AG1468" t="str">
        <f ca="1">IF(Table2[[#This Row],[Age]]&lt;30,"Young Adults", IF(Table2[[#This Row],[Age]]&lt;45,"Adults",IF(Table2[[#This Row],[Age]]&lt;60,"Middle Aged", "Senior")))</f>
        <v>Middle Aged</v>
      </c>
      <c r="AH1468" t="str">
        <f>IF(Table2[[#This Row],[Recency]]&lt;31,"Active",IF(Table2[[#This Row],[Recency]]&lt;61, "Warm","At Risk"))</f>
        <v>At Risk</v>
      </c>
      <c r="AI1468" s="5" t="str">
        <f>IF(Table2[[#This Row],[Total Spend]]&lt;70,"Low Value", IF(Table2[[#This Row],[Total Spend]]&lt;370,"Medium Value",IF(Table2[[#This Row],[Total Spend]]&lt;1047,"High Value","VIP")))</f>
        <v>Low Value</v>
      </c>
      <c r="AJ1468" s="7">
        <f>SUM(Table2[[#This Row],[AcceptedCmp3]:[Response]])</f>
        <v>0</v>
      </c>
      <c r="AK1468" s="5" t="str">
        <f>IF(Table2[[#This Row],[Total Campaigns Accepted]]=0,"Never Responded", IF(Table2[[#This Row],[Total Campaigns Accepted]]&lt;3,"Occasional Responders","Frequent Responders"))</f>
        <v>Never Responded</v>
      </c>
    </row>
    <row r="1469" spans="1:37" x14ac:dyDescent="0.3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  <c r="AC1469" s="4">
        <f t="shared" ca="1" si="66"/>
        <v>31</v>
      </c>
      <c r="AD1469" s="3">
        <f t="shared" si="68"/>
        <v>23</v>
      </c>
      <c r="AE1469">
        <f t="shared" si="67"/>
        <v>10</v>
      </c>
      <c r="AF1469" t="str">
        <f>IF(Table2[[#This Row],[ Income ]]&lt;=30000, "Low Income",IF(Table2[[#This Row],[ Income ]]&lt;=60000,"Middle Income",IF(Table2[[#This Row],[ Income ]]&lt;=90000,"High Income","Premium")))</f>
        <v>Middle Income</v>
      </c>
      <c r="AG1469" t="str">
        <f ca="1">IF(Table2[[#This Row],[Age]]&lt;30,"Young Adults", IF(Table2[[#This Row],[Age]]&lt;45,"Adults",IF(Table2[[#This Row],[Age]]&lt;60,"Middle Aged", "Senior")))</f>
        <v>Adults</v>
      </c>
      <c r="AH1469" t="str">
        <f>IF(Table2[[#This Row],[Recency]]&lt;31,"Active",IF(Table2[[#This Row],[Recency]]&lt;61, "Warm","At Risk"))</f>
        <v>At Risk</v>
      </c>
      <c r="AI1469" s="5" t="str">
        <f>IF(Table2[[#This Row],[Total Spend]]&lt;70,"Low Value", IF(Table2[[#This Row],[Total Spend]]&lt;370,"Medium Value",IF(Table2[[#This Row],[Total Spend]]&lt;1047,"High Value","VIP")))</f>
        <v>Low Value</v>
      </c>
      <c r="AJ1469" s="7">
        <f>SUM(Table2[[#This Row],[AcceptedCmp3]:[Response]])</f>
        <v>0</v>
      </c>
      <c r="AK1469" s="5" t="str">
        <f>IF(Table2[[#This Row],[Total Campaigns Accepted]]=0,"Never Responded", IF(Table2[[#This Row],[Total Campaigns Accepted]]&lt;3,"Occasional Responders","Frequent Responders"))</f>
        <v>Never Responded</v>
      </c>
    </row>
    <row r="1470" spans="1:37" x14ac:dyDescent="0.3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  <c r="AC1470" s="4">
        <f t="shared" ca="1" si="66"/>
        <v>31</v>
      </c>
      <c r="AD1470" s="3">
        <f t="shared" si="68"/>
        <v>23</v>
      </c>
      <c r="AE1470">
        <f t="shared" si="67"/>
        <v>10</v>
      </c>
      <c r="AF1470" t="str">
        <f>IF(Table2[[#This Row],[ Income ]]&lt;=30000, "Low Income",IF(Table2[[#This Row],[ Income ]]&lt;=60000,"Middle Income",IF(Table2[[#This Row],[ Income ]]&lt;=90000,"High Income","Premium")))</f>
        <v>Middle Income</v>
      </c>
      <c r="AG1470" t="str">
        <f ca="1">IF(Table2[[#This Row],[Age]]&lt;30,"Young Adults", IF(Table2[[#This Row],[Age]]&lt;45,"Adults",IF(Table2[[#This Row],[Age]]&lt;60,"Middle Aged", "Senior")))</f>
        <v>Adults</v>
      </c>
      <c r="AH1470" t="str">
        <f>IF(Table2[[#This Row],[Recency]]&lt;31,"Active",IF(Table2[[#This Row],[Recency]]&lt;61, "Warm","At Risk"))</f>
        <v>At Risk</v>
      </c>
      <c r="AI1470" s="5" t="str">
        <f>IF(Table2[[#This Row],[Total Spend]]&lt;70,"Low Value", IF(Table2[[#This Row],[Total Spend]]&lt;370,"Medium Value",IF(Table2[[#This Row],[Total Spend]]&lt;1047,"High Value","VIP")))</f>
        <v>Low Value</v>
      </c>
      <c r="AJ1470" s="7">
        <f>SUM(Table2[[#This Row],[AcceptedCmp3]:[Response]])</f>
        <v>0</v>
      </c>
      <c r="AK1470" s="5" t="str">
        <f>IF(Table2[[#This Row],[Total Campaigns Accepted]]=0,"Never Responded", IF(Table2[[#This Row],[Total Campaigns Accepted]]&lt;3,"Occasional Responders","Frequent Responders"))</f>
        <v>Never Responded</v>
      </c>
    </row>
    <row r="1471" spans="1:37" x14ac:dyDescent="0.3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  <c r="AC1471" s="4">
        <f t="shared" ca="1" si="66"/>
        <v>52</v>
      </c>
      <c r="AD1471" s="3">
        <f t="shared" si="68"/>
        <v>928</v>
      </c>
      <c r="AE1471">
        <f t="shared" si="67"/>
        <v>16</v>
      </c>
      <c r="AF1471" t="str">
        <f>IF(Table2[[#This Row],[ Income ]]&lt;=30000, "Low Income",IF(Table2[[#This Row],[ Income ]]&lt;=60000,"Middle Income",IF(Table2[[#This Row],[ Income ]]&lt;=90000,"High Income","Premium")))</f>
        <v>High Income</v>
      </c>
      <c r="AG1471" t="str">
        <f ca="1">IF(Table2[[#This Row],[Age]]&lt;30,"Young Adults", IF(Table2[[#This Row],[Age]]&lt;45,"Adults",IF(Table2[[#This Row],[Age]]&lt;60,"Middle Aged", "Senior")))</f>
        <v>Middle Aged</v>
      </c>
      <c r="AH1471" t="str">
        <f>IF(Table2[[#This Row],[Recency]]&lt;31,"Active",IF(Table2[[#This Row],[Recency]]&lt;61, "Warm","At Risk"))</f>
        <v>At Risk</v>
      </c>
      <c r="AI1471" s="5" t="str">
        <f>IF(Table2[[#This Row],[Total Spend]]&lt;70,"Low Value", IF(Table2[[#This Row],[Total Spend]]&lt;370,"Medium Value",IF(Table2[[#This Row],[Total Spend]]&lt;1047,"High Value","VIP")))</f>
        <v>High Value</v>
      </c>
      <c r="AJ1471" s="7">
        <f>SUM(Table2[[#This Row],[AcceptedCmp3]:[Response]])</f>
        <v>1</v>
      </c>
      <c r="AK1471" s="5" t="str">
        <f>IF(Table2[[#This Row],[Total Campaigns Accepted]]=0,"Never Responded", IF(Table2[[#This Row],[Total Campaigns Accepted]]&lt;3,"Occasional Responders","Frequent Responders"))</f>
        <v>Occasional Responders</v>
      </c>
    </row>
    <row r="1472" spans="1:37" x14ac:dyDescent="0.3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  <c r="AC1472" s="4">
        <f t="shared" ca="1" si="66"/>
        <v>54</v>
      </c>
      <c r="AD1472" s="3">
        <f t="shared" si="68"/>
        <v>59</v>
      </c>
      <c r="AE1472">
        <f t="shared" si="67"/>
        <v>14</v>
      </c>
      <c r="AF1472" t="str">
        <f>IF(Table2[[#This Row],[ Income ]]&lt;=30000, "Low Income",IF(Table2[[#This Row],[ Income ]]&lt;=60000,"Middle Income",IF(Table2[[#This Row],[ Income ]]&lt;=90000,"High Income","Premium")))</f>
        <v>Low Income</v>
      </c>
      <c r="AG1472" t="str">
        <f ca="1">IF(Table2[[#This Row],[Age]]&lt;30,"Young Adults", IF(Table2[[#This Row],[Age]]&lt;45,"Adults",IF(Table2[[#This Row],[Age]]&lt;60,"Middle Aged", "Senior")))</f>
        <v>Middle Aged</v>
      </c>
      <c r="AH1472" t="str">
        <f>IF(Table2[[#This Row],[Recency]]&lt;31,"Active",IF(Table2[[#This Row],[Recency]]&lt;61, "Warm","At Risk"))</f>
        <v>At Risk</v>
      </c>
      <c r="AI1472" s="5" t="str">
        <f>IF(Table2[[#This Row],[Total Spend]]&lt;70,"Low Value", IF(Table2[[#This Row],[Total Spend]]&lt;370,"Medium Value",IF(Table2[[#This Row],[Total Spend]]&lt;1047,"High Value","VIP")))</f>
        <v>Low Value</v>
      </c>
      <c r="AJ1472" s="7">
        <f>SUM(Table2[[#This Row],[AcceptedCmp3]:[Response]])</f>
        <v>0</v>
      </c>
      <c r="AK1472" s="5" t="str">
        <f>IF(Table2[[#This Row],[Total Campaigns Accepted]]=0,"Never Responded", IF(Table2[[#This Row],[Total Campaigns Accepted]]&lt;3,"Occasional Responders","Frequent Responders"))</f>
        <v>Never Responded</v>
      </c>
    </row>
    <row r="1473" spans="1:37" x14ac:dyDescent="0.3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  <c r="AC1473" s="4">
        <f t="shared" ca="1" si="66"/>
        <v>50</v>
      </c>
      <c r="AD1473" s="3">
        <f t="shared" si="68"/>
        <v>63</v>
      </c>
      <c r="AE1473">
        <f t="shared" si="67"/>
        <v>11</v>
      </c>
      <c r="AF1473" t="str">
        <f>IF(Table2[[#This Row],[ Income ]]&lt;=30000, "Low Income",IF(Table2[[#This Row],[ Income ]]&lt;=60000,"Middle Income",IF(Table2[[#This Row],[ Income ]]&lt;=90000,"High Income","Premium")))</f>
        <v>Middle Income</v>
      </c>
      <c r="AG1473" t="str">
        <f ca="1">IF(Table2[[#This Row],[Age]]&lt;30,"Young Adults", IF(Table2[[#This Row],[Age]]&lt;45,"Adults",IF(Table2[[#This Row],[Age]]&lt;60,"Middle Aged", "Senior")))</f>
        <v>Middle Aged</v>
      </c>
      <c r="AH1473" t="str">
        <f>IF(Table2[[#This Row],[Recency]]&lt;31,"Active",IF(Table2[[#This Row],[Recency]]&lt;61, "Warm","At Risk"))</f>
        <v>At Risk</v>
      </c>
      <c r="AI1473" s="5" t="str">
        <f>IF(Table2[[#This Row],[Total Spend]]&lt;70,"Low Value", IF(Table2[[#This Row],[Total Spend]]&lt;370,"Medium Value",IF(Table2[[#This Row],[Total Spend]]&lt;1047,"High Value","VIP")))</f>
        <v>Low Value</v>
      </c>
      <c r="AJ1473" s="7">
        <f>SUM(Table2[[#This Row],[AcceptedCmp3]:[Response]])</f>
        <v>0</v>
      </c>
      <c r="AK1473" s="5" t="str">
        <f>IF(Table2[[#This Row],[Total Campaigns Accepted]]=0,"Never Responded", IF(Table2[[#This Row],[Total Campaigns Accepted]]&lt;3,"Occasional Responders","Frequent Responders"))</f>
        <v>Never Responded</v>
      </c>
    </row>
    <row r="1474" spans="1:37" x14ac:dyDescent="0.3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  <c r="AC1474" s="4">
        <f t="shared" ref="AC1474:AC1537" ca="1" si="69">YEAR(TODAY()) - B1474</f>
        <v>52</v>
      </c>
      <c r="AD1474" s="3">
        <f t="shared" si="68"/>
        <v>8</v>
      </c>
      <c r="AE1474">
        <f t="shared" ref="AE1474:AE1537" si="70">SUM(P1474:T1474)</f>
        <v>11</v>
      </c>
      <c r="AF1474" t="str">
        <f>IF(Table2[[#This Row],[ Income ]]&lt;=30000, "Low Income",IF(Table2[[#This Row],[ Income ]]&lt;=60000,"Middle Income",IF(Table2[[#This Row],[ Income ]]&lt;=90000,"High Income","Premium")))</f>
        <v>Middle Income</v>
      </c>
      <c r="AG1474" t="str">
        <f ca="1">IF(Table2[[#This Row],[Age]]&lt;30,"Young Adults", IF(Table2[[#This Row],[Age]]&lt;45,"Adults",IF(Table2[[#This Row],[Age]]&lt;60,"Middle Aged", "Senior")))</f>
        <v>Middle Aged</v>
      </c>
      <c r="AH1474" t="str">
        <f>IF(Table2[[#This Row],[Recency]]&lt;31,"Active",IF(Table2[[#This Row],[Recency]]&lt;61, "Warm","At Risk"))</f>
        <v>At Risk</v>
      </c>
      <c r="AI1474" s="5" t="str">
        <f>IF(Table2[[#This Row],[Total Spend]]&lt;70,"Low Value", IF(Table2[[#This Row],[Total Spend]]&lt;370,"Medium Value",IF(Table2[[#This Row],[Total Spend]]&lt;1047,"High Value","VIP")))</f>
        <v>Low Value</v>
      </c>
      <c r="AJ1474" s="7">
        <f>SUM(Table2[[#This Row],[AcceptedCmp3]:[Response]])</f>
        <v>0</v>
      </c>
      <c r="AK1474" s="5" t="str">
        <f>IF(Table2[[#This Row],[Total Campaigns Accepted]]=0,"Never Responded", IF(Table2[[#This Row],[Total Campaigns Accepted]]&lt;3,"Occasional Responders","Frequent Responders"))</f>
        <v>Never Responded</v>
      </c>
    </row>
    <row r="1475" spans="1:37" x14ac:dyDescent="0.3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  <c r="AC1475" s="4">
        <f t="shared" ca="1" si="69"/>
        <v>55</v>
      </c>
      <c r="AD1475" s="3">
        <f t="shared" ref="AD1475:AD1538" si="71">SUM(J1475:O1475)</f>
        <v>960</v>
      </c>
      <c r="AE1475">
        <f t="shared" si="70"/>
        <v>16</v>
      </c>
      <c r="AF1475" t="str">
        <f>IF(Table2[[#This Row],[ Income ]]&lt;=30000, "Low Income",IF(Table2[[#This Row],[ Income ]]&lt;=60000,"Middle Income",IF(Table2[[#This Row],[ Income ]]&lt;=90000,"High Income","Premium")))</f>
        <v>High Income</v>
      </c>
      <c r="AG1475" t="str">
        <f ca="1">IF(Table2[[#This Row],[Age]]&lt;30,"Young Adults", IF(Table2[[#This Row],[Age]]&lt;45,"Adults",IF(Table2[[#This Row],[Age]]&lt;60,"Middle Aged", "Senior")))</f>
        <v>Middle Aged</v>
      </c>
      <c r="AH1475" t="str">
        <f>IF(Table2[[#This Row],[Recency]]&lt;31,"Active",IF(Table2[[#This Row],[Recency]]&lt;61, "Warm","At Risk"))</f>
        <v>At Risk</v>
      </c>
      <c r="AI1475" s="5" t="str">
        <f>IF(Table2[[#This Row],[Total Spend]]&lt;70,"Low Value", IF(Table2[[#This Row],[Total Spend]]&lt;370,"Medium Value",IF(Table2[[#This Row],[Total Spend]]&lt;1047,"High Value","VIP")))</f>
        <v>High Value</v>
      </c>
      <c r="AJ1475" s="7">
        <f>SUM(Table2[[#This Row],[AcceptedCmp3]:[Response]])</f>
        <v>0</v>
      </c>
      <c r="AK1475" s="5" t="str">
        <f>IF(Table2[[#This Row],[Total Campaigns Accepted]]=0,"Never Responded", IF(Table2[[#This Row],[Total Campaigns Accepted]]&lt;3,"Occasional Responders","Frequent Responders"))</f>
        <v>Never Responded</v>
      </c>
    </row>
    <row r="1476" spans="1:37" x14ac:dyDescent="0.3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  <c r="AC1476" s="4">
        <f t="shared" ca="1" si="69"/>
        <v>57</v>
      </c>
      <c r="AD1476" s="3">
        <f t="shared" si="71"/>
        <v>1168</v>
      </c>
      <c r="AE1476">
        <f t="shared" si="70"/>
        <v>18</v>
      </c>
      <c r="AF1476" t="str">
        <f>IF(Table2[[#This Row],[ Income ]]&lt;=30000, "Low Income",IF(Table2[[#This Row],[ Income ]]&lt;=60000,"Middle Income",IF(Table2[[#This Row],[ Income ]]&lt;=90000,"High Income","Premium")))</f>
        <v>High Income</v>
      </c>
      <c r="AG1476" t="str">
        <f ca="1">IF(Table2[[#This Row],[Age]]&lt;30,"Young Adults", IF(Table2[[#This Row],[Age]]&lt;45,"Adults",IF(Table2[[#This Row],[Age]]&lt;60,"Middle Aged", "Senior")))</f>
        <v>Middle Aged</v>
      </c>
      <c r="AH1476" t="str">
        <f>IF(Table2[[#This Row],[Recency]]&lt;31,"Active",IF(Table2[[#This Row],[Recency]]&lt;61, "Warm","At Risk"))</f>
        <v>At Risk</v>
      </c>
      <c r="AI1476" s="5" t="str">
        <f>IF(Table2[[#This Row],[Total Spend]]&lt;70,"Low Value", IF(Table2[[#This Row],[Total Spend]]&lt;370,"Medium Value",IF(Table2[[#This Row],[Total Spend]]&lt;1047,"High Value","VIP")))</f>
        <v>VIP</v>
      </c>
      <c r="AJ1476" s="7">
        <f>SUM(Table2[[#This Row],[AcceptedCmp3]:[Response]])</f>
        <v>0</v>
      </c>
      <c r="AK1476" s="5" t="str">
        <f>IF(Table2[[#This Row],[Total Campaigns Accepted]]=0,"Never Responded", IF(Table2[[#This Row],[Total Campaigns Accepted]]&lt;3,"Occasional Responders","Frequent Responders"))</f>
        <v>Never Responded</v>
      </c>
    </row>
    <row r="1477" spans="1:37" x14ac:dyDescent="0.3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  <c r="AC1477" s="4">
        <f t="shared" ca="1" si="69"/>
        <v>83</v>
      </c>
      <c r="AD1477" s="3">
        <f t="shared" si="71"/>
        <v>900</v>
      </c>
      <c r="AE1477">
        <f t="shared" si="70"/>
        <v>16</v>
      </c>
      <c r="AF1477" t="str">
        <f>IF(Table2[[#This Row],[ Income ]]&lt;=30000, "Low Income",IF(Table2[[#This Row],[ Income ]]&lt;=60000,"Middle Income",IF(Table2[[#This Row],[ Income ]]&lt;=90000,"High Income","Premium")))</f>
        <v>High Income</v>
      </c>
      <c r="AG1477" t="str">
        <f ca="1">IF(Table2[[#This Row],[Age]]&lt;30,"Young Adults", IF(Table2[[#This Row],[Age]]&lt;45,"Adults",IF(Table2[[#This Row],[Age]]&lt;60,"Middle Aged", "Senior")))</f>
        <v>Senior</v>
      </c>
      <c r="AH1477" t="str">
        <f>IF(Table2[[#This Row],[Recency]]&lt;31,"Active",IF(Table2[[#This Row],[Recency]]&lt;61, "Warm","At Risk"))</f>
        <v>At Risk</v>
      </c>
      <c r="AI1477" s="5" t="str">
        <f>IF(Table2[[#This Row],[Total Spend]]&lt;70,"Low Value", IF(Table2[[#This Row],[Total Spend]]&lt;370,"Medium Value",IF(Table2[[#This Row],[Total Spend]]&lt;1047,"High Value","VIP")))</f>
        <v>High Value</v>
      </c>
      <c r="AJ1477" s="7">
        <f>SUM(Table2[[#This Row],[AcceptedCmp3]:[Response]])</f>
        <v>0</v>
      </c>
      <c r="AK1477" s="5" t="str">
        <f>IF(Table2[[#This Row],[Total Campaigns Accepted]]=0,"Never Responded", IF(Table2[[#This Row],[Total Campaigns Accepted]]&lt;3,"Occasional Responders","Frequent Responders"))</f>
        <v>Never Responded</v>
      </c>
    </row>
    <row r="1478" spans="1:37" x14ac:dyDescent="0.3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  <c r="AC1478" s="4">
        <f t="shared" ca="1" si="69"/>
        <v>61</v>
      </c>
      <c r="AD1478" s="3">
        <f t="shared" si="71"/>
        <v>42</v>
      </c>
      <c r="AE1478">
        <f t="shared" si="70"/>
        <v>12</v>
      </c>
      <c r="AF1478" t="str">
        <f>IF(Table2[[#This Row],[ Income ]]&lt;=30000, "Low Income",IF(Table2[[#This Row],[ Income ]]&lt;=60000,"Middle Income",IF(Table2[[#This Row],[ Income ]]&lt;=90000,"High Income","Premium")))</f>
        <v>Middle Income</v>
      </c>
      <c r="AG1478" t="str">
        <f ca="1">IF(Table2[[#This Row],[Age]]&lt;30,"Young Adults", IF(Table2[[#This Row],[Age]]&lt;45,"Adults",IF(Table2[[#This Row],[Age]]&lt;60,"Middle Aged", "Senior")))</f>
        <v>Senior</v>
      </c>
      <c r="AH1478" t="str">
        <f>IF(Table2[[#This Row],[Recency]]&lt;31,"Active",IF(Table2[[#This Row],[Recency]]&lt;61, "Warm","At Risk"))</f>
        <v>At Risk</v>
      </c>
      <c r="AI1478" s="5" t="str">
        <f>IF(Table2[[#This Row],[Total Spend]]&lt;70,"Low Value", IF(Table2[[#This Row],[Total Spend]]&lt;370,"Medium Value",IF(Table2[[#This Row],[Total Spend]]&lt;1047,"High Value","VIP")))</f>
        <v>Low Value</v>
      </c>
      <c r="AJ1478" s="7">
        <f>SUM(Table2[[#This Row],[AcceptedCmp3]:[Response]])</f>
        <v>0</v>
      </c>
      <c r="AK1478" s="5" t="str">
        <f>IF(Table2[[#This Row],[Total Campaigns Accepted]]=0,"Never Responded", IF(Table2[[#This Row],[Total Campaigns Accepted]]&lt;3,"Occasional Responders","Frequent Responders"))</f>
        <v>Never Responded</v>
      </c>
    </row>
    <row r="1479" spans="1:37" x14ac:dyDescent="0.3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  <c r="AC1479" s="4">
        <f t="shared" ca="1" si="69"/>
        <v>73</v>
      </c>
      <c r="AD1479" s="3">
        <f t="shared" si="71"/>
        <v>660</v>
      </c>
      <c r="AE1479">
        <f t="shared" si="70"/>
        <v>26</v>
      </c>
      <c r="AF1479" t="str">
        <f>IF(Table2[[#This Row],[ Income ]]&lt;=30000, "Low Income",IF(Table2[[#This Row],[ Income ]]&lt;=60000,"Middle Income",IF(Table2[[#This Row],[ Income ]]&lt;=90000,"High Income","Premium")))</f>
        <v>Middle Income</v>
      </c>
      <c r="AG1479" t="str">
        <f ca="1">IF(Table2[[#This Row],[Age]]&lt;30,"Young Adults", IF(Table2[[#This Row],[Age]]&lt;45,"Adults",IF(Table2[[#This Row],[Age]]&lt;60,"Middle Aged", "Senior")))</f>
        <v>Senior</v>
      </c>
      <c r="AH1479" t="str">
        <f>IF(Table2[[#This Row],[Recency]]&lt;31,"Active",IF(Table2[[#This Row],[Recency]]&lt;61, "Warm","At Risk"))</f>
        <v>At Risk</v>
      </c>
      <c r="AI1479" s="5" t="str">
        <f>IF(Table2[[#This Row],[Total Spend]]&lt;70,"Low Value", IF(Table2[[#This Row],[Total Spend]]&lt;370,"Medium Value",IF(Table2[[#This Row],[Total Spend]]&lt;1047,"High Value","VIP")))</f>
        <v>High Value</v>
      </c>
      <c r="AJ1479" s="7">
        <f>SUM(Table2[[#This Row],[AcceptedCmp3]:[Response]])</f>
        <v>0</v>
      </c>
      <c r="AK1479" s="5" t="str">
        <f>IF(Table2[[#This Row],[Total Campaigns Accepted]]=0,"Never Responded", IF(Table2[[#This Row],[Total Campaigns Accepted]]&lt;3,"Occasional Responders","Frequent Responders"))</f>
        <v>Never Responded</v>
      </c>
    </row>
    <row r="1480" spans="1:37" x14ac:dyDescent="0.3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  <c r="AC1480" s="4">
        <f t="shared" ca="1" si="69"/>
        <v>73</v>
      </c>
      <c r="AD1480" s="3">
        <f t="shared" si="71"/>
        <v>660</v>
      </c>
      <c r="AE1480">
        <f t="shared" si="70"/>
        <v>26</v>
      </c>
      <c r="AF1480" t="str">
        <f>IF(Table2[[#This Row],[ Income ]]&lt;=30000, "Low Income",IF(Table2[[#This Row],[ Income ]]&lt;=60000,"Middle Income",IF(Table2[[#This Row],[ Income ]]&lt;=90000,"High Income","Premium")))</f>
        <v>Middle Income</v>
      </c>
      <c r="AG1480" t="str">
        <f ca="1">IF(Table2[[#This Row],[Age]]&lt;30,"Young Adults", IF(Table2[[#This Row],[Age]]&lt;45,"Adults",IF(Table2[[#This Row],[Age]]&lt;60,"Middle Aged", "Senior")))</f>
        <v>Senior</v>
      </c>
      <c r="AH1480" t="str">
        <f>IF(Table2[[#This Row],[Recency]]&lt;31,"Active",IF(Table2[[#This Row],[Recency]]&lt;61, "Warm","At Risk"))</f>
        <v>At Risk</v>
      </c>
      <c r="AI1480" s="5" t="str">
        <f>IF(Table2[[#This Row],[Total Spend]]&lt;70,"Low Value", IF(Table2[[#This Row],[Total Spend]]&lt;370,"Medium Value",IF(Table2[[#This Row],[Total Spend]]&lt;1047,"High Value","VIP")))</f>
        <v>High Value</v>
      </c>
      <c r="AJ1480" s="7">
        <f>SUM(Table2[[#This Row],[AcceptedCmp3]:[Response]])</f>
        <v>0</v>
      </c>
      <c r="AK1480" s="5" t="str">
        <f>IF(Table2[[#This Row],[Total Campaigns Accepted]]=0,"Never Responded", IF(Table2[[#This Row],[Total Campaigns Accepted]]&lt;3,"Occasional Responders","Frequent Responders"))</f>
        <v>Never Responded</v>
      </c>
    </row>
    <row r="1481" spans="1:37" x14ac:dyDescent="0.3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  <c r="AC1481" s="4">
        <f t="shared" ca="1" si="69"/>
        <v>55</v>
      </c>
      <c r="AD1481" s="3">
        <f t="shared" si="71"/>
        <v>22</v>
      </c>
      <c r="AE1481">
        <f t="shared" si="70"/>
        <v>12</v>
      </c>
      <c r="AF1481" t="str">
        <f>IF(Table2[[#This Row],[ Income ]]&lt;=30000, "Low Income",IF(Table2[[#This Row],[ Income ]]&lt;=60000,"Middle Income",IF(Table2[[#This Row],[ Income ]]&lt;=90000,"High Income","Premium")))</f>
        <v>Middle Income</v>
      </c>
      <c r="AG1481" t="str">
        <f ca="1">IF(Table2[[#This Row],[Age]]&lt;30,"Young Adults", IF(Table2[[#This Row],[Age]]&lt;45,"Adults",IF(Table2[[#This Row],[Age]]&lt;60,"Middle Aged", "Senior")))</f>
        <v>Middle Aged</v>
      </c>
      <c r="AH1481" t="str">
        <f>IF(Table2[[#This Row],[Recency]]&lt;31,"Active",IF(Table2[[#This Row],[Recency]]&lt;61, "Warm","At Risk"))</f>
        <v>At Risk</v>
      </c>
      <c r="AI1481" s="5" t="str">
        <f>IF(Table2[[#This Row],[Total Spend]]&lt;70,"Low Value", IF(Table2[[#This Row],[Total Spend]]&lt;370,"Medium Value",IF(Table2[[#This Row],[Total Spend]]&lt;1047,"High Value","VIP")))</f>
        <v>Low Value</v>
      </c>
      <c r="AJ1481" s="7">
        <f>SUM(Table2[[#This Row],[AcceptedCmp3]:[Response]])</f>
        <v>0</v>
      </c>
      <c r="AK1481" s="5" t="str">
        <f>IF(Table2[[#This Row],[Total Campaigns Accepted]]=0,"Never Responded", IF(Table2[[#This Row],[Total Campaigns Accepted]]&lt;3,"Occasional Responders","Frequent Responders"))</f>
        <v>Never Responded</v>
      </c>
    </row>
    <row r="1482" spans="1:37" x14ac:dyDescent="0.3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  <c r="AC1482" s="4">
        <f t="shared" ca="1" si="69"/>
        <v>68</v>
      </c>
      <c r="AD1482" s="3">
        <f t="shared" si="71"/>
        <v>271</v>
      </c>
      <c r="AE1482">
        <f t="shared" si="70"/>
        <v>24</v>
      </c>
      <c r="AF1482" t="str">
        <f>IF(Table2[[#This Row],[ Income ]]&lt;=30000, "Low Income",IF(Table2[[#This Row],[ Income ]]&lt;=60000,"Middle Income",IF(Table2[[#This Row],[ Income ]]&lt;=90000,"High Income","Premium")))</f>
        <v>Middle Income</v>
      </c>
      <c r="AG1482" t="str">
        <f ca="1">IF(Table2[[#This Row],[Age]]&lt;30,"Young Adults", IF(Table2[[#This Row],[Age]]&lt;45,"Adults",IF(Table2[[#This Row],[Age]]&lt;60,"Middle Aged", "Senior")))</f>
        <v>Senior</v>
      </c>
      <c r="AH1482" t="str">
        <f>IF(Table2[[#This Row],[Recency]]&lt;31,"Active",IF(Table2[[#This Row],[Recency]]&lt;61, "Warm","At Risk"))</f>
        <v>At Risk</v>
      </c>
      <c r="AI1482" s="5" t="str">
        <f>IF(Table2[[#This Row],[Total Spend]]&lt;70,"Low Value", IF(Table2[[#This Row],[Total Spend]]&lt;370,"Medium Value",IF(Table2[[#This Row],[Total Spend]]&lt;1047,"High Value","VIP")))</f>
        <v>Medium Value</v>
      </c>
      <c r="AJ1482" s="7">
        <f>SUM(Table2[[#This Row],[AcceptedCmp3]:[Response]])</f>
        <v>1</v>
      </c>
      <c r="AK1482" s="5" t="str">
        <f>IF(Table2[[#This Row],[Total Campaigns Accepted]]=0,"Never Responded", IF(Table2[[#This Row],[Total Campaigns Accepted]]&lt;3,"Occasional Responders","Frequent Responders"))</f>
        <v>Occasional Responders</v>
      </c>
    </row>
    <row r="1483" spans="1:37" x14ac:dyDescent="0.3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  <c r="AC1483" s="4">
        <f t="shared" ca="1" si="69"/>
        <v>50</v>
      </c>
      <c r="AD1483" s="3">
        <f t="shared" si="71"/>
        <v>1315</v>
      </c>
      <c r="AE1483">
        <f t="shared" si="70"/>
        <v>29</v>
      </c>
      <c r="AF1483" t="str">
        <f>IF(Table2[[#This Row],[ Income ]]&lt;=30000, "Low Income",IF(Table2[[#This Row],[ Income ]]&lt;=60000,"Middle Income",IF(Table2[[#This Row],[ Income ]]&lt;=90000,"High Income","Premium")))</f>
        <v>High Income</v>
      </c>
      <c r="AG1483" t="str">
        <f ca="1">IF(Table2[[#This Row],[Age]]&lt;30,"Young Adults", IF(Table2[[#This Row],[Age]]&lt;45,"Adults",IF(Table2[[#This Row],[Age]]&lt;60,"Middle Aged", "Senior")))</f>
        <v>Middle Aged</v>
      </c>
      <c r="AH1483" t="str">
        <f>IF(Table2[[#This Row],[Recency]]&lt;31,"Active",IF(Table2[[#This Row],[Recency]]&lt;61, "Warm","At Risk"))</f>
        <v>At Risk</v>
      </c>
      <c r="AI1483" s="5" t="str">
        <f>IF(Table2[[#This Row],[Total Spend]]&lt;70,"Low Value", IF(Table2[[#This Row],[Total Spend]]&lt;370,"Medium Value",IF(Table2[[#This Row],[Total Spend]]&lt;1047,"High Value","VIP")))</f>
        <v>VIP</v>
      </c>
      <c r="AJ1483" s="7">
        <f>SUM(Table2[[#This Row],[AcceptedCmp3]:[Response]])</f>
        <v>0</v>
      </c>
      <c r="AK1483" s="5" t="str">
        <f>IF(Table2[[#This Row],[Total Campaigns Accepted]]=0,"Never Responded", IF(Table2[[#This Row],[Total Campaigns Accepted]]&lt;3,"Occasional Responders","Frequent Responders"))</f>
        <v>Never Responded</v>
      </c>
    </row>
    <row r="1484" spans="1:37" x14ac:dyDescent="0.3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  <c r="AC1484" s="4">
        <f t="shared" ca="1" si="69"/>
        <v>60</v>
      </c>
      <c r="AD1484" s="3">
        <f t="shared" si="71"/>
        <v>40</v>
      </c>
      <c r="AE1484">
        <f t="shared" si="70"/>
        <v>10</v>
      </c>
      <c r="AF1484" t="str">
        <f>IF(Table2[[#This Row],[ Income ]]&lt;=30000, "Low Income",IF(Table2[[#This Row],[ Income ]]&lt;=60000,"Middle Income",IF(Table2[[#This Row],[ Income ]]&lt;=90000,"High Income","Premium")))</f>
        <v>Middle Income</v>
      </c>
      <c r="AG1484" t="str">
        <f ca="1">IF(Table2[[#This Row],[Age]]&lt;30,"Young Adults", IF(Table2[[#This Row],[Age]]&lt;45,"Adults",IF(Table2[[#This Row],[Age]]&lt;60,"Middle Aged", "Senior")))</f>
        <v>Senior</v>
      </c>
      <c r="AH1484" t="str">
        <f>IF(Table2[[#This Row],[Recency]]&lt;31,"Active",IF(Table2[[#This Row],[Recency]]&lt;61, "Warm","At Risk"))</f>
        <v>At Risk</v>
      </c>
      <c r="AI1484" s="5" t="str">
        <f>IF(Table2[[#This Row],[Total Spend]]&lt;70,"Low Value", IF(Table2[[#This Row],[Total Spend]]&lt;370,"Medium Value",IF(Table2[[#This Row],[Total Spend]]&lt;1047,"High Value","VIP")))</f>
        <v>Low Value</v>
      </c>
      <c r="AJ1484" s="7">
        <f>SUM(Table2[[#This Row],[AcceptedCmp3]:[Response]])</f>
        <v>0</v>
      </c>
      <c r="AK1484" s="5" t="str">
        <f>IF(Table2[[#This Row],[Total Campaigns Accepted]]=0,"Never Responded", IF(Table2[[#This Row],[Total Campaigns Accepted]]&lt;3,"Occasional Responders","Frequent Responders"))</f>
        <v>Never Responded</v>
      </c>
    </row>
    <row r="1485" spans="1:37" x14ac:dyDescent="0.3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  <c r="AC1485" s="4">
        <f t="shared" ca="1" si="69"/>
        <v>64</v>
      </c>
      <c r="AD1485" s="3">
        <f t="shared" si="71"/>
        <v>260</v>
      </c>
      <c r="AE1485">
        <f t="shared" si="70"/>
        <v>16</v>
      </c>
      <c r="AF1485" t="str">
        <f>IF(Table2[[#This Row],[ Income ]]&lt;=30000, "Low Income",IF(Table2[[#This Row],[ Income ]]&lt;=60000,"Middle Income",IF(Table2[[#This Row],[ Income ]]&lt;=90000,"High Income","Premium")))</f>
        <v>High Income</v>
      </c>
      <c r="AG1485" t="str">
        <f ca="1">IF(Table2[[#This Row],[Age]]&lt;30,"Young Adults", IF(Table2[[#This Row],[Age]]&lt;45,"Adults",IF(Table2[[#This Row],[Age]]&lt;60,"Middle Aged", "Senior")))</f>
        <v>Senior</v>
      </c>
      <c r="AH1485" t="str">
        <f>IF(Table2[[#This Row],[Recency]]&lt;31,"Active",IF(Table2[[#This Row],[Recency]]&lt;61, "Warm","At Risk"))</f>
        <v>At Risk</v>
      </c>
      <c r="AI1485" s="5" t="str">
        <f>IF(Table2[[#This Row],[Total Spend]]&lt;70,"Low Value", IF(Table2[[#This Row],[Total Spend]]&lt;370,"Medium Value",IF(Table2[[#This Row],[Total Spend]]&lt;1047,"High Value","VIP")))</f>
        <v>Medium Value</v>
      </c>
      <c r="AJ1485" s="7">
        <f>SUM(Table2[[#This Row],[AcceptedCmp3]:[Response]])</f>
        <v>0</v>
      </c>
      <c r="AK1485" s="5" t="str">
        <f>IF(Table2[[#This Row],[Total Campaigns Accepted]]=0,"Never Responded", IF(Table2[[#This Row],[Total Campaigns Accepted]]&lt;3,"Occasional Responders","Frequent Responders"))</f>
        <v>Never Responded</v>
      </c>
    </row>
    <row r="1486" spans="1:37" x14ac:dyDescent="0.3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  <c r="AC1486" s="4">
        <f t="shared" ca="1" si="69"/>
        <v>48</v>
      </c>
      <c r="AD1486" s="3">
        <f t="shared" si="71"/>
        <v>20</v>
      </c>
      <c r="AE1486">
        <f t="shared" si="70"/>
        <v>11</v>
      </c>
      <c r="AF1486" t="str">
        <f>IF(Table2[[#This Row],[ Income ]]&lt;=30000, "Low Income",IF(Table2[[#This Row],[ Income ]]&lt;=60000,"Middle Income",IF(Table2[[#This Row],[ Income ]]&lt;=90000,"High Income","Premium")))</f>
        <v>Middle Income</v>
      </c>
      <c r="AG1486" t="str">
        <f ca="1">IF(Table2[[#This Row],[Age]]&lt;30,"Young Adults", IF(Table2[[#This Row],[Age]]&lt;45,"Adults",IF(Table2[[#This Row],[Age]]&lt;60,"Middle Aged", "Senior")))</f>
        <v>Middle Aged</v>
      </c>
      <c r="AH1486" t="str">
        <f>IF(Table2[[#This Row],[Recency]]&lt;31,"Active",IF(Table2[[#This Row],[Recency]]&lt;61, "Warm","At Risk"))</f>
        <v>At Risk</v>
      </c>
      <c r="AI1486" s="5" t="str">
        <f>IF(Table2[[#This Row],[Total Spend]]&lt;70,"Low Value", IF(Table2[[#This Row],[Total Spend]]&lt;370,"Medium Value",IF(Table2[[#This Row],[Total Spend]]&lt;1047,"High Value","VIP")))</f>
        <v>Low Value</v>
      </c>
      <c r="AJ1486" s="7">
        <f>SUM(Table2[[#This Row],[AcceptedCmp3]:[Response]])</f>
        <v>0</v>
      </c>
      <c r="AK1486" s="5" t="str">
        <f>IF(Table2[[#This Row],[Total Campaigns Accepted]]=0,"Never Responded", IF(Table2[[#This Row],[Total Campaigns Accepted]]&lt;3,"Occasional Responders","Frequent Responders"))</f>
        <v>Never Responded</v>
      </c>
    </row>
    <row r="1487" spans="1:37" x14ac:dyDescent="0.3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  <c r="AC1487" s="4">
        <f t="shared" ca="1" si="69"/>
        <v>66</v>
      </c>
      <c r="AD1487" s="3">
        <f t="shared" si="71"/>
        <v>55</v>
      </c>
      <c r="AE1487">
        <f t="shared" si="70"/>
        <v>12</v>
      </c>
      <c r="AF1487" t="str">
        <f>IF(Table2[[#This Row],[ Income ]]&lt;=30000, "Low Income",IF(Table2[[#This Row],[ Income ]]&lt;=60000,"Middle Income",IF(Table2[[#This Row],[ Income ]]&lt;=90000,"High Income","Premium")))</f>
        <v>Low Income</v>
      </c>
      <c r="AG1487" t="str">
        <f ca="1">IF(Table2[[#This Row],[Age]]&lt;30,"Young Adults", IF(Table2[[#This Row],[Age]]&lt;45,"Adults",IF(Table2[[#This Row],[Age]]&lt;60,"Middle Aged", "Senior")))</f>
        <v>Senior</v>
      </c>
      <c r="AH1487" t="str">
        <f>IF(Table2[[#This Row],[Recency]]&lt;31,"Active",IF(Table2[[#This Row],[Recency]]&lt;61, "Warm","At Risk"))</f>
        <v>At Risk</v>
      </c>
      <c r="AI1487" s="5" t="str">
        <f>IF(Table2[[#This Row],[Total Spend]]&lt;70,"Low Value", IF(Table2[[#This Row],[Total Spend]]&lt;370,"Medium Value",IF(Table2[[#This Row],[Total Spend]]&lt;1047,"High Value","VIP")))</f>
        <v>Low Value</v>
      </c>
      <c r="AJ1487" s="7">
        <f>SUM(Table2[[#This Row],[AcceptedCmp3]:[Response]])</f>
        <v>0</v>
      </c>
      <c r="AK1487" s="5" t="str">
        <f>IF(Table2[[#This Row],[Total Campaigns Accepted]]=0,"Never Responded", IF(Table2[[#This Row],[Total Campaigns Accepted]]&lt;3,"Occasional Responders","Frequent Responders"))</f>
        <v>Never Responded</v>
      </c>
    </row>
    <row r="1488" spans="1:37" x14ac:dyDescent="0.3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  <c r="AC1488" s="4">
        <f t="shared" ca="1" si="69"/>
        <v>47</v>
      </c>
      <c r="AD1488" s="3">
        <f t="shared" si="71"/>
        <v>75</v>
      </c>
      <c r="AE1488">
        <f t="shared" si="70"/>
        <v>15</v>
      </c>
      <c r="AF1488" t="str">
        <f>IF(Table2[[#This Row],[ Income ]]&lt;=30000, "Low Income",IF(Table2[[#This Row],[ Income ]]&lt;=60000,"Middle Income",IF(Table2[[#This Row],[ Income ]]&lt;=90000,"High Income","Premium")))</f>
        <v>Low Income</v>
      </c>
      <c r="AG1488" t="str">
        <f ca="1">IF(Table2[[#This Row],[Age]]&lt;30,"Young Adults", IF(Table2[[#This Row],[Age]]&lt;45,"Adults",IF(Table2[[#This Row],[Age]]&lt;60,"Middle Aged", "Senior")))</f>
        <v>Middle Aged</v>
      </c>
      <c r="AH1488" t="str">
        <f>IF(Table2[[#This Row],[Recency]]&lt;31,"Active",IF(Table2[[#This Row],[Recency]]&lt;61, "Warm","At Risk"))</f>
        <v>At Risk</v>
      </c>
      <c r="AI1488" s="5" t="str">
        <f>IF(Table2[[#This Row],[Total Spend]]&lt;70,"Low Value", IF(Table2[[#This Row],[Total Spend]]&lt;370,"Medium Value",IF(Table2[[#This Row],[Total Spend]]&lt;1047,"High Value","VIP")))</f>
        <v>Medium Value</v>
      </c>
      <c r="AJ1488" s="7">
        <f>SUM(Table2[[#This Row],[AcceptedCmp3]:[Response]])</f>
        <v>0</v>
      </c>
      <c r="AK1488" s="5" t="str">
        <f>IF(Table2[[#This Row],[Total Campaigns Accepted]]=0,"Never Responded", IF(Table2[[#This Row],[Total Campaigns Accepted]]&lt;3,"Occasional Responders","Frequent Responders"))</f>
        <v>Never Responded</v>
      </c>
    </row>
    <row r="1489" spans="1:37" x14ac:dyDescent="0.3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  <c r="AC1489" s="4">
        <f t="shared" ca="1" si="69"/>
        <v>57</v>
      </c>
      <c r="AD1489" s="3">
        <f t="shared" si="71"/>
        <v>1182</v>
      </c>
      <c r="AE1489">
        <f t="shared" si="70"/>
        <v>28</v>
      </c>
      <c r="AF1489" t="str">
        <f>IF(Table2[[#This Row],[ Income ]]&lt;=30000, "Low Income",IF(Table2[[#This Row],[ Income ]]&lt;=60000,"Middle Income",IF(Table2[[#This Row],[ Income ]]&lt;=90000,"High Income","Premium")))</f>
        <v>Middle Income</v>
      </c>
      <c r="AG1489" t="str">
        <f ca="1">IF(Table2[[#This Row],[Age]]&lt;30,"Young Adults", IF(Table2[[#This Row],[Age]]&lt;45,"Adults",IF(Table2[[#This Row],[Age]]&lt;60,"Middle Aged", "Senior")))</f>
        <v>Middle Aged</v>
      </c>
      <c r="AH1489" t="str">
        <f>IF(Table2[[#This Row],[Recency]]&lt;31,"Active",IF(Table2[[#This Row],[Recency]]&lt;61, "Warm","At Risk"))</f>
        <v>At Risk</v>
      </c>
      <c r="AI1489" s="5" t="str">
        <f>IF(Table2[[#This Row],[Total Spend]]&lt;70,"Low Value", IF(Table2[[#This Row],[Total Spend]]&lt;370,"Medium Value",IF(Table2[[#This Row],[Total Spend]]&lt;1047,"High Value","VIP")))</f>
        <v>VIP</v>
      </c>
      <c r="AJ1489" s="7">
        <f>SUM(Table2[[#This Row],[AcceptedCmp3]:[Response]])</f>
        <v>2</v>
      </c>
      <c r="AK1489" s="5" t="str">
        <f>IF(Table2[[#This Row],[Total Campaigns Accepted]]=0,"Never Responded", IF(Table2[[#This Row],[Total Campaigns Accepted]]&lt;3,"Occasional Responders","Frequent Responders"))</f>
        <v>Occasional Responders</v>
      </c>
    </row>
    <row r="1490" spans="1:37" x14ac:dyDescent="0.3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  <c r="AC1490" s="4">
        <f t="shared" ca="1" si="69"/>
        <v>57</v>
      </c>
      <c r="AD1490" s="3">
        <f t="shared" si="71"/>
        <v>1182</v>
      </c>
      <c r="AE1490">
        <f t="shared" si="70"/>
        <v>28</v>
      </c>
      <c r="AF1490" t="str">
        <f>IF(Table2[[#This Row],[ Income ]]&lt;=30000, "Low Income",IF(Table2[[#This Row],[ Income ]]&lt;=60000,"Middle Income",IF(Table2[[#This Row],[ Income ]]&lt;=90000,"High Income","Premium")))</f>
        <v>Middle Income</v>
      </c>
      <c r="AG1490" t="str">
        <f ca="1">IF(Table2[[#This Row],[Age]]&lt;30,"Young Adults", IF(Table2[[#This Row],[Age]]&lt;45,"Adults",IF(Table2[[#This Row],[Age]]&lt;60,"Middle Aged", "Senior")))</f>
        <v>Middle Aged</v>
      </c>
      <c r="AH1490" t="str">
        <f>IF(Table2[[#This Row],[Recency]]&lt;31,"Active",IF(Table2[[#This Row],[Recency]]&lt;61, "Warm","At Risk"))</f>
        <v>At Risk</v>
      </c>
      <c r="AI1490" s="5" t="str">
        <f>IF(Table2[[#This Row],[Total Spend]]&lt;70,"Low Value", IF(Table2[[#This Row],[Total Spend]]&lt;370,"Medium Value",IF(Table2[[#This Row],[Total Spend]]&lt;1047,"High Value","VIP")))</f>
        <v>VIP</v>
      </c>
      <c r="AJ1490" s="7">
        <f>SUM(Table2[[#This Row],[AcceptedCmp3]:[Response]])</f>
        <v>2</v>
      </c>
      <c r="AK1490" s="5" t="str">
        <f>IF(Table2[[#This Row],[Total Campaigns Accepted]]=0,"Never Responded", IF(Table2[[#This Row],[Total Campaigns Accepted]]&lt;3,"Occasional Responders","Frequent Responders"))</f>
        <v>Occasional Responders</v>
      </c>
    </row>
    <row r="1491" spans="1:37" x14ac:dyDescent="0.3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  <c r="AC1491" s="4">
        <f t="shared" ca="1" si="69"/>
        <v>71</v>
      </c>
      <c r="AD1491" s="3">
        <f t="shared" si="71"/>
        <v>1867</v>
      </c>
      <c r="AE1491">
        <f t="shared" si="70"/>
        <v>25</v>
      </c>
      <c r="AF1491" t="str">
        <f>IF(Table2[[#This Row],[ Income ]]&lt;=30000, "Low Income",IF(Table2[[#This Row],[ Income ]]&lt;=60000,"Middle Income",IF(Table2[[#This Row],[ Income ]]&lt;=90000,"High Income","Premium")))</f>
        <v>High Income</v>
      </c>
      <c r="AG1491" t="str">
        <f ca="1">IF(Table2[[#This Row],[Age]]&lt;30,"Young Adults", IF(Table2[[#This Row],[Age]]&lt;45,"Adults",IF(Table2[[#This Row],[Age]]&lt;60,"Middle Aged", "Senior")))</f>
        <v>Senior</v>
      </c>
      <c r="AH1491" t="str">
        <f>IF(Table2[[#This Row],[Recency]]&lt;31,"Active",IF(Table2[[#This Row],[Recency]]&lt;61, "Warm","At Risk"))</f>
        <v>At Risk</v>
      </c>
      <c r="AI1491" s="5" t="str">
        <f>IF(Table2[[#This Row],[Total Spend]]&lt;70,"Low Value", IF(Table2[[#This Row],[Total Spend]]&lt;370,"Medium Value",IF(Table2[[#This Row],[Total Spend]]&lt;1047,"High Value","VIP")))</f>
        <v>VIP</v>
      </c>
      <c r="AJ1491" s="7">
        <f>SUM(Table2[[#This Row],[AcceptedCmp3]:[Response]])</f>
        <v>4</v>
      </c>
      <c r="AK1491" s="5" t="str">
        <f>IF(Table2[[#This Row],[Total Campaigns Accepted]]=0,"Never Responded", IF(Table2[[#This Row],[Total Campaigns Accepted]]&lt;3,"Occasional Responders","Frequent Responders"))</f>
        <v>Frequent Responders</v>
      </c>
    </row>
    <row r="1492" spans="1:37" x14ac:dyDescent="0.3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  <c r="AC1492" s="4">
        <f t="shared" ca="1" si="69"/>
        <v>59</v>
      </c>
      <c r="AD1492" s="3">
        <f t="shared" si="71"/>
        <v>1079</v>
      </c>
      <c r="AE1492">
        <f t="shared" si="70"/>
        <v>28</v>
      </c>
      <c r="AF1492" t="str">
        <f>IF(Table2[[#This Row],[ Income ]]&lt;=30000, "Low Income",IF(Table2[[#This Row],[ Income ]]&lt;=60000,"Middle Income",IF(Table2[[#This Row],[ Income ]]&lt;=90000,"High Income","Premium")))</f>
        <v>High Income</v>
      </c>
      <c r="AG1492" t="str">
        <f ca="1">IF(Table2[[#This Row],[Age]]&lt;30,"Young Adults", IF(Table2[[#This Row],[Age]]&lt;45,"Adults",IF(Table2[[#This Row],[Age]]&lt;60,"Middle Aged", "Senior")))</f>
        <v>Middle Aged</v>
      </c>
      <c r="AH1492" t="str">
        <f>IF(Table2[[#This Row],[Recency]]&lt;31,"Active",IF(Table2[[#This Row],[Recency]]&lt;61, "Warm","At Risk"))</f>
        <v>At Risk</v>
      </c>
      <c r="AI1492" s="5" t="str">
        <f>IF(Table2[[#This Row],[Total Spend]]&lt;70,"Low Value", IF(Table2[[#This Row],[Total Spend]]&lt;370,"Medium Value",IF(Table2[[#This Row],[Total Spend]]&lt;1047,"High Value","VIP")))</f>
        <v>VIP</v>
      </c>
      <c r="AJ1492" s="7">
        <f>SUM(Table2[[#This Row],[AcceptedCmp3]:[Response]])</f>
        <v>0</v>
      </c>
      <c r="AK1492" s="5" t="str">
        <f>IF(Table2[[#This Row],[Total Campaigns Accepted]]=0,"Never Responded", IF(Table2[[#This Row],[Total Campaigns Accepted]]&lt;3,"Occasional Responders","Frequent Responders"))</f>
        <v>Never Responded</v>
      </c>
    </row>
    <row r="1493" spans="1:37" x14ac:dyDescent="0.3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  <c r="AC1493" s="4">
        <f t="shared" ca="1" si="69"/>
        <v>52</v>
      </c>
      <c r="AD1493" s="3">
        <f t="shared" si="71"/>
        <v>534</v>
      </c>
      <c r="AE1493">
        <f t="shared" si="70"/>
        <v>24</v>
      </c>
      <c r="AF1493" t="str">
        <f>IF(Table2[[#This Row],[ Income ]]&lt;=30000, "Low Income",IF(Table2[[#This Row],[ Income ]]&lt;=60000,"Middle Income",IF(Table2[[#This Row],[ Income ]]&lt;=90000,"High Income","Premium")))</f>
        <v>Middle Income</v>
      </c>
      <c r="AG1493" t="str">
        <f ca="1">IF(Table2[[#This Row],[Age]]&lt;30,"Young Adults", IF(Table2[[#This Row],[Age]]&lt;45,"Adults",IF(Table2[[#This Row],[Age]]&lt;60,"Middle Aged", "Senior")))</f>
        <v>Middle Aged</v>
      </c>
      <c r="AH1493" t="str">
        <f>IF(Table2[[#This Row],[Recency]]&lt;31,"Active",IF(Table2[[#This Row],[Recency]]&lt;61, "Warm","At Risk"))</f>
        <v>At Risk</v>
      </c>
      <c r="AI1493" s="5" t="str">
        <f>IF(Table2[[#This Row],[Total Spend]]&lt;70,"Low Value", IF(Table2[[#This Row],[Total Spend]]&lt;370,"Medium Value",IF(Table2[[#This Row],[Total Spend]]&lt;1047,"High Value","VIP")))</f>
        <v>High Value</v>
      </c>
      <c r="AJ1493" s="7">
        <f>SUM(Table2[[#This Row],[AcceptedCmp3]:[Response]])</f>
        <v>1</v>
      </c>
      <c r="AK1493" s="5" t="str">
        <f>IF(Table2[[#This Row],[Total Campaigns Accepted]]=0,"Never Responded", IF(Table2[[#This Row],[Total Campaigns Accepted]]&lt;3,"Occasional Responders","Frequent Responders"))</f>
        <v>Occasional Responders</v>
      </c>
    </row>
    <row r="1494" spans="1:37" x14ac:dyDescent="0.3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  <c r="AC1494" s="4">
        <f t="shared" ca="1" si="69"/>
        <v>46</v>
      </c>
      <c r="AD1494" s="3">
        <f t="shared" si="71"/>
        <v>313</v>
      </c>
      <c r="AE1494">
        <f t="shared" si="70"/>
        <v>21</v>
      </c>
      <c r="AF1494" t="str">
        <f>IF(Table2[[#This Row],[ Income ]]&lt;=30000, "Low Income",IF(Table2[[#This Row],[ Income ]]&lt;=60000,"Middle Income",IF(Table2[[#This Row],[ Income ]]&lt;=90000,"High Income","Premium")))</f>
        <v>Low Income</v>
      </c>
      <c r="AG1494" t="str">
        <f ca="1">IF(Table2[[#This Row],[Age]]&lt;30,"Young Adults", IF(Table2[[#This Row],[Age]]&lt;45,"Adults",IF(Table2[[#This Row],[Age]]&lt;60,"Middle Aged", "Senior")))</f>
        <v>Middle Aged</v>
      </c>
      <c r="AH1494" t="str">
        <f>IF(Table2[[#This Row],[Recency]]&lt;31,"Active",IF(Table2[[#This Row],[Recency]]&lt;61, "Warm","At Risk"))</f>
        <v>At Risk</v>
      </c>
      <c r="AI1494" s="5" t="str">
        <f>IF(Table2[[#This Row],[Total Spend]]&lt;70,"Low Value", IF(Table2[[#This Row],[Total Spend]]&lt;370,"Medium Value",IF(Table2[[#This Row],[Total Spend]]&lt;1047,"High Value","VIP")))</f>
        <v>Medium Value</v>
      </c>
      <c r="AJ1494" s="7">
        <f>SUM(Table2[[#This Row],[AcceptedCmp3]:[Response]])</f>
        <v>0</v>
      </c>
      <c r="AK1494" s="5" t="str">
        <f>IF(Table2[[#This Row],[Total Campaigns Accepted]]=0,"Never Responded", IF(Table2[[#This Row],[Total Campaigns Accepted]]&lt;3,"Occasional Responders","Frequent Responders"))</f>
        <v>Never Responded</v>
      </c>
    </row>
    <row r="1495" spans="1:37" x14ac:dyDescent="0.3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  <c r="AC1495" s="4">
        <f t="shared" ca="1" si="69"/>
        <v>57</v>
      </c>
      <c r="AD1495" s="3">
        <f t="shared" si="71"/>
        <v>693</v>
      </c>
      <c r="AE1495">
        <f t="shared" si="70"/>
        <v>23</v>
      </c>
      <c r="AF1495" t="str">
        <f>IF(Table2[[#This Row],[ Income ]]&lt;=30000, "Low Income",IF(Table2[[#This Row],[ Income ]]&lt;=60000,"Middle Income",IF(Table2[[#This Row],[ Income ]]&lt;=90000,"High Income","Premium")))</f>
        <v>Middle Income</v>
      </c>
      <c r="AG1495" t="str">
        <f ca="1">IF(Table2[[#This Row],[Age]]&lt;30,"Young Adults", IF(Table2[[#This Row],[Age]]&lt;45,"Adults",IF(Table2[[#This Row],[Age]]&lt;60,"Middle Aged", "Senior")))</f>
        <v>Middle Aged</v>
      </c>
      <c r="AH1495" t="str">
        <f>IF(Table2[[#This Row],[Recency]]&lt;31,"Active",IF(Table2[[#This Row],[Recency]]&lt;61, "Warm","At Risk"))</f>
        <v>At Risk</v>
      </c>
      <c r="AI1495" s="5" t="str">
        <f>IF(Table2[[#This Row],[Total Spend]]&lt;70,"Low Value", IF(Table2[[#This Row],[Total Spend]]&lt;370,"Medium Value",IF(Table2[[#This Row],[Total Spend]]&lt;1047,"High Value","VIP")))</f>
        <v>High Value</v>
      </c>
      <c r="AJ1495" s="7">
        <f>SUM(Table2[[#This Row],[AcceptedCmp3]:[Response]])</f>
        <v>0</v>
      </c>
      <c r="AK1495" s="5" t="str">
        <f>IF(Table2[[#This Row],[Total Campaigns Accepted]]=0,"Never Responded", IF(Table2[[#This Row],[Total Campaigns Accepted]]&lt;3,"Occasional Responders","Frequent Responders"))</f>
        <v>Never Responded</v>
      </c>
    </row>
    <row r="1496" spans="1:37" x14ac:dyDescent="0.3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  <c r="AC1496" s="4">
        <f t="shared" ca="1" si="69"/>
        <v>33</v>
      </c>
      <c r="AD1496" s="3">
        <f t="shared" si="71"/>
        <v>1127</v>
      </c>
      <c r="AE1496">
        <f t="shared" si="70"/>
        <v>18</v>
      </c>
      <c r="AF1496" t="str">
        <f>IF(Table2[[#This Row],[ Income ]]&lt;=30000, "Low Income",IF(Table2[[#This Row],[ Income ]]&lt;=60000,"Middle Income",IF(Table2[[#This Row],[ Income ]]&lt;=90000,"High Income","Premium")))</f>
        <v>High Income</v>
      </c>
      <c r="AG1496" t="str">
        <f ca="1">IF(Table2[[#This Row],[Age]]&lt;30,"Young Adults", IF(Table2[[#This Row],[Age]]&lt;45,"Adults",IF(Table2[[#This Row],[Age]]&lt;60,"Middle Aged", "Senior")))</f>
        <v>Adults</v>
      </c>
      <c r="AH1496" t="str">
        <f>IF(Table2[[#This Row],[Recency]]&lt;31,"Active",IF(Table2[[#This Row],[Recency]]&lt;61, "Warm","At Risk"))</f>
        <v>At Risk</v>
      </c>
      <c r="AI1496" s="5" t="str">
        <f>IF(Table2[[#This Row],[Total Spend]]&lt;70,"Low Value", IF(Table2[[#This Row],[Total Spend]]&lt;370,"Medium Value",IF(Table2[[#This Row],[Total Spend]]&lt;1047,"High Value","VIP")))</f>
        <v>VIP</v>
      </c>
      <c r="AJ1496" s="7">
        <f>SUM(Table2[[#This Row],[AcceptedCmp3]:[Response]])</f>
        <v>0</v>
      </c>
      <c r="AK1496" s="5" t="str">
        <f>IF(Table2[[#This Row],[Total Campaigns Accepted]]=0,"Never Responded", IF(Table2[[#This Row],[Total Campaigns Accepted]]&lt;3,"Occasional Responders","Frequent Responders"))</f>
        <v>Never Responded</v>
      </c>
    </row>
    <row r="1497" spans="1:37" x14ac:dyDescent="0.3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  <c r="AC1497" s="4">
        <f t="shared" ca="1" si="69"/>
        <v>33</v>
      </c>
      <c r="AD1497" s="3">
        <f t="shared" si="71"/>
        <v>1127</v>
      </c>
      <c r="AE1497">
        <f t="shared" si="70"/>
        <v>18</v>
      </c>
      <c r="AF1497" t="str">
        <f>IF(Table2[[#This Row],[ Income ]]&lt;=30000, "Low Income",IF(Table2[[#This Row],[ Income ]]&lt;=60000,"Middle Income",IF(Table2[[#This Row],[ Income ]]&lt;=90000,"High Income","Premium")))</f>
        <v>High Income</v>
      </c>
      <c r="AG1497" t="str">
        <f ca="1">IF(Table2[[#This Row],[Age]]&lt;30,"Young Adults", IF(Table2[[#This Row],[Age]]&lt;45,"Adults",IF(Table2[[#This Row],[Age]]&lt;60,"Middle Aged", "Senior")))</f>
        <v>Adults</v>
      </c>
      <c r="AH1497" t="str">
        <f>IF(Table2[[#This Row],[Recency]]&lt;31,"Active",IF(Table2[[#This Row],[Recency]]&lt;61, "Warm","At Risk"))</f>
        <v>At Risk</v>
      </c>
      <c r="AI1497" s="5" t="str">
        <f>IF(Table2[[#This Row],[Total Spend]]&lt;70,"Low Value", IF(Table2[[#This Row],[Total Spend]]&lt;370,"Medium Value",IF(Table2[[#This Row],[Total Spend]]&lt;1047,"High Value","VIP")))</f>
        <v>VIP</v>
      </c>
      <c r="AJ1497" s="7">
        <f>SUM(Table2[[#This Row],[AcceptedCmp3]:[Response]])</f>
        <v>0</v>
      </c>
      <c r="AK1497" s="5" t="str">
        <f>IF(Table2[[#This Row],[Total Campaigns Accepted]]=0,"Never Responded", IF(Table2[[#This Row],[Total Campaigns Accepted]]&lt;3,"Occasional Responders","Frequent Responders"))</f>
        <v>Never Responded</v>
      </c>
    </row>
    <row r="1498" spans="1:37" x14ac:dyDescent="0.3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  <c r="AC1498" s="4">
        <f t="shared" ca="1" si="69"/>
        <v>42</v>
      </c>
      <c r="AD1498" s="3">
        <f t="shared" si="71"/>
        <v>30</v>
      </c>
      <c r="AE1498">
        <f t="shared" si="70"/>
        <v>11</v>
      </c>
      <c r="AF1498" t="str">
        <f>IF(Table2[[#This Row],[ Income ]]&lt;=30000, "Low Income",IF(Table2[[#This Row],[ Income ]]&lt;=60000,"Middle Income",IF(Table2[[#This Row],[ Income ]]&lt;=90000,"High Income","Premium")))</f>
        <v>Middle Income</v>
      </c>
      <c r="AG1498" t="str">
        <f ca="1">IF(Table2[[#This Row],[Age]]&lt;30,"Young Adults", IF(Table2[[#This Row],[Age]]&lt;45,"Adults",IF(Table2[[#This Row],[Age]]&lt;60,"Middle Aged", "Senior")))</f>
        <v>Adults</v>
      </c>
      <c r="AH1498" t="str">
        <f>IF(Table2[[#This Row],[Recency]]&lt;31,"Active",IF(Table2[[#This Row],[Recency]]&lt;61, "Warm","At Risk"))</f>
        <v>At Risk</v>
      </c>
      <c r="AI1498" s="5" t="str">
        <f>IF(Table2[[#This Row],[Total Spend]]&lt;70,"Low Value", IF(Table2[[#This Row],[Total Spend]]&lt;370,"Medium Value",IF(Table2[[#This Row],[Total Spend]]&lt;1047,"High Value","VIP")))</f>
        <v>Low Value</v>
      </c>
      <c r="AJ1498" s="7">
        <f>SUM(Table2[[#This Row],[AcceptedCmp3]:[Response]])</f>
        <v>0</v>
      </c>
      <c r="AK1498" s="5" t="str">
        <f>IF(Table2[[#This Row],[Total Campaigns Accepted]]=0,"Never Responded", IF(Table2[[#This Row],[Total Campaigns Accepted]]&lt;3,"Occasional Responders","Frequent Responders"))</f>
        <v>Never Responded</v>
      </c>
    </row>
    <row r="1499" spans="1:37" x14ac:dyDescent="0.3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  <c r="AC1499" s="4">
        <f t="shared" ca="1" si="69"/>
        <v>40</v>
      </c>
      <c r="AD1499" s="3">
        <f t="shared" si="71"/>
        <v>17</v>
      </c>
      <c r="AE1499">
        <f t="shared" si="70"/>
        <v>12</v>
      </c>
      <c r="AF1499" t="str">
        <f>IF(Table2[[#This Row],[ Income ]]&lt;=30000, "Low Income",IF(Table2[[#This Row],[ Income ]]&lt;=60000,"Middle Income",IF(Table2[[#This Row],[ Income ]]&lt;=90000,"High Income","Premium")))</f>
        <v>Middle Income</v>
      </c>
      <c r="AG1499" t="str">
        <f ca="1">IF(Table2[[#This Row],[Age]]&lt;30,"Young Adults", IF(Table2[[#This Row],[Age]]&lt;45,"Adults",IF(Table2[[#This Row],[Age]]&lt;60,"Middle Aged", "Senior")))</f>
        <v>Adults</v>
      </c>
      <c r="AH1499" t="str">
        <f>IF(Table2[[#This Row],[Recency]]&lt;31,"Active",IF(Table2[[#This Row],[Recency]]&lt;61, "Warm","At Risk"))</f>
        <v>At Risk</v>
      </c>
      <c r="AI1499" s="5" t="str">
        <f>IF(Table2[[#This Row],[Total Spend]]&lt;70,"Low Value", IF(Table2[[#This Row],[Total Spend]]&lt;370,"Medium Value",IF(Table2[[#This Row],[Total Spend]]&lt;1047,"High Value","VIP")))</f>
        <v>Low Value</v>
      </c>
      <c r="AJ1499" s="7">
        <f>SUM(Table2[[#This Row],[AcceptedCmp3]:[Response]])</f>
        <v>0</v>
      </c>
      <c r="AK1499" s="5" t="str">
        <f>IF(Table2[[#This Row],[Total Campaigns Accepted]]=0,"Never Responded", IF(Table2[[#This Row],[Total Campaigns Accepted]]&lt;3,"Occasional Responders","Frequent Responders"))</f>
        <v>Never Responded</v>
      </c>
    </row>
    <row r="1500" spans="1:37" x14ac:dyDescent="0.3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  <c r="AC1500" s="4">
        <f t="shared" ca="1" si="69"/>
        <v>45</v>
      </c>
      <c r="AD1500" s="3">
        <f t="shared" si="71"/>
        <v>54</v>
      </c>
      <c r="AE1500">
        <f t="shared" si="70"/>
        <v>9</v>
      </c>
      <c r="AF1500" t="str">
        <f>IF(Table2[[#This Row],[ Income ]]&lt;=30000, "Low Income",IF(Table2[[#This Row],[ Income ]]&lt;=60000,"Middle Income",IF(Table2[[#This Row],[ Income ]]&lt;=90000,"High Income","Premium")))</f>
        <v>Middle Income</v>
      </c>
      <c r="AG1500" t="str">
        <f ca="1">IF(Table2[[#This Row],[Age]]&lt;30,"Young Adults", IF(Table2[[#This Row],[Age]]&lt;45,"Adults",IF(Table2[[#This Row],[Age]]&lt;60,"Middle Aged", "Senior")))</f>
        <v>Middle Aged</v>
      </c>
      <c r="AH1500" t="str">
        <f>IF(Table2[[#This Row],[Recency]]&lt;31,"Active",IF(Table2[[#This Row],[Recency]]&lt;61, "Warm","At Risk"))</f>
        <v>At Risk</v>
      </c>
      <c r="AI1500" s="5" t="str">
        <f>IF(Table2[[#This Row],[Total Spend]]&lt;70,"Low Value", IF(Table2[[#This Row],[Total Spend]]&lt;370,"Medium Value",IF(Table2[[#This Row],[Total Spend]]&lt;1047,"High Value","VIP")))</f>
        <v>Low Value</v>
      </c>
      <c r="AJ1500" s="7">
        <f>SUM(Table2[[#This Row],[AcceptedCmp3]:[Response]])</f>
        <v>0</v>
      </c>
      <c r="AK1500" s="5" t="str">
        <f>IF(Table2[[#This Row],[Total Campaigns Accepted]]=0,"Never Responded", IF(Table2[[#This Row],[Total Campaigns Accepted]]&lt;3,"Occasional Responders","Frequent Responders"))</f>
        <v>Never Responded</v>
      </c>
    </row>
    <row r="1501" spans="1:37" x14ac:dyDescent="0.3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  <c r="AC1501" s="4">
        <f t="shared" ca="1" si="69"/>
        <v>50</v>
      </c>
      <c r="AD1501" s="3">
        <f t="shared" si="71"/>
        <v>458</v>
      </c>
      <c r="AE1501">
        <f t="shared" si="70"/>
        <v>28</v>
      </c>
      <c r="AF1501" t="str">
        <f>IF(Table2[[#This Row],[ Income ]]&lt;=30000, "Low Income",IF(Table2[[#This Row],[ Income ]]&lt;=60000,"Middle Income",IF(Table2[[#This Row],[ Income ]]&lt;=90000,"High Income","Premium")))</f>
        <v>Middle Income</v>
      </c>
      <c r="AG1501" t="str">
        <f ca="1">IF(Table2[[#This Row],[Age]]&lt;30,"Young Adults", IF(Table2[[#This Row],[Age]]&lt;45,"Adults",IF(Table2[[#This Row],[Age]]&lt;60,"Middle Aged", "Senior")))</f>
        <v>Middle Aged</v>
      </c>
      <c r="AH1501" t="str">
        <f>IF(Table2[[#This Row],[Recency]]&lt;31,"Active",IF(Table2[[#This Row],[Recency]]&lt;61, "Warm","At Risk"))</f>
        <v>At Risk</v>
      </c>
      <c r="AI1501" s="5" t="str">
        <f>IF(Table2[[#This Row],[Total Spend]]&lt;70,"Low Value", IF(Table2[[#This Row],[Total Spend]]&lt;370,"Medium Value",IF(Table2[[#This Row],[Total Spend]]&lt;1047,"High Value","VIP")))</f>
        <v>High Value</v>
      </c>
      <c r="AJ1501" s="7">
        <f>SUM(Table2[[#This Row],[AcceptedCmp3]:[Response]])</f>
        <v>0</v>
      </c>
      <c r="AK1501" s="5" t="str">
        <f>IF(Table2[[#This Row],[Total Campaigns Accepted]]=0,"Never Responded", IF(Table2[[#This Row],[Total Campaigns Accepted]]&lt;3,"Occasional Responders","Frequent Responders"))</f>
        <v>Never Responded</v>
      </c>
    </row>
    <row r="1502" spans="1:37" x14ac:dyDescent="0.3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  <c r="AC1502" s="4">
        <f t="shared" ca="1" si="69"/>
        <v>50</v>
      </c>
      <c r="AD1502" s="3">
        <f t="shared" si="71"/>
        <v>458</v>
      </c>
      <c r="AE1502">
        <f t="shared" si="70"/>
        <v>28</v>
      </c>
      <c r="AF1502" t="str">
        <f>IF(Table2[[#This Row],[ Income ]]&lt;=30000, "Low Income",IF(Table2[[#This Row],[ Income ]]&lt;=60000,"Middle Income",IF(Table2[[#This Row],[ Income ]]&lt;=90000,"High Income","Premium")))</f>
        <v>Middle Income</v>
      </c>
      <c r="AG1502" t="str">
        <f ca="1">IF(Table2[[#This Row],[Age]]&lt;30,"Young Adults", IF(Table2[[#This Row],[Age]]&lt;45,"Adults",IF(Table2[[#This Row],[Age]]&lt;60,"Middle Aged", "Senior")))</f>
        <v>Middle Aged</v>
      </c>
      <c r="AH1502" t="str">
        <f>IF(Table2[[#This Row],[Recency]]&lt;31,"Active",IF(Table2[[#This Row],[Recency]]&lt;61, "Warm","At Risk"))</f>
        <v>At Risk</v>
      </c>
      <c r="AI1502" s="5" t="str">
        <f>IF(Table2[[#This Row],[Total Spend]]&lt;70,"Low Value", IF(Table2[[#This Row],[Total Spend]]&lt;370,"Medium Value",IF(Table2[[#This Row],[Total Spend]]&lt;1047,"High Value","VIP")))</f>
        <v>High Value</v>
      </c>
      <c r="AJ1502" s="7">
        <f>SUM(Table2[[#This Row],[AcceptedCmp3]:[Response]])</f>
        <v>0</v>
      </c>
      <c r="AK1502" s="5" t="str">
        <f>IF(Table2[[#This Row],[Total Campaigns Accepted]]=0,"Never Responded", IF(Table2[[#This Row],[Total Campaigns Accepted]]&lt;3,"Occasional Responders","Frequent Responders"))</f>
        <v>Never Responded</v>
      </c>
    </row>
    <row r="1503" spans="1:37" x14ac:dyDescent="0.3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  <c r="AC1503" s="4">
        <f t="shared" ca="1" si="69"/>
        <v>56</v>
      </c>
      <c r="AD1503" s="3">
        <f t="shared" si="71"/>
        <v>267</v>
      </c>
      <c r="AE1503">
        <f t="shared" si="70"/>
        <v>18</v>
      </c>
      <c r="AF1503" t="str">
        <f>IF(Table2[[#This Row],[ Income ]]&lt;=30000, "Low Income",IF(Table2[[#This Row],[ Income ]]&lt;=60000,"Middle Income",IF(Table2[[#This Row],[ Income ]]&lt;=90000,"High Income","Premium")))</f>
        <v>Middle Income</v>
      </c>
      <c r="AG1503" t="str">
        <f ca="1">IF(Table2[[#This Row],[Age]]&lt;30,"Young Adults", IF(Table2[[#This Row],[Age]]&lt;45,"Adults",IF(Table2[[#This Row],[Age]]&lt;60,"Middle Aged", "Senior")))</f>
        <v>Middle Aged</v>
      </c>
      <c r="AH1503" t="str">
        <f>IF(Table2[[#This Row],[Recency]]&lt;31,"Active",IF(Table2[[#This Row],[Recency]]&lt;61, "Warm","At Risk"))</f>
        <v>At Risk</v>
      </c>
      <c r="AI1503" s="5" t="str">
        <f>IF(Table2[[#This Row],[Total Spend]]&lt;70,"Low Value", IF(Table2[[#This Row],[Total Spend]]&lt;370,"Medium Value",IF(Table2[[#This Row],[Total Spend]]&lt;1047,"High Value","VIP")))</f>
        <v>Medium Value</v>
      </c>
      <c r="AJ1503" s="7">
        <f>SUM(Table2[[#This Row],[AcceptedCmp3]:[Response]])</f>
        <v>0</v>
      </c>
      <c r="AK1503" s="5" t="str">
        <f>IF(Table2[[#This Row],[Total Campaigns Accepted]]=0,"Never Responded", IF(Table2[[#This Row],[Total Campaigns Accepted]]&lt;3,"Occasional Responders","Frequent Responders"))</f>
        <v>Never Responded</v>
      </c>
    </row>
    <row r="1504" spans="1:37" x14ac:dyDescent="0.3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  <c r="AC1504" s="4">
        <f t="shared" ca="1" si="69"/>
        <v>75</v>
      </c>
      <c r="AD1504" s="3">
        <f t="shared" si="71"/>
        <v>1603</v>
      </c>
      <c r="AE1504">
        <f t="shared" si="70"/>
        <v>20</v>
      </c>
      <c r="AF1504" t="str">
        <f>IF(Table2[[#This Row],[ Income ]]&lt;=30000, "Low Income",IF(Table2[[#This Row],[ Income ]]&lt;=60000,"Middle Income",IF(Table2[[#This Row],[ Income ]]&lt;=90000,"High Income","Premium")))</f>
        <v>High Income</v>
      </c>
      <c r="AG1504" t="str">
        <f ca="1">IF(Table2[[#This Row],[Age]]&lt;30,"Young Adults", IF(Table2[[#This Row],[Age]]&lt;45,"Adults",IF(Table2[[#This Row],[Age]]&lt;60,"Middle Aged", "Senior")))</f>
        <v>Senior</v>
      </c>
      <c r="AH1504" t="str">
        <f>IF(Table2[[#This Row],[Recency]]&lt;31,"Active",IF(Table2[[#This Row],[Recency]]&lt;61, "Warm","At Risk"))</f>
        <v>At Risk</v>
      </c>
      <c r="AI1504" s="5" t="str">
        <f>IF(Table2[[#This Row],[Total Spend]]&lt;70,"Low Value", IF(Table2[[#This Row],[Total Spend]]&lt;370,"Medium Value",IF(Table2[[#This Row],[Total Spend]]&lt;1047,"High Value","VIP")))</f>
        <v>VIP</v>
      </c>
      <c r="AJ1504" s="7">
        <f>SUM(Table2[[#This Row],[AcceptedCmp3]:[Response]])</f>
        <v>0</v>
      </c>
      <c r="AK1504" s="5" t="str">
        <f>IF(Table2[[#This Row],[Total Campaigns Accepted]]=0,"Never Responded", IF(Table2[[#This Row],[Total Campaigns Accepted]]&lt;3,"Occasional Responders","Frequent Responders"))</f>
        <v>Never Responded</v>
      </c>
    </row>
    <row r="1505" spans="1:37" x14ac:dyDescent="0.3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  <c r="AC1505" s="4">
        <f t="shared" ca="1" si="69"/>
        <v>41</v>
      </c>
      <c r="AD1505" s="3">
        <f t="shared" si="71"/>
        <v>1198</v>
      </c>
      <c r="AE1505">
        <f t="shared" si="70"/>
        <v>18</v>
      </c>
      <c r="AF1505" t="str">
        <f>IF(Table2[[#This Row],[ Income ]]&lt;=30000, "Low Income",IF(Table2[[#This Row],[ Income ]]&lt;=60000,"Middle Income",IF(Table2[[#This Row],[ Income ]]&lt;=90000,"High Income","Premium")))</f>
        <v>High Income</v>
      </c>
      <c r="AG1505" t="str">
        <f ca="1">IF(Table2[[#This Row],[Age]]&lt;30,"Young Adults", IF(Table2[[#This Row],[Age]]&lt;45,"Adults",IF(Table2[[#This Row],[Age]]&lt;60,"Middle Aged", "Senior")))</f>
        <v>Adults</v>
      </c>
      <c r="AH1505" t="str">
        <f>IF(Table2[[#This Row],[Recency]]&lt;31,"Active",IF(Table2[[#This Row],[Recency]]&lt;61, "Warm","At Risk"))</f>
        <v>At Risk</v>
      </c>
      <c r="AI1505" s="5" t="str">
        <f>IF(Table2[[#This Row],[Total Spend]]&lt;70,"Low Value", IF(Table2[[#This Row],[Total Spend]]&lt;370,"Medium Value",IF(Table2[[#This Row],[Total Spend]]&lt;1047,"High Value","VIP")))</f>
        <v>VIP</v>
      </c>
      <c r="AJ1505" s="7">
        <f>SUM(Table2[[#This Row],[AcceptedCmp3]:[Response]])</f>
        <v>0</v>
      </c>
      <c r="AK1505" s="5" t="str">
        <f>IF(Table2[[#This Row],[Total Campaigns Accepted]]=0,"Never Responded", IF(Table2[[#This Row],[Total Campaigns Accepted]]&lt;3,"Occasional Responders","Frequent Responders"))</f>
        <v>Never Responded</v>
      </c>
    </row>
    <row r="1506" spans="1:37" x14ac:dyDescent="0.3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  <c r="AC1506" s="4">
        <f t="shared" ca="1" si="69"/>
        <v>56</v>
      </c>
      <c r="AD1506" s="3">
        <f t="shared" si="71"/>
        <v>25</v>
      </c>
      <c r="AE1506">
        <f t="shared" si="70"/>
        <v>11</v>
      </c>
      <c r="AF1506" t="str">
        <f>IF(Table2[[#This Row],[ Income ]]&lt;=30000, "Low Income",IF(Table2[[#This Row],[ Income ]]&lt;=60000,"Middle Income",IF(Table2[[#This Row],[ Income ]]&lt;=90000,"High Income","Premium")))</f>
        <v>Low Income</v>
      </c>
      <c r="AG1506" t="str">
        <f ca="1">IF(Table2[[#This Row],[Age]]&lt;30,"Young Adults", IF(Table2[[#This Row],[Age]]&lt;45,"Adults",IF(Table2[[#This Row],[Age]]&lt;60,"Middle Aged", "Senior")))</f>
        <v>Middle Aged</v>
      </c>
      <c r="AH1506" t="str">
        <f>IF(Table2[[#This Row],[Recency]]&lt;31,"Active",IF(Table2[[#This Row],[Recency]]&lt;61, "Warm","At Risk"))</f>
        <v>At Risk</v>
      </c>
      <c r="AI1506" s="5" t="str">
        <f>IF(Table2[[#This Row],[Total Spend]]&lt;70,"Low Value", IF(Table2[[#This Row],[Total Spend]]&lt;370,"Medium Value",IF(Table2[[#This Row],[Total Spend]]&lt;1047,"High Value","VIP")))</f>
        <v>Low Value</v>
      </c>
      <c r="AJ1506" s="7">
        <f>SUM(Table2[[#This Row],[AcceptedCmp3]:[Response]])</f>
        <v>0</v>
      </c>
      <c r="AK1506" s="5" t="str">
        <f>IF(Table2[[#This Row],[Total Campaigns Accepted]]=0,"Never Responded", IF(Table2[[#This Row],[Total Campaigns Accepted]]&lt;3,"Occasional Responders","Frequent Responders"))</f>
        <v>Never Responded</v>
      </c>
    </row>
    <row r="1507" spans="1:37" x14ac:dyDescent="0.3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  <c r="AC1507" s="4">
        <f t="shared" ca="1" si="69"/>
        <v>41</v>
      </c>
      <c r="AD1507" s="3">
        <f t="shared" si="71"/>
        <v>727</v>
      </c>
      <c r="AE1507">
        <f t="shared" si="70"/>
        <v>27</v>
      </c>
      <c r="AF1507" t="str">
        <f>IF(Table2[[#This Row],[ Income ]]&lt;=30000, "Low Income",IF(Table2[[#This Row],[ Income ]]&lt;=60000,"Middle Income",IF(Table2[[#This Row],[ Income ]]&lt;=90000,"High Income","Premium")))</f>
        <v>Middle Income</v>
      </c>
      <c r="AG1507" t="str">
        <f ca="1">IF(Table2[[#This Row],[Age]]&lt;30,"Young Adults", IF(Table2[[#This Row],[Age]]&lt;45,"Adults",IF(Table2[[#This Row],[Age]]&lt;60,"Middle Aged", "Senior")))</f>
        <v>Adults</v>
      </c>
      <c r="AH1507" t="str">
        <f>IF(Table2[[#This Row],[Recency]]&lt;31,"Active",IF(Table2[[#This Row],[Recency]]&lt;61, "Warm","At Risk"))</f>
        <v>At Risk</v>
      </c>
      <c r="AI1507" s="5" t="str">
        <f>IF(Table2[[#This Row],[Total Spend]]&lt;70,"Low Value", IF(Table2[[#This Row],[Total Spend]]&lt;370,"Medium Value",IF(Table2[[#This Row],[Total Spend]]&lt;1047,"High Value","VIP")))</f>
        <v>High Value</v>
      </c>
      <c r="AJ1507" s="7">
        <f>SUM(Table2[[#This Row],[AcceptedCmp3]:[Response]])</f>
        <v>0</v>
      </c>
      <c r="AK1507" s="5" t="str">
        <f>IF(Table2[[#This Row],[Total Campaigns Accepted]]=0,"Never Responded", IF(Table2[[#This Row],[Total Campaigns Accepted]]&lt;3,"Occasional Responders","Frequent Responders"))</f>
        <v>Never Responded</v>
      </c>
    </row>
    <row r="1508" spans="1:37" x14ac:dyDescent="0.3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  <c r="AC1508" s="4">
        <f t="shared" ca="1" si="69"/>
        <v>67</v>
      </c>
      <c r="AD1508" s="3">
        <f t="shared" si="71"/>
        <v>758</v>
      </c>
      <c r="AE1508">
        <f t="shared" si="70"/>
        <v>29</v>
      </c>
      <c r="AF1508" t="str">
        <f>IF(Table2[[#This Row],[ Income ]]&lt;=30000, "Low Income",IF(Table2[[#This Row],[ Income ]]&lt;=60000,"Middle Income",IF(Table2[[#This Row],[ Income ]]&lt;=90000,"High Income","Premium")))</f>
        <v>Middle Income</v>
      </c>
      <c r="AG1508" t="str">
        <f ca="1">IF(Table2[[#This Row],[Age]]&lt;30,"Young Adults", IF(Table2[[#This Row],[Age]]&lt;45,"Adults",IF(Table2[[#This Row],[Age]]&lt;60,"Middle Aged", "Senior")))</f>
        <v>Senior</v>
      </c>
      <c r="AH1508" t="str">
        <f>IF(Table2[[#This Row],[Recency]]&lt;31,"Active",IF(Table2[[#This Row],[Recency]]&lt;61, "Warm","At Risk"))</f>
        <v>At Risk</v>
      </c>
      <c r="AI1508" s="5" t="str">
        <f>IF(Table2[[#This Row],[Total Spend]]&lt;70,"Low Value", IF(Table2[[#This Row],[Total Spend]]&lt;370,"Medium Value",IF(Table2[[#This Row],[Total Spend]]&lt;1047,"High Value","VIP")))</f>
        <v>High Value</v>
      </c>
      <c r="AJ1508" s="7">
        <f>SUM(Table2[[#This Row],[AcceptedCmp3]:[Response]])</f>
        <v>0</v>
      </c>
      <c r="AK1508" s="5" t="str">
        <f>IF(Table2[[#This Row],[Total Campaigns Accepted]]=0,"Never Responded", IF(Table2[[#This Row],[Total Campaigns Accepted]]&lt;3,"Occasional Responders","Frequent Responders"))</f>
        <v>Never Responded</v>
      </c>
    </row>
    <row r="1509" spans="1:37" x14ac:dyDescent="0.3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  <c r="AC1509" s="4">
        <f t="shared" ca="1" si="69"/>
        <v>42</v>
      </c>
      <c r="AD1509" s="3">
        <f t="shared" si="71"/>
        <v>1828</v>
      </c>
      <c r="AE1509">
        <f t="shared" si="70"/>
        <v>24</v>
      </c>
      <c r="AF1509" t="str">
        <f>IF(Table2[[#This Row],[ Income ]]&lt;=30000, "Low Income",IF(Table2[[#This Row],[ Income ]]&lt;=60000,"Middle Income",IF(Table2[[#This Row],[ Income ]]&lt;=90000,"High Income","Premium")))</f>
        <v>High Income</v>
      </c>
      <c r="AG1509" t="str">
        <f ca="1">IF(Table2[[#This Row],[Age]]&lt;30,"Young Adults", IF(Table2[[#This Row],[Age]]&lt;45,"Adults",IF(Table2[[#This Row],[Age]]&lt;60,"Middle Aged", "Senior")))</f>
        <v>Adults</v>
      </c>
      <c r="AH1509" t="str">
        <f>IF(Table2[[#This Row],[Recency]]&lt;31,"Active",IF(Table2[[#This Row],[Recency]]&lt;61, "Warm","At Risk"))</f>
        <v>At Risk</v>
      </c>
      <c r="AI1509" s="5" t="str">
        <f>IF(Table2[[#This Row],[Total Spend]]&lt;70,"Low Value", IF(Table2[[#This Row],[Total Spend]]&lt;370,"Medium Value",IF(Table2[[#This Row],[Total Spend]]&lt;1047,"High Value","VIP")))</f>
        <v>VIP</v>
      </c>
      <c r="AJ1509" s="7">
        <f>SUM(Table2[[#This Row],[AcceptedCmp3]:[Response]])</f>
        <v>1</v>
      </c>
      <c r="AK1509" s="5" t="str">
        <f>IF(Table2[[#This Row],[Total Campaigns Accepted]]=0,"Never Responded", IF(Table2[[#This Row],[Total Campaigns Accepted]]&lt;3,"Occasional Responders","Frequent Responders"))</f>
        <v>Occasional Responders</v>
      </c>
    </row>
    <row r="1510" spans="1:37" x14ac:dyDescent="0.3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  <c r="AC1510" s="4">
        <f t="shared" ca="1" si="69"/>
        <v>41</v>
      </c>
      <c r="AD1510" s="3">
        <f t="shared" si="71"/>
        <v>1445</v>
      </c>
      <c r="AE1510">
        <f t="shared" si="70"/>
        <v>29</v>
      </c>
      <c r="AF1510" t="str">
        <f>IF(Table2[[#This Row],[ Income ]]&lt;=30000, "Low Income",IF(Table2[[#This Row],[ Income ]]&lt;=60000,"Middle Income",IF(Table2[[#This Row],[ Income ]]&lt;=90000,"High Income","Premium")))</f>
        <v>High Income</v>
      </c>
      <c r="AG1510" t="str">
        <f ca="1">IF(Table2[[#This Row],[Age]]&lt;30,"Young Adults", IF(Table2[[#This Row],[Age]]&lt;45,"Adults",IF(Table2[[#This Row],[Age]]&lt;60,"Middle Aged", "Senior")))</f>
        <v>Adults</v>
      </c>
      <c r="AH1510" t="str">
        <f>IF(Table2[[#This Row],[Recency]]&lt;31,"Active",IF(Table2[[#This Row],[Recency]]&lt;61, "Warm","At Risk"))</f>
        <v>At Risk</v>
      </c>
      <c r="AI1510" s="5" t="str">
        <f>IF(Table2[[#This Row],[Total Spend]]&lt;70,"Low Value", IF(Table2[[#This Row],[Total Spend]]&lt;370,"Medium Value",IF(Table2[[#This Row],[Total Spend]]&lt;1047,"High Value","VIP")))</f>
        <v>VIP</v>
      </c>
      <c r="AJ1510" s="7">
        <f>SUM(Table2[[#This Row],[AcceptedCmp3]:[Response]])</f>
        <v>0</v>
      </c>
      <c r="AK1510" s="5" t="str">
        <f>IF(Table2[[#This Row],[Total Campaigns Accepted]]=0,"Never Responded", IF(Table2[[#This Row],[Total Campaigns Accepted]]&lt;3,"Occasional Responders","Frequent Responders"))</f>
        <v>Never Responded</v>
      </c>
    </row>
    <row r="1511" spans="1:37" x14ac:dyDescent="0.3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  <c r="AC1511" s="4">
        <f t="shared" ca="1" si="69"/>
        <v>67</v>
      </c>
      <c r="AD1511" s="3">
        <f t="shared" si="71"/>
        <v>1910</v>
      </c>
      <c r="AE1511">
        <f t="shared" si="70"/>
        <v>20</v>
      </c>
      <c r="AF1511" t="str">
        <f>IF(Table2[[#This Row],[ Income ]]&lt;=30000, "Low Income",IF(Table2[[#This Row],[ Income ]]&lt;=60000,"Middle Income",IF(Table2[[#This Row],[ Income ]]&lt;=90000,"High Income","Premium")))</f>
        <v>High Income</v>
      </c>
      <c r="AG1511" t="str">
        <f ca="1">IF(Table2[[#This Row],[Age]]&lt;30,"Young Adults", IF(Table2[[#This Row],[Age]]&lt;45,"Adults",IF(Table2[[#This Row],[Age]]&lt;60,"Middle Aged", "Senior")))</f>
        <v>Senior</v>
      </c>
      <c r="AH1511" t="str">
        <f>IF(Table2[[#This Row],[Recency]]&lt;31,"Active",IF(Table2[[#This Row],[Recency]]&lt;61, "Warm","At Risk"))</f>
        <v>At Risk</v>
      </c>
      <c r="AI1511" s="5" t="str">
        <f>IF(Table2[[#This Row],[Total Spend]]&lt;70,"Low Value", IF(Table2[[#This Row],[Total Spend]]&lt;370,"Medium Value",IF(Table2[[#This Row],[Total Spend]]&lt;1047,"High Value","VIP")))</f>
        <v>VIP</v>
      </c>
      <c r="AJ1511" s="7">
        <f>SUM(Table2[[#This Row],[AcceptedCmp3]:[Response]])</f>
        <v>1</v>
      </c>
      <c r="AK1511" s="5" t="str">
        <f>IF(Table2[[#This Row],[Total Campaigns Accepted]]=0,"Never Responded", IF(Table2[[#This Row],[Total Campaigns Accepted]]&lt;3,"Occasional Responders","Frequent Responders"))</f>
        <v>Occasional Responders</v>
      </c>
    </row>
    <row r="1512" spans="1:37" x14ac:dyDescent="0.3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  <c r="AC1512" s="4">
        <f t="shared" ca="1" si="69"/>
        <v>54</v>
      </c>
      <c r="AD1512" s="3">
        <f t="shared" si="71"/>
        <v>31</v>
      </c>
      <c r="AE1512">
        <f t="shared" si="70"/>
        <v>9</v>
      </c>
      <c r="AF1512" t="str">
        <f>IF(Table2[[#This Row],[ Income ]]&lt;=30000, "Low Income",IF(Table2[[#This Row],[ Income ]]&lt;=60000,"Middle Income",IF(Table2[[#This Row],[ Income ]]&lt;=90000,"High Income","Premium")))</f>
        <v>Middle Income</v>
      </c>
      <c r="AG1512" t="str">
        <f ca="1">IF(Table2[[#This Row],[Age]]&lt;30,"Young Adults", IF(Table2[[#This Row],[Age]]&lt;45,"Adults",IF(Table2[[#This Row],[Age]]&lt;60,"Middle Aged", "Senior")))</f>
        <v>Middle Aged</v>
      </c>
      <c r="AH1512" t="str">
        <f>IF(Table2[[#This Row],[Recency]]&lt;31,"Active",IF(Table2[[#This Row],[Recency]]&lt;61, "Warm","At Risk"))</f>
        <v>At Risk</v>
      </c>
      <c r="AI1512" s="5" t="str">
        <f>IF(Table2[[#This Row],[Total Spend]]&lt;70,"Low Value", IF(Table2[[#This Row],[Total Spend]]&lt;370,"Medium Value",IF(Table2[[#This Row],[Total Spend]]&lt;1047,"High Value","VIP")))</f>
        <v>Low Value</v>
      </c>
      <c r="AJ1512" s="7">
        <f>SUM(Table2[[#This Row],[AcceptedCmp3]:[Response]])</f>
        <v>0</v>
      </c>
      <c r="AK1512" s="5" t="str">
        <f>IF(Table2[[#This Row],[Total Campaigns Accepted]]=0,"Never Responded", IF(Table2[[#This Row],[Total Campaigns Accepted]]&lt;3,"Occasional Responders","Frequent Responders"))</f>
        <v>Never Responded</v>
      </c>
    </row>
    <row r="1513" spans="1:37" x14ac:dyDescent="0.3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  <c r="AC1513" s="4">
        <f t="shared" ca="1" si="69"/>
        <v>42</v>
      </c>
      <c r="AD1513" s="3">
        <f t="shared" si="71"/>
        <v>1089</v>
      </c>
      <c r="AE1513">
        <f t="shared" si="70"/>
        <v>24</v>
      </c>
      <c r="AF1513" t="str">
        <f>IF(Table2[[#This Row],[ Income ]]&lt;=30000, "Low Income",IF(Table2[[#This Row],[ Income ]]&lt;=60000,"Middle Income",IF(Table2[[#This Row],[ Income ]]&lt;=90000,"High Income","Premium")))</f>
        <v>High Income</v>
      </c>
      <c r="AG1513" t="str">
        <f ca="1">IF(Table2[[#This Row],[Age]]&lt;30,"Young Adults", IF(Table2[[#This Row],[Age]]&lt;45,"Adults",IF(Table2[[#This Row],[Age]]&lt;60,"Middle Aged", "Senior")))</f>
        <v>Adults</v>
      </c>
      <c r="AH1513" t="str">
        <f>IF(Table2[[#This Row],[Recency]]&lt;31,"Active",IF(Table2[[#This Row],[Recency]]&lt;61, "Warm","At Risk"))</f>
        <v>At Risk</v>
      </c>
      <c r="AI1513" s="5" t="str">
        <f>IF(Table2[[#This Row],[Total Spend]]&lt;70,"Low Value", IF(Table2[[#This Row],[Total Spend]]&lt;370,"Medium Value",IF(Table2[[#This Row],[Total Spend]]&lt;1047,"High Value","VIP")))</f>
        <v>VIP</v>
      </c>
      <c r="AJ1513" s="7">
        <f>SUM(Table2[[#This Row],[AcceptedCmp3]:[Response]])</f>
        <v>0</v>
      </c>
      <c r="AK1513" s="5" t="str">
        <f>IF(Table2[[#This Row],[Total Campaigns Accepted]]=0,"Never Responded", IF(Table2[[#This Row],[Total Campaigns Accepted]]&lt;3,"Occasional Responders","Frequent Responders"))</f>
        <v>Never Responded</v>
      </c>
    </row>
    <row r="1514" spans="1:37" x14ac:dyDescent="0.3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  <c r="AC1514" s="4">
        <f t="shared" ca="1" si="69"/>
        <v>61</v>
      </c>
      <c r="AD1514" s="3">
        <f t="shared" si="71"/>
        <v>52</v>
      </c>
      <c r="AE1514">
        <f t="shared" si="70"/>
        <v>14</v>
      </c>
      <c r="AF1514" t="str">
        <f>IF(Table2[[#This Row],[ Income ]]&lt;=30000, "Low Income",IF(Table2[[#This Row],[ Income ]]&lt;=60000,"Middle Income",IF(Table2[[#This Row],[ Income ]]&lt;=90000,"High Income","Premium")))</f>
        <v>Middle Income</v>
      </c>
      <c r="AG1514" t="str">
        <f ca="1">IF(Table2[[#This Row],[Age]]&lt;30,"Young Adults", IF(Table2[[#This Row],[Age]]&lt;45,"Adults",IF(Table2[[#This Row],[Age]]&lt;60,"Middle Aged", "Senior")))</f>
        <v>Senior</v>
      </c>
      <c r="AH1514" t="str">
        <f>IF(Table2[[#This Row],[Recency]]&lt;31,"Active",IF(Table2[[#This Row],[Recency]]&lt;61, "Warm","At Risk"))</f>
        <v>At Risk</v>
      </c>
      <c r="AI1514" s="5" t="str">
        <f>IF(Table2[[#This Row],[Total Spend]]&lt;70,"Low Value", IF(Table2[[#This Row],[Total Spend]]&lt;370,"Medium Value",IF(Table2[[#This Row],[Total Spend]]&lt;1047,"High Value","VIP")))</f>
        <v>Low Value</v>
      </c>
      <c r="AJ1514" s="7">
        <f>SUM(Table2[[#This Row],[AcceptedCmp3]:[Response]])</f>
        <v>0</v>
      </c>
      <c r="AK1514" s="5" t="str">
        <f>IF(Table2[[#This Row],[Total Campaigns Accepted]]=0,"Never Responded", IF(Table2[[#This Row],[Total Campaigns Accepted]]&lt;3,"Occasional Responders","Frequent Responders"))</f>
        <v>Never Responded</v>
      </c>
    </row>
    <row r="1515" spans="1:37" x14ac:dyDescent="0.3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  <c r="AC1515" s="4">
        <f t="shared" ca="1" si="69"/>
        <v>45</v>
      </c>
      <c r="AD1515" s="3">
        <f t="shared" si="71"/>
        <v>76</v>
      </c>
      <c r="AE1515">
        <f t="shared" si="70"/>
        <v>16</v>
      </c>
      <c r="AF1515" t="str">
        <f>IF(Table2[[#This Row],[ Income ]]&lt;=30000, "Low Income",IF(Table2[[#This Row],[ Income ]]&lt;=60000,"Middle Income",IF(Table2[[#This Row],[ Income ]]&lt;=90000,"High Income","Premium")))</f>
        <v>Low Income</v>
      </c>
      <c r="AG1515" t="str">
        <f ca="1">IF(Table2[[#This Row],[Age]]&lt;30,"Young Adults", IF(Table2[[#This Row],[Age]]&lt;45,"Adults",IF(Table2[[#This Row],[Age]]&lt;60,"Middle Aged", "Senior")))</f>
        <v>Middle Aged</v>
      </c>
      <c r="AH1515" t="str">
        <f>IF(Table2[[#This Row],[Recency]]&lt;31,"Active",IF(Table2[[#This Row],[Recency]]&lt;61, "Warm","At Risk"))</f>
        <v>At Risk</v>
      </c>
      <c r="AI1515" s="5" t="str">
        <f>IF(Table2[[#This Row],[Total Spend]]&lt;70,"Low Value", IF(Table2[[#This Row],[Total Spend]]&lt;370,"Medium Value",IF(Table2[[#This Row],[Total Spend]]&lt;1047,"High Value","VIP")))</f>
        <v>Medium Value</v>
      </c>
      <c r="AJ1515" s="7">
        <f>SUM(Table2[[#This Row],[AcceptedCmp3]:[Response]])</f>
        <v>0</v>
      </c>
      <c r="AK1515" s="5" t="str">
        <f>IF(Table2[[#This Row],[Total Campaigns Accepted]]=0,"Never Responded", IF(Table2[[#This Row],[Total Campaigns Accepted]]&lt;3,"Occasional Responders","Frequent Responders"))</f>
        <v>Never Responded</v>
      </c>
    </row>
    <row r="1516" spans="1:37" x14ac:dyDescent="0.3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  <c r="AC1516" s="4">
        <f t="shared" ca="1" si="69"/>
        <v>55</v>
      </c>
      <c r="AD1516" s="3">
        <f t="shared" si="71"/>
        <v>1702</v>
      </c>
      <c r="AE1516">
        <f t="shared" si="70"/>
        <v>18</v>
      </c>
      <c r="AF1516" t="str">
        <f>IF(Table2[[#This Row],[ Income ]]&lt;=30000, "Low Income",IF(Table2[[#This Row],[ Income ]]&lt;=60000,"Middle Income",IF(Table2[[#This Row],[ Income ]]&lt;=90000,"High Income","Premium")))</f>
        <v>High Income</v>
      </c>
      <c r="AG1516" t="str">
        <f ca="1">IF(Table2[[#This Row],[Age]]&lt;30,"Young Adults", IF(Table2[[#This Row],[Age]]&lt;45,"Adults",IF(Table2[[#This Row],[Age]]&lt;60,"Middle Aged", "Senior")))</f>
        <v>Middle Aged</v>
      </c>
      <c r="AH1516" t="str">
        <f>IF(Table2[[#This Row],[Recency]]&lt;31,"Active",IF(Table2[[#This Row],[Recency]]&lt;61, "Warm","At Risk"))</f>
        <v>At Risk</v>
      </c>
      <c r="AI1516" s="5" t="str">
        <f>IF(Table2[[#This Row],[Total Spend]]&lt;70,"Low Value", IF(Table2[[#This Row],[Total Spend]]&lt;370,"Medium Value",IF(Table2[[#This Row],[Total Spend]]&lt;1047,"High Value","VIP")))</f>
        <v>VIP</v>
      </c>
      <c r="AJ1516" s="7">
        <f>SUM(Table2[[#This Row],[AcceptedCmp3]:[Response]])</f>
        <v>2</v>
      </c>
      <c r="AK1516" s="5" t="str">
        <f>IF(Table2[[#This Row],[Total Campaigns Accepted]]=0,"Never Responded", IF(Table2[[#This Row],[Total Campaigns Accepted]]&lt;3,"Occasional Responders","Frequent Responders"))</f>
        <v>Occasional Responders</v>
      </c>
    </row>
    <row r="1517" spans="1:37" x14ac:dyDescent="0.3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  <c r="AC1517" s="4">
        <f t="shared" ca="1" si="69"/>
        <v>56</v>
      </c>
      <c r="AD1517" s="3">
        <f t="shared" si="71"/>
        <v>1052</v>
      </c>
      <c r="AE1517">
        <f t="shared" si="70"/>
        <v>28</v>
      </c>
      <c r="AF1517" t="str">
        <f>IF(Table2[[#This Row],[ Income ]]&lt;=30000, "Low Income",IF(Table2[[#This Row],[ Income ]]&lt;=60000,"Middle Income",IF(Table2[[#This Row],[ Income ]]&lt;=90000,"High Income","Premium")))</f>
        <v>Low Income</v>
      </c>
      <c r="AG1517" t="str">
        <f ca="1">IF(Table2[[#This Row],[Age]]&lt;30,"Young Adults", IF(Table2[[#This Row],[Age]]&lt;45,"Adults",IF(Table2[[#This Row],[Age]]&lt;60,"Middle Aged", "Senior")))</f>
        <v>Middle Aged</v>
      </c>
      <c r="AH1517" t="str">
        <f>IF(Table2[[#This Row],[Recency]]&lt;31,"Active",IF(Table2[[#This Row],[Recency]]&lt;61, "Warm","At Risk"))</f>
        <v>At Risk</v>
      </c>
      <c r="AI1517" s="5" t="str">
        <f>IF(Table2[[#This Row],[Total Spend]]&lt;70,"Low Value", IF(Table2[[#This Row],[Total Spend]]&lt;370,"Medium Value",IF(Table2[[#This Row],[Total Spend]]&lt;1047,"High Value","VIP")))</f>
        <v>VIP</v>
      </c>
      <c r="AJ1517" s="7">
        <f>SUM(Table2[[#This Row],[AcceptedCmp3]:[Response]])</f>
        <v>2</v>
      </c>
      <c r="AK1517" s="5" t="str">
        <f>IF(Table2[[#This Row],[Total Campaigns Accepted]]=0,"Never Responded", IF(Table2[[#This Row],[Total Campaigns Accepted]]&lt;3,"Occasional Responders","Frequent Responders"))</f>
        <v>Occasional Responders</v>
      </c>
    </row>
    <row r="1518" spans="1:37" x14ac:dyDescent="0.3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  <c r="AC1518" s="4">
        <f t="shared" ca="1" si="69"/>
        <v>56</v>
      </c>
      <c r="AD1518" s="3">
        <f t="shared" si="71"/>
        <v>2018</v>
      </c>
      <c r="AE1518">
        <f t="shared" si="70"/>
        <v>20</v>
      </c>
      <c r="AF1518" t="str">
        <f>IF(Table2[[#This Row],[ Income ]]&lt;=30000, "Low Income",IF(Table2[[#This Row],[ Income ]]&lt;=60000,"Middle Income",IF(Table2[[#This Row],[ Income ]]&lt;=90000,"High Income","Premium")))</f>
        <v>High Income</v>
      </c>
      <c r="AG1518" t="str">
        <f ca="1">IF(Table2[[#This Row],[Age]]&lt;30,"Young Adults", IF(Table2[[#This Row],[Age]]&lt;45,"Adults",IF(Table2[[#This Row],[Age]]&lt;60,"Middle Aged", "Senior")))</f>
        <v>Middle Aged</v>
      </c>
      <c r="AH1518" t="str">
        <f>IF(Table2[[#This Row],[Recency]]&lt;31,"Active",IF(Table2[[#This Row],[Recency]]&lt;61, "Warm","At Risk"))</f>
        <v>At Risk</v>
      </c>
      <c r="AI1518" s="5" t="str">
        <f>IF(Table2[[#This Row],[Total Spend]]&lt;70,"Low Value", IF(Table2[[#This Row],[Total Spend]]&lt;370,"Medium Value",IF(Table2[[#This Row],[Total Spend]]&lt;1047,"High Value","VIP")))</f>
        <v>VIP</v>
      </c>
      <c r="AJ1518" s="7">
        <f>SUM(Table2[[#This Row],[AcceptedCmp3]:[Response]])</f>
        <v>0</v>
      </c>
      <c r="AK1518" s="5" t="str">
        <f>IF(Table2[[#This Row],[Total Campaigns Accepted]]=0,"Never Responded", IF(Table2[[#This Row],[Total Campaigns Accepted]]&lt;3,"Occasional Responders","Frequent Responders"))</f>
        <v>Never Responded</v>
      </c>
    </row>
    <row r="1519" spans="1:37" x14ac:dyDescent="0.3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  <c r="AC1519" s="4">
        <f t="shared" ca="1" si="69"/>
        <v>53</v>
      </c>
      <c r="AD1519" s="3">
        <f t="shared" si="71"/>
        <v>332</v>
      </c>
      <c r="AE1519">
        <f t="shared" si="70"/>
        <v>23</v>
      </c>
      <c r="AF1519" t="str">
        <f>IF(Table2[[#This Row],[ Income ]]&lt;=30000, "Low Income",IF(Table2[[#This Row],[ Income ]]&lt;=60000,"Middle Income",IF(Table2[[#This Row],[ Income ]]&lt;=90000,"High Income","Premium")))</f>
        <v>Middle Income</v>
      </c>
      <c r="AG1519" t="str">
        <f ca="1">IF(Table2[[#This Row],[Age]]&lt;30,"Young Adults", IF(Table2[[#This Row],[Age]]&lt;45,"Adults",IF(Table2[[#This Row],[Age]]&lt;60,"Middle Aged", "Senior")))</f>
        <v>Middle Aged</v>
      </c>
      <c r="AH1519" t="str">
        <f>IF(Table2[[#This Row],[Recency]]&lt;31,"Active",IF(Table2[[#This Row],[Recency]]&lt;61, "Warm","At Risk"))</f>
        <v>At Risk</v>
      </c>
      <c r="AI1519" s="5" t="str">
        <f>IF(Table2[[#This Row],[Total Spend]]&lt;70,"Low Value", IF(Table2[[#This Row],[Total Spend]]&lt;370,"Medium Value",IF(Table2[[#This Row],[Total Spend]]&lt;1047,"High Value","VIP")))</f>
        <v>Medium Value</v>
      </c>
      <c r="AJ1519" s="7">
        <f>SUM(Table2[[#This Row],[AcceptedCmp3]:[Response]])</f>
        <v>0</v>
      </c>
      <c r="AK1519" s="5" t="str">
        <f>IF(Table2[[#This Row],[Total Campaigns Accepted]]=0,"Never Responded", IF(Table2[[#This Row],[Total Campaigns Accepted]]&lt;3,"Occasional Responders","Frequent Responders"))</f>
        <v>Never Responded</v>
      </c>
    </row>
    <row r="1520" spans="1:37" x14ac:dyDescent="0.3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  <c r="AC1520" s="4">
        <f t="shared" ca="1" si="69"/>
        <v>33</v>
      </c>
      <c r="AD1520" s="3">
        <f t="shared" si="71"/>
        <v>1228</v>
      </c>
      <c r="AE1520">
        <f t="shared" si="70"/>
        <v>20</v>
      </c>
      <c r="AF1520" t="str">
        <f>IF(Table2[[#This Row],[ Income ]]&lt;=30000, "Low Income",IF(Table2[[#This Row],[ Income ]]&lt;=60000,"Middle Income",IF(Table2[[#This Row],[ Income ]]&lt;=90000,"High Income","Premium")))</f>
        <v>High Income</v>
      </c>
      <c r="AG1520" t="str">
        <f ca="1">IF(Table2[[#This Row],[Age]]&lt;30,"Young Adults", IF(Table2[[#This Row],[Age]]&lt;45,"Adults",IF(Table2[[#This Row],[Age]]&lt;60,"Middle Aged", "Senior")))</f>
        <v>Adults</v>
      </c>
      <c r="AH1520" t="str">
        <f>IF(Table2[[#This Row],[Recency]]&lt;31,"Active",IF(Table2[[#This Row],[Recency]]&lt;61, "Warm","At Risk"))</f>
        <v>At Risk</v>
      </c>
      <c r="AI1520" s="5" t="str">
        <f>IF(Table2[[#This Row],[Total Spend]]&lt;70,"Low Value", IF(Table2[[#This Row],[Total Spend]]&lt;370,"Medium Value",IF(Table2[[#This Row],[Total Spend]]&lt;1047,"High Value","VIP")))</f>
        <v>VIP</v>
      </c>
      <c r="AJ1520" s="7">
        <f>SUM(Table2[[#This Row],[AcceptedCmp3]:[Response]])</f>
        <v>0</v>
      </c>
      <c r="AK1520" s="5" t="str">
        <f>IF(Table2[[#This Row],[Total Campaigns Accepted]]=0,"Never Responded", IF(Table2[[#This Row],[Total Campaigns Accepted]]&lt;3,"Occasional Responders","Frequent Responders"))</f>
        <v>Never Responded</v>
      </c>
    </row>
    <row r="1521" spans="1:37" x14ac:dyDescent="0.3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  <c r="AC1521" s="4">
        <f t="shared" ca="1" si="69"/>
        <v>43</v>
      </c>
      <c r="AD1521" s="3">
        <f t="shared" si="71"/>
        <v>52</v>
      </c>
      <c r="AE1521">
        <f t="shared" si="70"/>
        <v>15</v>
      </c>
      <c r="AF1521" t="str">
        <f>IF(Table2[[#This Row],[ Income ]]&lt;=30000, "Low Income",IF(Table2[[#This Row],[ Income ]]&lt;=60000,"Middle Income",IF(Table2[[#This Row],[ Income ]]&lt;=90000,"High Income","Premium")))</f>
        <v>Low Income</v>
      </c>
      <c r="AG1521" t="str">
        <f ca="1">IF(Table2[[#This Row],[Age]]&lt;30,"Young Adults", IF(Table2[[#This Row],[Age]]&lt;45,"Adults",IF(Table2[[#This Row],[Age]]&lt;60,"Middle Aged", "Senior")))</f>
        <v>Adults</v>
      </c>
      <c r="AH1521" t="str">
        <f>IF(Table2[[#This Row],[Recency]]&lt;31,"Active",IF(Table2[[#This Row],[Recency]]&lt;61, "Warm","At Risk"))</f>
        <v>At Risk</v>
      </c>
      <c r="AI1521" s="5" t="str">
        <f>IF(Table2[[#This Row],[Total Spend]]&lt;70,"Low Value", IF(Table2[[#This Row],[Total Spend]]&lt;370,"Medium Value",IF(Table2[[#This Row],[Total Spend]]&lt;1047,"High Value","VIP")))</f>
        <v>Low Value</v>
      </c>
      <c r="AJ1521" s="7">
        <f>SUM(Table2[[#This Row],[AcceptedCmp3]:[Response]])</f>
        <v>0</v>
      </c>
      <c r="AK1521" s="5" t="str">
        <f>IF(Table2[[#This Row],[Total Campaigns Accepted]]=0,"Never Responded", IF(Table2[[#This Row],[Total Campaigns Accepted]]&lt;3,"Occasional Responders","Frequent Responders"))</f>
        <v>Never Responded</v>
      </c>
    </row>
    <row r="1522" spans="1:37" x14ac:dyDescent="0.3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  <c r="AC1522" s="4">
        <f t="shared" ca="1" si="69"/>
        <v>43</v>
      </c>
      <c r="AD1522" s="3">
        <f t="shared" si="71"/>
        <v>52</v>
      </c>
      <c r="AE1522">
        <f t="shared" si="70"/>
        <v>15</v>
      </c>
      <c r="AF1522" t="str">
        <f>IF(Table2[[#This Row],[ Income ]]&lt;=30000, "Low Income",IF(Table2[[#This Row],[ Income ]]&lt;=60000,"Middle Income",IF(Table2[[#This Row],[ Income ]]&lt;=90000,"High Income","Premium")))</f>
        <v>Low Income</v>
      </c>
      <c r="AG1522" t="str">
        <f ca="1">IF(Table2[[#This Row],[Age]]&lt;30,"Young Adults", IF(Table2[[#This Row],[Age]]&lt;45,"Adults",IF(Table2[[#This Row],[Age]]&lt;60,"Middle Aged", "Senior")))</f>
        <v>Adults</v>
      </c>
      <c r="AH1522" t="str">
        <f>IF(Table2[[#This Row],[Recency]]&lt;31,"Active",IF(Table2[[#This Row],[Recency]]&lt;61, "Warm","At Risk"))</f>
        <v>At Risk</v>
      </c>
      <c r="AI1522" s="5" t="str">
        <f>IF(Table2[[#This Row],[Total Spend]]&lt;70,"Low Value", IF(Table2[[#This Row],[Total Spend]]&lt;370,"Medium Value",IF(Table2[[#This Row],[Total Spend]]&lt;1047,"High Value","VIP")))</f>
        <v>Low Value</v>
      </c>
      <c r="AJ1522" s="7">
        <f>SUM(Table2[[#This Row],[AcceptedCmp3]:[Response]])</f>
        <v>0</v>
      </c>
      <c r="AK1522" s="5" t="str">
        <f>IF(Table2[[#This Row],[Total Campaigns Accepted]]=0,"Never Responded", IF(Table2[[#This Row],[Total Campaigns Accepted]]&lt;3,"Occasional Responders","Frequent Responders"))</f>
        <v>Never Responded</v>
      </c>
    </row>
    <row r="1523" spans="1:37" x14ac:dyDescent="0.3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  <c r="AC1523" s="4">
        <f t="shared" ca="1" si="69"/>
        <v>57</v>
      </c>
      <c r="AD1523" s="3">
        <f t="shared" si="71"/>
        <v>95</v>
      </c>
      <c r="AE1523">
        <f t="shared" si="70"/>
        <v>13</v>
      </c>
      <c r="AF1523" t="str">
        <f>IF(Table2[[#This Row],[ Income ]]&lt;=30000, "Low Income",IF(Table2[[#This Row],[ Income ]]&lt;=60000,"Middle Income",IF(Table2[[#This Row],[ Income ]]&lt;=90000,"High Income","Premium")))</f>
        <v>Middle Income</v>
      </c>
      <c r="AG1523" t="str">
        <f ca="1">IF(Table2[[#This Row],[Age]]&lt;30,"Young Adults", IF(Table2[[#This Row],[Age]]&lt;45,"Adults",IF(Table2[[#This Row],[Age]]&lt;60,"Middle Aged", "Senior")))</f>
        <v>Middle Aged</v>
      </c>
      <c r="AH1523" t="str">
        <f>IF(Table2[[#This Row],[Recency]]&lt;31,"Active",IF(Table2[[#This Row],[Recency]]&lt;61, "Warm","At Risk"))</f>
        <v>At Risk</v>
      </c>
      <c r="AI1523" s="5" t="str">
        <f>IF(Table2[[#This Row],[Total Spend]]&lt;70,"Low Value", IF(Table2[[#This Row],[Total Spend]]&lt;370,"Medium Value",IF(Table2[[#This Row],[Total Spend]]&lt;1047,"High Value","VIP")))</f>
        <v>Medium Value</v>
      </c>
      <c r="AJ1523" s="7">
        <f>SUM(Table2[[#This Row],[AcceptedCmp3]:[Response]])</f>
        <v>1</v>
      </c>
      <c r="AK1523" s="5" t="str">
        <f>IF(Table2[[#This Row],[Total Campaigns Accepted]]=0,"Never Responded", IF(Table2[[#This Row],[Total Campaigns Accepted]]&lt;3,"Occasional Responders","Frequent Responders"))</f>
        <v>Occasional Responders</v>
      </c>
    </row>
    <row r="1524" spans="1:37" x14ac:dyDescent="0.3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  <c r="AC1524" s="4">
        <f t="shared" ca="1" si="69"/>
        <v>75</v>
      </c>
      <c r="AD1524" s="3">
        <f t="shared" si="71"/>
        <v>957</v>
      </c>
      <c r="AE1524">
        <f t="shared" si="70"/>
        <v>24</v>
      </c>
      <c r="AF1524" t="str">
        <f>IF(Table2[[#This Row],[ Income ]]&lt;=30000, "Low Income",IF(Table2[[#This Row],[ Income ]]&lt;=60000,"Middle Income",IF(Table2[[#This Row],[ Income ]]&lt;=90000,"High Income","Premium")))</f>
        <v>High Income</v>
      </c>
      <c r="AG1524" t="str">
        <f ca="1">IF(Table2[[#This Row],[Age]]&lt;30,"Young Adults", IF(Table2[[#This Row],[Age]]&lt;45,"Adults",IF(Table2[[#This Row],[Age]]&lt;60,"Middle Aged", "Senior")))</f>
        <v>Senior</v>
      </c>
      <c r="AH1524" t="str">
        <f>IF(Table2[[#This Row],[Recency]]&lt;31,"Active",IF(Table2[[#This Row],[Recency]]&lt;61, "Warm","At Risk"))</f>
        <v>At Risk</v>
      </c>
      <c r="AI1524" s="5" t="str">
        <f>IF(Table2[[#This Row],[Total Spend]]&lt;70,"Low Value", IF(Table2[[#This Row],[Total Spend]]&lt;370,"Medium Value",IF(Table2[[#This Row],[Total Spend]]&lt;1047,"High Value","VIP")))</f>
        <v>High Value</v>
      </c>
      <c r="AJ1524" s="7">
        <f>SUM(Table2[[#This Row],[AcceptedCmp3]:[Response]])</f>
        <v>1</v>
      </c>
      <c r="AK1524" s="5" t="str">
        <f>IF(Table2[[#This Row],[Total Campaigns Accepted]]=0,"Never Responded", IF(Table2[[#This Row],[Total Campaigns Accepted]]&lt;3,"Occasional Responders","Frequent Responders"))</f>
        <v>Occasional Responders</v>
      </c>
    </row>
    <row r="1525" spans="1:37" x14ac:dyDescent="0.3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  <c r="AC1525" s="4">
        <f t="shared" ca="1" si="69"/>
        <v>61</v>
      </c>
      <c r="AD1525" s="3">
        <f t="shared" si="71"/>
        <v>54</v>
      </c>
      <c r="AE1525">
        <f t="shared" si="70"/>
        <v>11</v>
      </c>
      <c r="AF1525" t="str">
        <f>IF(Table2[[#This Row],[ Income ]]&lt;=30000, "Low Income",IF(Table2[[#This Row],[ Income ]]&lt;=60000,"Middle Income",IF(Table2[[#This Row],[ Income ]]&lt;=90000,"High Income","Premium")))</f>
        <v>Low Income</v>
      </c>
      <c r="AG1525" t="str">
        <f ca="1">IF(Table2[[#This Row],[Age]]&lt;30,"Young Adults", IF(Table2[[#This Row],[Age]]&lt;45,"Adults",IF(Table2[[#This Row],[Age]]&lt;60,"Middle Aged", "Senior")))</f>
        <v>Senior</v>
      </c>
      <c r="AH1525" t="str">
        <f>IF(Table2[[#This Row],[Recency]]&lt;31,"Active",IF(Table2[[#This Row],[Recency]]&lt;61, "Warm","At Risk"))</f>
        <v>At Risk</v>
      </c>
      <c r="AI1525" s="5" t="str">
        <f>IF(Table2[[#This Row],[Total Spend]]&lt;70,"Low Value", IF(Table2[[#This Row],[Total Spend]]&lt;370,"Medium Value",IF(Table2[[#This Row],[Total Spend]]&lt;1047,"High Value","VIP")))</f>
        <v>Low Value</v>
      </c>
      <c r="AJ1525" s="7">
        <f>SUM(Table2[[#This Row],[AcceptedCmp3]:[Response]])</f>
        <v>0</v>
      </c>
      <c r="AK1525" s="5" t="str">
        <f>IF(Table2[[#This Row],[Total Campaigns Accepted]]=0,"Never Responded", IF(Table2[[#This Row],[Total Campaigns Accepted]]&lt;3,"Occasional Responders","Frequent Responders"))</f>
        <v>Never Responded</v>
      </c>
    </row>
    <row r="1526" spans="1:37" x14ac:dyDescent="0.3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  <c r="AC1526" s="4">
        <f t="shared" ca="1" si="69"/>
        <v>59</v>
      </c>
      <c r="AD1526" s="3">
        <f t="shared" si="71"/>
        <v>494</v>
      </c>
      <c r="AE1526">
        <f t="shared" si="70"/>
        <v>29</v>
      </c>
      <c r="AF1526" t="str">
        <f>IF(Table2[[#This Row],[ Income ]]&lt;=30000, "Low Income",IF(Table2[[#This Row],[ Income ]]&lt;=60000,"Middle Income",IF(Table2[[#This Row],[ Income ]]&lt;=90000,"High Income","Premium")))</f>
        <v>Middle Income</v>
      </c>
      <c r="AG1526" t="str">
        <f ca="1">IF(Table2[[#This Row],[Age]]&lt;30,"Young Adults", IF(Table2[[#This Row],[Age]]&lt;45,"Adults",IF(Table2[[#This Row],[Age]]&lt;60,"Middle Aged", "Senior")))</f>
        <v>Middle Aged</v>
      </c>
      <c r="AH1526" t="str">
        <f>IF(Table2[[#This Row],[Recency]]&lt;31,"Active",IF(Table2[[#This Row],[Recency]]&lt;61, "Warm","At Risk"))</f>
        <v>At Risk</v>
      </c>
      <c r="AI1526" s="5" t="str">
        <f>IF(Table2[[#This Row],[Total Spend]]&lt;70,"Low Value", IF(Table2[[#This Row],[Total Spend]]&lt;370,"Medium Value",IF(Table2[[#This Row],[Total Spend]]&lt;1047,"High Value","VIP")))</f>
        <v>High Value</v>
      </c>
      <c r="AJ1526" s="7">
        <f>SUM(Table2[[#This Row],[AcceptedCmp3]:[Response]])</f>
        <v>0</v>
      </c>
      <c r="AK1526" s="5" t="str">
        <f>IF(Table2[[#This Row],[Total Campaigns Accepted]]=0,"Never Responded", IF(Table2[[#This Row],[Total Campaigns Accepted]]&lt;3,"Occasional Responders","Frequent Responders"))</f>
        <v>Never Responded</v>
      </c>
    </row>
    <row r="1527" spans="1:37" x14ac:dyDescent="0.3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  <c r="AC1527" s="4">
        <f t="shared" ca="1" si="69"/>
        <v>51</v>
      </c>
      <c r="AD1527" s="3">
        <f t="shared" si="71"/>
        <v>1376</v>
      </c>
      <c r="AE1527">
        <f t="shared" si="70"/>
        <v>16</v>
      </c>
      <c r="AF1527" t="str">
        <f>IF(Table2[[#This Row],[ Income ]]&lt;=30000, "Low Income",IF(Table2[[#This Row],[ Income ]]&lt;=60000,"Middle Income",IF(Table2[[#This Row],[ Income ]]&lt;=90000,"High Income","Premium")))</f>
        <v>High Income</v>
      </c>
      <c r="AG1527" t="str">
        <f ca="1">IF(Table2[[#This Row],[Age]]&lt;30,"Young Adults", IF(Table2[[#This Row],[Age]]&lt;45,"Adults",IF(Table2[[#This Row],[Age]]&lt;60,"Middle Aged", "Senior")))</f>
        <v>Middle Aged</v>
      </c>
      <c r="AH1527" t="str">
        <f>IF(Table2[[#This Row],[Recency]]&lt;31,"Active",IF(Table2[[#This Row],[Recency]]&lt;61, "Warm","At Risk"))</f>
        <v>At Risk</v>
      </c>
      <c r="AI1527" s="5" t="str">
        <f>IF(Table2[[#This Row],[Total Spend]]&lt;70,"Low Value", IF(Table2[[#This Row],[Total Spend]]&lt;370,"Medium Value",IF(Table2[[#This Row],[Total Spend]]&lt;1047,"High Value","VIP")))</f>
        <v>VIP</v>
      </c>
      <c r="AJ1527" s="7">
        <f>SUM(Table2[[#This Row],[AcceptedCmp3]:[Response]])</f>
        <v>2</v>
      </c>
      <c r="AK1527" s="5" t="str">
        <f>IF(Table2[[#This Row],[Total Campaigns Accepted]]=0,"Never Responded", IF(Table2[[#This Row],[Total Campaigns Accepted]]&lt;3,"Occasional Responders","Frequent Responders"))</f>
        <v>Occasional Responders</v>
      </c>
    </row>
    <row r="1528" spans="1:37" x14ac:dyDescent="0.3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  <c r="AC1528" s="4">
        <f t="shared" ca="1" si="69"/>
        <v>72</v>
      </c>
      <c r="AD1528" s="3">
        <f t="shared" si="71"/>
        <v>570</v>
      </c>
      <c r="AE1528">
        <f t="shared" si="70"/>
        <v>28</v>
      </c>
      <c r="AF1528" t="str">
        <f>IF(Table2[[#This Row],[ Income ]]&lt;=30000, "Low Income",IF(Table2[[#This Row],[ Income ]]&lt;=60000,"Middle Income",IF(Table2[[#This Row],[ Income ]]&lt;=90000,"High Income","Premium")))</f>
        <v>Low Income</v>
      </c>
      <c r="AG1528" t="str">
        <f ca="1">IF(Table2[[#This Row],[Age]]&lt;30,"Young Adults", IF(Table2[[#This Row],[Age]]&lt;45,"Adults",IF(Table2[[#This Row],[Age]]&lt;60,"Middle Aged", "Senior")))</f>
        <v>Senior</v>
      </c>
      <c r="AH1528" t="str">
        <f>IF(Table2[[#This Row],[Recency]]&lt;31,"Active",IF(Table2[[#This Row],[Recency]]&lt;61, "Warm","At Risk"))</f>
        <v>At Risk</v>
      </c>
      <c r="AI1528" s="5" t="str">
        <f>IF(Table2[[#This Row],[Total Spend]]&lt;70,"Low Value", IF(Table2[[#This Row],[Total Spend]]&lt;370,"Medium Value",IF(Table2[[#This Row],[Total Spend]]&lt;1047,"High Value","VIP")))</f>
        <v>High Value</v>
      </c>
      <c r="AJ1528" s="7">
        <f>SUM(Table2[[#This Row],[AcceptedCmp3]:[Response]])</f>
        <v>0</v>
      </c>
      <c r="AK1528" s="5" t="str">
        <f>IF(Table2[[#This Row],[Total Campaigns Accepted]]=0,"Never Responded", IF(Table2[[#This Row],[Total Campaigns Accepted]]&lt;3,"Occasional Responders","Frequent Responders"))</f>
        <v>Never Responded</v>
      </c>
    </row>
    <row r="1529" spans="1:37" x14ac:dyDescent="0.3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  <c r="AC1529" s="4">
        <f t="shared" ca="1" si="69"/>
        <v>42</v>
      </c>
      <c r="AD1529" s="3">
        <f t="shared" si="71"/>
        <v>450</v>
      </c>
      <c r="AE1529">
        <f t="shared" si="70"/>
        <v>24</v>
      </c>
      <c r="AF1529" t="str">
        <f>IF(Table2[[#This Row],[ Income ]]&lt;=30000, "Low Income",IF(Table2[[#This Row],[ Income ]]&lt;=60000,"Middle Income",IF(Table2[[#This Row],[ Income ]]&lt;=90000,"High Income","Premium")))</f>
        <v>Middle Income</v>
      </c>
      <c r="AG1529" t="str">
        <f ca="1">IF(Table2[[#This Row],[Age]]&lt;30,"Young Adults", IF(Table2[[#This Row],[Age]]&lt;45,"Adults",IF(Table2[[#This Row],[Age]]&lt;60,"Middle Aged", "Senior")))</f>
        <v>Adults</v>
      </c>
      <c r="AH1529" t="str">
        <f>IF(Table2[[#This Row],[Recency]]&lt;31,"Active",IF(Table2[[#This Row],[Recency]]&lt;61, "Warm","At Risk"))</f>
        <v>At Risk</v>
      </c>
      <c r="AI1529" s="5" t="str">
        <f>IF(Table2[[#This Row],[Total Spend]]&lt;70,"Low Value", IF(Table2[[#This Row],[Total Spend]]&lt;370,"Medium Value",IF(Table2[[#This Row],[Total Spend]]&lt;1047,"High Value","VIP")))</f>
        <v>High Value</v>
      </c>
      <c r="AJ1529" s="7">
        <f>SUM(Table2[[#This Row],[AcceptedCmp3]:[Response]])</f>
        <v>0</v>
      </c>
      <c r="AK1529" s="5" t="str">
        <f>IF(Table2[[#This Row],[Total Campaigns Accepted]]=0,"Never Responded", IF(Table2[[#This Row],[Total Campaigns Accepted]]&lt;3,"Occasional Responders","Frequent Responders"))</f>
        <v>Never Responded</v>
      </c>
    </row>
    <row r="1530" spans="1:37" x14ac:dyDescent="0.3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  <c r="AC1530" s="4">
        <f t="shared" ca="1" si="69"/>
        <v>69</v>
      </c>
      <c r="AD1530" s="3">
        <f t="shared" si="71"/>
        <v>66</v>
      </c>
      <c r="AE1530">
        <f t="shared" si="70"/>
        <v>12</v>
      </c>
      <c r="AF1530" t="str">
        <f>IF(Table2[[#This Row],[ Income ]]&lt;=30000, "Low Income",IF(Table2[[#This Row],[ Income ]]&lt;=60000,"Middle Income",IF(Table2[[#This Row],[ Income ]]&lt;=90000,"High Income","Premium")))</f>
        <v>Middle Income</v>
      </c>
      <c r="AG1530" t="str">
        <f ca="1">IF(Table2[[#This Row],[Age]]&lt;30,"Young Adults", IF(Table2[[#This Row],[Age]]&lt;45,"Adults",IF(Table2[[#This Row],[Age]]&lt;60,"Middle Aged", "Senior")))</f>
        <v>Senior</v>
      </c>
      <c r="AH1530" t="str">
        <f>IF(Table2[[#This Row],[Recency]]&lt;31,"Active",IF(Table2[[#This Row],[Recency]]&lt;61, "Warm","At Risk"))</f>
        <v>At Risk</v>
      </c>
      <c r="AI1530" s="5" t="str">
        <f>IF(Table2[[#This Row],[Total Spend]]&lt;70,"Low Value", IF(Table2[[#This Row],[Total Spend]]&lt;370,"Medium Value",IF(Table2[[#This Row],[Total Spend]]&lt;1047,"High Value","VIP")))</f>
        <v>Low Value</v>
      </c>
      <c r="AJ1530" s="7">
        <f>SUM(Table2[[#This Row],[AcceptedCmp3]:[Response]])</f>
        <v>1</v>
      </c>
      <c r="AK1530" s="5" t="str">
        <f>IF(Table2[[#This Row],[Total Campaigns Accepted]]=0,"Never Responded", IF(Table2[[#This Row],[Total Campaigns Accepted]]&lt;3,"Occasional Responders","Frequent Responders"))</f>
        <v>Occasional Responders</v>
      </c>
    </row>
    <row r="1531" spans="1:37" x14ac:dyDescent="0.3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  <c r="AC1531" s="4">
        <f t="shared" ca="1" si="69"/>
        <v>64</v>
      </c>
      <c r="AD1531" s="3">
        <f t="shared" si="71"/>
        <v>899</v>
      </c>
      <c r="AE1531">
        <f t="shared" si="70"/>
        <v>24</v>
      </c>
      <c r="AF1531" t="str">
        <f>IF(Table2[[#This Row],[ Income ]]&lt;=30000, "Low Income",IF(Table2[[#This Row],[ Income ]]&lt;=60000,"Middle Income",IF(Table2[[#This Row],[ Income ]]&lt;=90000,"High Income","Premium")))</f>
        <v>High Income</v>
      </c>
      <c r="AG1531" t="str">
        <f ca="1">IF(Table2[[#This Row],[Age]]&lt;30,"Young Adults", IF(Table2[[#This Row],[Age]]&lt;45,"Adults",IF(Table2[[#This Row],[Age]]&lt;60,"Middle Aged", "Senior")))</f>
        <v>Senior</v>
      </c>
      <c r="AH1531" t="str">
        <f>IF(Table2[[#This Row],[Recency]]&lt;31,"Active",IF(Table2[[#This Row],[Recency]]&lt;61, "Warm","At Risk"))</f>
        <v>At Risk</v>
      </c>
      <c r="AI1531" s="5" t="str">
        <f>IF(Table2[[#This Row],[Total Spend]]&lt;70,"Low Value", IF(Table2[[#This Row],[Total Spend]]&lt;370,"Medium Value",IF(Table2[[#This Row],[Total Spend]]&lt;1047,"High Value","VIP")))</f>
        <v>High Value</v>
      </c>
      <c r="AJ1531" s="7">
        <f>SUM(Table2[[#This Row],[AcceptedCmp3]:[Response]])</f>
        <v>1</v>
      </c>
      <c r="AK1531" s="5" t="str">
        <f>IF(Table2[[#This Row],[Total Campaigns Accepted]]=0,"Never Responded", IF(Table2[[#This Row],[Total Campaigns Accepted]]&lt;3,"Occasional Responders","Frequent Responders"))</f>
        <v>Occasional Responders</v>
      </c>
    </row>
    <row r="1532" spans="1:37" x14ac:dyDescent="0.3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  <c r="AC1532" s="4">
        <f t="shared" ca="1" si="69"/>
        <v>73</v>
      </c>
      <c r="AD1532" s="3">
        <f t="shared" si="71"/>
        <v>22</v>
      </c>
      <c r="AE1532">
        <f t="shared" si="70"/>
        <v>10</v>
      </c>
      <c r="AF1532" t="str">
        <f>IF(Table2[[#This Row],[ Income ]]&lt;=30000, "Low Income",IF(Table2[[#This Row],[ Income ]]&lt;=60000,"Middle Income",IF(Table2[[#This Row],[ Income ]]&lt;=90000,"High Income","Premium")))</f>
        <v>Middle Income</v>
      </c>
      <c r="AG1532" t="str">
        <f ca="1">IF(Table2[[#This Row],[Age]]&lt;30,"Young Adults", IF(Table2[[#This Row],[Age]]&lt;45,"Adults",IF(Table2[[#This Row],[Age]]&lt;60,"Middle Aged", "Senior")))</f>
        <v>Senior</v>
      </c>
      <c r="AH1532" t="str">
        <f>IF(Table2[[#This Row],[Recency]]&lt;31,"Active",IF(Table2[[#This Row],[Recency]]&lt;61, "Warm","At Risk"))</f>
        <v>At Risk</v>
      </c>
      <c r="AI1532" s="5" t="str">
        <f>IF(Table2[[#This Row],[Total Spend]]&lt;70,"Low Value", IF(Table2[[#This Row],[Total Spend]]&lt;370,"Medium Value",IF(Table2[[#This Row],[Total Spend]]&lt;1047,"High Value","VIP")))</f>
        <v>Low Value</v>
      </c>
      <c r="AJ1532" s="7">
        <f>SUM(Table2[[#This Row],[AcceptedCmp3]:[Response]])</f>
        <v>0</v>
      </c>
      <c r="AK1532" s="5" t="str">
        <f>IF(Table2[[#This Row],[Total Campaigns Accepted]]=0,"Never Responded", IF(Table2[[#This Row],[Total Campaigns Accepted]]&lt;3,"Occasional Responders","Frequent Responders"))</f>
        <v>Never Responded</v>
      </c>
    </row>
    <row r="1533" spans="1:37" x14ac:dyDescent="0.3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  <c r="AC1533" s="4">
        <f t="shared" ca="1" si="69"/>
        <v>80</v>
      </c>
      <c r="AD1533" s="3">
        <f t="shared" si="71"/>
        <v>634</v>
      </c>
      <c r="AE1533">
        <f t="shared" si="70"/>
        <v>23</v>
      </c>
      <c r="AF1533" t="str">
        <f>IF(Table2[[#This Row],[ Income ]]&lt;=30000, "Low Income",IF(Table2[[#This Row],[ Income ]]&lt;=60000,"Middle Income",IF(Table2[[#This Row],[ Income ]]&lt;=90000,"High Income","Premium")))</f>
        <v>High Income</v>
      </c>
      <c r="AG1533" t="str">
        <f ca="1">IF(Table2[[#This Row],[Age]]&lt;30,"Young Adults", IF(Table2[[#This Row],[Age]]&lt;45,"Adults",IF(Table2[[#This Row],[Age]]&lt;60,"Middle Aged", "Senior")))</f>
        <v>Senior</v>
      </c>
      <c r="AH1533" t="str">
        <f>IF(Table2[[#This Row],[Recency]]&lt;31,"Active",IF(Table2[[#This Row],[Recency]]&lt;61, "Warm","At Risk"))</f>
        <v>At Risk</v>
      </c>
      <c r="AI1533" s="5" t="str">
        <f>IF(Table2[[#This Row],[Total Spend]]&lt;70,"Low Value", IF(Table2[[#This Row],[Total Spend]]&lt;370,"Medium Value",IF(Table2[[#This Row],[Total Spend]]&lt;1047,"High Value","VIP")))</f>
        <v>High Value</v>
      </c>
      <c r="AJ1533" s="7">
        <f>SUM(Table2[[#This Row],[AcceptedCmp3]:[Response]])</f>
        <v>0</v>
      </c>
      <c r="AK1533" s="5" t="str">
        <f>IF(Table2[[#This Row],[Total Campaigns Accepted]]=0,"Never Responded", IF(Table2[[#This Row],[Total Campaigns Accepted]]&lt;3,"Occasional Responders","Frequent Responders"))</f>
        <v>Never Responded</v>
      </c>
    </row>
    <row r="1534" spans="1:37" x14ac:dyDescent="0.3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  <c r="AC1534" s="4">
        <f t="shared" ca="1" si="69"/>
        <v>61</v>
      </c>
      <c r="AD1534" s="3">
        <f t="shared" si="71"/>
        <v>967</v>
      </c>
      <c r="AE1534">
        <f t="shared" si="70"/>
        <v>15</v>
      </c>
      <c r="AF1534" t="str">
        <f>IF(Table2[[#This Row],[ Income ]]&lt;=30000, "Low Income",IF(Table2[[#This Row],[ Income ]]&lt;=60000,"Middle Income",IF(Table2[[#This Row],[ Income ]]&lt;=90000,"High Income","Premium")))</f>
        <v>High Income</v>
      </c>
      <c r="AG1534" t="str">
        <f ca="1">IF(Table2[[#This Row],[Age]]&lt;30,"Young Adults", IF(Table2[[#This Row],[Age]]&lt;45,"Adults",IF(Table2[[#This Row],[Age]]&lt;60,"Middle Aged", "Senior")))</f>
        <v>Senior</v>
      </c>
      <c r="AH1534" t="str">
        <f>IF(Table2[[#This Row],[Recency]]&lt;31,"Active",IF(Table2[[#This Row],[Recency]]&lt;61, "Warm","At Risk"))</f>
        <v>At Risk</v>
      </c>
      <c r="AI1534" s="5" t="str">
        <f>IF(Table2[[#This Row],[Total Spend]]&lt;70,"Low Value", IF(Table2[[#This Row],[Total Spend]]&lt;370,"Medium Value",IF(Table2[[#This Row],[Total Spend]]&lt;1047,"High Value","VIP")))</f>
        <v>High Value</v>
      </c>
      <c r="AJ1534" s="7">
        <f>SUM(Table2[[#This Row],[AcceptedCmp3]:[Response]])</f>
        <v>0</v>
      </c>
      <c r="AK1534" s="5" t="str">
        <f>IF(Table2[[#This Row],[Total Campaigns Accepted]]=0,"Never Responded", IF(Table2[[#This Row],[Total Campaigns Accepted]]&lt;3,"Occasional Responders","Frequent Responders"))</f>
        <v>Never Responded</v>
      </c>
    </row>
    <row r="1535" spans="1:37" x14ac:dyDescent="0.3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  <c r="AC1535" s="4">
        <f t="shared" ca="1" si="69"/>
        <v>76</v>
      </c>
      <c r="AD1535" s="3">
        <f t="shared" si="71"/>
        <v>49</v>
      </c>
      <c r="AE1535">
        <f t="shared" si="70"/>
        <v>22</v>
      </c>
      <c r="AF1535" t="str">
        <f>IF(Table2[[#This Row],[ Income ]]&lt;=30000, "Low Income",IF(Table2[[#This Row],[ Income ]]&lt;=60000,"Middle Income",IF(Table2[[#This Row],[ Income ]]&lt;=90000,"High Income","Premium")))</f>
        <v>Low Income</v>
      </c>
      <c r="AG1535" t="str">
        <f ca="1">IF(Table2[[#This Row],[Age]]&lt;30,"Young Adults", IF(Table2[[#This Row],[Age]]&lt;45,"Adults",IF(Table2[[#This Row],[Age]]&lt;60,"Middle Aged", "Senior")))</f>
        <v>Senior</v>
      </c>
      <c r="AH1535" t="str">
        <f>IF(Table2[[#This Row],[Recency]]&lt;31,"Active",IF(Table2[[#This Row],[Recency]]&lt;61, "Warm","At Risk"))</f>
        <v>At Risk</v>
      </c>
      <c r="AI1535" s="5" t="str">
        <f>IF(Table2[[#This Row],[Total Spend]]&lt;70,"Low Value", IF(Table2[[#This Row],[Total Spend]]&lt;370,"Medium Value",IF(Table2[[#This Row],[Total Spend]]&lt;1047,"High Value","VIP")))</f>
        <v>Low Value</v>
      </c>
      <c r="AJ1535" s="7">
        <f>SUM(Table2[[#This Row],[AcceptedCmp3]:[Response]])</f>
        <v>1</v>
      </c>
      <c r="AK1535" s="5" t="str">
        <f>IF(Table2[[#This Row],[Total Campaigns Accepted]]=0,"Never Responded", IF(Table2[[#This Row],[Total Campaigns Accepted]]&lt;3,"Occasional Responders","Frequent Responders"))</f>
        <v>Occasional Responders</v>
      </c>
    </row>
    <row r="1536" spans="1:37" x14ac:dyDescent="0.3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  <c r="AC1536" s="4">
        <f t="shared" ca="1" si="69"/>
        <v>42</v>
      </c>
      <c r="AD1536" s="3">
        <f t="shared" si="71"/>
        <v>61</v>
      </c>
      <c r="AE1536">
        <f t="shared" si="70"/>
        <v>9</v>
      </c>
      <c r="AF1536" t="str">
        <f>IF(Table2[[#This Row],[ Income ]]&lt;=30000, "Low Income",IF(Table2[[#This Row],[ Income ]]&lt;=60000,"Middle Income",IF(Table2[[#This Row],[ Income ]]&lt;=90000,"High Income","Premium")))</f>
        <v>Middle Income</v>
      </c>
      <c r="AG1536" t="str">
        <f ca="1">IF(Table2[[#This Row],[Age]]&lt;30,"Young Adults", IF(Table2[[#This Row],[Age]]&lt;45,"Adults",IF(Table2[[#This Row],[Age]]&lt;60,"Middle Aged", "Senior")))</f>
        <v>Adults</v>
      </c>
      <c r="AH1536" t="str">
        <f>IF(Table2[[#This Row],[Recency]]&lt;31,"Active",IF(Table2[[#This Row],[Recency]]&lt;61, "Warm","At Risk"))</f>
        <v>At Risk</v>
      </c>
      <c r="AI1536" s="5" t="str">
        <f>IF(Table2[[#This Row],[Total Spend]]&lt;70,"Low Value", IF(Table2[[#This Row],[Total Spend]]&lt;370,"Medium Value",IF(Table2[[#This Row],[Total Spend]]&lt;1047,"High Value","VIP")))</f>
        <v>Low Value</v>
      </c>
      <c r="AJ1536" s="7">
        <f>SUM(Table2[[#This Row],[AcceptedCmp3]:[Response]])</f>
        <v>0</v>
      </c>
      <c r="AK1536" s="5" t="str">
        <f>IF(Table2[[#This Row],[Total Campaigns Accepted]]=0,"Never Responded", IF(Table2[[#This Row],[Total Campaigns Accepted]]&lt;3,"Occasional Responders","Frequent Responders"))</f>
        <v>Never Responded</v>
      </c>
    </row>
    <row r="1537" spans="1:37" x14ac:dyDescent="0.3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  <c r="AC1537" s="4">
        <f t="shared" ca="1" si="69"/>
        <v>62</v>
      </c>
      <c r="AD1537" s="3">
        <f t="shared" si="71"/>
        <v>1600</v>
      </c>
      <c r="AE1537">
        <f t="shared" si="70"/>
        <v>15</v>
      </c>
      <c r="AF1537" t="str">
        <f>IF(Table2[[#This Row],[ Income ]]&lt;=30000, "Low Income",IF(Table2[[#This Row],[ Income ]]&lt;=60000,"Middle Income",IF(Table2[[#This Row],[ Income ]]&lt;=90000,"High Income","Premium")))</f>
        <v>High Income</v>
      </c>
      <c r="AG1537" t="str">
        <f ca="1">IF(Table2[[#This Row],[Age]]&lt;30,"Young Adults", IF(Table2[[#This Row],[Age]]&lt;45,"Adults",IF(Table2[[#This Row],[Age]]&lt;60,"Middle Aged", "Senior")))</f>
        <v>Senior</v>
      </c>
      <c r="AH1537" t="str">
        <f>IF(Table2[[#This Row],[Recency]]&lt;31,"Active",IF(Table2[[#This Row],[Recency]]&lt;61, "Warm","At Risk"))</f>
        <v>At Risk</v>
      </c>
      <c r="AI1537" s="5" t="str">
        <f>IF(Table2[[#This Row],[Total Spend]]&lt;70,"Low Value", IF(Table2[[#This Row],[Total Spend]]&lt;370,"Medium Value",IF(Table2[[#This Row],[Total Spend]]&lt;1047,"High Value","VIP")))</f>
        <v>VIP</v>
      </c>
      <c r="AJ1537" s="7">
        <f>SUM(Table2[[#This Row],[AcceptedCmp3]:[Response]])</f>
        <v>1</v>
      </c>
      <c r="AK1537" s="5" t="str">
        <f>IF(Table2[[#This Row],[Total Campaigns Accepted]]=0,"Never Responded", IF(Table2[[#This Row],[Total Campaigns Accepted]]&lt;3,"Occasional Responders","Frequent Responders"))</f>
        <v>Occasional Responders</v>
      </c>
    </row>
    <row r="1538" spans="1:37" x14ac:dyDescent="0.3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  <c r="AC1538" s="4">
        <f t="shared" ref="AC1538:AC1601" ca="1" si="72">YEAR(TODAY()) - B1538</f>
        <v>42</v>
      </c>
      <c r="AD1538" s="3">
        <f t="shared" si="71"/>
        <v>66</v>
      </c>
      <c r="AE1538">
        <f t="shared" ref="AE1538:AE1601" si="73">SUM(P1538:T1538)</f>
        <v>17</v>
      </c>
      <c r="AF1538" t="str">
        <f>IF(Table2[[#This Row],[ Income ]]&lt;=30000, "Low Income",IF(Table2[[#This Row],[ Income ]]&lt;=60000,"Middle Income",IF(Table2[[#This Row],[ Income ]]&lt;=90000,"High Income","Premium")))</f>
        <v>Low Income</v>
      </c>
      <c r="AG1538" t="str">
        <f ca="1">IF(Table2[[#This Row],[Age]]&lt;30,"Young Adults", IF(Table2[[#This Row],[Age]]&lt;45,"Adults",IF(Table2[[#This Row],[Age]]&lt;60,"Middle Aged", "Senior")))</f>
        <v>Adults</v>
      </c>
      <c r="AH1538" t="str">
        <f>IF(Table2[[#This Row],[Recency]]&lt;31,"Active",IF(Table2[[#This Row],[Recency]]&lt;61, "Warm","At Risk"))</f>
        <v>At Risk</v>
      </c>
      <c r="AI1538" s="5" t="str">
        <f>IF(Table2[[#This Row],[Total Spend]]&lt;70,"Low Value", IF(Table2[[#This Row],[Total Spend]]&lt;370,"Medium Value",IF(Table2[[#This Row],[Total Spend]]&lt;1047,"High Value","VIP")))</f>
        <v>Low Value</v>
      </c>
      <c r="AJ1538" s="7">
        <f>SUM(Table2[[#This Row],[AcceptedCmp3]:[Response]])</f>
        <v>0</v>
      </c>
      <c r="AK1538" s="5" t="str">
        <f>IF(Table2[[#This Row],[Total Campaigns Accepted]]=0,"Never Responded", IF(Table2[[#This Row],[Total Campaigns Accepted]]&lt;3,"Occasional Responders","Frequent Responders"))</f>
        <v>Never Responded</v>
      </c>
    </row>
    <row r="1539" spans="1:37" x14ac:dyDescent="0.3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  <c r="AC1539" s="4">
        <f t="shared" ca="1" si="72"/>
        <v>39</v>
      </c>
      <c r="AD1539" s="3">
        <f t="shared" ref="AD1539:AD1602" si="74">SUM(J1539:O1539)</f>
        <v>217</v>
      </c>
      <c r="AE1539">
        <f t="shared" si="73"/>
        <v>13</v>
      </c>
      <c r="AF1539" t="str">
        <f>IF(Table2[[#This Row],[ Income ]]&lt;=30000, "Low Income",IF(Table2[[#This Row],[ Income ]]&lt;=60000,"Middle Income",IF(Table2[[#This Row],[ Income ]]&lt;=90000,"High Income","Premium")))</f>
        <v>Middle Income</v>
      </c>
      <c r="AG1539" t="str">
        <f ca="1">IF(Table2[[#This Row],[Age]]&lt;30,"Young Adults", IF(Table2[[#This Row],[Age]]&lt;45,"Adults",IF(Table2[[#This Row],[Age]]&lt;60,"Middle Aged", "Senior")))</f>
        <v>Adults</v>
      </c>
      <c r="AH1539" t="str">
        <f>IF(Table2[[#This Row],[Recency]]&lt;31,"Active",IF(Table2[[#This Row],[Recency]]&lt;61, "Warm","At Risk"))</f>
        <v>At Risk</v>
      </c>
      <c r="AI1539" s="5" t="str">
        <f>IF(Table2[[#This Row],[Total Spend]]&lt;70,"Low Value", IF(Table2[[#This Row],[Total Spend]]&lt;370,"Medium Value",IF(Table2[[#This Row],[Total Spend]]&lt;1047,"High Value","VIP")))</f>
        <v>Medium Value</v>
      </c>
      <c r="AJ1539" s="7">
        <f>SUM(Table2[[#This Row],[AcceptedCmp3]:[Response]])</f>
        <v>0</v>
      </c>
      <c r="AK1539" s="5" t="str">
        <f>IF(Table2[[#This Row],[Total Campaigns Accepted]]=0,"Never Responded", IF(Table2[[#This Row],[Total Campaigns Accepted]]&lt;3,"Occasional Responders","Frequent Responders"))</f>
        <v>Never Responded</v>
      </c>
    </row>
    <row r="1540" spans="1:37" x14ac:dyDescent="0.3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  <c r="AC1540" s="4">
        <f t="shared" ca="1" si="72"/>
        <v>42</v>
      </c>
      <c r="AD1540" s="3">
        <f t="shared" si="74"/>
        <v>339</v>
      </c>
      <c r="AE1540">
        <f t="shared" si="73"/>
        <v>24</v>
      </c>
      <c r="AF1540" t="str">
        <f>IF(Table2[[#This Row],[ Income ]]&lt;=30000, "Low Income",IF(Table2[[#This Row],[ Income ]]&lt;=60000,"Middle Income",IF(Table2[[#This Row],[ Income ]]&lt;=90000,"High Income","Premium")))</f>
        <v>Middle Income</v>
      </c>
      <c r="AG1540" t="str">
        <f ca="1">IF(Table2[[#This Row],[Age]]&lt;30,"Young Adults", IF(Table2[[#This Row],[Age]]&lt;45,"Adults",IF(Table2[[#This Row],[Age]]&lt;60,"Middle Aged", "Senior")))</f>
        <v>Adults</v>
      </c>
      <c r="AH1540" t="str">
        <f>IF(Table2[[#This Row],[Recency]]&lt;31,"Active",IF(Table2[[#This Row],[Recency]]&lt;61, "Warm","At Risk"))</f>
        <v>At Risk</v>
      </c>
      <c r="AI1540" s="5" t="str">
        <f>IF(Table2[[#This Row],[Total Spend]]&lt;70,"Low Value", IF(Table2[[#This Row],[Total Spend]]&lt;370,"Medium Value",IF(Table2[[#This Row],[Total Spend]]&lt;1047,"High Value","VIP")))</f>
        <v>Medium Value</v>
      </c>
      <c r="AJ1540" s="7">
        <f>SUM(Table2[[#This Row],[AcceptedCmp3]:[Response]])</f>
        <v>1</v>
      </c>
      <c r="AK1540" s="5" t="str">
        <f>IF(Table2[[#This Row],[Total Campaigns Accepted]]=0,"Never Responded", IF(Table2[[#This Row],[Total Campaigns Accepted]]&lt;3,"Occasional Responders","Frequent Responders"))</f>
        <v>Occasional Responders</v>
      </c>
    </row>
    <row r="1541" spans="1:37" x14ac:dyDescent="0.3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  <c r="AC1541" s="4">
        <f t="shared" ca="1" si="72"/>
        <v>75</v>
      </c>
      <c r="AD1541" s="3">
        <f t="shared" si="74"/>
        <v>92</v>
      </c>
      <c r="AE1541">
        <f t="shared" si="73"/>
        <v>8</v>
      </c>
      <c r="AF1541" t="str">
        <f>IF(Table2[[#This Row],[ Income ]]&lt;=30000, "Low Income",IF(Table2[[#This Row],[ Income ]]&lt;=60000,"Middle Income",IF(Table2[[#This Row],[ Income ]]&lt;=90000,"High Income","Premium")))</f>
        <v>Middle Income</v>
      </c>
      <c r="AG1541" t="str">
        <f ca="1">IF(Table2[[#This Row],[Age]]&lt;30,"Young Adults", IF(Table2[[#This Row],[Age]]&lt;45,"Adults",IF(Table2[[#This Row],[Age]]&lt;60,"Middle Aged", "Senior")))</f>
        <v>Senior</v>
      </c>
      <c r="AH1541" t="str">
        <f>IF(Table2[[#This Row],[Recency]]&lt;31,"Active",IF(Table2[[#This Row],[Recency]]&lt;61, "Warm","At Risk"))</f>
        <v>At Risk</v>
      </c>
      <c r="AI1541" s="5" t="str">
        <f>IF(Table2[[#This Row],[Total Spend]]&lt;70,"Low Value", IF(Table2[[#This Row],[Total Spend]]&lt;370,"Medium Value",IF(Table2[[#This Row],[Total Spend]]&lt;1047,"High Value","VIP")))</f>
        <v>Medium Value</v>
      </c>
      <c r="AJ1541" s="7">
        <f>SUM(Table2[[#This Row],[AcceptedCmp3]:[Response]])</f>
        <v>0</v>
      </c>
      <c r="AK1541" s="5" t="str">
        <f>IF(Table2[[#This Row],[Total Campaigns Accepted]]=0,"Never Responded", IF(Table2[[#This Row],[Total Campaigns Accepted]]&lt;3,"Occasional Responders","Frequent Responders"))</f>
        <v>Never Responded</v>
      </c>
    </row>
    <row r="1542" spans="1:37" x14ac:dyDescent="0.3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  <c r="AC1542" s="4">
        <f t="shared" ca="1" si="72"/>
        <v>62</v>
      </c>
      <c r="AD1542" s="3">
        <f t="shared" si="74"/>
        <v>622</v>
      </c>
      <c r="AE1542">
        <f t="shared" si="73"/>
        <v>24</v>
      </c>
      <c r="AF1542" t="str">
        <f>IF(Table2[[#This Row],[ Income ]]&lt;=30000, "Low Income",IF(Table2[[#This Row],[ Income ]]&lt;=60000,"Middle Income",IF(Table2[[#This Row],[ Income ]]&lt;=90000,"High Income","Premium")))</f>
        <v>High Income</v>
      </c>
      <c r="AG1542" t="str">
        <f ca="1">IF(Table2[[#This Row],[Age]]&lt;30,"Young Adults", IF(Table2[[#This Row],[Age]]&lt;45,"Adults",IF(Table2[[#This Row],[Age]]&lt;60,"Middle Aged", "Senior")))</f>
        <v>Senior</v>
      </c>
      <c r="AH1542" t="str">
        <f>IF(Table2[[#This Row],[Recency]]&lt;31,"Active",IF(Table2[[#This Row],[Recency]]&lt;61, "Warm","At Risk"))</f>
        <v>At Risk</v>
      </c>
      <c r="AI1542" s="5" t="str">
        <f>IF(Table2[[#This Row],[Total Spend]]&lt;70,"Low Value", IF(Table2[[#This Row],[Total Spend]]&lt;370,"Medium Value",IF(Table2[[#This Row],[Total Spend]]&lt;1047,"High Value","VIP")))</f>
        <v>High Value</v>
      </c>
      <c r="AJ1542" s="7">
        <f>SUM(Table2[[#This Row],[AcceptedCmp3]:[Response]])</f>
        <v>0</v>
      </c>
      <c r="AK1542" s="5" t="str">
        <f>IF(Table2[[#This Row],[Total Campaigns Accepted]]=0,"Never Responded", IF(Table2[[#This Row],[Total Campaigns Accepted]]&lt;3,"Occasional Responders","Frequent Responders"))</f>
        <v>Never Responded</v>
      </c>
    </row>
    <row r="1543" spans="1:37" x14ac:dyDescent="0.3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  <c r="AC1543" s="4">
        <f t="shared" ca="1" si="72"/>
        <v>81</v>
      </c>
      <c r="AD1543" s="3">
        <f t="shared" si="74"/>
        <v>1120</v>
      </c>
      <c r="AE1543">
        <f t="shared" si="73"/>
        <v>20</v>
      </c>
      <c r="AF1543" t="str">
        <f>IF(Table2[[#This Row],[ Income ]]&lt;=30000, "Low Income",IF(Table2[[#This Row],[ Income ]]&lt;=60000,"Middle Income",IF(Table2[[#This Row],[ Income ]]&lt;=90000,"High Income","Premium")))</f>
        <v>High Income</v>
      </c>
      <c r="AG1543" t="str">
        <f ca="1">IF(Table2[[#This Row],[Age]]&lt;30,"Young Adults", IF(Table2[[#This Row],[Age]]&lt;45,"Adults",IF(Table2[[#This Row],[Age]]&lt;60,"Middle Aged", "Senior")))</f>
        <v>Senior</v>
      </c>
      <c r="AH1543" t="str">
        <f>IF(Table2[[#This Row],[Recency]]&lt;31,"Active",IF(Table2[[#This Row],[Recency]]&lt;61, "Warm","At Risk"))</f>
        <v>At Risk</v>
      </c>
      <c r="AI1543" s="5" t="str">
        <f>IF(Table2[[#This Row],[Total Spend]]&lt;70,"Low Value", IF(Table2[[#This Row],[Total Spend]]&lt;370,"Medium Value",IF(Table2[[#This Row],[Total Spend]]&lt;1047,"High Value","VIP")))</f>
        <v>VIP</v>
      </c>
      <c r="AJ1543" s="7">
        <f>SUM(Table2[[#This Row],[AcceptedCmp3]:[Response]])</f>
        <v>0</v>
      </c>
      <c r="AK1543" s="5" t="str">
        <f>IF(Table2[[#This Row],[Total Campaigns Accepted]]=0,"Never Responded", IF(Table2[[#This Row],[Total Campaigns Accepted]]&lt;3,"Occasional Responders","Frequent Responders"))</f>
        <v>Never Responded</v>
      </c>
    </row>
    <row r="1544" spans="1:37" x14ac:dyDescent="0.3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  <c r="AC1544" s="4">
        <f t="shared" ca="1" si="72"/>
        <v>49</v>
      </c>
      <c r="AD1544" s="3">
        <f t="shared" si="74"/>
        <v>175</v>
      </c>
      <c r="AE1544">
        <f t="shared" si="73"/>
        <v>20</v>
      </c>
      <c r="AF1544" t="str">
        <f>IF(Table2[[#This Row],[ Income ]]&lt;=30000, "Low Income",IF(Table2[[#This Row],[ Income ]]&lt;=60000,"Middle Income",IF(Table2[[#This Row],[ Income ]]&lt;=90000,"High Income","Premium")))</f>
        <v>Middle Income</v>
      </c>
      <c r="AG1544" t="str">
        <f ca="1">IF(Table2[[#This Row],[Age]]&lt;30,"Young Adults", IF(Table2[[#This Row],[Age]]&lt;45,"Adults",IF(Table2[[#This Row],[Age]]&lt;60,"Middle Aged", "Senior")))</f>
        <v>Middle Aged</v>
      </c>
      <c r="AH1544" t="str">
        <f>IF(Table2[[#This Row],[Recency]]&lt;31,"Active",IF(Table2[[#This Row],[Recency]]&lt;61, "Warm","At Risk"))</f>
        <v>At Risk</v>
      </c>
      <c r="AI1544" s="5" t="str">
        <f>IF(Table2[[#This Row],[Total Spend]]&lt;70,"Low Value", IF(Table2[[#This Row],[Total Spend]]&lt;370,"Medium Value",IF(Table2[[#This Row],[Total Spend]]&lt;1047,"High Value","VIP")))</f>
        <v>Medium Value</v>
      </c>
      <c r="AJ1544" s="7">
        <f>SUM(Table2[[#This Row],[AcceptedCmp3]:[Response]])</f>
        <v>0</v>
      </c>
      <c r="AK1544" s="5" t="str">
        <f>IF(Table2[[#This Row],[Total Campaigns Accepted]]=0,"Never Responded", IF(Table2[[#This Row],[Total Campaigns Accepted]]&lt;3,"Occasional Responders","Frequent Responders"))</f>
        <v>Never Responded</v>
      </c>
    </row>
    <row r="1545" spans="1:37" x14ac:dyDescent="0.3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  <c r="AC1545" s="4">
        <f t="shared" ca="1" si="72"/>
        <v>62</v>
      </c>
      <c r="AD1545" s="3">
        <f t="shared" si="74"/>
        <v>441</v>
      </c>
      <c r="AE1545">
        <f t="shared" si="73"/>
        <v>25</v>
      </c>
      <c r="AF1545" t="str">
        <f>IF(Table2[[#This Row],[ Income ]]&lt;=30000, "Low Income",IF(Table2[[#This Row],[ Income ]]&lt;=60000,"Middle Income",IF(Table2[[#This Row],[ Income ]]&lt;=90000,"High Income","Premium")))</f>
        <v>Middle Income</v>
      </c>
      <c r="AG1545" t="str">
        <f ca="1">IF(Table2[[#This Row],[Age]]&lt;30,"Young Adults", IF(Table2[[#This Row],[Age]]&lt;45,"Adults",IF(Table2[[#This Row],[Age]]&lt;60,"Middle Aged", "Senior")))</f>
        <v>Senior</v>
      </c>
      <c r="AH1545" t="str">
        <f>IF(Table2[[#This Row],[Recency]]&lt;31,"Active",IF(Table2[[#This Row],[Recency]]&lt;61, "Warm","At Risk"))</f>
        <v>At Risk</v>
      </c>
      <c r="AI1545" s="5" t="str">
        <f>IF(Table2[[#This Row],[Total Spend]]&lt;70,"Low Value", IF(Table2[[#This Row],[Total Spend]]&lt;370,"Medium Value",IF(Table2[[#This Row],[Total Spend]]&lt;1047,"High Value","VIP")))</f>
        <v>High Value</v>
      </c>
      <c r="AJ1545" s="7">
        <f>SUM(Table2[[#This Row],[AcceptedCmp3]:[Response]])</f>
        <v>1</v>
      </c>
      <c r="AK1545" s="5" t="str">
        <f>IF(Table2[[#This Row],[Total Campaigns Accepted]]=0,"Never Responded", IF(Table2[[#This Row],[Total Campaigns Accepted]]&lt;3,"Occasional Responders","Frequent Responders"))</f>
        <v>Occasional Responders</v>
      </c>
    </row>
    <row r="1546" spans="1:37" x14ac:dyDescent="0.3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  <c r="AC1546" s="4">
        <f t="shared" ca="1" si="72"/>
        <v>34</v>
      </c>
      <c r="AD1546" s="3">
        <f t="shared" si="74"/>
        <v>1502</v>
      </c>
      <c r="AE1546">
        <f t="shared" si="73"/>
        <v>19</v>
      </c>
      <c r="AF1546" t="str">
        <f>IF(Table2[[#This Row],[ Income ]]&lt;=30000, "Low Income",IF(Table2[[#This Row],[ Income ]]&lt;=60000,"Middle Income",IF(Table2[[#This Row],[ Income ]]&lt;=90000,"High Income","Premium")))</f>
        <v>High Income</v>
      </c>
      <c r="AG1546" t="str">
        <f ca="1">IF(Table2[[#This Row],[Age]]&lt;30,"Young Adults", IF(Table2[[#This Row],[Age]]&lt;45,"Adults",IF(Table2[[#This Row],[Age]]&lt;60,"Middle Aged", "Senior")))</f>
        <v>Adults</v>
      </c>
      <c r="AH1546" t="str">
        <f>IF(Table2[[#This Row],[Recency]]&lt;31,"Active",IF(Table2[[#This Row],[Recency]]&lt;61, "Warm","At Risk"))</f>
        <v>At Risk</v>
      </c>
      <c r="AI1546" s="5" t="str">
        <f>IF(Table2[[#This Row],[Total Spend]]&lt;70,"Low Value", IF(Table2[[#This Row],[Total Spend]]&lt;370,"Medium Value",IF(Table2[[#This Row],[Total Spend]]&lt;1047,"High Value","VIP")))</f>
        <v>VIP</v>
      </c>
      <c r="AJ1546" s="7">
        <f>SUM(Table2[[#This Row],[AcceptedCmp3]:[Response]])</f>
        <v>1</v>
      </c>
      <c r="AK1546" s="5" t="str">
        <f>IF(Table2[[#This Row],[Total Campaigns Accepted]]=0,"Never Responded", IF(Table2[[#This Row],[Total Campaigns Accepted]]&lt;3,"Occasional Responders","Frequent Responders"))</f>
        <v>Occasional Responders</v>
      </c>
    </row>
    <row r="1547" spans="1:37" x14ac:dyDescent="0.3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  <c r="AC1547" s="4">
        <f t="shared" ca="1" si="72"/>
        <v>76</v>
      </c>
      <c r="AD1547" s="3">
        <f t="shared" si="74"/>
        <v>43</v>
      </c>
      <c r="AE1547">
        <f t="shared" si="73"/>
        <v>13</v>
      </c>
      <c r="AF1547" t="str">
        <f>IF(Table2[[#This Row],[ Income ]]&lt;=30000, "Low Income",IF(Table2[[#This Row],[ Income ]]&lt;=60000,"Middle Income",IF(Table2[[#This Row],[ Income ]]&lt;=90000,"High Income","Premium")))</f>
        <v>Low Income</v>
      </c>
      <c r="AG1547" t="str">
        <f ca="1">IF(Table2[[#This Row],[Age]]&lt;30,"Young Adults", IF(Table2[[#This Row],[Age]]&lt;45,"Adults",IF(Table2[[#This Row],[Age]]&lt;60,"Middle Aged", "Senior")))</f>
        <v>Senior</v>
      </c>
      <c r="AH1547" t="str">
        <f>IF(Table2[[#This Row],[Recency]]&lt;31,"Active",IF(Table2[[#This Row],[Recency]]&lt;61, "Warm","At Risk"))</f>
        <v>At Risk</v>
      </c>
      <c r="AI1547" s="5" t="str">
        <f>IF(Table2[[#This Row],[Total Spend]]&lt;70,"Low Value", IF(Table2[[#This Row],[Total Spend]]&lt;370,"Medium Value",IF(Table2[[#This Row],[Total Spend]]&lt;1047,"High Value","VIP")))</f>
        <v>Low Value</v>
      </c>
      <c r="AJ1547" s="7">
        <f>SUM(Table2[[#This Row],[AcceptedCmp3]:[Response]])</f>
        <v>0</v>
      </c>
      <c r="AK1547" s="5" t="str">
        <f>IF(Table2[[#This Row],[Total Campaigns Accepted]]=0,"Never Responded", IF(Table2[[#This Row],[Total Campaigns Accepted]]&lt;3,"Occasional Responders","Frequent Responders"))</f>
        <v>Never Responded</v>
      </c>
    </row>
    <row r="1548" spans="1:37" x14ac:dyDescent="0.3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  <c r="AC1548" s="4">
        <f t="shared" ca="1" si="72"/>
        <v>69</v>
      </c>
      <c r="AD1548" s="3">
        <f t="shared" si="74"/>
        <v>235</v>
      </c>
      <c r="AE1548">
        <f t="shared" si="73"/>
        <v>17</v>
      </c>
      <c r="AF1548" t="str">
        <f>IF(Table2[[#This Row],[ Income ]]&lt;=30000, "Low Income",IF(Table2[[#This Row],[ Income ]]&lt;=60000,"Middle Income",IF(Table2[[#This Row],[ Income ]]&lt;=90000,"High Income","Premium")))</f>
        <v>Middle Income</v>
      </c>
      <c r="AG1548" t="str">
        <f ca="1">IF(Table2[[#This Row],[Age]]&lt;30,"Young Adults", IF(Table2[[#This Row],[Age]]&lt;45,"Adults",IF(Table2[[#This Row],[Age]]&lt;60,"Middle Aged", "Senior")))</f>
        <v>Senior</v>
      </c>
      <c r="AH1548" t="str">
        <f>IF(Table2[[#This Row],[Recency]]&lt;31,"Active",IF(Table2[[#This Row],[Recency]]&lt;61, "Warm","At Risk"))</f>
        <v>At Risk</v>
      </c>
      <c r="AI1548" s="5" t="str">
        <f>IF(Table2[[#This Row],[Total Spend]]&lt;70,"Low Value", IF(Table2[[#This Row],[Total Spend]]&lt;370,"Medium Value",IF(Table2[[#This Row],[Total Spend]]&lt;1047,"High Value","VIP")))</f>
        <v>Medium Value</v>
      </c>
      <c r="AJ1548" s="7">
        <f>SUM(Table2[[#This Row],[AcceptedCmp3]:[Response]])</f>
        <v>0</v>
      </c>
      <c r="AK1548" s="5" t="str">
        <f>IF(Table2[[#This Row],[Total Campaigns Accepted]]=0,"Never Responded", IF(Table2[[#This Row],[Total Campaigns Accepted]]&lt;3,"Occasional Responders","Frequent Responders"))</f>
        <v>Never Responded</v>
      </c>
    </row>
    <row r="1549" spans="1:37" x14ac:dyDescent="0.3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  <c r="AC1549" s="4">
        <f t="shared" ca="1" si="72"/>
        <v>55</v>
      </c>
      <c r="AD1549" s="3">
        <f t="shared" si="74"/>
        <v>794</v>
      </c>
      <c r="AE1549">
        <f t="shared" si="73"/>
        <v>27</v>
      </c>
      <c r="AF1549" t="str">
        <f>IF(Table2[[#This Row],[ Income ]]&lt;=30000, "Low Income",IF(Table2[[#This Row],[ Income ]]&lt;=60000,"Middle Income",IF(Table2[[#This Row],[ Income ]]&lt;=90000,"High Income","Premium")))</f>
        <v>Middle Income</v>
      </c>
      <c r="AG1549" t="str">
        <f ca="1">IF(Table2[[#This Row],[Age]]&lt;30,"Young Adults", IF(Table2[[#This Row],[Age]]&lt;45,"Adults",IF(Table2[[#This Row],[Age]]&lt;60,"Middle Aged", "Senior")))</f>
        <v>Middle Aged</v>
      </c>
      <c r="AH1549" t="str">
        <f>IF(Table2[[#This Row],[Recency]]&lt;31,"Active",IF(Table2[[#This Row],[Recency]]&lt;61, "Warm","At Risk"))</f>
        <v>At Risk</v>
      </c>
      <c r="AI1549" s="5" t="str">
        <f>IF(Table2[[#This Row],[Total Spend]]&lt;70,"Low Value", IF(Table2[[#This Row],[Total Spend]]&lt;370,"Medium Value",IF(Table2[[#This Row],[Total Spend]]&lt;1047,"High Value","VIP")))</f>
        <v>High Value</v>
      </c>
      <c r="AJ1549" s="7">
        <f>SUM(Table2[[#This Row],[AcceptedCmp3]:[Response]])</f>
        <v>0</v>
      </c>
      <c r="AK1549" s="5" t="str">
        <f>IF(Table2[[#This Row],[Total Campaigns Accepted]]=0,"Never Responded", IF(Table2[[#This Row],[Total Campaigns Accepted]]&lt;3,"Occasional Responders","Frequent Responders"))</f>
        <v>Never Responded</v>
      </c>
    </row>
    <row r="1550" spans="1:37" x14ac:dyDescent="0.3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  <c r="AC1550" s="4">
        <f t="shared" ca="1" si="72"/>
        <v>49</v>
      </c>
      <c r="AD1550" s="3">
        <f t="shared" si="74"/>
        <v>13</v>
      </c>
      <c r="AE1550">
        <f t="shared" si="73"/>
        <v>10</v>
      </c>
      <c r="AF1550" t="str">
        <f>IF(Table2[[#This Row],[ Income ]]&lt;=30000, "Low Income",IF(Table2[[#This Row],[ Income ]]&lt;=60000,"Middle Income",IF(Table2[[#This Row],[ Income ]]&lt;=90000,"High Income","Premium")))</f>
        <v>Middle Income</v>
      </c>
      <c r="AG1550" t="str">
        <f ca="1">IF(Table2[[#This Row],[Age]]&lt;30,"Young Adults", IF(Table2[[#This Row],[Age]]&lt;45,"Adults",IF(Table2[[#This Row],[Age]]&lt;60,"Middle Aged", "Senior")))</f>
        <v>Middle Aged</v>
      </c>
      <c r="AH1550" t="str">
        <f>IF(Table2[[#This Row],[Recency]]&lt;31,"Active",IF(Table2[[#This Row],[Recency]]&lt;61, "Warm","At Risk"))</f>
        <v>At Risk</v>
      </c>
      <c r="AI1550" s="5" t="str">
        <f>IF(Table2[[#This Row],[Total Spend]]&lt;70,"Low Value", IF(Table2[[#This Row],[Total Spend]]&lt;370,"Medium Value",IF(Table2[[#This Row],[Total Spend]]&lt;1047,"High Value","VIP")))</f>
        <v>Low Value</v>
      </c>
      <c r="AJ1550" s="7">
        <f>SUM(Table2[[#This Row],[AcceptedCmp3]:[Response]])</f>
        <v>0</v>
      </c>
      <c r="AK1550" s="5" t="str">
        <f>IF(Table2[[#This Row],[Total Campaigns Accepted]]=0,"Never Responded", IF(Table2[[#This Row],[Total Campaigns Accepted]]&lt;3,"Occasional Responders","Frequent Responders"))</f>
        <v>Never Responded</v>
      </c>
    </row>
    <row r="1551" spans="1:37" x14ac:dyDescent="0.3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  <c r="AC1551" s="4">
        <f t="shared" ca="1" si="72"/>
        <v>42</v>
      </c>
      <c r="AD1551" s="3">
        <f t="shared" si="74"/>
        <v>497</v>
      </c>
      <c r="AE1551">
        <f t="shared" si="73"/>
        <v>26</v>
      </c>
      <c r="AF1551" t="str">
        <f>IF(Table2[[#This Row],[ Income ]]&lt;=30000, "Low Income",IF(Table2[[#This Row],[ Income ]]&lt;=60000,"Middle Income",IF(Table2[[#This Row],[ Income ]]&lt;=90000,"High Income","Premium")))</f>
        <v>Middle Income</v>
      </c>
      <c r="AG1551" t="str">
        <f ca="1">IF(Table2[[#This Row],[Age]]&lt;30,"Young Adults", IF(Table2[[#This Row],[Age]]&lt;45,"Adults",IF(Table2[[#This Row],[Age]]&lt;60,"Middle Aged", "Senior")))</f>
        <v>Adults</v>
      </c>
      <c r="AH1551" t="str">
        <f>IF(Table2[[#This Row],[Recency]]&lt;31,"Active",IF(Table2[[#This Row],[Recency]]&lt;61, "Warm","At Risk"))</f>
        <v>At Risk</v>
      </c>
      <c r="AI1551" s="5" t="str">
        <f>IF(Table2[[#This Row],[Total Spend]]&lt;70,"Low Value", IF(Table2[[#This Row],[Total Spend]]&lt;370,"Medium Value",IF(Table2[[#This Row],[Total Spend]]&lt;1047,"High Value","VIP")))</f>
        <v>High Value</v>
      </c>
      <c r="AJ1551" s="7">
        <f>SUM(Table2[[#This Row],[AcceptedCmp3]:[Response]])</f>
        <v>1</v>
      </c>
      <c r="AK1551" s="5" t="str">
        <f>IF(Table2[[#This Row],[Total Campaigns Accepted]]=0,"Never Responded", IF(Table2[[#This Row],[Total Campaigns Accepted]]&lt;3,"Occasional Responders","Frequent Responders"))</f>
        <v>Occasional Responders</v>
      </c>
    </row>
    <row r="1552" spans="1:37" x14ac:dyDescent="0.3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  <c r="AC1552" s="4">
        <f t="shared" ca="1" si="72"/>
        <v>42</v>
      </c>
      <c r="AD1552" s="3">
        <f t="shared" si="74"/>
        <v>497</v>
      </c>
      <c r="AE1552">
        <f t="shared" si="73"/>
        <v>26</v>
      </c>
      <c r="AF1552" t="str">
        <f>IF(Table2[[#This Row],[ Income ]]&lt;=30000, "Low Income",IF(Table2[[#This Row],[ Income ]]&lt;=60000,"Middle Income",IF(Table2[[#This Row],[ Income ]]&lt;=90000,"High Income","Premium")))</f>
        <v>Middle Income</v>
      </c>
      <c r="AG1552" t="str">
        <f ca="1">IF(Table2[[#This Row],[Age]]&lt;30,"Young Adults", IF(Table2[[#This Row],[Age]]&lt;45,"Adults",IF(Table2[[#This Row],[Age]]&lt;60,"Middle Aged", "Senior")))</f>
        <v>Adults</v>
      </c>
      <c r="AH1552" t="str">
        <f>IF(Table2[[#This Row],[Recency]]&lt;31,"Active",IF(Table2[[#This Row],[Recency]]&lt;61, "Warm","At Risk"))</f>
        <v>At Risk</v>
      </c>
      <c r="AI1552" s="5" t="str">
        <f>IF(Table2[[#This Row],[Total Spend]]&lt;70,"Low Value", IF(Table2[[#This Row],[Total Spend]]&lt;370,"Medium Value",IF(Table2[[#This Row],[Total Spend]]&lt;1047,"High Value","VIP")))</f>
        <v>High Value</v>
      </c>
      <c r="AJ1552" s="7">
        <f>SUM(Table2[[#This Row],[AcceptedCmp3]:[Response]])</f>
        <v>0</v>
      </c>
      <c r="AK1552" s="5" t="str">
        <f>IF(Table2[[#This Row],[Total Campaigns Accepted]]=0,"Never Responded", IF(Table2[[#This Row],[Total Campaigns Accepted]]&lt;3,"Occasional Responders","Frequent Responders"))</f>
        <v>Never Responded</v>
      </c>
    </row>
    <row r="1553" spans="1:37" x14ac:dyDescent="0.3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  <c r="AC1553" s="4">
        <f t="shared" ca="1" si="72"/>
        <v>41</v>
      </c>
      <c r="AD1553" s="3">
        <f t="shared" si="74"/>
        <v>968</v>
      </c>
      <c r="AE1553">
        <f t="shared" si="73"/>
        <v>23</v>
      </c>
      <c r="AF1553" t="str">
        <f>IF(Table2[[#This Row],[ Income ]]&lt;=30000, "Low Income",IF(Table2[[#This Row],[ Income ]]&lt;=60000,"Middle Income",IF(Table2[[#This Row],[ Income ]]&lt;=90000,"High Income","Premium")))</f>
        <v>High Income</v>
      </c>
      <c r="AG1553" t="str">
        <f ca="1">IF(Table2[[#This Row],[Age]]&lt;30,"Young Adults", IF(Table2[[#This Row],[Age]]&lt;45,"Adults",IF(Table2[[#This Row],[Age]]&lt;60,"Middle Aged", "Senior")))</f>
        <v>Adults</v>
      </c>
      <c r="AH1553" t="str">
        <f>IF(Table2[[#This Row],[Recency]]&lt;31,"Active",IF(Table2[[#This Row],[Recency]]&lt;61, "Warm","At Risk"))</f>
        <v>At Risk</v>
      </c>
      <c r="AI1553" s="5" t="str">
        <f>IF(Table2[[#This Row],[Total Spend]]&lt;70,"Low Value", IF(Table2[[#This Row],[Total Spend]]&lt;370,"Medium Value",IF(Table2[[#This Row],[Total Spend]]&lt;1047,"High Value","VIP")))</f>
        <v>High Value</v>
      </c>
      <c r="AJ1553" s="7">
        <f>SUM(Table2[[#This Row],[AcceptedCmp3]:[Response]])</f>
        <v>0</v>
      </c>
      <c r="AK1553" s="5" t="str">
        <f>IF(Table2[[#This Row],[Total Campaigns Accepted]]=0,"Never Responded", IF(Table2[[#This Row],[Total Campaigns Accepted]]&lt;3,"Occasional Responders","Frequent Responders"))</f>
        <v>Never Responded</v>
      </c>
    </row>
    <row r="1554" spans="1:37" x14ac:dyDescent="0.3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  <c r="AC1554" s="4">
        <f t="shared" ca="1" si="72"/>
        <v>41</v>
      </c>
      <c r="AD1554" s="3">
        <f t="shared" si="74"/>
        <v>968</v>
      </c>
      <c r="AE1554">
        <f t="shared" si="73"/>
        <v>23</v>
      </c>
      <c r="AF1554" t="str">
        <f>IF(Table2[[#This Row],[ Income ]]&lt;=30000, "Low Income",IF(Table2[[#This Row],[ Income ]]&lt;=60000,"Middle Income",IF(Table2[[#This Row],[ Income ]]&lt;=90000,"High Income","Premium")))</f>
        <v>High Income</v>
      </c>
      <c r="AG1554" t="str">
        <f ca="1">IF(Table2[[#This Row],[Age]]&lt;30,"Young Adults", IF(Table2[[#This Row],[Age]]&lt;45,"Adults",IF(Table2[[#This Row],[Age]]&lt;60,"Middle Aged", "Senior")))</f>
        <v>Adults</v>
      </c>
      <c r="AH1554" t="str">
        <f>IF(Table2[[#This Row],[Recency]]&lt;31,"Active",IF(Table2[[#This Row],[Recency]]&lt;61, "Warm","At Risk"))</f>
        <v>At Risk</v>
      </c>
      <c r="AI1554" s="5" t="str">
        <f>IF(Table2[[#This Row],[Total Spend]]&lt;70,"Low Value", IF(Table2[[#This Row],[Total Spend]]&lt;370,"Medium Value",IF(Table2[[#This Row],[Total Spend]]&lt;1047,"High Value","VIP")))</f>
        <v>High Value</v>
      </c>
      <c r="AJ1554" s="7">
        <f>SUM(Table2[[#This Row],[AcceptedCmp3]:[Response]])</f>
        <v>0</v>
      </c>
      <c r="AK1554" s="5" t="str">
        <f>IF(Table2[[#This Row],[Total Campaigns Accepted]]=0,"Never Responded", IF(Table2[[#This Row],[Total Campaigns Accepted]]&lt;3,"Occasional Responders","Frequent Responders"))</f>
        <v>Never Responded</v>
      </c>
    </row>
    <row r="1555" spans="1:37" x14ac:dyDescent="0.3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  <c r="AC1555" s="4">
        <f t="shared" ca="1" si="72"/>
        <v>64</v>
      </c>
      <c r="AD1555" s="3">
        <f t="shared" si="74"/>
        <v>578</v>
      </c>
      <c r="AE1555">
        <f t="shared" si="73"/>
        <v>25</v>
      </c>
      <c r="AF1555" t="str">
        <f>IF(Table2[[#This Row],[ Income ]]&lt;=30000, "Low Income",IF(Table2[[#This Row],[ Income ]]&lt;=60000,"Middle Income",IF(Table2[[#This Row],[ Income ]]&lt;=90000,"High Income","Premium")))</f>
        <v>Middle Income</v>
      </c>
      <c r="AG1555" t="str">
        <f ca="1">IF(Table2[[#This Row],[Age]]&lt;30,"Young Adults", IF(Table2[[#This Row],[Age]]&lt;45,"Adults",IF(Table2[[#This Row],[Age]]&lt;60,"Middle Aged", "Senior")))</f>
        <v>Senior</v>
      </c>
      <c r="AH1555" t="str">
        <f>IF(Table2[[#This Row],[Recency]]&lt;31,"Active",IF(Table2[[#This Row],[Recency]]&lt;61, "Warm","At Risk"))</f>
        <v>At Risk</v>
      </c>
      <c r="AI1555" s="5" t="str">
        <f>IF(Table2[[#This Row],[Total Spend]]&lt;70,"Low Value", IF(Table2[[#This Row],[Total Spend]]&lt;370,"Medium Value",IF(Table2[[#This Row],[Total Spend]]&lt;1047,"High Value","VIP")))</f>
        <v>High Value</v>
      </c>
      <c r="AJ1555" s="7">
        <f>SUM(Table2[[#This Row],[AcceptedCmp3]:[Response]])</f>
        <v>0</v>
      </c>
      <c r="AK1555" s="5" t="str">
        <f>IF(Table2[[#This Row],[Total Campaigns Accepted]]=0,"Never Responded", IF(Table2[[#This Row],[Total Campaigns Accepted]]&lt;3,"Occasional Responders","Frequent Responders"))</f>
        <v>Never Responded</v>
      </c>
    </row>
    <row r="1556" spans="1:37" x14ac:dyDescent="0.3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  <c r="AC1556" s="4">
        <f t="shared" ca="1" si="72"/>
        <v>54</v>
      </c>
      <c r="AD1556" s="3">
        <f t="shared" si="74"/>
        <v>32</v>
      </c>
      <c r="AE1556">
        <f t="shared" si="73"/>
        <v>12</v>
      </c>
      <c r="AF1556" t="str">
        <f>IF(Table2[[#This Row],[ Income ]]&lt;=30000, "Low Income",IF(Table2[[#This Row],[ Income ]]&lt;=60000,"Middle Income",IF(Table2[[#This Row],[ Income ]]&lt;=90000,"High Income","Premium")))</f>
        <v>Middle Income</v>
      </c>
      <c r="AG1556" t="str">
        <f ca="1">IF(Table2[[#This Row],[Age]]&lt;30,"Young Adults", IF(Table2[[#This Row],[Age]]&lt;45,"Adults",IF(Table2[[#This Row],[Age]]&lt;60,"Middle Aged", "Senior")))</f>
        <v>Middle Aged</v>
      </c>
      <c r="AH1556" t="str">
        <f>IF(Table2[[#This Row],[Recency]]&lt;31,"Active",IF(Table2[[#This Row],[Recency]]&lt;61, "Warm","At Risk"))</f>
        <v>At Risk</v>
      </c>
      <c r="AI1556" s="5" t="str">
        <f>IF(Table2[[#This Row],[Total Spend]]&lt;70,"Low Value", IF(Table2[[#This Row],[Total Spend]]&lt;370,"Medium Value",IF(Table2[[#This Row],[Total Spend]]&lt;1047,"High Value","VIP")))</f>
        <v>Low Value</v>
      </c>
      <c r="AJ1556" s="7">
        <f>SUM(Table2[[#This Row],[AcceptedCmp3]:[Response]])</f>
        <v>0</v>
      </c>
      <c r="AK1556" s="5" t="str">
        <f>IF(Table2[[#This Row],[Total Campaigns Accepted]]=0,"Never Responded", IF(Table2[[#This Row],[Total Campaigns Accepted]]&lt;3,"Occasional Responders","Frequent Responders"))</f>
        <v>Never Responded</v>
      </c>
    </row>
    <row r="1557" spans="1:37" x14ac:dyDescent="0.3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  <c r="AC1557" s="4">
        <f t="shared" ca="1" si="72"/>
        <v>57</v>
      </c>
      <c r="AD1557" s="3">
        <f t="shared" si="74"/>
        <v>1097</v>
      </c>
      <c r="AE1557">
        <f t="shared" si="73"/>
        <v>17</v>
      </c>
      <c r="AF1557" t="str">
        <f>IF(Table2[[#This Row],[ Income ]]&lt;=30000, "Low Income",IF(Table2[[#This Row],[ Income ]]&lt;=60000,"Middle Income",IF(Table2[[#This Row],[ Income ]]&lt;=90000,"High Income","Premium")))</f>
        <v>High Income</v>
      </c>
      <c r="AG1557" t="str">
        <f ca="1">IF(Table2[[#This Row],[Age]]&lt;30,"Young Adults", IF(Table2[[#This Row],[Age]]&lt;45,"Adults",IF(Table2[[#This Row],[Age]]&lt;60,"Middle Aged", "Senior")))</f>
        <v>Middle Aged</v>
      </c>
      <c r="AH1557" t="str">
        <f>IF(Table2[[#This Row],[Recency]]&lt;31,"Active",IF(Table2[[#This Row],[Recency]]&lt;61, "Warm","At Risk"))</f>
        <v>At Risk</v>
      </c>
      <c r="AI1557" s="5" t="str">
        <f>IF(Table2[[#This Row],[Total Spend]]&lt;70,"Low Value", IF(Table2[[#This Row],[Total Spend]]&lt;370,"Medium Value",IF(Table2[[#This Row],[Total Spend]]&lt;1047,"High Value","VIP")))</f>
        <v>VIP</v>
      </c>
      <c r="AJ1557" s="7">
        <f>SUM(Table2[[#This Row],[AcceptedCmp3]:[Response]])</f>
        <v>0</v>
      </c>
      <c r="AK1557" s="5" t="str">
        <f>IF(Table2[[#This Row],[Total Campaigns Accepted]]=0,"Never Responded", IF(Table2[[#This Row],[Total Campaigns Accepted]]&lt;3,"Occasional Responders","Frequent Responders"))</f>
        <v>Never Responded</v>
      </c>
    </row>
    <row r="1558" spans="1:37" x14ac:dyDescent="0.3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  <c r="AC1558" s="4">
        <f t="shared" ca="1" si="72"/>
        <v>66</v>
      </c>
      <c r="AD1558" s="3">
        <f t="shared" si="74"/>
        <v>411</v>
      </c>
      <c r="AE1558">
        <f t="shared" si="73"/>
        <v>25</v>
      </c>
      <c r="AF1558" t="str">
        <f>IF(Table2[[#This Row],[ Income ]]&lt;=30000, "Low Income",IF(Table2[[#This Row],[ Income ]]&lt;=60000,"Middle Income",IF(Table2[[#This Row],[ Income ]]&lt;=90000,"High Income","Premium")))</f>
        <v>Middle Income</v>
      </c>
      <c r="AG1558" t="str">
        <f ca="1">IF(Table2[[#This Row],[Age]]&lt;30,"Young Adults", IF(Table2[[#This Row],[Age]]&lt;45,"Adults",IF(Table2[[#This Row],[Age]]&lt;60,"Middle Aged", "Senior")))</f>
        <v>Senior</v>
      </c>
      <c r="AH1558" t="str">
        <f>IF(Table2[[#This Row],[Recency]]&lt;31,"Active",IF(Table2[[#This Row],[Recency]]&lt;61, "Warm","At Risk"))</f>
        <v>At Risk</v>
      </c>
      <c r="AI1558" s="5" t="str">
        <f>IF(Table2[[#This Row],[Total Spend]]&lt;70,"Low Value", IF(Table2[[#This Row],[Total Spend]]&lt;370,"Medium Value",IF(Table2[[#This Row],[Total Spend]]&lt;1047,"High Value","VIP")))</f>
        <v>High Value</v>
      </c>
      <c r="AJ1558" s="7">
        <f>SUM(Table2[[#This Row],[AcceptedCmp3]:[Response]])</f>
        <v>0</v>
      </c>
      <c r="AK1558" s="5" t="str">
        <f>IF(Table2[[#This Row],[Total Campaigns Accepted]]=0,"Never Responded", IF(Table2[[#This Row],[Total Campaigns Accepted]]&lt;3,"Occasional Responders","Frequent Responders"))</f>
        <v>Never Responded</v>
      </c>
    </row>
    <row r="1559" spans="1:37" x14ac:dyDescent="0.3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  <c r="AC1559" s="4">
        <f t="shared" ca="1" si="72"/>
        <v>74</v>
      </c>
      <c r="AD1559" s="3">
        <f t="shared" si="74"/>
        <v>255</v>
      </c>
      <c r="AE1559">
        <f t="shared" si="73"/>
        <v>20</v>
      </c>
      <c r="AF1559" t="str">
        <f>IF(Table2[[#This Row],[ Income ]]&lt;=30000, "Low Income",IF(Table2[[#This Row],[ Income ]]&lt;=60000,"Middle Income",IF(Table2[[#This Row],[ Income ]]&lt;=90000,"High Income","Premium")))</f>
        <v>Middle Income</v>
      </c>
      <c r="AG1559" t="str">
        <f ca="1">IF(Table2[[#This Row],[Age]]&lt;30,"Young Adults", IF(Table2[[#This Row],[Age]]&lt;45,"Adults",IF(Table2[[#This Row],[Age]]&lt;60,"Middle Aged", "Senior")))</f>
        <v>Senior</v>
      </c>
      <c r="AH1559" t="str">
        <f>IF(Table2[[#This Row],[Recency]]&lt;31,"Active",IF(Table2[[#This Row],[Recency]]&lt;61, "Warm","At Risk"))</f>
        <v>At Risk</v>
      </c>
      <c r="AI1559" s="5" t="str">
        <f>IF(Table2[[#This Row],[Total Spend]]&lt;70,"Low Value", IF(Table2[[#This Row],[Total Spend]]&lt;370,"Medium Value",IF(Table2[[#This Row],[Total Spend]]&lt;1047,"High Value","VIP")))</f>
        <v>Medium Value</v>
      </c>
      <c r="AJ1559" s="7">
        <f>SUM(Table2[[#This Row],[AcceptedCmp3]:[Response]])</f>
        <v>1</v>
      </c>
      <c r="AK1559" s="5" t="str">
        <f>IF(Table2[[#This Row],[Total Campaigns Accepted]]=0,"Never Responded", IF(Table2[[#This Row],[Total Campaigns Accepted]]&lt;3,"Occasional Responders","Frequent Responders"))</f>
        <v>Occasional Responders</v>
      </c>
    </row>
    <row r="1560" spans="1:37" x14ac:dyDescent="0.3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  <c r="AC1560" s="4">
        <f t="shared" ca="1" si="72"/>
        <v>37</v>
      </c>
      <c r="AD1560" s="3">
        <f t="shared" si="74"/>
        <v>1611</v>
      </c>
      <c r="AE1560">
        <f t="shared" si="73"/>
        <v>27</v>
      </c>
      <c r="AF1560" t="str">
        <f>IF(Table2[[#This Row],[ Income ]]&lt;=30000, "Low Income",IF(Table2[[#This Row],[ Income ]]&lt;=60000,"Middle Income",IF(Table2[[#This Row],[ Income ]]&lt;=90000,"High Income","Premium")))</f>
        <v>Low Income</v>
      </c>
      <c r="AG1560" t="str">
        <f ca="1">IF(Table2[[#This Row],[Age]]&lt;30,"Young Adults", IF(Table2[[#This Row],[Age]]&lt;45,"Adults",IF(Table2[[#This Row],[Age]]&lt;60,"Middle Aged", "Senior")))</f>
        <v>Adults</v>
      </c>
      <c r="AH1560" t="str">
        <f>IF(Table2[[#This Row],[Recency]]&lt;31,"Active",IF(Table2[[#This Row],[Recency]]&lt;61, "Warm","At Risk"))</f>
        <v>At Risk</v>
      </c>
      <c r="AI1560" s="5" t="str">
        <f>IF(Table2[[#This Row],[Total Spend]]&lt;70,"Low Value", IF(Table2[[#This Row],[Total Spend]]&lt;370,"Medium Value",IF(Table2[[#This Row],[Total Spend]]&lt;1047,"High Value","VIP")))</f>
        <v>VIP</v>
      </c>
      <c r="AJ1560" s="7">
        <f>SUM(Table2[[#This Row],[AcceptedCmp3]:[Response]])</f>
        <v>2</v>
      </c>
      <c r="AK1560" s="5" t="str">
        <f>IF(Table2[[#This Row],[Total Campaigns Accepted]]=0,"Never Responded", IF(Table2[[#This Row],[Total Campaigns Accepted]]&lt;3,"Occasional Responders","Frequent Responders"))</f>
        <v>Occasional Responders</v>
      </c>
    </row>
    <row r="1561" spans="1:37" x14ac:dyDescent="0.3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  <c r="AC1561" s="4">
        <f t="shared" ca="1" si="72"/>
        <v>71</v>
      </c>
      <c r="AD1561" s="3">
        <f t="shared" si="74"/>
        <v>1334</v>
      </c>
      <c r="AE1561">
        <f t="shared" si="73"/>
        <v>23</v>
      </c>
      <c r="AF1561" t="str">
        <f>IF(Table2[[#This Row],[ Income ]]&lt;=30000, "Low Income",IF(Table2[[#This Row],[ Income ]]&lt;=60000,"Middle Income",IF(Table2[[#This Row],[ Income ]]&lt;=90000,"High Income","Premium")))</f>
        <v>High Income</v>
      </c>
      <c r="AG1561" t="str">
        <f ca="1">IF(Table2[[#This Row],[Age]]&lt;30,"Young Adults", IF(Table2[[#This Row],[Age]]&lt;45,"Adults",IF(Table2[[#This Row],[Age]]&lt;60,"Middle Aged", "Senior")))</f>
        <v>Senior</v>
      </c>
      <c r="AH1561" t="str">
        <f>IF(Table2[[#This Row],[Recency]]&lt;31,"Active",IF(Table2[[#This Row],[Recency]]&lt;61, "Warm","At Risk"))</f>
        <v>At Risk</v>
      </c>
      <c r="AI1561" s="5" t="str">
        <f>IF(Table2[[#This Row],[Total Spend]]&lt;70,"Low Value", IF(Table2[[#This Row],[Total Spend]]&lt;370,"Medium Value",IF(Table2[[#This Row],[Total Spend]]&lt;1047,"High Value","VIP")))</f>
        <v>VIP</v>
      </c>
      <c r="AJ1561" s="7">
        <f>SUM(Table2[[#This Row],[AcceptedCmp3]:[Response]])</f>
        <v>1</v>
      </c>
      <c r="AK1561" s="5" t="str">
        <f>IF(Table2[[#This Row],[Total Campaigns Accepted]]=0,"Never Responded", IF(Table2[[#This Row],[Total Campaigns Accepted]]&lt;3,"Occasional Responders","Frequent Responders"))</f>
        <v>Occasional Responders</v>
      </c>
    </row>
    <row r="1562" spans="1:37" x14ac:dyDescent="0.3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  <c r="AC1562" s="4">
        <f t="shared" ca="1" si="72"/>
        <v>48</v>
      </c>
      <c r="AD1562" s="3">
        <f t="shared" si="74"/>
        <v>103</v>
      </c>
      <c r="AE1562">
        <f t="shared" si="73"/>
        <v>16</v>
      </c>
      <c r="AF1562" t="str">
        <f>IF(Table2[[#This Row],[ Income ]]&lt;=30000, "Low Income",IF(Table2[[#This Row],[ Income ]]&lt;=60000,"Middle Income",IF(Table2[[#This Row],[ Income ]]&lt;=90000,"High Income","Premium")))</f>
        <v>Middle Income</v>
      </c>
      <c r="AG1562" t="str">
        <f ca="1">IF(Table2[[#This Row],[Age]]&lt;30,"Young Adults", IF(Table2[[#This Row],[Age]]&lt;45,"Adults",IF(Table2[[#This Row],[Age]]&lt;60,"Middle Aged", "Senior")))</f>
        <v>Middle Aged</v>
      </c>
      <c r="AH1562" t="str">
        <f>IF(Table2[[#This Row],[Recency]]&lt;31,"Active",IF(Table2[[#This Row],[Recency]]&lt;61, "Warm","At Risk"))</f>
        <v>At Risk</v>
      </c>
      <c r="AI1562" s="5" t="str">
        <f>IF(Table2[[#This Row],[Total Spend]]&lt;70,"Low Value", IF(Table2[[#This Row],[Total Spend]]&lt;370,"Medium Value",IF(Table2[[#This Row],[Total Spend]]&lt;1047,"High Value","VIP")))</f>
        <v>Medium Value</v>
      </c>
      <c r="AJ1562" s="7">
        <f>SUM(Table2[[#This Row],[AcceptedCmp3]:[Response]])</f>
        <v>1</v>
      </c>
      <c r="AK1562" s="5" t="str">
        <f>IF(Table2[[#This Row],[Total Campaigns Accepted]]=0,"Never Responded", IF(Table2[[#This Row],[Total Campaigns Accepted]]&lt;3,"Occasional Responders","Frequent Responders"))</f>
        <v>Occasional Responders</v>
      </c>
    </row>
    <row r="1563" spans="1:37" x14ac:dyDescent="0.3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  <c r="AC1563" s="4">
        <f t="shared" ca="1" si="72"/>
        <v>53</v>
      </c>
      <c r="AD1563" s="3">
        <f t="shared" si="74"/>
        <v>1335</v>
      </c>
      <c r="AE1563">
        <f t="shared" si="73"/>
        <v>23</v>
      </c>
      <c r="AF1563" t="str">
        <f>IF(Table2[[#This Row],[ Income ]]&lt;=30000, "Low Income",IF(Table2[[#This Row],[ Income ]]&lt;=60000,"Middle Income",IF(Table2[[#This Row],[ Income ]]&lt;=90000,"High Income","Premium")))</f>
        <v>High Income</v>
      </c>
      <c r="AG1563" t="str">
        <f ca="1">IF(Table2[[#This Row],[Age]]&lt;30,"Young Adults", IF(Table2[[#This Row],[Age]]&lt;45,"Adults",IF(Table2[[#This Row],[Age]]&lt;60,"Middle Aged", "Senior")))</f>
        <v>Middle Aged</v>
      </c>
      <c r="AH1563" t="str">
        <f>IF(Table2[[#This Row],[Recency]]&lt;31,"Active",IF(Table2[[#This Row],[Recency]]&lt;61, "Warm","At Risk"))</f>
        <v>At Risk</v>
      </c>
      <c r="AI1563" s="5" t="str">
        <f>IF(Table2[[#This Row],[Total Spend]]&lt;70,"Low Value", IF(Table2[[#This Row],[Total Spend]]&lt;370,"Medium Value",IF(Table2[[#This Row],[Total Spend]]&lt;1047,"High Value","VIP")))</f>
        <v>VIP</v>
      </c>
      <c r="AJ1563" s="7">
        <f>SUM(Table2[[#This Row],[AcceptedCmp3]:[Response]])</f>
        <v>0</v>
      </c>
      <c r="AK1563" s="5" t="str">
        <f>IF(Table2[[#This Row],[Total Campaigns Accepted]]=0,"Never Responded", IF(Table2[[#This Row],[Total Campaigns Accepted]]&lt;3,"Occasional Responders","Frequent Responders"))</f>
        <v>Never Responded</v>
      </c>
    </row>
    <row r="1564" spans="1:37" x14ac:dyDescent="0.3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  <c r="AC1564" s="4">
        <f t="shared" ca="1" si="72"/>
        <v>75</v>
      </c>
      <c r="AD1564" s="3">
        <f t="shared" si="74"/>
        <v>444</v>
      </c>
      <c r="AE1564">
        <f t="shared" si="73"/>
        <v>28</v>
      </c>
      <c r="AF1564" t="str">
        <f>IF(Table2[[#This Row],[ Income ]]&lt;=30000, "Low Income",IF(Table2[[#This Row],[ Income ]]&lt;=60000,"Middle Income",IF(Table2[[#This Row],[ Income ]]&lt;=90000,"High Income","Premium")))</f>
        <v>Middle Income</v>
      </c>
      <c r="AG1564" t="str">
        <f ca="1">IF(Table2[[#This Row],[Age]]&lt;30,"Young Adults", IF(Table2[[#This Row],[Age]]&lt;45,"Adults",IF(Table2[[#This Row],[Age]]&lt;60,"Middle Aged", "Senior")))</f>
        <v>Senior</v>
      </c>
      <c r="AH1564" t="str">
        <f>IF(Table2[[#This Row],[Recency]]&lt;31,"Active",IF(Table2[[#This Row],[Recency]]&lt;61, "Warm","At Risk"))</f>
        <v>At Risk</v>
      </c>
      <c r="AI1564" s="5" t="str">
        <f>IF(Table2[[#This Row],[Total Spend]]&lt;70,"Low Value", IF(Table2[[#This Row],[Total Spend]]&lt;370,"Medium Value",IF(Table2[[#This Row],[Total Spend]]&lt;1047,"High Value","VIP")))</f>
        <v>High Value</v>
      </c>
      <c r="AJ1564" s="7">
        <f>SUM(Table2[[#This Row],[AcceptedCmp3]:[Response]])</f>
        <v>0</v>
      </c>
      <c r="AK1564" s="5" t="str">
        <f>IF(Table2[[#This Row],[Total Campaigns Accepted]]=0,"Never Responded", IF(Table2[[#This Row],[Total Campaigns Accepted]]&lt;3,"Occasional Responders","Frequent Responders"))</f>
        <v>Never Responded</v>
      </c>
    </row>
    <row r="1565" spans="1:37" x14ac:dyDescent="0.3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  <c r="AC1565" s="4">
        <f t="shared" ca="1" si="72"/>
        <v>75</v>
      </c>
      <c r="AD1565" s="3">
        <f t="shared" si="74"/>
        <v>444</v>
      </c>
      <c r="AE1565">
        <f t="shared" si="73"/>
        <v>28</v>
      </c>
      <c r="AF1565" t="str">
        <f>IF(Table2[[#This Row],[ Income ]]&lt;=30000, "Low Income",IF(Table2[[#This Row],[ Income ]]&lt;=60000,"Middle Income",IF(Table2[[#This Row],[ Income ]]&lt;=90000,"High Income","Premium")))</f>
        <v>Middle Income</v>
      </c>
      <c r="AG1565" t="str">
        <f ca="1">IF(Table2[[#This Row],[Age]]&lt;30,"Young Adults", IF(Table2[[#This Row],[Age]]&lt;45,"Adults",IF(Table2[[#This Row],[Age]]&lt;60,"Middle Aged", "Senior")))</f>
        <v>Senior</v>
      </c>
      <c r="AH1565" t="str">
        <f>IF(Table2[[#This Row],[Recency]]&lt;31,"Active",IF(Table2[[#This Row],[Recency]]&lt;61, "Warm","At Risk"))</f>
        <v>At Risk</v>
      </c>
      <c r="AI1565" s="5" t="str">
        <f>IF(Table2[[#This Row],[Total Spend]]&lt;70,"Low Value", IF(Table2[[#This Row],[Total Spend]]&lt;370,"Medium Value",IF(Table2[[#This Row],[Total Spend]]&lt;1047,"High Value","VIP")))</f>
        <v>High Value</v>
      </c>
      <c r="AJ1565" s="7">
        <f>SUM(Table2[[#This Row],[AcceptedCmp3]:[Response]])</f>
        <v>0</v>
      </c>
      <c r="AK1565" s="5" t="str">
        <f>IF(Table2[[#This Row],[Total Campaigns Accepted]]=0,"Never Responded", IF(Table2[[#This Row],[Total Campaigns Accepted]]&lt;3,"Occasional Responders","Frequent Responders"))</f>
        <v>Never Responded</v>
      </c>
    </row>
    <row r="1566" spans="1:37" x14ac:dyDescent="0.3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  <c r="AC1566" s="4">
        <f t="shared" ca="1" si="72"/>
        <v>43</v>
      </c>
      <c r="AD1566" s="3">
        <f t="shared" si="74"/>
        <v>1135</v>
      </c>
      <c r="AE1566">
        <f t="shared" si="73"/>
        <v>29</v>
      </c>
      <c r="AF1566" t="str">
        <f>IF(Table2[[#This Row],[ Income ]]&lt;=30000, "Low Income",IF(Table2[[#This Row],[ Income ]]&lt;=60000,"Middle Income",IF(Table2[[#This Row],[ Income ]]&lt;=90000,"High Income","Premium")))</f>
        <v>Premium</v>
      </c>
      <c r="AG1566" t="str">
        <f ca="1">IF(Table2[[#This Row],[Age]]&lt;30,"Young Adults", IF(Table2[[#This Row],[Age]]&lt;45,"Adults",IF(Table2[[#This Row],[Age]]&lt;60,"Middle Aged", "Senior")))</f>
        <v>Adults</v>
      </c>
      <c r="AH1566" t="str">
        <f>IF(Table2[[#This Row],[Recency]]&lt;31,"Active",IF(Table2[[#This Row],[Recency]]&lt;61, "Warm","At Risk"))</f>
        <v>At Risk</v>
      </c>
      <c r="AI1566" s="5" t="str">
        <f>IF(Table2[[#This Row],[Total Spend]]&lt;70,"Low Value", IF(Table2[[#This Row],[Total Spend]]&lt;370,"Medium Value",IF(Table2[[#This Row],[Total Spend]]&lt;1047,"High Value","VIP")))</f>
        <v>VIP</v>
      </c>
      <c r="AJ1566" s="7">
        <f>SUM(Table2[[#This Row],[AcceptedCmp3]:[Response]])</f>
        <v>4</v>
      </c>
      <c r="AK1566" s="5" t="str">
        <f>IF(Table2[[#This Row],[Total Campaigns Accepted]]=0,"Never Responded", IF(Table2[[#This Row],[Total Campaigns Accepted]]&lt;3,"Occasional Responders","Frequent Responders"))</f>
        <v>Frequent Responders</v>
      </c>
    </row>
    <row r="1567" spans="1:37" x14ac:dyDescent="0.3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  <c r="AC1567" s="4">
        <f t="shared" ca="1" si="72"/>
        <v>54</v>
      </c>
      <c r="AD1567" s="3">
        <f t="shared" si="74"/>
        <v>542</v>
      </c>
      <c r="AE1567">
        <f t="shared" si="73"/>
        <v>29</v>
      </c>
      <c r="AF1567" t="str">
        <f>IF(Table2[[#This Row],[ Income ]]&lt;=30000, "Low Income",IF(Table2[[#This Row],[ Income ]]&lt;=60000,"Middle Income",IF(Table2[[#This Row],[ Income ]]&lt;=90000,"High Income","Premium")))</f>
        <v>Middle Income</v>
      </c>
      <c r="AG1567" t="str">
        <f ca="1">IF(Table2[[#This Row],[Age]]&lt;30,"Young Adults", IF(Table2[[#This Row],[Age]]&lt;45,"Adults",IF(Table2[[#This Row],[Age]]&lt;60,"Middle Aged", "Senior")))</f>
        <v>Middle Aged</v>
      </c>
      <c r="AH1567" t="str">
        <f>IF(Table2[[#This Row],[Recency]]&lt;31,"Active",IF(Table2[[#This Row],[Recency]]&lt;61, "Warm","At Risk"))</f>
        <v>At Risk</v>
      </c>
      <c r="AI1567" s="5" t="str">
        <f>IF(Table2[[#This Row],[Total Spend]]&lt;70,"Low Value", IF(Table2[[#This Row],[Total Spend]]&lt;370,"Medium Value",IF(Table2[[#This Row],[Total Spend]]&lt;1047,"High Value","VIP")))</f>
        <v>High Value</v>
      </c>
      <c r="AJ1567" s="7">
        <f>SUM(Table2[[#This Row],[AcceptedCmp3]:[Response]])</f>
        <v>1</v>
      </c>
      <c r="AK1567" s="5" t="str">
        <f>IF(Table2[[#This Row],[Total Campaigns Accepted]]=0,"Never Responded", IF(Table2[[#This Row],[Total Campaigns Accepted]]&lt;3,"Occasional Responders","Frequent Responders"))</f>
        <v>Occasional Responders</v>
      </c>
    </row>
    <row r="1568" spans="1:37" x14ac:dyDescent="0.3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  <c r="AC1568" s="4">
        <f t="shared" ca="1" si="72"/>
        <v>78</v>
      </c>
      <c r="AD1568" s="3">
        <f t="shared" si="74"/>
        <v>594</v>
      </c>
      <c r="AE1568">
        <f t="shared" si="73"/>
        <v>25</v>
      </c>
      <c r="AF1568" t="str">
        <f>IF(Table2[[#This Row],[ Income ]]&lt;=30000, "Low Income",IF(Table2[[#This Row],[ Income ]]&lt;=60000,"Middle Income",IF(Table2[[#This Row],[ Income ]]&lt;=90000,"High Income","Premium")))</f>
        <v>High Income</v>
      </c>
      <c r="AG1568" t="str">
        <f ca="1">IF(Table2[[#This Row],[Age]]&lt;30,"Young Adults", IF(Table2[[#This Row],[Age]]&lt;45,"Adults",IF(Table2[[#This Row],[Age]]&lt;60,"Middle Aged", "Senior")))</f>
        <v>Senior</v>
      </c>
      <c r="AH1568" t="str">
        <f>IF(Table2[[#This Row],[Recency]]&lt;31,"Active",IF(Table2[[#This Row],[Recency]]&lt;61, "Warm","At Risk"))</f>
        <v>At Risk</v>
      </c>
      <c r="AI1568" s="5" t="str">
        <f>IF(Table2[[#This Row],[Total Spend]]&lt;70,"Low Value", IF(Table2[[#This Row],[Total Spend]]&lt;370,"Medium Value",IF(Table2[[#This Row],[Total Spend]]&lt;1047,"High Value","VIP")))</f>
        <v>High Value</v>
      </c>
      <c r="AJ1568" s="7">
        <f>SUM(Table2[[#This Row],[AcceptedCmp3]:[Response]])</f>
        <v>0</v>
      </c>
      <c r="AK1568" s="5" t="str">
        <f>IF(Table2[[#This Row],[Total Campaigns Accepted]]=0,"Never Responded", IF(Table2[[#This Row],[Total Campaigns Accepted]]&lt;3,"Occasional Responders","Frequent Responders"))</f>
        <v>Never Responded</v>
      </c>
    </row>
    <row r="1569" spans="1:37" x14ac:dyDescent="0.3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  <c r="AC1569" s="4">
        <f t="shared" ca="1" si="72"/>
        <v>51</v>
      </c>
      <c r="AD1569" s="3">
        <f t="shared" si="74"/>
        <v>254</v>
      </c>
      <c r="AE1569">
        <f t="shared" si="73"/>
        <v>24</v>
      </c>
      <c r="AF1569" t="str">
        <f>IF(Table2[[#This Row],[ Income ]]&lt;=30000, "Low Income",IF(Table2[[#This Row],[ Income ]]&lt;=60000,"Middle Income",IF(Table2[[#This Row],[ Income ]]&lt;=90000,"High Income","Premium")))</f>
        <v>Middle Income</v>
      </c>
      <c r="AG1569" t="str">
        <f ca="1">IF(Table2[[#This Row],[Age]]&lt;30,"Young Adults", IF(Table2[[#This Row],[Age]]&lt;45,"Adults",IF(Table2[[#This Row],[Age]]&lt;60,"Middle Aged", "Senior")))</f>
        <v>Middle Aged</v>
      </c>
      <c r="AH1569" t="str">
        <f>IF(Table2[[#This Row],[Recency]]&lt;31,"Active",IF(Table2[[#This Row],[Recency]]&lt;61, "Warm","At Risk"))</f>
        <v>At Risk</v>
      </c>
      <c r="AI1569" s="5" t="str">
        <f>IF(Table2[[#This Row],[Total Spend]]&lt;70,"Low Value", IF(Table2[[#This Row],[Total Spend]]&lt;370,"Medium Value",IF(Table2[[#This Row],[Total Spend]]&lt;1047,"High Value","VIP")))</f>
        <v>Medium Value</v>
      </c>
      <c r="AJ1569" s="7">
        <f>SUM(Table2[[#This Row],[AcceptedCmp3]:[Response]])</f>
        <v>0</v>
      </c>
      <c r="AK1569" s="5" t="str">
        <f>IF(Table2[[#This Row],[Total Campaigns Accepted]]=0,"Never Responded", IF(Table2[[#This Row],[Total Campaigns Accepted]]&lt;3,"Occasional Responders","Frequent Responders"))</f>
        <v>Never Responded</v>
      </c>
    </row>
    <row r="1570" spans="1:37" x14ac:dyDescent="0.3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  <c r="AC1570" s="4">
        <f t="shared" ca="1" si="72"/>
        <v>46</v>
      </c>
      <c r="AD1570" s="3">
        <f t="shared" si="74"/>
        <v>103</v>
      </c>
      <c r="AE1570">
        <f t="shared" si="73"/>
        <v>16</v>
      </c>
      <c r="AF1570" t="str">
        <f>IF(Table2[[#This Row],[ Income ]]&lt;=30000, "Low Income",IF(Table2[[#This Row],[ Income ]]&lt;=60000,"Middle Income",IF(Table2[[#This Row],[ Income ]]&lt;=90000,"High Income","Premium")))</f>
        <v>Low Income</v>
      </c>
      <c r="AG1570" t="str">
        <f ca="1">IF(Table2[[#This Row],[Age]]&lt;30,"Young Adults", IF(Table2[[#This Row],[Age]]&lt;45,"Adults",IF(Table2[[#This Row],[Age]]&lt;60,"Middle Aged", "Senior")))</f>
        <v>Middle Aged</v>
      </c>
      <c r="AH1570" t="str">
        <f>IF(Table2[[#This Row],[Recency]]&lt;31,"Active",IF(Table2[[#This Row],[Recency]]&lt;61, "Warm","At Risk"))</f>
        <v>At Risk</v>
      </c>
      <c r="AI1570" s="5" t="str">
        <f>IF(Table2[[#This Row],[Total Spend]]&lt;70,"Low Value", IF(Table2[[#This Row],[Total Spend]]&lt;370,"Medium Value",IF(Table2[[#This Row],[Total Spend]]&lt;1047,"High Value","VIP")))</f>
        <v>Medium Value</v>
      </c>
      <c r="AJ1570" s="7">
        <f>SUM(Table2[[#This Row],[AcceptedCmp3]:[Response]])</f>
        <v>0</v>
      </c>
      <c r="AK1570" s="5" t="str">
        <f>IF(Table2[[#This Row],[Total Campaigns Accepted]]=0,"Never Responded", IF(Table2[[#This Row],[Total Campaigns Accepted]]&lt;3,"Occasional Responders","Frequent Responders"))</f>
        <v>Never Responded</v>
      </c>
    </row>
    <row r="1571" spans="1:37" x14ac:dyDescent="0.3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  <c r="AC1571" s="4">
        <f t="shared" ca="1" si="72"/>
        <v>53</v>
      </c>
      <c r="AD1571" s="3">
        <f t="shared" si="74"/>
        <v>1366</v>
      </c>
      <c r="AE1571">
        <f t="shared" si="73"/>
        <v>21</v>
      </c>
      <c r="AF1571" t="str">
        <f>IF(Table2[[#This Row],[ Income ]]&lt;=30000, "Low Income",IF(Table2[[#This Row],[ Income ]]&lt;=60000,"Middle Income",IF(Table2[[#This Row],[ Income ]]&lt;=90000,"High Income","Premium")))</f>
        <v>High Income</v>
      </c>
      <c r="AG1571" t="str">
        <f ca="1">IF(Table2[[#This Row],[Age]]&lt;30,"Young Adults", IF(Table2[[#This Row],[Age]]&lt;45,"Adults",IF(Table2[[#This Row],[Age]]&lt;60,"Middle Aged", "Senior")))</f>
        <v>Middle Aged</v>
      </c>
      <c r="AH1571" t="str">
        <f>IF(Table2[[#This Row],[Recency]]&lt;31,"Active",IF(Table2[[#This Row],[Recency]]&lt;61, "Warm","At Risk"))</f>
        <v>At Risk</v>
      </c>
      <c r="AI1571" s="5" t="str">
        <f>IF(Table2[[#This Row],[Total Spend]]&lt;70,"Low Value", IF(Table2[[#This Row],[Total Spend]]&lt;370,"Medium Value",IF(Table2[[#This Row],[Total Spend]]&lt;1047,"High Value","VIP")))</f>
        <v>VIP</v>
      </c>
      <c r="AJ1571" s="7">
        <f>SUM(Table2[[#This Row],[AcceptedCmp3]:[Response]])</f>
        <v>1</v>
      </c>
      <c r="AK1571" s="5" t="str">
        <f>IF(Table2[[#This Row],[Total Campaigns Accepted]]=0,"Never Responded", IF(Table2[[#This Row],[Total Campaigns Accepted]]&lt;3,"Occasional Responders","Frequent Responders"))</f>
        <v>Occasional Responders</v>
      </c>
    </row>
    <row r="1572" spans="1:37" x14ac:dyDescent="0.3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  <c r="AC1572" s="4">
        <f t="shared" ca="1" si="72"/>
        <v>53</v>
      </c>
      <c r="AD1572" s="3">
        <f t="shared" si="74"/>
        <v>1366</v>
      </c>
      <c r="AE1572">
        <f t="shared" si="73"/>
        <v>21</v>
      </c>
      <c r="AF1572" t="str">
        <f>IF(Table2[[#This Row],[ Income ]]&lt;=30000, "Low Income",IF(Table2[[#This Row],[ Income ]]&lt;=60000,"Middle Income",IF(Table2[[#This Row],[ Income ]]&lt;=90000,"High Income","Premium")))</f>
        <v>High Income</v>
      </c>
      <c r="AG1572" t="str">
        <f ca="1">IF(Table2[[#This Row],[Age]]&lt;30,"Young Adults", IF(Table2[[#This Row],[Age]]&lt;45,"Adults",IF(Table2[[#This Row],[Age]]&lt;60,"Middle Aged", "Senior")))</f>
        <v>Middle Aged</v>
      </c>
      <c r="AH1572" t="str">
        <f>IF(Table2[[#This Row],[Recency]]&lt;31,"Active",IF(Table2[[#This Row],[Recency]]&lt;61, "Warm","At Risk"))</f>
        <v>At Risk</v>
      </c>
      <c r="AI1572" s="5" t="str">
        <f>IF(Table2[[#This Row],[Total Spend]]&lt;70,"Low Value", IF(Table2[[#This Row],[Total Spend]]&lt;370,"Medium Value",IF(Table2[[#This Row],[Total Spend]]&lt;1047,"High Value","VIP")))</f>
        <v>VIP</v>
      </c>
      <c r="AJ1572" s="7">
        <f>SUM(Table2[[#This Row],[AcceptedCmp3]:[Response]])</f>
        <v>1</v>
      </c>
      <c r="AK1572" s="5" t="str">
        <f>IF(Table2[[#This Row],[Total Campaigns Accepted]]=0,"Never Responded", IF(Table2[[#This Row],[Total Campaigns Accepted]]&lt;3,"Occasional Responders","Frequent Responders"))</f>
        <v>Occasional Responders</v>
      </c>
    </row>
    <row r="1573" spans="1:37" x14ac:dyDescent="0.3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  <c r="AC1573" s="4">
        <f t="shared" ca="1" si="72"/>
        <v>67</v>
      </c>
      <c r="AD1573" s="3">
        <f t="shared" si="74"/>
        <v>704</v>
      </c>
      <c r="AE1573">
        <f t="shared" si="73"/>
        <v>21</v>
      </c>
      <c r="AF1573" t="str">
        <f>IF(Table2[[#This Row],[ Income ]]&lt;=30000, "Low Income",IF(Table2[[#This Row],[ Income ]]&lt;=60000,"Middle Income",IF(Table2[[#This Row],[ Income ]]&lt;=90000,"High Income","Premium")))</f>
        <v>High Income</v>
      </c>
      <c r="AG1573" t="str">
        <f ca="1">IF(Table2[[#This Row],[Age]]&lt;30,"Young Adults", IF(Table2[[#This Row],[Age]]&lt;45,"Adults",IF(Table2[[#This Row],[Age]]&lt;60,"Middle Aged", "Senior")))</f>
        <v>Senior</v>
      </c>
      <c r="AH1573" t="str">
        <f>IF(Table2[[#This Row],[Recency]]&lt;31,"Active",IF(Table2[[#This Row],[Recency]]&lt;61, "Warm","At Risk"))</f>
        <v>At Risk</v>
      </c>
      <c r="AI1573" s="5" t="str">
        <f>IF(Table2[[#This Row],[Total Spend]]&lt;70,"Low Value", IF(Table2[[#This Row],[Total Spend]]&lt;370,"Medium Value",IF(Table2[[#This Row],[Total Spend]]&lt;1047,"High Value","VIP")))</f>
        <v>High Value</v>
      </c>
      <c r="AJ1573" s="7">
        <f>SUM(Table2[[#This Row],[AcceptedCmp3]:[Response]])</f>
        <v>1</v>
      </c>
      <c r="AK1573" s="5" t="str">
        <f>IF(Table2[[#This Row],[Total Campaigns Accepted]]=0,"Never Responded", IF(Table2[[#This Row],[Total Campaigns Accepted]]&lt;3,"Occasional Responders","Frequent Responders"))</f>
        <v>Occasional Responders</v>
      </c>
    </row>
    <row r="1574" spans="1:37" x14ac:dyDescent="0.3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  <c r="AC1574" s="4">
        <f t="shared" ca="1" si="72"/>
        <v>37</v>
      </c>
      <c r="AD1574" s="3">
        <f t="shared" si="74"/>
        <v>805</v>
      </c>
      <c r="AE1574">
        <f t="shared" si="73"/>
        <v>28</v>
      </c>
      <c r="AF1574" t="str">
        <f>IF(Table2[[#This Row],[ Income ]]&lt;=30000, "Low Income",IF(Table2[[#This Row],[ Income ]]&lt;=60000,"Middle Income",IF(Table2[[#This Row],[ Income ]]&lt;=90000,"High Income","Premium")))</f>
        <v>High Income</v>
      </c>
      <c r="AG1574" t="str">
        <f ca="1">IF(Table2[[#This Row],[Age]]&lt;30,"Young Adults", IF(Table2[[#This Row],[Age]]&lt;45,"Adults",IF(Table2[[#This Row],[Age]]&lt;60,"Middle Aged", "Senior")))</f>
        <v>Adults</v>
      </c>
      <c r="AH1574" t="str">
        <f>IF(Table2[[#This Row],[Recency]]&lt;31,"Active",IF(Table2[[#This Row],[Recency]]&lt;61, "Warm","At Risk"))</f>
        <v>At Risk</v>
      </c>
      <c r="AI1574" s="5" t="str">
        <f>IF(Table2[[#This Row],[Total Spend]]&lt;70,"Low Value", IF(Table2[[#This Row],[Total Spend]]&lt;370,"Medium Value",IF(Table2[[#This Row],[Total Spend]]&lt;1047,"High Value","VIP")))</f>
        <v>High Value</v>
      </c>
      <c r="AJ1574" s="7">
        <f>SUM(Table2[[#This Row],[AcceptedCmp3]:[Response]])</f>
        <v>0</v>
      </c>
      <c r="AK1574" s="5" t="str">
        <f>IF(Table2[[#This Row],[Total Campaigns Accepted]]=0,"Never Responded", IF(Table2[[#This Row],[Total Campaigns Accepted]]&lt;3,"Occasional Responders","Frequent Responders"))</f>
        <v>Never Responded</v>
      </c>
    </row>
    <row r="1575" spans="1:37" x14ac:dyDescent="0.3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  <c r="AC1575" s="4">
        <f t="shared" ca="1" si="72"/>
        <v>63</v>
      </c>
      <c r="AD1575" s="3">
        <f t="shared" si="74"/>
        <v>1125</v>
      </c>
      <c r="AE1575">
        <f t="shared" si="73"/>
        <v>24</v>
      </c>
      <c r="AF1575" t="str">
        <f>IF(Table2[[#This Row],[ Income ]]&lt;=30000, "Low Income",IF(Table2[[#This Row],[ Income ]]&lt;=60000,"Middle Income",IF(Table2[[#This Row],[ Income ]]&lt;=90000,"High Income","Premium")))</f>
        <v>High Income</v>
      </c>
      <c r="AG1575" t="str">
        <f ca="1">IF(Table2[[#This Row],[Age]]&lt;30,"Young Adults", IF(Table2[[#This Row],[Age]]&lt;45,"Adults",IF(Table2[[#This Row],[Age]]&lt;60,"Middle Aged", "Senior")))</f>
        <v>Senior</v>
      </c>
      <c r="AH1575" t="str">
        <f>IF(Table2[[#This Row],[Recency]]&lt;31,"Active",IF(Table2[[#This Row],[Recency]]&lt;61, "Warm","At Risk"))</f>
        <v>At Risk</v>
      </c>
      <c r="AI1575" s="5" t="str">
        <f>IF(Table2[[#This Row],[Total Spend]]&lt;70,"Low Value", IF(Table2[[#This Row],[Total Spend]]&lt;370,"Medium Value",IF(Table2[[#This Row],[Total Spend]]&lt;1047,"High Value","VIP")))</f>
        <v>VIP</v>
      </c>
      <c r="AJ1575" s="7">
        <f>SUM(Table2[[#This Row],[AcceptedCmp3]:[Response]])</f>
        <v>1</v>
      </c>
      <c r="AK1575" s="5" t="str">
        <f>IF(Table2[[#This Row],[Total Campaigns Accepted]]=0,"Never Responded", IF(Table2[[#This Row],[Total Campaigns Accepted]]&lt;3,"Occasional Responders","Frequent Responders"))</f>
        <v>Occasional Responders</v>
      </c>
    </row>
    <row r="1576" spans="1:37" x14ac:dyDescent="0.3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  <c r="AC1576" s="4">
        <f t="shared" ca="1" si="72"/>
        <v>50</v>
      </c>
      <c r="AD1576" s="3">
        <f t="shared" si="74"/>
        <v>45</v>
      </c>
      <c r="AE1576">
        <f t="shared" si="73"/>
        <v>17</v>
      </c>
      <c r="AF1576" t="str">
        <f>IF(Table2[[#This Row],[ Income ]]&lt;=30000, "Low Income",IF(Table2[[#This Row],[ Income ]]&lt;=60000,"Middle Income",IF(Table2[[#This Row],[ Income ]]&lt;=90000,"High Income","Premium")))</f>
        <v>Low Income</v>
      </c>
      <c r="AG1576" t="str">
        <f ca="1">IF(Table2[[#This Row],[Age]]&lt;30,"Young Adults", IF(Table2[[#This Row],[Age]]&lt;45,"Adults",IF(Table2[[#This Row],[Age]]&lt;60,"Middle Aged", "Senior")))</f>
        <v>Middle Aged</v>
      </c>
      <c r="AH1576" t="str">
        <f>IF(Table2[[#This Row],[Recency]]&lt;31,"Active",IF(Table2[[#This Row],[Recency]]&lt;61, "Warm","At Risk"))</f>
        <v>At Risk</v>
      </c>
      <c r="AI1576" s="5" t="str">
        <f>IF(Table2[[#This Row],[Total Spend]]&lt;70,"Low Value", IF(Table2[[#This Row],[Total Spend]]&lt;370,"Medium Value",IF(Table2[[#This Row],[Total Spend]]&lt;1047,"High Value","VIP")))</f>
        <v>Low Value</v>
      </c>
      <c r="AJ1576" s="7">
        <f>SUM(Table2[[#This Row],[AcceptedCmp3]:[Response]])</f>
        <v>0</v>
      </c>
      <c r="AK1576" s="5" t="str">
        <f>IF(Table2[[#This Row],[Total Campaigns Accepted]]=0,"Never Responded", IF(Table2[[#This Row],[Total Campaigns Accepted]]&lt;3,"Occasional Responders","Frequent Responders"))</f>
        <v>Never Responded</v>
      </c>
    </row>
    <row r="1577" spans="1:37" x14ac:dyDescent="0.3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  <c r="AC1577" s="4">
        <f t="shared" ca="1" si="72"/>
        <v>72</v>
      </c>
      <c r="AD1577" s="3">
        <f t="shared" si="74"/>
        <v>1085</v>
      </c>
      <c r="AE1577">
        <f t="shared" si="73"/>
        <v>35</v>
      </c>
      <c r="AF1577" t="str">
        <f>IF(Table2[[#This Row],[ Income ]]&lt;=30000, "Low Income",IF(Table2[[#This Row],[ Income ]]&lt;=60000,"Middle Income",IF(Table2[[#This Row],[ Income ]]&lt;=90000,"High Income","Premium")))</f>
        <v>Middle Income</v>
      </c>
      <c r="AG1577" t="str">
        <f ca="1">IF(Table2[[#This Row],[Age]]&lt;30,"Young Adults", IF(Table2[[#This Row],[Age]]&lt;45,"Adults",IF(Table2[[#This Row],[Age]]&lt;60,"Middle Aged", "Senior")))</f>
        <v>Senior</v>
      </c>
      <c r="AH1577" t="str">
        <f>IF(Table2[[#This Row],[Recency]]&lt;31,"Active",IF(Table2[[#This Row],[Recency]]&lt;61, "Warm","At Risk"))</f>
        <v>At Risk</v>
      </c>
      <c r="AI1577" s="5" t="str">
        <f>IF(Table2[[#This Row],[Total Spend]]&lt;70,"Low Value", IF(Table2[[#This Row],[Total Spend]]&lt;370,"Medium Value",IF(Table2[[#This Row],[Total Spend]]&lt;1047,"High Value","VIP")))</f>
        <v>VIP</v>
      </c>
      <c r="AJ1577" s="7">
        <f>SUM(Table2[[#This Row],[AcceptedCmp3]:[Response]])</f>
        <v>1</v>
      </c>
      <c r="AK1577" s="5" t="str">
        <f>IF(Table2[[#This Row],[Total Campaigns Accepted]]=0,"Never Responded", IF(Table2[[#This Row],[Total Campaigns Accepted]]&lt;3,"Occasional Responders","Frequent Responders"))</f>
        <v>Occasional Responders</v>
      </c>
    </row>
    <row r="1578" spans="1:37" x14ac:dyDescent="0.3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  <c r="AC1578" s="4">
        <f t="shared" ca="1" si="72"/>
        <v>55</v>
      </c>
      <c r="AD1578" s="3">
        <f t="shared" si="74"/>
        <v>1574</v>
      </c>
      <c r="AE1578">
        <f t="shared" si="73"/>
        <v>20</v>
      </c>
      <c r="AF1578" t="str">
        <f>IF(Table2[[#This Row],[ Income ]]&lt;=30000, "Low Income",IF(Table2[[#This Row],[ Income ]]&lt;=60000,"Middle Income",IF(Table2[[#This Row],[ Income ]]&lt;=90000,"High Income","Premium")))</f>
        <v>High Income</v>
      </c>
      <c r="AG1578" t="str">
        <f ca="1">IF(Table2[[#This Row],[Age]]&lt;30,"Young Adults", IF(Table2[[#This Row],[Age]]&lt;45,"Adults",IF(Table2[[#This Row],[Age]]&lt;60,"Middle Aged", "Senior")))</f>
        <v>Middle Aged</v>
      </c>
      <c r="AH1578" t="str">
        <f>IF(Table2[[#This Row],[Recency]]&lt;31,"Active",IF(Table2[[#This Row],[Recency]]&lt;61, "Warm","At Risk"))</f>
        <v>At Risk</v>
      </c>
      <c r="AI1578" s="5" t="str">
        <f>IF(Table2[[#This Row],[Total Spend]]&lt;70,"Low Value", IF(Table2[[#This Row],[Total Spend]]&lt;370,"Medium Value",IF(Table2[[#This Row],[Total Spend]]&lt;1047,"High Value","VIP")))</f>
        <v>VIP</v>
      </c>
      <c r="AJ1578" s="7">
        <f>SUM(Table2[[#This Row],[AcceptedCmp3]:[Response]])</f>
        <v>2</v>
      </c>
      <c r="AK1578" s="5" t="str">
        <f>IF(Table2[[#This Row],[Total Campaigns Accepted]]=0,"Never Responded", IF(Table2[[#This Row],[Total Campaigns Accepted]]&lt;3,"Occasional Responders","Frequent Responders"))</f>
        <v>Occasional Responders</v>
      </c>
    </row>
    <row r="1579" spans="1:37" x14ac:dyDescent="0.3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  <c r="AC1579" s="4">
        <f t="shared" ca="1" si="72"/>
        <v>55</v>
      </c>
      <c r="AD1579" s="3">
        <f t="shared" si="74"/>
        <v>1217</v>
      </c>
      <c r="AE1579">
        <f t="shared" si="73"/>
        <v>38</v>
      </c>
      <c r="AF1579" t="str">
        <f>IF(Table2[[#This Row],[ Income ]]&lt;=30000, "Low Income",IF(Table2[[#This Row],[ Income ]]&lt;=60000,"Middle Income",IF(Table2[[#This Row],[ Income ]]&lt;=90000,"High Income","Premium")))</f>
        <v>High Income</v>
      </c>
      <c r="AG1579" t="str">
        <f ca="1">IF(Table2[[#This Row],[Age]]&lt;30,"Young Adults", IF(Table2[[#This Row],[Age]]&lt;45,"Adults",IF(Table2[[#This Row],[Age]]&lt;60,"Middle Aged", "Senior")))</f>
        <v>Middle Aged</v>
      </c>
      <c r="AH1579" t="str">
        <f>IF(Table2[[#This Row],[Recency]]&lt;31,"Active",IF(Table2[[#This Row],[Recency]]&lt;61, "Warm","At Risk"))</f>
        <v>At Risk</v>
      </c>
      <c r="AI1579" s="5" t="str">
        <f>IF(Table2[[#This Row],[Total Spend]]&lt;70,"Low Value", IF(Table2[[#This Row],[Total Spend]]&lt;370,"Medium Value",IF(Table2[[#This Row],[Total Spend]]&lt;1047,"High Value","VIP")))</f>
        <v>VIP</v>
      </c>
      <c r="AJ1579" s="7">
        <f>SUM(Table2[[#This Row],[AcceptedCmp3]:[Response]])</f>
        <v>2</v>
      </c>
      <c r="AK1579" s="5" t="str">
        <f>IF(Table2[[#This Row],[Total Campaigns Accepted]]=0,"Never Responded", IF(Table2[[#This Row],[Total Campaigns Accepted]]&lt;3,"Occasional Responders","Frequent Responders"))</f>
        <v>Occasional Responders</v>
      </c>
    </row>
    <row r="1580" spans="1:37" x14ac:dyDescent="0.3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  <c r="AC1580" s="4">
        <f t="shared" ca="1" si="72"/>
        <v>75</v>
      </c>
      <c r="AD1580" s="3">
        <f t="shared" si="74"/>
        <v>1331</v>
      </c>
      <c r="AE1580">
        <f t="shared" si="73"/>
        <v>29</v>
      </c>
      <c r="AF1580" t="str">
        <f>IF(Table2[[#This Row],[ Income ]]&lt;=30000, "Low Income",IF(Table2[[#This Row],[ Income ]]&lt;=60000,"Middle Income",IF(Table2[[#This Row],[ Income ]]&lt;=90000,"High Income","Premium")))</f>
        <v>High Income</v>
      </c>
      <c r="AG1580" t="str">
        <f ca="1">IF(Table2[[#This Row],[Age]]&lt;30,"Young Adults", IF(Table2[[#This Row],[Age]]&lt;45,"Adults",IF(Table2[[#This Row],[Age]]&lt;60,"Middle Aged", "Senior")))</f>
        <v>Senior</v>
      </c>
      <c r="AH1580" t="str">
        <f>IF(Table2[[#This Row],[Recency]]&lt;31,"Active",IF(Table2[[#This Row],[Recency]]&lt;61, "Warm","At Risk"))</f>
        <v>At Risk</v>
      </c>
      <c r="AI1580" s="5" t="str">
        <f>IF(Table2[[#This Row],[Total Spend]]&lt;70,"Low Value", IF(Table2[[#This Row],[Total Spend]]&lt;370,"Medium Value",IF(Table2[[#This Row],[Total Spend]]&lt;1047,"High Value","VIP")))</f>
        <v>VIP</v>
      </c>
      <c r="AJ1580" s="7">
        <f>SUM(Table2[[#This Row],[AcceptedCmp3]:[Response]])</f>
        <v>1</v>
      </c>
      <c r="AK1580" s="5" t="str">
        <f>IF(Table2[[#This Row],[Total Campaigns Accepted]]=0,"Never Responded", IF(Table2[[#This Row],[Total Campaigns Accepted]]&lt;3,"Occasional Responders","Frequent Responders"))</f>
        <v>Occasional Responders</v>
      </c>
    </row>
    <row r="1581" spans="1:37" x14ac:dyDescent="0.3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  <c r="AC1581" s="4">
        <f t="shared" ca="1" si="72"/>
        <v>75</v>
      </c>
      <c r="AD1581" s="3">
        <f t="shared" si="74"/>
        <v>319</v>
      </c>
      <c r="AE1581">
        <f t="shared" si="73"/>
        <v>23</v>
      </c>
      <c r="AF1581" t="str">
        <f>IF(Table2[[#This Row],[ Income ]]&lt;=30000, "Low Income",IF(Table2[[#This Row],[ Income ]]&lt;=60000,"Middle Income",IF(Table2[[#This Row],[ Income ]]&lt;=90000,"High Income","Premium")))</f>
        <v>Middle Income</v>
      </c>
      <c r="AG1581" t="str">
        <f ca="1">IF(Table2[[#This Row],[Age]]&lt;30,"Young Adults", IF(Table2[[#This Row],[Age]]&lt;45,"Adults",IF(Table2[[#This Row],[Age]]&lt;60,"Middle Aged", "Senior")))</f>
        <v>Senior</v>
      </c>
      <c r="AH1581" t="str">
        <f>IF(Table2[[#This Row],[Recency]]&lt;31,"Active",IF(Table2[[#This Row],[Recency]]&lt;61, "Warm","At Risk"))</f>
        <v>At Risk</v>
      </c>
      <c r="AI1581" s="5" t="str">
        <f>IF(Table2[[#This Row],[Total Spend]]&lt;70,"Low Value", IF(Table2[[#This Row],[Total Spend]]&lt;370,"Medium Value",IF(Table2[[#This Row],[Total Spend]]&lt;1047,"High Value","VIP")))</f>
        <v>Medium Value</v>
      </c>
      <c r="AJ1581" s="7">
        <f>SUM(Table2[[#This Row],[AcceptedCmp3]:[Response]])</f>
        <v>0</v>
      </c>
      <c r="AK1581" s="5" t="str">
        <f>IF(Table2[[#This Row],[Total Campaigns Accepted]]=0,"Never Responded", IF(Table2[[#This Row],[Total Campaigns Accepted]]&lt;3,"Occasional Responders","Frequent Responders"))</f>
        <v>Never Responded</v>
      </c>
    </row>
    <row r="1582" spans="1:37" x14ac:dyDescent="0.3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  <c r="AC1582" s="4">
        <f t="shared" ca="1" si="72"/>
        <v>75</v>
      </c>
      <c r="AD1582" s="3">
        <f t="shared" si="74"/>
        <v>319</v>
      </c>
      <c r="AE1582">
        <f t="shared" si="73"/>
        <v>23</v>
      </c>
      <c r="AF1582" t="str">
        <f>IF(Table2[[#This Row],[ Income ]]&lt;=30000, "Low Income",IF(Table2[[#This Row],[ Income ]]&lt;=60000,"Middle Income",IF(Table2[[#This Row],[ Income ]]&lt;=90000,"High Income","Premium")))</f>
        <v>Middle Income</v>
      </c>
      <c r="AG1582" t="str">
        <f ca="1">IF(Table2[[#This Row],[Age]]&lt;30,"Young Adults", IF(Table2[[#This Row],[Age]]&lt;45,"Adults",IF(Table2[[#This Row],[Age]]&lt;60,"Middle Aged", "Senior")))</f>
        <v>Senior</v>
      </c>
      <c r="AH1582" t="str">
        <f>IF(Table2[[#This Row],[Recency]]&lt;31,"Active",IF(Table2[[#This Row],[Recency]]&lt;61, "Warm","At Risk"))</f>
        <v>At Risk</v>
      </c>
      <c r="AI1582" s="5" t="str">
        <f>IF(Table2[[#This Row],[Total Spend]]&lt;70,"Low Value", IF(Table2[[#This Row],[Total Spend]]&lt;370,"Medium Value",IF(Table2[[#This Row],[Total Spend]]&lt;1047,"High Value","VIP")))</f>
        <v>Medium Value</v>
      </c>
      <c r="AJ1582" s="7">
        <f>SUM(Table2[[#This Row],[AcceptedCmp3]:[Response]])</f>
        <v>0</v>
      </c>
      <c r="AK1582" s="5" t="str">
        <f>IF(Table2[[#This Row],[Total Campaigns Accepted]]=0,"Never Responded", IF(Table2[[#This Row],[Total Campaigns Accepted]]&lt;3,"Occasional Responders","Frequent Responders"))</f>
        <v>Never Responded</v>
      </c>
    </row>
    <row r="1583" spans="1:37" x14ac:dyDescent="0.3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  <c r="AC1583" s="4">
        <f t="shared" ca="1" si="72"/>
        <v>65</v>
      </c>
      <c r="AD1583" s="3">
        <f t="shared" si="74"/>
        <v>177</v>
      </c>
      <c r="AE1583">
        <f t="shared" si="73"/>
        <v>12</v>
      </c>
      <c r="AF1583" t="str">
        <f>IF(Table2[[#This Row],[ Income ]]&lt;=30000, "Low Income",IF(Table2[[#This Row],[ Income ]]&lt;=60000,"Middle Income",IF(Table2[[#This Row],[ Income ]]&lt;=90000,"High Income","Premium")))</f>
        <v>Middle Income</v>
      </c>
      <c r="AG1583" t="str">
        <f ca="1">IF(Table2[[#This Row],[Age]]&lt;30,"Young Adults", IF(Table2[[#This Row],[Age]]&lt;45,"Adults",IF(Table2[[#This Row],[Age]]&lt;60,"Middle Aged", "Senior")))</f>
        <v>Senior</v>
      </c>
      <c r="AH1583" t="str">
        <f>IF(Table2[[#This Row],[Recency]]&lt;31,"Active",IF(Table2[[#This Row],[Recency]]&lt;61, "Warm","At Risk"))</f>
        <v>At Risk</v>
      </c>
      <c r="AI1583" s="5" t="str">
        <f>IF(Table2[[#This Row],[Total Spend]]&lt;70,"Low Value", IF(Table2[[#This Row],[Total Spend]]&lt;370,"Medium Value",IF(Table2[[#This Row],[Total Spend]]&lt;1047,"High Value","VIP")))</f>
        <v>Medium Value</v>
      </c>
      <c r="AJ1583" s="7">
        <f>SUM(Table2[[#This Row],[AcceptedCmp3]:[Response]])</f>
        <v>0</v>
      </c>
      <c r="AK1583" s="5" t="str">
        <f>IF(Table2[[#This Row],[Total Campaigns Accepted]]=0,"Never Responded", IF(Table2[[#This Row],[Total Campaigns Accepted]]&lt;3,"Occasional Responders","Frequent Responders"))</f>
        <v>Never Responded</v>
      </c>
    </row>
    <row r="1584" spans="1:37" x14ac:dyDescent="0.3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  <c r="AC1584" s="4">
        <f t="shared" ca="1" si="72"/>
        <v>50</v>
      </c>
      <c r="AD1584" s="3">
        <f t="shared" si="74"/>
        <v>401</v>
      </c>
      <c r="AE1584">
        <f t="shared" si="73"/>
        <v>27</v>
      </c>
      <c r="AF1584" t="str">
        <f>IF(Table2[[#This Row],[ Income ]]&lt;=30000, "Low Income",IF(Table2[[#This Row],[ Income ]]&lt;=60000,"Middle Income",IF(Table2[[#This Row],[ Income ]]&lt;=90000,"High Income","Premium")))</f>
        <v>Middle Income</v>
      </c>
      <c r="AG1584" t="str">
        <f ca="1">IF(Table2[[#This Row],[Age]]&lt;30,"Young Adults", IF(Table2[[#This Row],[Age]]&lt;45,"Adults",IF(Table2[[#This Row],[Age]]&lt;60,"Middle Aged", "Senior")))</f>
        <v>Middle Aged</v>
      </c>
      <c r="AH1584" t="str">
        <f>IF(Table2[[#This Row],[Recency]]&lt;31,"Active",IF(Table2[[#This Row],[Recency]]&lt;61, "Warm","At Risk"))</f>
        <v>At Risk</v>
      </c>
      <c r="AI1584" s="5" t="str">
        <f>IF(Table2[[#This Row],[Total Spend]]&lt;70,"Low Value", IF(Table2[[#This Row],[Total Spend]]&lt;370,"Medium Value",IF(Table2[[#This Row],[Total Spend]]&lt;1047,"High Value","VIP")))</f>
        <v>High Value</v>
      </c>
      <c r="AJ1584" s="7">
        <f>SUM(Table2[[#This Row],[AcceptedCmp3]:[Response]])</f>
        <v>0</v>
      </c>
      <c r="AK1584" s="5" t="str">
        <f>IF(Table2[[#This Row],[Total Campaigns Accepted]]=0,"Never Responded", IF(Table2[[#This Row],[Total Campaigns Accepted]]&lt;3,"Occasional Responders","Frequent Responders"))</f>
        <v>Never Responded</v>
      </c>
    </row>
    <row r="1585" spans="1:37" x14ac:dyDescent="0.3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  <c r="AC1585" s="4">
        <f t="shared" ca="1" si="72"/>
        <v>36</v>
      </c>
      <c r="AD1585" s="3">
        <f t="shared" si="74"/>
        <v>67</v>
      </c>
      <c r="AE1585">
        <f t="shared" si="73"/>
        <v>14</v>
      </c>
      <c r="AF1585" t="str">
        <f>IF(Table2[[#This Row],[ Income ]]&lt;=30000, "Low Income",IF(Table2[[#This Row],[ Income ]]&lt;=60000,"Middle Income",IF(Table2[[#This Row],[ Income ]]&lt;=90000,"High Income","Premium")))</f>
        <v>Low Income</v>
      </c>
      <c r="AG1585" t="str">
        <f ca="1">IF(Table2[[#This Row],[Age]]&lt;30,"Young Adults", IF(Table2[[#This Row],[Age]]&lt;45,"Adults",IF(Table2[[#This Row],[Age]]&lt;60,"Middle Aged", "Senior")))</f>
        <v>Adults</v>
      </c>
      <c r="AH1585" t="str">
        <f>IF(Table2[[#This Row],[Recency]]&lt;31,"Active",IF(Table2[[#This Row],[Recency]]&lt;61, "Warm","At Risk"))</f>
        <v>At Risk</v>
      </c>
      <c r="AI1585" s="5" t="str">
        <f>IF(Table2[[#This Row],[Total Spend]]&lt;70,"Low Value", IF(Table2[[#This Row],[Total Spend]]&lt;370,"Medium Value",IF(Table2[[#This Row],[Total Spend]]&lt;1047,"High Value","VIP")))</f>
        <v>Low Value</v>
      </c>
      <c r="AJ1585" s="7">
        <f>SUM(Table2[[#This Row],[AcceptedCmp3]:[Response]])</f>
        <v>0</v>
      </c>
      <c r="AK1585" s="5" t="str">
        <f>IF(Table2[[#This Row],[Total Campaigns Accepted]]=0,"Never Responded", IF(Table2[[#This Row],[Total Campaigns Accepted]]&lt;3,"Occasional Responders","Frequent Responders"))</f>
        <v>Never Responded</v>
      </c>
    </row>
    <row r="1586" spans="1:37" x14ac:dyDescent="0.3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  <c r="AC1586" s="4">
        <f t="shared" ca="1" si="72"/>
        <v>74</v>
      </c>
      <c r="AD1586" s="3">
        <f t="shared" si="74"/>
        <v>1680</v>
      </c>
      <c r="AE1586">
        <f t="shared" si="73"/>
        <v>24</v>
      </c>
      <c r="AF1586" t="str">
        <f>IF(Table2[[#This Row],[ Income ]]&lt;=30000, "Low Income",IF(Table2[[#This Row],[ Income ]]&lt;=60000,"Middle Income",IF(Table2[[#This Row],[ Income ]]&lt;=90000,"High Income","Premium")))</f>
        <v>High Income</v>
      </c>
      <c r="AG1586" t="str">
        <f ca="1">IF(Table2[[#This Row],[Age]]&lt;30,"Young Adults", IF(Table2[[#This Row],[Age]]&lt;45,"Adults",IF(Table2[[#This Row],[Age]]&lt;60,"Middle Aged", "Senior")))</f>
        <v>Senior</v>
      </c>
      <c r="AH1586" t="str">
        <f>IF(Table2[[#This Row],[Recency]]&lt;31,"Active",IF(Table2[[#This Row],[Recency]]&lt;61, "Warm","At Risk"))</f>
        <v>At Risk</v>
      </c>
      <c r="AI1586" s="5" t="str">
        <f>IF(Table2[[#This Row],[Total Spend]]&lt;70,"Low Value", IF(Table2[[#This Row],[Total Spend]]&lt;370,"Medium Value",IF(Table2[[#This Row],[Total Spend]]&lt;1047,"High Value","VIP")))</f>
        <v>VIP</v>
      </c>
      <c r="AJ1586" s="7">
        <f>SUM(Table2[[#This Row],[AcceptedCmp3]:[Response]])</f>
        <v>0</v>
      </c>
      <c r="AK1586" s="5" t="str">
        <f>IF(Table2[[#This Row],[Total Campaigns Accepted]]=0,"Never Responded", IF(Table2[[#This Row],[Total Campaigns Accepted]]&lt;3,"Occasional Responders","Frequent Responders"))</f>
        <v>Never Responded</v>
      </c>
    </row>
    <row r="1587" spans="1:37" x14ac:dyDescent="0.3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  <c r="AC1587" s="4">
        <f t="shared" ca="1" si="72"/>
        <v>56</v>
      </c>
      <c r="AD1587" s="3">
        <f t="shared" si="74"/>
        <v>184</v>
      </c>
      <c r="AE1587">
        <f t="shared" si="73"/>
        <v>18</v>
      </c>
      <c r="AF1587" t="str">
        <f>IF(Table2[[#This Row],[ Income ]]&lt;=30000, "Low Income",IF(Table2[[#This Row],[ Income ]]&lt;=60000,"Middle Income",IF(Table2[[#This Row],[ Income ]]&lt;=90000,"High Income","Premium")))</f>
        <v>Middle Income</v>
      </c>
      <c r="AG1587" t="str">
        <f ca="1">IF(Table2[[#This Row],[Age]]&lt;30,"Young Adults", IF(Table2[[#This Row],[Age]]&lt;45,"Adults",IF(Table2[[#This Row],[Age]]&lt;60,"Middle Aged", "Senior")))</f>
        <v>Middle Aged</v>
      </c>
      <c r="AH1587" t="str">
        <f>IF(Table2[[#This Row],[Recency]]&lt;31,"Active",IF(Table2[[#This Row],[Recency]]&lt;61, "Warm","At Risk"))</f>
        <v>At Risk</v>
      </c>
      <c r="AI1587" s="5" t="str">
        <f>IF(Table2[[#This Row],[Total Spend]]&lt;70,"Low Value", IF(Table2[[#This Row],[Total Spend]]&lt;370,"Medium Value",IF(Table2[[#This Row],[Total Spend]]&lt;1047,"High Value","VIP")))</f>
        <v>Medium Value</v>
      </c>
      <c r="AJ1587" s="7">
        <f>SUM(Table2[[#This Row],[AcceptedCmp3]:[Response]])</f>
        <v>2</v>
      </c>
      <c r="AK1587" s="5" t="str">
        <f>IF(Table2[[#This Row],[Total Campaigns Accepted]]=0,"Never Responded", IF(Table2[[#This Row],[Total Campaigns Accepted]]&lt;3,"Occasional Responders","Frequent Responders"))</f>
        <v>Occasional Responders</v>
      </c>
    </row>
    <row r="1588" spans="1:37" x14ac:dyDescent="0.3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  <c r="AC1588" s="4">
        <f t="shared" ca="1" si="72"/>
        <v>58</v>
      </c>
      <c r="AD1588" s="3">
        <f t="shared" si="74"/>
        <v>264</v>
      </c>
      <c r="AE1588">
        <f t="shared" si="73"/>
        <v>27</v>
      </c>
      <c r="AF1588" t="str">
        <f>IF(Table2[[#This Row],[ Income ]]&lt;=30000, "Low Income",IF(Table2[[#This Row],[ Income ]]&lt;=60000,"Middle Income",IF(Table2[[#This Row],[ Income ]]&lt;=90000,"High Income","Premium")))</f>
        <v>Middle Income</v>
      </c>
      <c r="AG1588" t="str">
        <f ca="1">IF(Table2[[#This Row],[Age]]&lt;30,"Young Adults", IF(Table2[[#This Row],[Age]]&lt;45,"Adults",IF(Table2[[#This Row],[Age]]&lt;60,"Middle Aged", "Senior")))</f>
        <v>Middle Aged</v>
      </c>
      <c r="AH1588" t="str">
        <f>IF(Table2[[#This Row],[Recency]]&lt;31,"Active",IF(Table2[[#This Row],[Recency]]&lt;61, "Warm","At Risk"))</f>
        <v>At Risk</v>
      </c>
      <c r="AI1588" s="5" t="str">
        <f>IF(Table2[[#This Row],[Total Spend]]&lt;70,"Low Value", IF(Table2[[#This Row],[Total Spend]]&lt;370,"Medium Value",IF(Table2[[#This Row],[Total Spend]]&lt;1047,"High Value","VIP")))</f>
        <v>Medium Value</v>
      </c>
      <c r="AJ1588" s="7">
        <f>SUM(Table2[[#This Row],[AcceptedCmp3]:[Response]])</f>
        <v>0</v>
      </c>
      <c r="AK1588" s="5" t="str">
        <f>IF(Table2[[#This Row],[Total Campaigns Accepted]]=0,"Never Responded", IF(Table2[[#This Row],[Total Campaigns Accepted]]&lt;3,"Occasional Responders","Frequent Responders"))</f>
        <v>Never Responded</v>
      </c>
    </row>
    <row r="1589" spans="1:37" x14ac:dyDescent="0.3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  <c r="AC1589" s="4">
        <f t="shared" ca="1" si="72"/>
        <v>45</v>
      </c>
      <c r="AD1589" s="3">
        <f t="shared" si="74"/>
        <v>813</v>
      </c>
      <c r="AE1589">
        <f t="shared" si="73"/>
        <v>23</v>
      </c>
      <c r="AF1589" t="str">
        <f>IF(Table2[[#This Row],[ Income ]]&lt;=30000, "Low Income",IF(Table2[[#This Row],[ Income ]]&lt;=60000,"Middle Income",IF(Table2[[#This Row],[ Income ]]&lt;=90000,"High Income","Premium")))</f>
        <v>Middle Income</v>
      </c>
      <c r="AG1589" t="str">
        <f ca="1">IF(Table2[[#This Row],[Age]]&lt;30,"Young Adults", IF(Table2[[#This Row],[Age]]&lt;45,"Adults",IF(Table2[[#This Row],[Age]]&lt;60,"Middle Aged", "Senior")))</f>
        <v>Middle Aged</v>
      </c>
      <c r="AH1589" t="str">
        <f>IF(Table2[[#This Row],[Recency]]&lt;31,"Active",IF(Table2[[#This Row],[Recency]]&lt;61, "Warm","At Risk"))</f>
        <v>At Risk</v>
      </c>
      <c r="AI1589" s="5" t="str">
        <f>IF(Table2[[#This Row],[Total Spend]]&lt;70,"Low Value", IF(Table2[[#This Row],[Total Spend]]&lt;370,"Medium Value",IF(Table2[[#This Row],[Total Spend]]&lt;1047,"High Value","VIP")))</f>
        <v>High Value</v>
      </c>
      <c r="AJ1589" s="7">
        <f>SUM(Table2[[#This Row],[AcceptedCmp3]:[Response]])</f>
        <v>1</v>
      </c>
      <c r="AK1589" s="5" t="str">
        <f>IF(Table2[[#This Row],[Total Campaigns Accepted]]=0,"Never Responded", IF(Table2[[#This Row],[Total Campaigns Accepted]]&lt;3,"Occasional Responders","Frequent Responders"))</f>
        <v>Occasional Responders</v>
      </c>
    </row>
    <row r="1590" spans="1:37" x14ac:dyDescent="0.3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  <c r="AC1590" s="4">
        <f t="shared" ca="1" si="72"/>
        <v>61</v>
      </c>
      <c r="AD1590" s="3">
        <f t="shared" si="74"/>
        <v>312</v>
      </c>
      <c r="AE1590">
        <f t="shared" si="73"/>
        <v>23</v>
      </c>
      <c r="AF1590" t="str">
        <f>IF(Table2[[#This Row],[ Income ]]&lt;=30000, "Low Income",IF(Table2[[#This Row],[ Income ]]&lt;=60000,"Middle Income",IF(Table2[[#This Row],[ Income ]]&lt;=90000,"High Income","Premium")))</f>
        <v>High Income</v>
      </c>
      <c r="AG1590" t="str">
        <f ca="1">IF(Table2[[#This Row],[Age]]&lt;30,"Young Adults", IF(Table2[[#This Row],[Age]]&lt;45,"Adults",IF(Table2[[#This Row],[Age]]&lt;60,"Middle Aged", "Senior")))</f>
        <v>Senior</v>
      </c>
      <c r="AH1590" t="str">
        <f>IF(Table2[[#This Row],[Recency]]&lt;31,"Active",IF(Table2[[#This Row],[Recency]]&lt;61, "Warm","At Risk"))</f>
        <v>At Risk</v>
      </c>
      <c r="AI1590" s="5" t="str">
        <f>IF(Table2[[#This Row],[Total Spend]]&lt;70,"Low Value", IF(Table2[[#This Row],[Total Spend]]&lt;370,"Medium Value",IF(Table2[[#This Row],[Total Spend]]&lt;1047,"High Value","VIP")))</f>
        <v>Medium Value</v>
      </c>
      <c r="AJ1590" s="7">
        <f>SUM(Table2[[#This Row],[AcceptedCmp3]:[Response]])</f>
        <v>0</v>
      </c>
      <c r="AK1590" s="5" t="str">
        <f>IF(Table2[[#This Row],[Total Campaigns Accepted]]=0,"Never Responded", IF(Table2[[#This Row],[Total Campaigns Accepted]]&lt;3,"Occasional Responders","Frequent Responders"))</f>
        <v>Never Responded</v>
      </c>
    </row>
    <row r="1591" spans="1:37" x14ac:dyDescent="0.3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  <c r="AC1591" s="4">
        <f t="shared" ca="1" si="72"/>
        <v>74</v>
      </c>
      <c r="AD1591" s="3">
        <f t="shared" si="74"/>
        <v>39</v>
      </c>
      <c r="AE1591">
        <f t="shared" si="73"/>
        <v>7</v>
      </c>
      <c r="AF1591" t="str">
        <f>IF(Table2[[#This Row],[ Income ]]&lt;=30000, "Low Income",IF(Table2[[#This Row],[ Income ]]&lt;=60000,"Middle Income",IF(Table2[[#This Row],[ Income ]]&lt;=90000,"High Income","Premium")))</f>
        <v>Middle Income</v>
      </c>
      <c r="AG1591" t="str">
        <f ca="1">IF(Table2[[#This Row],[Age]]&lt;30,"Young Adults", IF(Table2[[#This Row],[Age]]&lt;45,"Adults",IF(Table2[[#This Row],[Age]]&lt;60,"Middle Aged", "Senior")))</f>
        <v>Senior</v>
      </c>
      <c r="AH1591" t="str">
        <f>IF(Table2[[#This Row],[Recency]]&lt;31,"Active",IF(Table2[[#This Row],[Recency]]&lt;61, "Warm","At Risk"))</f>
        <v>At Risk</v>
      </c>
      <c r="AI1591" s="5" t="str">
        <f>IF(Table2[[#This Row],[Total Spend]]&lt;70,"Low Value", IF(Table2[[#This Row],[Total Spend]]&lt;370,"Medium Value",IF(Table2[[#This Row],[Total Spend]]&lt;1047,"High Value","VIP")))</f>
        <v>Low Value</v>
      </c>
      <c r="AJ1591" s="7">
        <f>SUM(Table2[[#This Row],[AcceptedCmp3]:[Response]])</f>
        <v>0</v>
      </c>
      <c r="AK1591" s="5" t="str">
        <f>IF(Table2[[#This Row],[Total Campaigns Accepted]]=0,"Never Responded", IF(Table2[[#This Row],[Total Campaigns Accepted]]&lt;3,"Occasional Responders","Frequent Responders"))</f>
        <v>Never Responded</v>
      </c>
    </row>
    <row r="1592" spans="1:37" x14ac:dyDescent="0.3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  <c r="AC1592" s="4">
        <f t="shared" ca="1" si="72"/>
        <v>76</v>
      </c>
      <c r="AD1592" s="3">
        <f t="shared" si="74"/>
        <v>67</v>
      </c>
      <c r="AE1592">
        <f t="shared" si="73"/>
        <v>9</v>
      </c>
      <c r="AF1592" t="str">
        <f>IF(Table2[[#This Row],[ Income ]]&lt;=30000, "Low Income",IF(Table2[[#This Row],[ Income ]]&lt;=60000,"Middle Income",IF(Table2[[#This Row],[ Income ]]&lt;=90000,"High Income","Premium")))</f>
        <v>Middle Income</v>
      </c>
      <c r="AG1592" t="str">
        <f ca="1">IF(Table2[[#This Row],[Age]]&lt;30,"Young Adults", IF(Table2[[#This Row],[Age]]&lt;45,"Adults",IF(Table2[[#This Row],[Age]]&lt;60,"Middle Aged", "Senior")))</f>
        <v>Senior</v>
      </c>
      <c r="AH1592" t="str">
        <f>IF(Table2[[#This Row],[Recency]]&lt;31,"Active",IF(Table2[[#This Row],[Recency]]&lt;61, "Warm","At Risk"))</f>
        <v>At Risk</v>
      </c>
      <c r="AI1592" s="5" t="str">
        <f>IF(Table2[[#This Row],[Total Spend]]&lt;70,"Low Value", IF(Table2[[#This Row],[Total Spend]]&lt;370,"Medium Value",IF(Table2[[#This Row],[Total Spend]]&lt;1047,"High Value","VIP")))</f>
        <v>Low Value</v>
      </c>
      <c r="AJ1592" s="7">
        <f>SUM(Table2[[#This Row],[AcceptedCmp3]:[Response]])</f>
        <v>0</v>
      </c>
      <c r="AK1592" s="5" t="str">
        <f>IF(Table2[[#This Row],[Total Campaigns Accepted]]=0,"Never Responded", IF(Table2[[#This Row],[Total Campaigns Accepted]]&lt;3,"Occasional Responders","Frequent Responders"))</f>
        <v>Never Responded</v>
      </c>
    </row>
    <row r="1593" spans="1:37" x14ac:dyDescent="0.3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  <c r="AC1593" s="4">
        <f t="shared" ca="1" si="72"/>
        <v>59</v>
      </c>
      <c r="AD1593" s="3">
        <f t="shared" si="74"/>
        <v>42</v>
      </c>
      <c r="AE1593">
        <f t="shared" si="73"/>
        <v>13</v>
      </c>
      <c r="AF1593" t="str">
        <f>IF(Table2[[#This Row],[ Income ]]&lt;=30000, "Low Income",IF(Table2[[#This Row],[ Income ]]&lt;=60000,"Middle Income",IF(Table2[[#This Row],[ Income ]]&lt;=90000,"High Income","Premium")))</f>
        <v>Low Income</v>
      </c>
      <c r="AG1593" t="str">
        <f ca="1">IF(Table2[[#This Row],[Age]]&lt;30,"Young Adults", IF(Table2[[#This Row],[Age]]&lt;45,"Adults",IF(Table2[[#This Row],[Age]]&lt;60,"Middle Aged", "Senior")))</f>
        <v>Middle Aged</v>
      </c>
      <c r="AH1593" t="str">
        <f>IF(Table2[[#This Row],[Recency]]&lt;31,"Active",IF(Table2[[#This Row],[Recency]]&lt;61, "Warm","At Risk"))</f>
        <v>At Risk</v>
      </c>
      <c r="AI1593" s="5" t="str">
        <f>IF(Table2[[#This Row],[Total Spend]]&lt;70,"Low Value", IF(Table2[[#This Row],[Total Spend]]&lt;370,"Medium Value",IF(Table2[[#This Row],[Total Spend]]&lt;1047,"High Value","VIP")))</f>
        <v>Low Value</v>
      </c>
      <c r="AJ1593" s="7">
        <f>SUM(Table2[[#This Row],[AcceptedCmp3]:[Response]])</f>
        <v>0</v>
      </c>
      <c r="AK1593" s="5" t="str">
        <f>IF(Table2[[#This Row],[Total Campaigns Accepted]]=0,"Never Responded", IF(Table2[[#This Row],[Total Campaigns Accepted]]&lt;3,"Occasional Responders","Frequent Responders"))</f>
        <v>Never Responded</v>
      </c>
    </row>
    <row r="1594" spans="1:37" x14ac:dyDescent="0.3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  <c r="AC1594" s="4">
        <f t="shared" ca="1" si="72"/>
        <v>40</v>
      </c>
      <c r="AD1594" s="3">
        <f t="shared" si="74"/>
        <v>70</v>
      </c>
      <c r="AE1594">
        <f t="shared" si="73"/>
        <v>14</v>
      </c>
      <c r="AF1594" t="str">
        <f>IF(Table2[[#This Row],[ Income ]]&lt;=30000, "Low Income",IF(Table2[[#This Row],[ Income ]]&lt;=60000,"Middle Income",IF(Table2[[#This Row],[ Income ]]&lt;=90000,"High Income","Premium")))</f>
        <v>Middle Income</v>
      </c>
      <c r="AG1594" t="str">
        <f ca="1">IF(Table2[[#This Row],[Age]]&lt;30,"Young Adults", IF(Table2[[#This Row],[Age]]&lt;45,"Adults",IF(Table2[[#This Row],[Age]]&lt;60,"Middle Aged", "Senior")))</f>
        <v>Adults</v>
      </c>
      <c r="AH1594" t="str">
        <f>IF(Table2[[#This Row],[Recency]]&lt;31,"Active",IF(Table2[[#This Row],[Recency]]&lt;61, "Warm","At Risk"))</f>
        <v>At Risk</v>
      </c>
      <c r="AI1594" s="5" t="str">
        <f>IF(Table2[[#This Row],[Total Spend]]&lt;70,"Low Value", IF(Table2[[#This Row],[Total Spend]]&lt;370,"Medium Value",IF(Table2[[#This Row],[Total Spend]]&lt;1047,"High Value","VIP")))</f>
        <v>Medium Value</v>
      </c>
      <c r="AJ1594" s="7">
        <f>SUM(Table2[[#This Row],[AcceptedCmp3]:[Response]])</f>
        <v>0</v>
      </c>
      <c r="AK1594" s="5" t="str">
        <f>IF(Table2[[#This Row],[Total Campaigns Accepted]]=0,"Never Responded", IF(Table2[[#This Row],[Total Campaigns Accepted]]&lt;3,"Occasional Responders","Frequent Responders"))</f>
        <v>Never Responded</v>
      </c>
    </row>
    <row r="1595" spans="1:37" x14ac:dyDescent="0.3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  <c r="AC1595" s="4">
        <f t="shared" ca="1" si="72"/>
        <v>57</v>
      </c>
      <c r="AD1595" s="3">
        <f t="shared" si="74"/>
        <v>40</v>
      </c>
      <c r="AE1595">
        <f t="shared" si="73"/>
        <v>15</v>
      </c>
      <c r="AF1595" t="str">
        <f>IF(Table2[[#This Row],[ Income ]]&lt;=30000, "Low Income",IF(Table2[[#This Row],[ Income ]]&lt;=60000,"Middle Income",IF(Table2[[#This Row],[ Income ]]&lt;=90000,"High Income","Premium")))</f>
        <v>Low Income</v>
      </c>
      <c r="AG1595" t="str">
        <f ca="1">IF(Table2[[#This Row],[Age]]&lt;30,"Young Adults", IF(Table2[[#This Row],[Age]]&lt;45,"Adults",IF(Table2[[#This Row],[Age]]&lt;60,"Middle Aged", "Senior")))</f>
        <v>Middle Aged</v>
      </c>
      <c r="AH1595" t="str">
        <f>IF(Table2[[#This Row],[Recency]]&lt;31,"Active",IF(Table2[[#This Row],[Recency]]&lt;61, "Warm","At Risk"))</f>
        <v>At Risk</v>
      </c>
      <c r="AI1595" s="5" t="str">
        <f>IF(Table2[[#This Row],[Total Spend]]&lt;70,"Low Value", IF(Table2[[#This Row],[Total Spend]]&lt;370,"Medium Value",IF(Table2[[#This Row],[Total Spend]]&lt;1047,"High Value","VIP")))</f>
        <v>Low Value</v>
      </c>
      <c r="AJ1595" s="7">
        <f>SUM(Table2[[#This Row],[AcceptedCmp3]:[Response]])</f>
        <v>0</v>
      </c>
      <c r="AK1595" s="5" t="str">
        <f>IF(Table2[[#This Row],[Total Campaigns Accepted]]=0,"Never Responded", IF(Table2[[#This Row],[Total Campaigns Accepted]]&lt;3,"Occasional Responders","Frequent Responders"))</f>
        <v>Never Responded</v>
      </c>
    </row>
    <row r="1596" spans="1:37" x14ac:dyDescent="0.3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  <c r="AC1596" s="4">
        <f t="shared" ca="1" si="72"/>
        <v>67</v>
      </c>
      <c r="AD1596" s="3">
        <f t="shared" si="74"/>
        <v>47</v>
      </c>
      <c r="AE1596">
        <f t="shared" si="73"/>
        <v>11</v>
      </c>
      <c r="AF1596" t="str">
        <f>IF(Table2[[#This Row],[ Income ]]&lt;=30000, "Low Income",IF(Table2[[#This Row],[ Income ]]&lt;=60000,"Middle Income",IF(Table2[[#This Row],[ Income ]]&lt;=90000,"High Income","Premium")))</f>
        <v>Middle Income</v>
      </c>
      <c r="AG1596" t="str">
        <f ca="1">IF(Table2[[#This Row],[Age]]&lt;30,"Young Adults", IF(Table2[[#This Row],[Age]]&lt;45,"Adults",IF(Table2[[#This Row],[Age]]&lt;60,"Middle Aged", "Senior")))</f>
        <v>Senior</v>
      </c>
      <c r="AH1596" t="str">
        <f>IF(Table2[[#This Row],[Recency]]&lt;31,"Active",IF(Table2[[#This Row],[Recency]]&lt;61, "Warm","At Risk"))</f>
        <v>At Risk</v>
      </c>
      <c r="AI1596" s="5" t="str">
        <f>IF(Table2[[#This Row],[Total Spend]]&lt;70,"Low Value", IF(Table2[[#This Row],[Total Spend]]&lt;370,"Medium Value",IF(Table2[[#This Row],[Total Spend]]&lt;1047,"High Value","VIP")))</f>
        <v>Low Value</v>
      </c>
      <c r="AJ1596" s="7">
        <f>SUM(Table2[[#This Row],[AcceptedCmp3]:[Response]])</f>
        <v>0</v>
      </c>
      <c r="AK1596" s="5" t="str">
        <f>IF(Table2[[#This Row],[Total Campaigns Accepted]]=0,"Never Responded", IF(Table2[[#This Row],[Total Campaigns Accepted]]&lt;3,"Occasional Responders","Frequent Responders"))</f>
        <v>Never Responded</v>
      </c>
    </row>
    <row r="1597" spans="1:37" x14ac:dyDescent="0.3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  <c r="AC1597" s="4">
        <f t="shared" ca="1" si="72"/>
        <v>80</v>
      </c>
      <c r="AD1597" s="3">
        <f t="shared" si="74"/>
        <v>2283</v>
      </c>
      <c r="AE1597">
        <f t="shared" si="73"/>
        <v>27</v>
      </c>
      <c r="AF1597" t="str">
        <f>IF(Table2[[#This Row],[ Income ]]&lt;=30000, "Low Income",IF(Table2[[#This Row],[ Income ]]&lt;=60000,"Middle Income",IF(Table2[[#This Row],[ Income ]]&lt;=90000,"High Income","Premium")))</f>
        <v>High Income</v>
      </c>
      <c r="AG1597" t="str">
        <f ca="1">IF(Table2[[#This Row],[Age]]&lt;30,"Young Adults", IF(Table2[[#This Row],[Age]]&lt;45,"Adults",IF(Table2[[#This Row],[Age]]&lt;60,"Middle Aged", "Senior")))</f>
        <v>Senior</v>
      </c>
      <c r="AH1597" t="str">
        <f>IF(Table2[[#This Row],[Recency]]&lt;31,"Active",IF(Table2[[#This Row],[Recency]]&lt;61, "Warm","At Risk"))</f>
        <v>At Risk</v>
      </c>
      <c r="AI1597" s="5" t="str">
        <f>IF(Table2[[#This Row],[Total Spend]]&lt;70,"Low Value", IF(Table2[[#This Row],[Total Spend]]&lt;370,"Medium Value",IF(Table2[[#This Row],[Total Spend]]&lt;1047,"High Value","VIP")))</f>
        <v>VIP</v>
      </c>
      <c r="AJ1597" s="7">
        <f>SUM(Table2[[#This Row],[AcceptedCmp3]:[Response]])</f>
        <v>2</v>
      </c>
      <c r="AK1597" s="5" t="str">
        <f>IF(Table2[[#This Row],[Total Campaigns Accepted]]=0,"Never Responded", IF(Table2[[#This Row],[Total Campaigns Accepted]]&lt;3,"Occasional Responders","Frequent Responders"))</f>
        <v>Occasional Responders</v>
      </c>
    </row>
    <row r="1598" spans="1:37" x14ac:dyDescent="0.3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  <c r="AC1598" s="4">
        <f t="shared" ca="1" si="72"/>
        <v>62</v>
      </c>
      <c r="AD1598" s="3">
        <f t="shared" si="74"/>
        <v>1750</v>
      </c>
      <c r="AE1598">
        <f t="shared" si="73"/>
        <v>23</v>
      </c>
      <c r="AF1598" t="str">
        <f>IF(Table2[[#This Row],[ Income ]]&lt;=30000, "Low Income",IF(Table2[[#This Row],[ Income ]]&lt;=60000,"Middle Income",IF(Table2[[#This Row],[ Income ]]&lt;=90000,"High Income","Premium")))</f>
        <v>High Income</v>
      </c>
      <c r="AG1598" t="str">
        <f ca="1">IF(Table2[[#This Row],[Age]]&lt;30,"Young Adults", IF(Table2[[#This Row],[Age]]&lt;45,"Adults",IF(Table2[[#This Row],[Age]]&lt;60,"Middle Aged", "Senior")))</f>
        <v>Senior</v>
      </c>
      <c r="AH1598" t="str">
        <f>IF(Table2[[#This Row],[Recency]]&lt;31,"Active",IF(Table2[[#This Row],[Recency]]&lt;61, "Warm","At Risk"))</f>
        <v>At Risk</v>
      </c>
      <c r="AI1598" s="5" t="str">
        <f>IF(Table2[[#This Row],[Total Spend]]&lt;70,"Low Value", IF(Table2[[#This Row],[Total Spend]]&lt;370,"Medium Value",IF(Table2[[#This Row],[Total Spend]]&lt;1047,"High Value","VIP")))</f>
        <v>VIP</v>
      </c>
      <c r="AJ1598" s="7">
        <f>SUM(Table2[[#This Row],[AcceptedCmp3]:[Response]])</f>
        <v>4</v>
      </c>
      <c r="AK1598" s="5" t="str">
        <f>IF(Table2[[#This Row],[Total Campaigns Accepted]]=0,"Never Responded", IF(Table2[[#This Row],[Total Campaigns Accepted]]&lt;3,"Occasional Responders","Frequent Responders"))</f>
        <v>Frequent Responders</v>
      </c>
    </row>
    <row r="1599" spans="1:37" x14ac:dyDescent="0.3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  <c r="AC1599" s="4">
        <f t="shared" ca="1" si="72"/>
        <v>52</v>
      </c>
      <c r="AD1599" s="3">
        <f t="shared" si="74"/>
        <v>211</v>
      </c>
      <c r="AE1599">
        <f t="shared" si="73"/>
        <v>21</v>
      </c>
      <c r="AF1599" t="str">
        <f>IF(Table2[[#This Row],[ Income ]]&lt;=30000, "Low Income",IF(Table2[[#This Row],[ Income ]]&lt;=60000,"Middle Income",IF(Table2[[#This Row],[ Income ]]&lt;=90000,"High Income","Premium")))</f>
        <v>Middle Income</v>
      </c>
      <c r="AG1599" t="str">
        <f ca="1">IF(Table2[[#This Row],[Age]]&lt;30,"Young Adults", IF(Table2[[#This Row],[Age]]&lt;45,"Adults",IF(Table2[[#This Row],[Age]]&lt;60,"Middle Aged", "Senior")))</f>
        <v>Middle Aged</v>
      </c>
      <c r="AH1599" t="str">
        <f>IF(Table2[[#This Row],[Recency]]&lt;31,"Active",IF(Table2[[#This Row],[Recency]]&lt;61, "Warm","At Risk"))</f>
        <v>At Risk</v>
      </c>
      <c r="AI1599" s="5" t="str">
        <f>IF(Table2[[#This Row],[Total Spend]]&lt;70,"Low Value", IF(Table2[[#This Row],[Total Spend]]&lt;370,"Medium Value",IF(Table2[[#This Row],[Total Spend]]&lt;1047,"High Value","VIP")))</f>
        <v>Medium Value</v>
      </c>
      <c r="AJ1599" s="7">
        <f>SUM(Table2[[#This Row],[AcceptedCmp3]:[Response]])</f>
        <v>0</v>
      </c>
      <c r="AK1599" s="5" t="str">
        <f>IF(Table2[[#This Row],[Total Campaigns Accepted]]=0,"Never Responded", IF(Table2[[#This Row],[Total Campaigns Accepted]]&lt;3,"Occasional Responders","Frequent Responders"))</f>
        <v>Never Responded</v>
      </c>
    </row>
    <row r="1600" spans="1:37" x14ac:dyDescent="0.3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  <c r="AC1600" s="4">
        <f t="shared" ca="1" si="72"/>
        <v>36</v>
      </c>
      <c r="AD1600" s="3">
        <f t="shared" si="74"/>
        <v>106</v>
      </c>
      <c r="AE1600">
        <f t="shared" si="73"/>
        <v>16</v>
      </c>
      <c r="AF1600" t="str">
        <f>IF(Table2[[#This Row],[ Income ]]&lt;=30000, "Low Income",IF(Table2[[#This Row],[ Income ]]&lt;=60000,"Middle Income",IF(Table2[[#This Row],[ Income ]]&lt;=90000,"High Income","Premium")))</f>
        <v>Low Income</v>
      </c>
      <c r="AG1600" t="str">
        <f ca="1">IF(Table2[[#This Row],[Age]]&lt;30,"Young Adults", IF(Table2[[#This Row],[Age]]&lt;45,"Adults",IF(Table2[[#This Row],[Age]]&lt;60,"Middle Aged", "Senior")))</f>
        <v>Adults</v>
      </c>
      <c r="AH1600" t="str">
        <f>IF(Table2[[#This Row],[Recency]]&lt;31,"Active",IF(Table2[[#This Row],[Recency]]&lt;61, "Warm","At Risk"))</f>
        <v>At Risk</v>
      </c>
      <c r="AI1600" s="5" t="str">
        <f>IF(Table2[[#This Row],[Total Spend]]&lt;70,"Low Value", IF(Table2[[#This Row],[Total Spend]]&lt;370,"Medium Value",IF(Table2[[#This Row],[Total Spend]]&lt;1047,"High Value","VIP")))</f>
        <v>Medium Value</v>
      </c>
      <c r="AJ1600" s="7">
        <f>SUM(Table2[[#This Row],[AcceptedCmp3]:[Response]])</f>
        <v>0</v>
      </c>
      <c r="AK1600" s="5" t="str">
        <f>IF(Table2[[#This Row],[Total Campaigns Accepted]]=0,"Never Responded", IF(Table2[[#This Row],[Total Campaigns Accepted]]&lt;3,"Occasional Responders","Frequent Responders"))</f>
        <v>Never Responded</v>
      </c>
    </row>
    <row r="1601" spans="1:37" x14ac:dyDescent="0.3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  <c r="AC1601" s="4">
        <f t="shared" ca="1" si="72"/>
        <v>48</v>
      </c>
      <c r="AD1601" s="3">
        <f t="shared" si="74"/>
        <v>109</v>
      </c>
      <c r="AE1601">
        <f t="shared" si="73"/>
        <v>15</v>
      </c>
      <c r="AF1601" t="str">
        <f>IF(Table2[[#This Row],[ Income ]]&lt;=30000, "Low Income",IF(Table2[[#This Row],[ Income ]]&lt;=60000,"Middle Income",IF(Table2[[#This Row],[ Income ]]&lt;=90000,"High Income","Premium")))</f>
        <v>Middle Income</v>
      </c>
      <c r="AG1601" t="str">
        <f ca="1">IF(Table2[[#This Row],[Age]]&lt;30,"Young Adults", IF(Table2[[#This Row],[Age]]&lt;45,"Adults",IF(Table2[[#This Row],[Age]]&lt;60,"Middle Aged", "Senior")))</f>
        <v>Middle Aged</v>
      </c>
      <c r="AH1601" t="str">
        <f>IF(Table2[[#This Row],[Recency]]&lt;31,"Active",IF(Table2[[#This Row],[Recency]]&lt;61, "Warm","At Risk"))</f>
        <v>At Risk</v>
      </c>
      <c r="AI1601" s="5" t="str">
        <f>IF(Table2[[#This Row],[Total Spend]]&lt;70,"Low Value", IF(Table2[[#This Row],[Total Spend]]&lt;370,"Medium Value",IF(Table2[[#This Row],[Total Spend]]&lt;1047,"High Value","VIP")))</f>
        <v>Medium Value</v>
      </c>
      <c r="AJ1601" s="7">
        <f>SUM(Table2[[#This Row],[AcceptedCmp3]:[Response]])</f>
        <v>0</v>
      </c>
      <c r="AK1601" s="5" t="str">
        <f>IF(Table2[[#This Row],[Total Campaigns Accepted]]=0,"Never Responded", IF(Table2[[#This Row],[Total Campaigns Accepted]]&lt;3,"Occasional Responders","Frequent Responders"))</f>
        <v>Never Responded</v>
      </c>
    </row>
    <row r="1602" spans="1:37" x14ac:dyDescent="0.3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  <c r="AC1602" s="4">
        <f t="shared" ref="AC1602:AC1665" ca="1" si="75">YEAR(TODAY()) - B1602</f>
        <v>63</v>
      </c>
      <c r="AD1602" s="3">
        <f t="shared" si="74"/>
        <v>39</v>
      </c>
      <c r="AE1602">
        <f t="shared" ref="AE1602:AE1665" si="76">SUM(P1602:T1602)</f>
        <v>13</v>
      </c>
      <c r="AF1602" t="str">
        <f>IF(Table2[[#This Row],[ Income ]]&lt;=30000, "Low Income",IF(Table2[[#This Row],[ Income ]]&lt;=60000,"Middle Income",IF(Table2[[#This Row],[ Income ]]&lt;=90000,"High Income","Premium")))</f>
        <v>Middle Income</v>
      </c>
      <c r="AG1602" t="str">
        <f ca="1">IF(Table2[[#This Row],[Age]]&lt;30,"Young Adults", IF(Table2[[#This Row],[Age]]&lt;45,"Adults",IF(Table2[[#This Row],[Age]]&lt;60,"Middle Aged", "Senior")))</f>
        <v>Senior</v>
      </c>
      <c r="AH1602" t="str">
        <f>IF(Table2[[#This Row],[Recency]]&lt;31,"Active",IF(Table2[[#This Row],[Recency]]&lt;61, "Warm","At Risk"))</f>
        <v>At Risk</v>
      </c>
      <c r="AI1602" s="5" t="str">
        <f>IF(Table2[[#This Row],[Total Spend]]&lt;70,"Low Value", IF(Table2[[#This Row],[Total Spend]]&lt;370,"Medium Value",IF(Table2[[#This Row],[Total Spend]]&lt;1047,"High Value","VIP")))</f>
        <v>Low Value</v>
      </c>
      <c r="AJ1602" s="7">
        <f>SUM(Table2[[#This Row],[AcceptedCmp3]:[Response]])</f>
        <v>0</v>
      </c>
      <c r="AK1602" s="5" t="str">
        <f>IF(Table2[[#This Row],[Total Campaigns Accepted]]=0,"Never Responded", IF(Table2[[#This Row],[Total Campaigns Accepted]]&lt;3,"Occasional Responders","Frequent Responders"))</f>
        <v>Never Responded</v>
      </c>
    </row>
    <row r="1603" spans="1:37" x14ac:dyDescent="0.3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  <c r="AC1603" s="4">
        <f t="shared" ca="1" si="75"/>
        <v>39</v>
      </c>
      <c r="AD1603" s="3">
        <f t="shared" ref="AD1603:AD1666" si="77">SUM(J1603:O1603)</f>
        <v>1319</v>
      </c>
      <c r="AE1603">
        <f t="shared" si="76"/>
        <v>24</v>
      </c>
      <c r="AF1603" t="str">
        <f>IF(Table2[[#This Row],[ Income ]]&lt;=30000, "Low Income",IF(Table2[[#This Row],[ Income ]]&lt;=60000,"Middle Income",IF(Table2[[#This Row],[ Income ]]&lt;=90000,"High Income","Premium")))</f>
        <v>High Income</v>
      </c>
      <c r="AG1603" t="str">
        <f ca="1">IF(Table2[[#This Row],[Age]]&lt;30,"Young Adults", IF(Table2[[#This Row],[Age]]&lt;45,"Adults",IF(Table2[[#This Row],[Age]]&lt;60,"Middle Aged", "Senior")))</f>
        <v>Adults</v>
      </c>
      <c r="AH1603" t="str">
        <f>IF(Table2[[#This Row],[Recency]]&lt;31,"Active",IF(Table2[[#This Row],[Recency]]&lt;61, "Warm","At Risk"))</f>
        <v>At Risk</v>
      </c>
      <c r="AI1603" s="5" t="str">
        <f>IF(Table2[[#This Row],[Total Spend]]&lt;70,"Low Value", IF(Table2[[#This Row],[Total Spend]]&lt;370,"Medium Value",IF(Table2[[#This Row],[Total Spend]]&lt;1047,"High Value","VIP")))</f>
        <v>VIP</v>
      </c>
      <c r="AJ1603" s="7">
        <f>SUM(Table2[[#This Row],[AcceptedCmp3]:[Response]])</f>
        <v>0</v>
      </c>
      <c r="AK1603" s="5" t="str">
        <f>IF(Table2[[#This Row],[Total Campaigns Accepted]]=0,"Never Responded", IF(Table2[[#This Row],[Total Campaigns Accepted]]&lt;3,"Occasional Responders","Frequent Responders"))</f>
        <v>Never Responded</v>
      </c>
    </row>
    <row r="1604" spans="1:37" x14ac:dyDescent="0.3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  <c r="AC1604" s="4">
        <f t="shared" ca="1" si="75"/>
        <v>34</v>
      </c>
      <c r="AD1604" s="3">
        <f t="shared" si="77"/>
        <v>137</v>
      </c>
      <c r="AE1604">
        <f t="shared" si="76"/>
        <v>15</v>
      </c>
      <c r="AF1604" t="str">
        <f>IF(Table2[[#This Row],[ Income ]]&lt;=30000, "Low Income",IF(Table2[[#This Row],[ Income ]]&lt;=60000,"Middle Income",IF(Table2[[#This Row],[ Income ]]&lt;=90000,"High Income","Premium")))</f>
        <v>Middle Income</v>
      </c>
      <c r="AG1604" t="str">
        <f ca="1">IF(Table2[[#This Row],[Age]]&lt;30,"Young Adults", IF(Table2[[#This Row],[Age]]&lt;45,"Adults",IF(Table2[[#This Row],[Age]]&lt;60,"Middle Aged", "Senior")))</f>
        <v>Adults</v>
      </c>
      <c r="AH1604" t="str">
        <f>IF(Table2[[#This Row],[Recency]]&lt;31,"Active",IF(Table2[[#This Row],[Recency]]&lt;61, "Warm","At Risk"))</f>
        <v>At Risk</v>
      </c>
      <c r="AI1604" s="5" t="str">
        <f>IF(Table2[[#This Row],[Total Spend]]&lt;70,"Low Value", IF(Table2[[#This Row],[Total Spend]]&lt;370,"Medium Value",IF(Table2[[#This Row],[Total Spend]]&lt;1047,"High Value","VIP")))</f>
        <v>Medium Value</v>
      </c>
      <c r="AJ1604" s="7">
        <f>SUM(Table2[[#This Row],[AcceptedCmp3]:[Response]])</f>
        <v>0</v>
      </c>
      <c r="AK1604" s="5" t="str">
        <f>IF(Table2[[#This Row],[Total Campaigns Accepted]]=0,"Never Responded", IF(Table2[[#This Row],[Total Campaigns Accepted]]&lt;3,"Occasional Responders","Frequent Responders"))</f>
        <v>Never Responded</v>
      </c>
    </row>
    <row r="1605" spans="1:37" x14ac:dyDescent="0.3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  <c r="AC1605" s="4">
        <f t="shared" ca="1" si="75"/>
        <v>34</v>
      </c>
      <c r="AD1605" s="3">
        <f t="shared" si="77"/>
        <v>137</v>
      </c>
      <c r="AE1605">
        <f t="shared" si="76"/>
        <v>15</v>
      </c>
      <c r="AF1605" t="str">
        <f>IF(Table2[[#This Row],[ Income ]]&lt;=30000, "Low Income",IF(Table2[[#This Row],[ Income ]]&lt;=60000,"Middle Income",IF(Table2[[#This Row],[ Income ]]&lt;=90000,"High Income","Premium")))</f>
        <v>Middle Income</v>
      </c>
      <c r="AG1605" t="str">
        <f ca="1">IF(Table2[[#This Row],[Age]]&lt;30,"Young Adults", IF(Table2[[#This Row],[Age]]&lt;45,"Adults",IF(Table2[[#This Row],[Age]]&lt;60,"Middle Aged", "Senior")))</f>
        <v>Adults</v>
      </c>
      <c r="AH1605" t="str">
        <f>IF(Table2[[#This Row],[Recency]]&lt;31,"Active",IF(Table2[[#This Row],[Recency]]&lt;61, "Warm","At Risk"))</f>
        <v>At Risk</v>
      </c>
      <c r="AI1605" s="5" t="str">
        <f>IF(Table2[[#This Row],[Total Spend]]&lt;70,"Low Value", IF(Table2[[#This Row],[Total Spend]]&lt;370,"Medium Value",IF(Table2[[#This Row],[Total Spend]]&lt;1047,"High Value","VIP")))</f>
        <v>Medium Value</v>
      </c>
      <c r="AJ1605" s="7">
        <f>SUM(Table2[[#This Row],[AcceptedCmp3]:[Response]])</f>
        <v>0</v>
      </c>
      <c r="AK1605" s="5" t="str">
        <f>IF(Table2[[#This Row],[Total Campaigns Accepted]]=0,"Never Responded", IF(Table2[[#This Row],[Total Campaigns Accepted]]&lt;3,"Occasional Responders","Frequent Responders"))</f>
        <v>Never Responded</v>
      </c>
    </row>
    <row r="1606" spans="1:37" x14ac:dyDescent="0.3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  <c r="AC1606" s="4">
        <f t="shared" ca="1" si="75"/>
        <v>76</v>
      </c>
      <c r="AD1606" s="3">
        <f t="shared" si="77"/>
        <v>507</v>
      </c>
      <c r="AE1606">
        <f t="shared" si="76"/>
        <v>21</v>
      </c>
      <c r="AF1606" t="str">
        <f>IF(Table2[[#This Row],[ Income ]]&lt;=30000, "Low Income",IF(Table2[[#This Row],[ Income ]]&lt;=60000,"Middle Income",IF(Table2[[#This Row],[ Income ]]&lt;=90000,"High Income","Premium")))</f>
        <v>Middle Income</v>
      </c>
      <c r="AG1606" t="str">
        <f ca="1">IF(Table2[[#This Row],[Age]]&lt;30,"Young Adults", IF(Table2[[#This Row],[Age]]&lt;45,"Adults",IF(Table2[[#This Row],[Age]]&lt;60,"Middle Aged", "Senior")))</f>
        <v>Senior</v>
      </c>
      <c r="AH1606" t="str">
        <f>IF(Table2[[#This Row],[Recency]]&lt;31,"Active",IF(Table2[[#This Row],[Recency]]&lt;61, "Warm","At Risk"))</f>
        <v>At Risk</v>
      </c>
      <c r="AI1606" s="5" t="str">
        <f>IF(Table2[[#This Row],[Total Spend]]&lt;70,"Low Value", IF(Table2[[#This Row],[Total Spend]]&lt;370,"Medium Value",IF(Table2[[#This Row],[Total Spend]]&lt;1047,"High Value","VIP")))</f>
        <v>High Value</v>
      </c>
      <c r="AJ1606" s="7">
        <f>SUM(Table2[[#This Row],[AcceptedCmp3]:[Response]])</f>
        <v>0</v>
      </c>
      <c r="AK1606" s="5" t="str">
        <f>IF(Table2[[#This Row],[Total Campaigns Accepted]]=0,"Never Responded", IF(Table2[[#This Row],[Total Campaigns Accepted]]&lt;3,"Occasional Responders","Frequent Responders"))</f>
        <v>Never Responded</v>
      </c>
    </row>
    <row r="1607" spans="1:37" x14ac:dyDescent="0.3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  <c r="AC1607" s="4">
        <f t="shared" ca="1" si="75"/>
        <v>76</v>
      </c>
      <c r="AD1607" s="3">
        <f t="shared" si="77"/>
        <v>507</v>
      </c>
      <c r="AE1607">
        <f t="shared" si="76"/>
        <v>21</v>
      </c>
      <c r="AF1607" t="str">
        <f>IF(Table2[[#This Row],[ Income ]]&lt;=30000, "Low Income",IF(Table2[[#This Row],[ Income ]]&lt;=60000,"Middle Income",IF(Table2[[#This Row],[ Income ]]&lt;=90000,"High Income","Premium")))</f>
        <v>Middle Income</v>
      </c>
      <c r="AG1607" t="str">
        <f ca="1">IF(Table2[[#This Row],[Age]]&lt;30,"Young Adults", IF(Table2[[#This Row],[Age]]&lt;45,"Adults",IF(Table2[[#This Row],[Age]]&lt;60,"Middle Aged", "Senior")))</f>
        <v>Senior</v>
      </c>
      <c r="AH1607" t="str">
        <f>IF(Table2[[#This Row],[Recency]]&lt;31,"Active",IF(Table2[[#This Row],[Recency]]&lt;61, "Warm","At Risk"))</f>
        <v>At Risk</v>
      </c>
      <c r="AI1607" s="5" t="str">
        <f>IF(Table2[[#This Row],[Total Spend]]&lt;70,"Low Value", IF(Table2[[#This Row],[Total Spend]]&lt;370,"Medium Value",IF(Table2[[#This Row],[Total Spend]]&lt;1047,"High Value","VIP")))</f>
        <v>High Value</v>
      </c>
      <c r="AJ1607" s="7">
        <f>SUM(Table2[[#This Row],[AcceptedCmp3]:[Response]])</f>
        <v>0</v>
      </c>
      <c r="AK1607" s="5" t="str">
        <f>IF(Table2[[#This Row],[Total Campaigns Accepted]]=0,"Never Responded", IF(Table2[[#This Row],[Total Campaigns Accepted]]&lt;3,"Occasional Responders","Frequent Responders"))</f>
        <v>Never Responded</v>
      </c>
    </row>
    <row r="1608" spans="1:37" x14ac:dyDescent="0.3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  <c r="AC1608" s="4">
        <f t="shared" ca="1" si="75"/>
        <v>71</v>
      </c>
      <c r="AD1608" s="3">
        <f t="shared" si="77"/>
        <v>868</v>
      </c>
      <c r="AE1608">
        <f t="shared" si="76"/>
        <v>30</v>
      </c>
      <c r="AF1608" t="str">
        <f>IF(Table2[[#This Row],[ Income ]]&lt;=30000, "Low Income",IF(Table2[[#This Row],[ Income ]]&lt;=60000,"Middle Income",IF(Table2[[#This Row],[ Income ]]&lt;=90000,"High Income","Premium")))</f>
        <v>Middle Income</v>
      </c>
      <c r="AG1608" t="str">
        <f ca="1">IF(Table2[[#This Row],[Age]]&lt;30,"Young Adults", IF(Table2[[#This Row],[Age]]&lt;45,"Adults",IF(Table2[[#This Row],[Age]]&lt;60,"Middle Aged", "Senior")))</f>
        <v>Senior</v>
      </c>
      <c r="AH1608" t="str">
        <f>IF(Table2[[#This Row],[Recency]]&lt;31,"Active",IF(Table2[[#This Row],[Recency]]&lt;61, "Warm","At Risk"))</f>
        <v>At Risk</v>
      </c>
      <c r="AI1608" s="5" t="str">
        <f>IF(Table2[[#This Row],[Total Spend]]&lt;70,"Low Value", IF(Table2[[#This Row],[Total Spend]]&lt;370,"Medium Value",IF(Table2[[#This Row],[Total Spend]]&lt;1047,"High Value","VIP")))</f>
        <v>High Value</v>
      </c>
      <c r="AJ1608" s="7">
        <f>SUM(Table2[[#This Row],[AcceptedCmp3]:[Response]])</f>
        <v>0</v>
      </c>
      <c r="AK1608" s="5" t="str">
        <f>IF(Table2[[#This Row],[Total Campaigns Accepted]]=0,"Never Responded", IF(Table2[[#This Row],[Total Campaigns Accepted]]&lt;3,"Occasional Responders","Frequent Responders"))</f>
        <v>Never Responded</v>
      </c>
    </row>
    <row r="1609" spans="1:37" x14ac:dyDescent="0.3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  <c r="AC1609" s="4">
        <f t="shared" ca="1" si="75"/>
        <v>43</v>
      </c>
      <c r="AD1609" s="3">
        <f t="shared" si="77"/>
        <v>2034</v>
      </c>
      <c r="AE1609">
        <f t="shared" si="76"/>
        <v>28</v>
      </c>
      <c r="AF1609" t="str">
        <f>IF(Table2[[#This Row],[ Income ]]&lt;=30000, "Low Income",IF(Table2[[#This Row],[ Income ]]&lt;=60000,"Middle Income",IF(Table2[[#This Row],[ Income ]]&lt;=90000,"High Income","Premium")))</f>
        <v>Premium</v>
      </c>
      <c r="AG1609" t="str">
        <f ca="1">IF(Table2[[#This Row],[Age]]&lt;30,"Young Adults", IF(Table2[[#This Row],[Age]]&lt;45,"Adults",IF(Table2[[#This Row],[Age]]&lt;60,"Middle Aged", "Senior")))</f>
        <v>Adults</v>
      </c>
      <c r="AH1609" t="str">
        <f>IF(Table2[[#This Row],[Recency]]&lt;31,"Active",IF(Table2[[#This Row],[Recency]]&lt;61, "Warm","At Risk"))</f>
        <v>At Risk</v>
      </c>
      <c r="AI1609" s="5" t="str">
        <f>IF(Table2[[#This Row],[Total Spend]]&lt;70,"Low Value", IF(Table2[[#This Row],[Total Spend]]&lt;370,"Medium Value",IF(Table2[[#This Row],[Total Spend]]&lt;1047,"High Value","VIP")))</f>
        <v>VIP</v>
      </c>
      <c r="AJ1609" s="7">
        <f>SUM(Table2[[#This Row],[AcceptedCmp3]:[Response]])</f>
        <v>4</v>
      </c>
      <c r="AK1609" s="5" t="str">
        <f>IF(Table2[[#This Row],[Total Campaigns Accepted]]=0,"Never Responded", IF(Table2[[#This Row],[Total Campaigns Accepted]]&lt;3,"Occasional Responders","Frequent Responders"))</f>
        <v>Frequent Responders</v>
      </c>
    </row>
    <row r="1610" spans="1:37" x14ac:dyDescent="0.3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  <c r="AC1610" s="4">
        <f t="shared" ca="1" si="75"/>
        <v>42</v>
      </c>
      <c r="AD1610" s="3">
        <f t="shared" si="77"/>
        <v>265</v>
      </c>
      <c r="AE1610">
        <f t="shared" si="76"/>
        <v>20</v>
      </c>
      <c r="AF1610" t="str">
        <f>IF(Table2[[#This Row],[ Income ]]&lt;=30000, "Low Income",IF(Table2[[#This Row],[ Income ]]&lt;=60000,"Middle Income",IF(Table2[[#This Row],[ Income ]]&lt;=90000,"High Income","Premium")))</f>
        <v>Middle Income</v>
      </c>
      <c r="AG1610" t="str">
        <f ca="1">IF(Table2[[#This Row],[Age]]&lt;30,"Young Adults", IF(Table2[[#This Row],[Age]]&lt;45,"Adults",IF(Table2[[#This Row],[Age]]&lt;60,"Middle Aged", "Senior")))</f>
        <v>Adults</v>
      </c>
      <c r="AH1610" t="str">
        <f>IF(Table2[[#This Row],[Recency]]&lt;31,"Active",IF(Table2[[#This Row],[Recency]]&lt;61, "Warm","At Risk"))</f>
        <v>At Risk</v>
      </c>
      <c r="AI1610" s="5" t="str">
        <f>IF(Table2[[#This Row],[Total Spend]]&lt;70,"Low Value", IF(Table2[[#This Row],[Total Spend]]&lt;370,"Medium Value",IF(Table2[[#This Row],[Total Spend]]&lt;1047,"High Value","VIP")))</f>
        <v>Medium Value</v>
      </c>
      <c r="AJ1610" s="7">
        <f>SUM(Table2[[#This Row],[AcceptedCmp3]:[Response]])</f>
        <v>2</v>
      </c>
      <c r="AK1610" s="5" t="str">
        <f>IF(Table2[[#This Row],[Total Campaigns Accepted]]=0,"Never Responded", IF(Table2[[#This Row],[Total Campaigns Accepted]]&lt;3,"Occasional Responders","Frequent Responders"))</f>
        <v>Occasional Responders</v>
      </c>
    </row>
    <row r="1611" spans="1:37" x14ac:dyDescent="0.3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  <c r="AC1611" s="4">
        <f t="shared" ca="1" si="75"/>
        <v>70</v>
      </c>
      <c r="AD1611" s="3">
        <f t="shared" si="77"/>
        <v>41</v>
      </c>
      <c r="AE1611">
        <f t="shared" si="76"/>
        <v>10</v>
      </c>
      <c r="AF1611" t="str">
        <f>IF(Table2[[#This Row],[ Income ]]&lt;=30000, "Low Income",IF(Table2[[#This Row],[ Income ]]&lt;=60000,"Middle Income",IF(Table2[[#This Row],[ Income ]]&lt;=90000,"High Income","Premium")))</f>
        <v>Middle Income</v>
      </c>
      <c r="AG1611" t="str">
        <f ca="1">IF(Table2[[#This Row],[Age]]&lt;30,"Young Adults", IF(Table2[[#This Row],[Age]]&lt;45,"Adults",IF(Table2[[#This Row],[Age]]&lt;60,"Middle Aged", "Senior")))</f>
        <v>Senior</v>
      </c>
      <c r="AH1611" t="str">
        <f>IF(Table2[[#This Row],[Recency]]&lt;31,"Active",IF(Table2[[#This Row],[Recency]]&lt;61, "Warm","At Risk"))</f>
        <v>At Risk</v>
      </c>
      <c r="AI1611" s="5" t="str">
        <f>IF(Table2[[#This Row],[Total Spend]]&lt;70,"Low Value", IF(Table2[[#This Row],[Total Spend]]&lt;370,"Medium Value",IF(Table2[[#This Row],[Total Spend]]&lt;1047,"High Value","VIP")))</f>
        <v>Low Value</v>
      </c>
      <c r="AJ1611" s="7">
        <f>SUM(Table2[[#This Row],[AcceptedCmp3]:[Response]])</f>
        <v>0</v>
      </c>
      <c r="AK1611" s="5" t="str">
        <f>IF(Table2[[#This Row],[Total Campaigns Accepted]]=0,"Never Responded", IF(Table2[[#This Row],[Total Campaigns Accepted]]&lt;3,"Occasional Responders","Frequent Responders"))</f>
        <v>Never Responded</v>
      </c>
    </row>
    <row r="1612" spans="1:37" x14ac:dyDescent="0.3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  <c r="AC1612" s="4">
        <f t="shared" ca="1" si="75"/>
        <v>39</v>
      </c>
      <c r="AD1612" s="3">
        <f t="shared" si="77"/>
        <v>27</v>
      </c>
      <c r="AE1612">
        <f t="shared" si="76"/>
        <v>12</v>
      </c>
      <c r="AF1612" t="str">
        <f>IF(Table2[[#This Row],[ Income ]]&lt;=30000, "Low Income",IF(Table2[[#This Row],[ Income ]]&lt;=60000,"Middle Income",IF(Table2[[#This Row],[ Income ]]&lt;=90000,"High Income","Premium")))</f>
        <v>Low Income</v>
      </c>
      <c r="AG1612" t="str">
        <f ca="1">IF(Table2[[#This Row],[Age]]&lt;30,"Young Adults", IF(Table2[[#This Row],[Age]]&lt;45,"Adults",IF(Table2[[#This Row],[Age]]&lt;60,"Middle Aged", "Senior")))</f>
        <v>Adults</v>
      </c>
      <c r="AH1612" t="str">
        <f>IF(Table2[[#This Row],[Recency]]&lt;31,"Active",IF(Table2[[#This Row],[Recency]]&lt;61, "Warm","At Risk"))</f>
        <v>At Risk</v>
      </c>
      <c r="AI1612" s="5" t="str">
        <f>IF(Table2[[#This Row],[Total Spend]]&lt;70,"Low Value", IF(Table2[[#This Row],[Total Spend]]&lt;370,"Medium Value",IF(Table2[[#This Row],[Total Spend]]&lt;1047,"High Value","VIP")))</f>
        <v>Low Value</v>
      </c>
      <c r="AJ1612" s="7">
        <f>SUM(Table2[[#This Row],[AcceptedCmp3]:[Response]])</f>
        <v>0</v>
      </c>
      <c r="AK1612" s="5" t="str">
        <f>IF(Table2[[#This Row],[Total Campaigns Accepted]]=0,"Never Responded", IF(Table2[[#This Row],[Total Campaigns Accepted]]&lt;3,"Occasional Responders","Frequent Responders"))</f>
        <v>Never Responded</v>
      </c>
    </row>
    <row r="1613" spans="1:37" x14ac:dyDescent="0.3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  <c r="AC1613" s="4">
        <f t="shared" ca="1" si="75"/>
        <v>63</v>
      </c>
      <c r="AD1613" s="3">
        <f t="shared" si="77"/>
        <v>1143</v>
      </c>
      <c r="AE1613">
        <f t="shared" si="76"/>
        <v>30</v>
      </c>
      <c r="AF1613" t="str">
        <f>IF(Table2[[#This Row],[ Income ]]&lt;=30000, "Low Income",IF(Table2[[#This Row],[ Income ]]&lt;=60000,"Middle Income",IF(Table2[[#This Row],[ Income ]]&lt;=90000,"High Income","Premium")))</f>
        <v>Middle Income</v>
      </c>
      <c r="AG1613" t="str">
        <f ca="1">IF(Table2[[#This Row],[Age]]&lt;30,"Young Adults", IF(Table2[[#This Row],[Age]]&lt;45,"Adults",IF(Table2[[#This Row],[Age]]&lt;60,"Middle Aged", "Senior")))</f>
        <v>Senior</v>
      </c>
      <c r="AH1613" t="str">
        <f>IF(Table2[[#This Row],[Recency]]&lt;31,"Active",IF(Table2[[#This Row],[Recency]]&lt;61, "Warm","At Risk"))</f>
        <v>At Risk</v>
      </c>
      <c r="AI1613" s="5" t="str">
        <f>IF(Table2[[#This Row],[Total Spend]]&lt;70,"Low Value", IF(Table2[[#This Row],[Total Spend]]&lt;370,"Medium Value",IF(Table2[[#This Row],[Total Spend]]&lt;1047,"High Value","VIP")))</f>
        <v>VIP</v>
      </c>
      <c r="AJ1613" s="7">
        <f>SUM(Table2[[#This Row],[AcceptedCmp3]:[Response]])</f>
        <v>0</v>
      </c>
      <c r="AK1613" s="5" t="str">
        <f>IF(Table2[[#This Row],[Total Campaigns Accepted]]=0,"Never Responded", IF(Table2[[#This Row],[Total Campaigns Accepted]]&lt;3,"Occasional Responders","Frequent Responders"))</f>
        <v>Never Responded</v>
      </c>
    </row>
    <row r="1614" spans="1:37" x14ac:dyDescent="0.3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  <c r="AC1614" s="4">
        <f t="shared" ca="1" si="75"/>
        <v>46</v>
      </c>
      <c r="AD1614" s="3">
        <f t="shared" si="77"/>
        <v>96</v>
      </c>
      <c r="AE1614">
        <f t="shared" si="76"/>
        <v>18</v>
      </c>
      <c r="AF1614" t="str">
        <f>IF(Table2[[#This Row],[ Income ]]&lt;=30000, "Low Income",IF(Table2[[#This Row],[ Income ]]&lt;=60000,"Middle Income",IF(Table2[[#This Row],[ Income ]]&lt;=90000,"High Income","Premium")))</f>
        <v>Low Income</v>
      </c>
      <c r="AG1614" t="str">
        <f ca="1">IF(Table2[[#This Row],[Age]]&lt;30,"Young Adults", IF(Table2[[#This Row],[Age]]&lt;45,"Adults",IF(Table2[[#This Row],[Age]]&lt;60,"Middle Aged", "Senior")))</f>
        <v>Middle Aged</v>
      </c>
      <c r="AH1614" t="str">
        <f>IF(Table2[[#This Row],[Recency]]&lt;31,"Active",IF(Table2[[#This Row],[Recency]]&lt;61, "Warm","At Risk"))</f>
        <v>At Risk</v>
      </c>
      <c r="AI1614" s="5" t="str">
        <f>IF(Table2[[#This Row],[Total Spend]]&lt;70,"Low Value", IF(Table2[[#This Row],[Total Spend]]&lt;370,"Medium Value",IF(Table2[[#This Row],[Total Spend]]&lt;1047,"High Value","VIP")))</f>
        <v>Medium Value</v>
      </c>
      <c r="AJ1614" s="7">
        <f>SUM(Table2[[#This Row],[AcceptedCmp3]:[Response]])</f>
        <v>1</v>
      </c>
      <c r="AK1614" s="5" t="str">
        <f>IF(Table2[[#This Row],[Total Campaigns Accepted]]=0,"Never Responded", IF(Table2[[#This Row],[Total Campaigns Accepted]]&lt;3,"Occasional Responders","Frequent Responders"))</f>
        <v>Occasional Responders</v>
      </c>
    </row>
    <row r="1615" spans="1:37" x14ac:dyDescent="0.3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  <c r="AC1615" s="4">
        <f t="shared" ca="1" si="75"/>
        <v>40</v>
      </c>
      <c r="AD1615" s="3">
        <f t="shared" si="77"/>
        <v>756</v>
      </c>
      <c r="AE1615">
        <f t="shared" si="76"/>
        <v>16</v>
      </c>
      <c r="AF1615" t="str">
        <f>IF(Table2[[#This Row],[ Income ]]&lt;=30000, "Low Income",IF(Table2[[#This Row],[ Income ]]&lt;=60000,"Middle Income",IF(Table2[[#This Row],[ Income ]]&lt;=90000,"High Income","Premium")))</f>
        <v>High Income</v>
      </c>
      <c r="AG1615" t="str">
        <f ca="1">IF(Table2[[#This Row],[Age]]&lt;30,"Young Adults", IF(Table2[[#This Row],[Age]]&lt;45,"Adults",IF(Table2[[#This Row],[Age]]&lt;60,"Middle Aged", "Senior")))</f>
        <v>Adults</v>
      </c>
      <c r="AH1615" t="str">
        <f>IF(Table2[[#This Row],[Recency]]&lt;31,"Active",IF(Table2[[#This Row],[Recency]]&lt;61, "Warm","At Risk"))</f>
        <v>At Risk</v>
      </c>
      <c r="AI1615" s="5" t="str">
        <f>IF(Table2[[#This Row],[Total Spend]]&lt;70,"Low Value", IF(Table2[[#This Row],[Total Spend]]&lt;370,"Medium Value",IF(Table2[[#This Row],[Total Spend]]&lt;1047,"High Value","VIP")))</f>
        <v>High Value</v>
      </c>
      <c r="AJ1615" s="7">
        <f>SUM(Table2[[#This Row],[AcceptedCmp3]:[Response]])</f>
        <v>0</v>
      </c>
      <c r="AK1615" s="5" t="str">
        <f>IF(Table2[[#This Row],[Total Campaigns Accepted]]=0,"Never Responded", IF(Table2[[#This Row],[Total Campaigns Accepted]]&lt;3,"Occasional Responders","Frequent Responders"))</f>
        <v>Never Responded</v>
      </c>
    </row>
    <row r="1616" spans="1:37" x14ac:dyDescent="0.3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  <c r="AC1616" s="4">
        <f t="shared" ca="1" si="75"/>
        <v>47</v>
      </c>
      <c r="AD1616" s="3">
        <f t="shared" si="77"/>
        <v>69</v>
      </c>
      <c r="AE1616">
        <f t="shared" si="76"/>
        <v>14</v>
      </c>
      <c r="AF1616" t="str">
        <f>IF(Table2[[#This Row],[ Income ]]&lt;=30000, "Low Income",IF(Table2[[#This Row],[ Income ]]&lt;=60000,"Middle Income",IF(Table2[[#This Row],[ Income ]]&lt;=90000,"High Income","Premium")))</f>
        <v>Middle Income</v>
      </c>
      <c r="AG1616" t="str">
        <f ca="1">IF(Table2[[#This Row],[Age]]&lt;30,"Young Adults", IF(Table2[[#This Row],[Age]]&lt;45,"Adults",IF(Table2[[#This Row],[Age]]&lt;60,"Middle Aged", "Senior")))</f>
        <v>Middle Aged</v>
      </c>
      <c r="AH1616" t="str">
        <f>IF(Table2[[#This Row],[Recency]]&lt;31,"Active",IF(Table2[[#This Row],[Recency]]&lt;61, "Warm","At Risk"))</f>
        <v>At Risk</v>
      </c>
      <c r="AI1616" s="5" t="str">
        <f>IF(Table2[[#This Row],[Total Spend]]&lt;70,"Low Value", IF(Table2[[#This Row],[Total Spend]]&lt;370,"Medium Value",IF(Table2[[#This Row],[Total Spend]]&lt;1047,"High Value","VIP")))</f>
        <v>Low Value</v>
      </c>
      <c r="AJ1616" s="7">
        <f>SUM(Table2[[#This Row],[AcceptedCmp3]:[Response]])</f>
        <v>0</v>
      </c>
      <c r="AK1616" s="5" t="str">
        <f>IF(Table2[[#This Row],[Total Campaigns Accepted]]=0,"Never Responded", IF(Table2[[#This Row],[Total Campaigns Accepted]]&lt;3,"Occasional Responders","Frequent Responders"))</f>
        <v>Never Responded</v>
      </c>
    </row>
    <row r="1617" spans="1:37" x14ac:dyDescent="0.3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  <c r="AC1617" s="4">
        <f t="shared" ca="1" si="75"/>
        <v>56</v>
      </c>
      <c r="AD1617" s="3">
        <f t="shared" si="77"/>
        <v>1049</v>
      </c>
      <c r="AE1617">
        <f t="shared" si="76"/>
        <v>35</v>
      </c>
      <c r="AF1617" t="str">
        <f>IF(Table2[[#This Row],[ Income ]]&lt;=30000, "Low Income",IF(Table2[[#This Row],[ Income ]]&lt;=60000,"Middle Income",IF(Table2[[#This Row],[ Income ]]&lt;=90000,"High Income","Premium")))</f>
        <v>Middle Income</v>
      </c>
      <c r="AG1617" t="str">
        <f ca="1">IF(Table2[[#This Row],[Age]]&lt;30,"Young Adults", IF(Table2[[#This Row],[Age]]&lt;45,"Adults",IF(Table2[[#This Row],[Age]]&lt;60,"Middle Aged", "Senior")))</f>
        <v>Middle Aged</v>
      </c>
      <c r="AH1617" t="str">
        <f>IF(Table2[[#This Row],[Recency]]&lt;31,"Active",IF(Table2[[#This Row],[Recency]]&lt;61, "Warm","At Risk"))</f>
        <v>At Risk</v>
      </c>
      <c r="AI1617" s="5" t="str">
        <f>IF(Table2[[#This Row],[Total Spend]]&lt;70,"Low Value", IF(Table2[[#This Row],[Total Spend]]&lt;370,"Medium Value",IF(Table2[[#This Row],[Total Spend]]&lt;1047,"High Value","VIP")))</f>
        <v>VIP</v>
      </c>
      <c r="AJ1617" s="7">
        <f>SUM(Table2[[#This Row],[AcceptedCmp3]:[Response]])</f>
        <v>0</v>
      </c>
      <c r="AK1617" s="5" t="str">
        <f>IF(Table2[[#This Row],[Total Campaigns Accepted]]=0,"Never Responded", IF(Table2[[#This Row],[Total Campaigns Accepted]]&lt;3,"Occasional Responders","Frequent Responders"))</f>
        <v>Never Responded</v>
      </c>
    </row>
    <row r="1618" spans="1:37" x14ac:dyDescent="0.3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  <c r="AC1618" s="4">
        <f t="shared" ca="1" si="75"/>
        <v>50</v>
      </c>
      <c r="AD1618" s="3">
        <f t="shared" si="77"/>
        <v>984</v>
      </c>
      <c r="AE1618">
        <f t="shared" si="76"/>
        <v>17</v>
      </c>
      <c r="AF1618" t="str">
        <f>IF(Table2[[#This Row],[ Income ]]&lt;=30000, "Low Income",IF(Table2[[#This Row],[ Income ]]&lt;=60000,"Middle Income",IF(Table2[[#This Row],[ Income ]]&lt;=90000,"High Income","Premium")))</f>
        <v>High Income</v>
      </c>
      <c r="AG1618" t="str">
        <f ca="1">IF(Table2[[#This Row],[Age]]&lt;30,"Young Adults", IF(Table2[[#This Row],[Age]]&lt;45,"Adults",IF(Table2[[#This Row],[Age]]&lt;60,"Middle Aged", "Senior")))</f>
        <v>Middle Aged</v>
      </c>
      <c r="AH1618" t="str">
        <f>IF(Table2[[#This Row],[Recency]]&lt;31,"Active",IF(Table2[[#This Row],[Recency]]&lt;61, "Warm","At Risk"))</f>
        <v>At Risk</v>
      </c>
      <c r="AI1618" s="5" t="str">
        <f>IF(Table2[[#This Row],[Total Spend]]&lt;70,"Low Value", IF(Table2[[#This Row],[Total Spend]]&lt;370,"Medium Value",IF(Table2[[#This Row],[Total Spend]]&lt;1047,"High Value","VIP")))</f>
        <v>High Value</v>
      </c>
      <c r="AJ1618" s="7">
        <f>SUM(Table2[[#This Row],[AcceptedCmp3]:[Response]])</f>
        <v>0</v>
      </c>
      <c r="AK1618" s="5" t="str">
        <f>IF(Table2[[#This Row],[Total Campaigns Accepted]]=0,"Never Responded", IF(Table2[[#This Row],[Total Campaigns Accepted]]&lt;3,"Occasional Responders","Frequent Responders"))</f>
        <v>Never Responded</v>
      </c>
    </row>
    <row r="1619" spans="1:37" x14ac:dyDescent="0.3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  <c r="AC1619" s="4">
        <f t="shared" ca="1" si="75"/>
        <v>57</v>
      </c>
      <c r="AD1619" s="3">
        <f t="shared" si="77"/>
        <v>914</v>
      </c>
      <c r="AE1619">
        <f t="shared" si="76"/>
        <v>15</v>
      </c>
      <c r="AF1619" t="str">
        <f>IF(Table2[[#This Row],[ Income ]]&lt;=30000, "Low Income",IF(Table2[[#This Row],[ Income ]]&lt;=60000,"Middle Income",IF(Table2[[#This Row],[ Income ]]&lt;=90000,"High Income","Premium")))</f>
        <v>High Income</v>
      </c>
      <c r="AG1619" t="str">
        <f ca="1">IF(Table2[[#This Row],[Age]]&lt;30,"Young Adults", IF(Table2[[#This Row],[Age]]&lt;45,"Adults",IF(Table2[[#This Row],[Age]]&lt;60,"Middle Aged", "Senior")))</f>
        <v>Middle Aged</v>
      </c>
      <c r="AH1619" t="str">
        <f>IF(Table2[[#This Row],[Recency]]&lt;31,"Active",IF(Table2[[#This Row],[Recency]]&lt;61, "Warm","At Risk"))</f>
        <v>At Risk</v>
      </c>
      <c r="AI1619" s="5" t="str">
        <f>IF(Table2[[#This Row],[Total Spend]]&lt;70,"Low Value", IF(Table2[[#This Row],[Total Spend]]&lt;370,"Medium Value",IF(Table2[[#This Row],[Total Spend]]&lt;1047,"High Value","VIP")))</f>
        <v>High Value</v>
      </c>
      <c r="AJ1619" s="7">
        <f>SUM(Table2[[#This Row],[AcceptedCmp3]:[Response]])</f>
        <v>1</v>
      </c>
      <c r="AK1619" s="5" t="str">
        <f>IF(Table2[[#This Row],[Total Campaigns Accepted]]=0,"Never Responded", IF(Table2[[#This Row],[Total Campaigns Accepted]]&lt;3,"Occasional Responders","Frequent Responders"))</f>
        <v>Occasional Responders</v>
      </c>
    </row>
    <row r="1620" spans="1:37" x14ac:dyDescent="0.3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  <c r="AC1620" s="4">
        <f t="shared" ca="1" si="75"/>
        <v>49</v>
      </c>
      <c r="AD1620" s="3">
        <f t="shared" si="77"/>
        <v>442</v>
      </c>
      <c r="AE1620">
        <f t="shared" si="76"/>
        <v>18</v>
      </c>
      <c r="AF1620" t="str">
        <f>IF(Table2[[#This Row],[ Income ]]&lt;=30000, "Low Income",IF(Table2[[#This Row],[ Income ]]&lt;=60000,"Middle Income",IF(Table2[[#This Row],[ Income ]]&lt;=90000,"High Income","Premium")))</f>
        <v>Middle Income</v>
      </c>
      <c r="AG1620" t="str">
        <f ca="1">IF(Table2[[#This Row],[Age]]&lt;30,"Young Adults", IF(Table2[[#This Row],[Age]]&lt;45,"Adults",IF(Table2[[#This Row],[Age]]&lt;60,"Middle Aged", "Senior")))</f>
        <v>Middle Aged</v>
      </c>
      <c r="AH1620" t="str">
        <f>IF(Table2[[#This Row],[Recency]]&lt;31,"Active",IF(Table2[[#This Row],[Recency]]&lt;61, "Warm","At Risk"))</f>
        <v>At Risk</v>
      </c>
      <c r="AI1620" s="5" t="str">
        <f>IF(Table2[[#This Row],[Total Spend]]&lt;70,"Low Value", IF(Table2[[#This Row],[Total Spend]]&lt;370,"Medium Value",IF(Table2[[#This Row],[Total Spend]]&lt;1047,"High Value","VIP")))</f>
        <v>High Value</v>
      </c>
      <c r="AJ1620" s="7">
        <f>SUM(Table2[[#This Row],[AcceptedCmp3]:[Response]])</f>
        <v>0</v>
      </c>
      <c r="AK1620" s="5" t="str">
        <f>IF(Table2[[#This Row],[Total Campaigns Accepted]]=0,"Never Responded", IF(Table2[[#This Row],[Total Campaigns Accepted]]&lt;3,"Occasional Responders","Frequent Responders"))</f>
        <v>Never Responded</v>
      </c>
    </row>
    <row r="1621" spans="1:37" x14ac:dyDescent="0.3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  <c r="AC1621" s="4">
        <f t="shared" ca="1" si="75"/>
        <v>70</v>
      </c>
      <c r="AD1621" s="3">
        <f t="shared" si="77"/>
        <v>661</v>
      </c>
      <c r="AE1621">
        <f t="shared" si="76"/>
        <v>27</v>
      </c>
      <c r="AF1621" t="str">
        <f>IF(Table2[[#This Row],[ Income ]]&lt;=30000, "Low Income",IF(Table2[[#This Row],[ Income ]]&lt;=60000,"Middle Income",IF(Table2[[#This Row],[ Income ]]&lt;=90000,"High Income","Premium")))</f>
        <v>High Income</v>
      </c>
      <c r="AG1621" t="str">
        <f ca="1">IF(Table2[[#This Row],[Age]]&lt;30,"Young Adults", IF(Table2[[#This Row],[Age]]&lt;45,"Adults",IF(Table2[[#This Row],[Age]]&lt;60,"Middle Aged", "Senior")))</f>
        <v>Senior</v>
      </c>
      <c r="AH1621" t="str">
        <f>IF(Table2[[#This Row],[Recency]]&lt;31,"Active",IF(Table2[[#This Row],[Recency]]&lt;61, "Warm","At Risk"))</f>
        <v>At Risk</v>
      </c>
      <c r="AI1621" s="5" t="str">
        <f>IF(Table2[[#This Row],[Total Spend]]&lt;70,"Low Value", IF(Table2[[#This Row],[Total Spend]]&lt;370,"Medium Value",IF(Table2[[#This Row],[Total Spend]]&lt;1047,"High Value","VIP")))</f>
        <v>High Value</v>
      </c>
      <c r="AJ1621" s="7">
        <f>SUM(Table2[[#This Row],[AcceptedCmp3]:[Response]])</f>
        <v>0</v>
      </c>
      <c r="AK1621" s="5" t="str">
        <f>IF(Table2[[#This Row],[Total Campaigns Accepted]]=0,"Never Responded", IF(Table2[[#This Row],[Total Campaigns Accepted]]&lt;3,"Occasional Responders","Frequent Responders"))</f>
        <v>Never Responded</v>
      </c>
    </row>
    <row r="1622" spans="1:37" x14ac:dyDescent="0.3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  <c r="AC1622" s="4">
        <f t="shared" ca="1" si="75"/>
        <v>54</v>
      </c>
      <c r="AD1622" s="3">
        <f t="shared" si="77"/>
        <v>988</v>
      </c>
      <c r="AE1622">
        <f t="shared" si="76"/>
        <v>15</v>
      </c>
      <c r="AF1622" t="str">
        <f>IF(Table2[[#This Row],[ Income ]]&lt;=30000, "Low Income",IF(Table2[[#This Row],[ Income ]]&lt;=60000,"Middle Income",IF(Table2[[#This Row],[ Income ]]&lt;=90000,"High Income","Premium")))</f>
        <v>High Income</v>
      </c>
      <c r="AG1622" t="str">
        <f ca="1">IF(Table2[[#This Row],[Age]]&lt;30,"Young Adults", IF(Table2[[#This Row],[Age]]&lt;45,"Adults",IF(Table2[[#This Row],[Age]]&lt;60,"Middle Aged", "Senior")))</f>
        <v>Middle Aged</v>
      </c>
      <c r="AH1622" t="str">
        <f>IF(Table2[[#This Row],[Recency]]&lt;31,"Active",IF(Table2[[#This Row],[Recency]]&lt;61, "Warm","At Risk"))</f>
        <v>At Risk</v>
      </c>
      <c r="AI1622" s="5" t="str">
        <f>IF(Table2[[#This Row],[Total Spend]]&lt;70,"Low Value", IF(Table2[[#This Row],[Total Spend]]&lt;370,"Medium Value",IF(Table2[[#This Row],[Total Spend]]&lt;1047,"High Value","VIP")))</f>
        <v>High Value</v>
      </c>
      <c r="AJ1622" s="7">
        <f>SUM(Table2[[#This Row],[AcceptedCmp3]:[Response]])</f>
        <v>0</v>
      </c>
      <c r="AK1622" s="5" t="str">
        <f>IF(Table2[[#This Row],[Total Campaigns Accepted]]=0,"Never Responded", IF(Table2[[#This Row],[Total Campaigns Accepted]]&lt;3,"Occasional Responders","Frequent Responders"))</f>
        <v>Never Responded</v>
      </c>
    </row>
    <row r="1623" spans="1:37" x14ac:dyDescent="0.3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  <c r="AC1623" s="4">
        <f t="shared" ca="1" si="75"/>
        <v>50</v>
      </c>
      <c r="AD1623" s="3">
        <f t="shared" si="77"/>
        <v>144</v>
      </c>
      <c r="AE1623">
        <f t="shared" si="76"/>
        <v>15</v>
      </c>
      <c r="AF1623" t="str">
        <f>IF(Table2[[#This Row],[ Income ]]&lt;=30000, "Low Income",IF(Table2[[#This Row],[ Income ]]&lt;=60000,"Middle Income",IF(Table2[[#This Row],[ Income ]]&lt;=90000,"High Income","Premium")))</f>
        <v>Middle Income</v>
      </c>
      <c r="AG1623" t="str">
        <f ca="1">IF(Table2[[#This Row],[Age]]&lt;30,"Young Adults", IF(Table2[[#This Row],[Age]]&lt;45,"Adults",IF(Table2[[#This Row],[Age]]&lt;60,"Middle Aged", "Senior")))</f>
        <v>Middle Aged</v>
      </c>
      <c r="AH1623" t="str">
        <f>IF(Table2[[#This Row],[Recency]]&lt;31,"Active",IF(Table2[[#This Row],[Recency]]&lt;61, "Warm","At Risk"))</f>
        <v>At Risk</v>
      </c>
      <c r="AI1623" s="5" t="str">
        <f>IF(Table2[[#This Row],[Total Spend]]&lt;70,"Low Value", IF(Table2[[#This Row],[Total Spend]]&lt;370,"Medium Value",IF(Table2[[#This Row],[Total Spend]]&lt;1047,"High Value","VIP")))</f>
        <v>Medium Value</v>
      </c>
      <c r="AJ1623" s="7">
        <f>SUM(Table2[[#This Row],[AcceptedCmp3]:[Response]])</f>
        <v>0</v>
      </c>
      <c r="AK1623" s="5" t="str">
        <f>IF(Table2[[#This Row],[Total Campaigns Accepted]]=0,"Never Responded", IF(Table2[[#This Row],[Total Campaigns Accepted]]&lt;3,"Occasional Responders","Frequent Responders"))</f>
        <v>Never Responded</v>
      </c>
    </row>
    <row r="1624" spans="1:37" x14ac:dyDescent="0.3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  <c r="AC1624" s="4">
        <f t="shared" ca="1" si="75"/>
        <v>38</v>
      </c>
      <c r="AD1624" s="3">
        <f t="shared" si="77"/>
        <v>34</v>
      </c>
      <c r="AE1624">
        <f t="shared" si="76"/>
        <v>14</v>
      </c>
      <c r="AF1624" t="str">
        <f>IF(Table2[[#This Row],[ Income ]]&lt;=30000, "Low Income",IF(Table2[[#This Row],[ Income ]]&lt;=60000,"Middle Income",IF(Table2[[#This Row],[ Income ]]&lt;=90000,"High Income","Premium")))</f>
        <v>Low Income</v>
      </c>
      <c r="AG1624" t="str">
        <f ca="1">IF(Table2[[#This Row],[Age]]&lt;30,"Young Adults", IF(Table2[[#This Row],[Age]]&lt;45,"Adults",IF(Table2[[#This Row],[Age]]&lt;60,"Middle Aged", "Senior")))</f>
        <v>Adults</v>
      </c>
      <c r="AH1624" t="str">
        <f>IF(Table2[[#This Row],[Recency]]&lt;31,"Active",IF(Table2[[#This Row],[Recency]]&lt;61, "Warm","At Risk"))</f>
        <v>At Risk</v>
      </c>
      <c r="AI1624" s="5" t="str">
        <f>IF(Table2[[#This Row],[Total Spend]]&lt;70,"Low Value", IF(Table2[[#This Row],[Total Spend]]&lt;370,"Medium Value",IF(Table2[[#This Row],[Total Spend]]&lt;1047,"High Value","VIP")))</f>
        <v>Low Value</v>
      </c>
      <c r="AJ1624" s="7">
        <f>SUM(Table2[[#This Row],[AcceptedCmp3]:[Response]])</f>
        <v>0</v>
      </c>
      <c r="AK1624" s="5" t="str">
        <f>IF(Table2[[#This Row],[Total Campaigns Accepted]]=0,"Never Responded", IF(Table2[[#This Row],[Total Campaigns Accepted]]&lt;3,"Occasional Responders","Frequent Responders"))</f>
        <v>Never Responded</v>
      </c>
    </row>
    <row r="1625" spans="1:37" x14ac:dyDescent="0.3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  <c r="AC1625" s="4">
        <f t="shared" ca="1" si="75"/>
        <v>78</v>
      </c>
      <c r="AD1625" s="3">
        <f t="shared" si="77"/>
        <v>156</v>
      </c>
      <c r="AE1625">
        <f t="shared" si="76"/>
        <v>14</v>
      </c>
      <c r="AF1625" t="str">
        <f>IF(Table2[[#This Row],[ Income ]]&lt;=30000, "Low Income",IF(Table2[[#This Row],[ Income ]]&lt;=60000,"Middle Income",IF(Table2[[#This Row],[ Income ]]&lt;=90000,"High Income","Premium")))</f>
        <v>Middle Income</v>
      </c>
      <c r="AG1625" t="str">
        <f ca="1">IF(Table2[[#This Row],[Age]]&lt;30,"Young Adults", IF(Table2[[#This Row],[Age]]&lt;45,"Adults",IF(Table2[[#This Row],[Age]]&lt;60,"Middle Aged", "Senior")))</f>
        <v>Senior</v>
      </c>
      <c r="AH1625" t="str">
        <f>IF(Table2[[#This Row],[Recency]]&lt;31,"Active",IF(Table2[[#This Row],[Recency]]&lt;61, "Warm","At Risk"))</f>
        <v>At Risk</v>
      </c>
      <c r="AI1625" s="5" t="str">
        <f>IF(Table2[[#This Row],[Total Spend]]&lt;70,"Low Value", IF(Table2[[#This Row],[Total Spend]]&lt;370,"Medium Value",IF(Table2[[#This Row],[Total Spend]]&lt;1047,"High Value","VIP")))</f>
        <v>Medium Value</v>
      </c>
      <c r="AJ1625" s="7">
        <f>SUM(Table2[[#This Row],[AcceptedCmp3]:[Response]])</f>
        <v>0</v>
      </c>
      <c r="AK1625" s="5" t="str">
        <f>IF(Table2[[#This Row],[Total Campaigns Accepted]]=0,"Never Responded", IF(Table2[[#This Row],[Total Campaigns Accepted]]&lt;3,"Occasional Responders","Frequent Responders"))</f>
        <v>Never Responded</v>
      </c>
    </row>
    <row r="1626" spans="1:37" x14ac:dyDescent="0.3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  <c r="AC1626" s="4">
        <f t="shared" ca="1" si="75"/>
        <v>46</v>
      </c>
      <c r="AD1626" s="3">
        <f t="shared" si="77"/>
        <v>134</v>
      </c>
      <c r="AE1626">
        <f t="shared" si="76"/>
        <v>14</v>
      </c>
      <c r="AF1626" t="str">
        <f>IF(Table2[[#This Row],[ Income ]]&lt;=30000, "Low Income",IF(Table2[[#This Row],[ Income ]]&lt;=60000,"Middle Income",IF(Table2[[#This Row],[ Income ]]&lt;=90000,"High Income","Premium")))</f>
        <v>Middle Income</v>
      </c>
      <c r="AG1626" t="str">
        <f ca="1">IF(Table2[[#This Row],[Age]]&lt;30,"Young Adults", IF(Table2[[#This Row],[Age]]&lt;45,"Adults",IF(Table2[[#This Row],[Age]]&lt;60,"Middle Aged", "Senior")))</f>
        <v>Middle Aged</v>
      </c>
      <c r="AH1626" t="str">
        <f>IF(Table2[[#This Row],[Recency]]&lt;31,"Active",IF(Table2[[#This Row],[Recency]]&lt;61, "Warm","At Risk"))</f>
        <v>At Risk</v>
      </c>
      <c r="AI1626" s="5" t="str">
        <f>IF(Table2[[#This Row],[Total Spend]]&lt;70,"Low Value", IF(Table2[[#This Row],[Total Spend]]&lt;370,"Medium Value",IF(Table2[[#This Row],[Total Spend]]&lt;1047,"High Value","VIP")))</f>
        <v>Medium Value</v>
      </c>
      <c r="AJ1626" s="7">
        <f>SUM(Table2[[#This Row],[AcceptedCmp3]:[Response]])</f>
        <v>0</v>
      </c>
      <c r="AK1626" s="5" t="str">
        <f>IF(Table2[[#This Row],[Total Campaigns Accepted]]=0,"Never Responded", IF(Table2[[#This Row],[Total Campaigns Accepted]]&lt;3,"Occasional Responders","Frequent Responders"))</f>
        <v>Never Responded</v>
      </c>
    </row>
    <row r="1627" spans="1:37" x14ac:dyDescent="0.3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  <c r="AC1627" s="4">
        <f t="shared" ca="1" si="75"/>
        <v>40</v>
      </c>
      <c r="AD1627" s="3">
        <f t="shared" si="77"/>
        <v>1497</v>
      </c>
      <c r="AE1627">
        <f t="shared" si="76"/>
        <v>23</v>
      </c>
      <c r="AF1627" t="str">
        <f>IF(Table2[[#This Row],[ Income ]]&lt;=30000, "Low Income",IF(Table2[[#This Row],[ Income ]]&lt;=60000,"Middle Income",IF(Table2[[#This Row],[ Income ]]&lt;=90000,"High Income","Premium")))</f>
        <v>Premium</v>
      </c>
      <c r="AG1627" t="str">
        <f ca="1">IF(Table2[[#This Row],[Age]]&lt;30,"Young Adults", IF(Table2[[#This Row],[Age]]&lt;45,"Adults",IF(Table2[[#This Row],[Age]]&lt;60,"Middle Aged", "Senior")))</f>
        <v>Adults</v>
      </c>
      <c r="AH1627" t="str">
        <f>IF(Table2[[#This Row],[Recency]]&lt;31,"Active",IF(Table2[[#This Row],[Recency]]&lt;61, "Warm","At Risk"))</f>
        <v>At Risk</v>
      </c>
      <c r="AI1627" s="5" t="str">
        <f>IF(Table2[[#This Row],[Total Spend]]&lt;70,"Low Value", IF(Table2[[#This Row],[Total Spend]]&lt;370,"Medium Value",IF(Table2[[#This Row],[Total Spend]]&lt;1047,"High Value","VIP")))</f>
        <v>VIP</v>
      </c>
      <c r="AJ1627" s="7">
        <f>SUM(Table2[[#This Row],[AcceptedCmp3]:[Response]])</f>
        <v>0</v>
      </c>
      <c r="AK1627" s="5" t="str">
        <f>IF(Table2[[#This Row],[Total Campaigns Accepted]]=0,"Never Responded", IF(Table2[[#This Row],[Total Campaigns Accepted]]&lt;3,"Occasional Responders","Frequent Responders"))</f>
        <v>Never Responded</v>
      </c>
    </row>
    <row r="1628" spans="1:37" x14ac:dyDescent="0.3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  <c r="AC1628" s="4">
        <f t="shared" ca="1" si="75"/>
        <v>61</v>
      </c>
      <c r="AD1628" s="3">
        <f t="shared" si="77"/>
        <v>38</v>
      </c>
      <c r="AE1628">
        <f t="shared" si="76"/>
        <v>13</v>
      </c>
      <c r="AF1628" t="str">
        <f>IF(Table2[[#This Row],[ Income ]]&lt;=30000, "Low Income",IF(Table2[[#This Row],[ Income ]]&lt;=60000,"Middle Income",IF(Table2[[#This Row],[ Income ]]&lt;=90000,"High Income","Premium")))</f>
        <v>Middle Income</v>
      </c>
      <c r="AG1628" t="str">
        <f ca="1">IF(Table2[[#This Row],[Age]]&lt;30,"Young Adults", IF(Table2[[#This Row],[Age]]&lt;45,"Adults",IF(Table2[[#This Row],[Age]]&lt;60,"Middle Aged", "Senior")))</f>
        <v>Senior</v>
      </c>
      <c r="AH1628" t="str">
        <f>IF(Table2[[#This Row],[Recency]]&lt;31,"Active",IF(Table2[[#This Row],[Recency]]&lt;61, "Warm","At Risk"))</f>
        <v>At Risk</v>
      </c>
      <c r="AI1628" s="5" t="str">
        <f>IF(Table2[[#This Row],[Total Spend]]&lt;70,"Low Value", IF(Table2[[#This Row],[Total Spend]]&lt;370,"Medium Value",IF(Table2[[#This Row],[Total Spend]]&lt;1047,"High Value","VIP")))</f>
        <v>Low Value</v>
      </c>
      <c r="AJ1628" s="7">
        <f>SUM(Table2[[#This Row],[AcceptedCmp3]:[Response]])</f>
        <v>0</v>
      </c>
      <c r="AK1628" s="5" t="str">
        <f>IF(Table2[[#This Row],[Total Campaigns Accepted]]=0,"Never Responded", IF(Table2[[#This Row],[Total Campaigns Accepted]]&lt;3,"Occasional Responders","Frequent Responders"))</f>
        <v>Never Responded</v>
      </c>
    </row>
    <row r="1629" spans="1:37" x14ac:dyDescent="0.3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  <c r="AC1629" s="4">
        <f t="shared" ca="1" si="75"/>
        <v>67</v>
      </c>
      <c r="AD1629" s="3">
        <f t="shared" si="77"/>
        <v>20</v>
      </c>
      <c r="AE1629">
        <f t="shared" si="76"/>
        <v>12</v>
      </c>
      <c r="AF1629" t="str">
        <f>IF(Table2[[#This Row],[ Income ]]&lt;=30000, "Low Income",IF(Table2[[#This Row],[ Income ]]&lt;=60000,"Middle Income",IF(Table2[[#This Row],[ Income ]]&lt;=90000,"High Income","Premium")))</f>
        <v>Low Income</v>
      </c>
      <c r="AG1629" t="str">
        <f ca="1">IF(Table2[[#This Row],[Age]]&lt;30,"Young Adults", IF(Table2[[#This Row],[Age]]&lt;45,"Adults",IF(Table2[[#This Row],[Age]]&lt;60,"Middle Aged", "Senior")))</f>
        <v>Senior</v>
      </c>
      <c r="AH1629" t="str">
        <f>IF(Table2[[#This Row],[Recency]]&lt;31,"Active",IF(Table2[[#This Row],[Recency]]&lt;61, "Warm","At Risk"))</f>
        <v>At Risk</v>
      </c>
      <c r="AI1629" s="5" t="str">
        <f>IF(Table2[[#This Row],[Total Spend]]&lt;70,"Low Value", IF(Table2[[#This Row],[Total Spend]]&lt;370,"Medium Value",IF(Table2[[#This Row],[Total Spend]]&lt;1047,"High Value","VIP")))</f>
        <v>Low Value</v>
      </c>
      <c r="AJ1629" s="7">
        <f>SUM(Table2[[#This Row],[AcceptedCmp3]:[Response]])</f>
        <v>0</v>
      </c>
      <c r="AK1629" s="5" t="str">
        <f>IF(Table2[[#This Row],[Total Campaigns Accepted]]=0,"Never Responded", IF(Table2[[#This Row],[Total Campaigns Accepted]]&lt;3,"Occasional Responders","Frequent Responders"))</f>
        <v>Never Responded</v>
      </c>
    </row>
    <row r="1630" spans="1:37" x14ac:dyDescent="0.3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  <c r="AC1630" s="4">
        <f t="shared" ca="1" si="75"/>
        <v>74</v>
      </c>
      <c r="AD1630" s="3">
        <f t="shared" si="77"/>
        <v>1375</v>
      </c>
      <c r="AE1630">
        <f t="shared" si="76"/>
        <v>37</v>
      </c>
      <c r="AF1630" t="str">
        <f>IF(Table2[[#This Row],[ Income ]]&lt;=30000, "Low Income",IF(Table2[[#This Row],[ Income ]]&lt;=60000,"Middle Income",IF(Table2[[#This Row],[ Income ]]&lt;=90000,"High Income","Premium")))</f>
        <v>High Income</v>
      </c>
      <c r="AG1630" t="str">
        <f ca="1">IF(Table2[[#This Row],[Age]]&lt;30,"Young Adults", IF(Table2[[#This Row],[Age]]&lt;45,"Adults",IF(Table2[[#This Row],[Age]]&lt;60,"Middle Aged", "Senior")))</f>
        <v>Senior</v>
      </c>
      <c r="AH1630" t="str">
        <f>IF(Table2[[#This Row],[Recency]]&lt;31,"Active",IF(Table2[[#This Row],[Recency]]&lt;61, "Warm","At Risk"))</f>
        <v>At Risk</v>
      </c>
      <c r="AI1630" s="5" t="str">
        <f>IF(Table2[[#This Row],[Total Spend]]&lt;70,"Low Value", IF(Table2[[#This Row],[Total Spend]]&lt;370,"Medium Value",IF(Table2[[#This Row],[Total Spend]]&lt;1047,"High Value","VIP")))</f>
        <v>VIP</v>
      </c>
      <c r="AJ1630" s="7">
        <f>SUM(Table2[[#This Row],[AcceptedCmp3]:[Response]])</f>
        <v>0</v>
      </c>
      <c r="AK1630" s="5" t="str">
        <f>IF(Table2[[#This Row],[Total Campaigns Accepted]]=0,"Never Responded", IF(Table2[[#This Row],[Total Campaigns Accepted]]&lt;3,"Occasional Responders","Frequent Responders"))</f>
        <v>Never Responded</v>
      </c>
    </row>
    <row r="1631" spans="1:37" x14ac:dyDescent="0.3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  <c r="AC1631" s="4">
        <f t="shared" ca="1" si="75"/>
        <v>57</v>
      </c>
      <c r="AD1631" s="3">
        <f t="shared" si="77"/>
        <v>236</v>
      </c>
      <c r="AE1631">
        <f t="shared" si="76"/>
        <v>13</v>
      </c>
      <c r="AF1631" t="str">
        <f>IF(Table2[[#This Row],[ Income ]]&lt;=30000, "Low Income",IF(Table2[[#This Row],[ Income ]]&lt;=60000,"Middle Income",IF(Table2[[#This Row],[ Income ]]&lt;=90000,"High Income","Premium")))</f>
        <v>Middle Income</v>
      </c>
      <c r="AG1631" t="str">
        <f ca="1">IF(Table2[[#This Row],[Age]]&lt;30,"Young Adults", IF(Table2[[#This Row],[Age]]&lt;45,"Adults",IF(Table2[[#This Row],[Age]]&lt;60,"Middle Aged", "Senior")))</f>
        <v>Middle Aged</v>
      </c>
      <c r="AH1631" t="str">
        <f>IF(Table2[[#This Row],[Recency]]&lt;31,"Active",IF(Table2[[#This Row],[Recency]]&lt;61, "Warm","At Risk"))</f>
        <v>At Risk</v>
      </c>
      <c r="AI1631" s="5" t="str">
        <f>IF(Table2[[#This Row],[Total Spend]]&lt;70,"Low Value", IF(Table2[[#This Row],[Total Spend]]&lt;370,"Medium Value",IF(Table2[[#This Row],[Total Spend]]&lt;1047,"High Value","VIP")))</f>
        <v>Medium Value</v>
      </c>
      <c r="AJ1631" s="7">
        <f>SUM(Table2[[#This Row],[AcceptedCmp3]:[Response]])</f>
        <v>0</v>
      </c>
      <c r="AK1631" s="5" t="str">
        <f>IF(Table2[[#This Row],[Total Campaigns Accepted]]=0,"Never Responded", IF(Table2[[#This Row],[Total Campaigns Accepted]]&lt;3,"Occasional Responders","Frequent Responders"))</f>
        <v>Never Responded</v>
      </c>
    </row>
    <row r="1632" spans="1:37" x14ac:dyDescent="0.3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  <c r="AC1632" s="4">
        <f t="shared" ca="1" si="75"/>
        <v>45</v>
      </c>
      <c r="AD1632" s="3">
        <f t="shared" si="77"/>
        <v>91</v>
      </c>
      <c r="AE1632">
        <f t="shared" si="76"/>
        <v>14</v>
      </c>
      <c r="AF1632" t="str">
        <f>IF(Table2[[#This Row],[ Income ]]&lt;=30000, "Low Income",IF(Table2[[#This Row],[ Income ]]&lt;=60000,"Middle Income",IF(Table2[[#This Row],[ Income ]]&lt;=90000,"High Income","Premium")))</f>
        <v>Low Income</v>
      </c>
      <c r="AG1632" t="str">
        <f ca="1">IF(Table2[[#This Row],[Age]]&lt;30,"Young Adults", IF(Table2[[#This Row],[Age]]&lt;45,"Adults",IF(Table2[[#This Row],[Age]]&lt;60,"Middle Aged", "Senior")))</f>
        <v>Middle Aged</v>
      </c>
      <c r="AH1632" t="str">
        <f>IF(Table2[[#This Row],[Recency]]&lt;31,"Active",IF(Table2[[#This Row],[Recency]]&lt;61, "Warm","At Risk"))</f>
        <v>At Risk</v>
      </c>
      <c r="AI1632" s="5" t="str">
        <f>IF(Table2[[#This Row],[Total Spend]]&lt;70,"Low Value", IF(Table2[[#This Row],[Total Spend]]&lt;370,"Medium Value",IF(Table2[[#This Row],[Total Spend]]&lt;1047,"High Value","VIP")))</f>
        <v>Medium Value</v>
      </c>
      <c r="AJ1632" s="7">
        <f>SUM(Table2[[#This Row],[AcceptedCmp3]:[Response]])</f>
        <v>0</v>
      </c>
      <c r="AK1632" s="5" t="str">
        <f>IF(Table2[[#This Row],[Total Campaigns Accepted]]=0,"Never Responded", IF(Table2[[#This Row],[Total Campaigns Accepted]]&lt;3,"Occasional Responders","Frequent Responders"))</f>
        <v>Never Responded</v>
      </c>
    </row>
    <row r="1633" spans="1:37" x14ac:dyDescent="0.3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  <c r="AC1633" s="4">
        <f t="shared" ca="1" si="75"/>
        <v>70</v>
      </c>
      <c r="AD1633" s="3">
        <f t="shared" si="77"/>
        <v>976</v>
      </c>
      <c r="AE1633">
        <f t="shared" si="76"/>
        <v>32</v>
      </c>
      <c r="AF1633" t="str">
        <f>IF(Table2[[#This Row],[ Income ]]&lt;=30000, "Low Income",IF(Table2[[#This Row],[ Income ]]&lt;=60000,"Middle Income",IF(Table2[[#This Row],[ Income ]]&lt;=90000,"High Income","Premium")))</f>
        <v>High Income</v>
      </c>
      <c r="AG1633" t="str">
        <f ca="1">IF(Table2[[#This Row],[Age]]&lt;30,"Young Adults", IF(Table2[[#This Row],[Age]]&lt;45,"Adults",IF(Table2[[#This Row],[Age]]&lt;60,"Middle Aged", "Senior")))</f>
        <v>Senior</v>
      </c>
      <c r="AH1633" t="str">
        <f>IF(Table2[[#This Row],[Recency]]&lt;31,"Active",IF(Table2[[#This Row],[Recency]]&lt;61, "Warm","At Risk"))</f>
        <v>At Risk</v>
      </c>
      <c r="AI1633" s="5" t="str">
        <f>IF(Table2[[#This Row],[Total Spend]]&lt;70,"Low Value", IF(Table2[[#This Row],[Total Spend]]&lt;370,"Medium Value",IF(Table2[[#This Row],[Total Spend]]&lt;1047,"High Value","VIP")))</f>
        <v>High Value</v>
      </c>
      <c r="AJ1633" s="7">
        <f>SUM(Table2[[#This Row],[AcceptedCmp3]:[Response]])</f>
        <v>0</v>
      </c>
      <c r="AK1633" s="5" t="str">
        <f>IF(Table2[[#This Row],[Total Campaigns Accepted]]=0,"Never Responded", IF(Table2[[#This Row],[Total Campaigns Accepted]]&lt;3,"Occasional Responders","Frequent Responders"))</f>
        <v>Never Responded</v>
      </c>
    </row>
    <row r="1634" spans="1:37" x14ac:dyDescent="0.3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  <c r="AC1634" s="4">
        <f t="shared" ca="1" si="75"/>
        <v>57</v>
      </c>
      <c r="AD1634" s="3">
        <f t="shared" si="77"/>
        <v>971</v>
      </c>
      <c r="AE1634">
        <f t="shared" si="76"/>
        <v>34</v>
      </c>
      <c r="AF1634" t="str">
        <f>IF(Table2[[#This Row],[ Income ]]&lt;=30000, "Low Income",IF(Table2[[#This Row],[ Income ]]&lt;=60000,"Middle Income",IF(Table2[[#This Row],[ Income ]]&lt;=90000,"High Income","Premium")))</f>
        <v>Middle Income</v>
      </c>
      <c r="AG1634" t="str">
        <f ca="1">IF(Table2[[#This Row],[Age]]&lt;30,"Young Adults", IF(Table2[[#This Row],[Age]]&lt;45,"Adults",IF(Table2[[#This Row],[Age]]&lt;60,"Middle Aged", "Senior")))</f>
        <v>Middle Aged</v>
      </c>
      <c r="AH1634" t="str">
        <f>IF(Table2[[#This Row],[Recency]]&lt;31,"Active",IF(Table2[[#This Row],[Recency]]&lt;61, "Warm","At Risk"))</f>
        <v>At Risk</v>
      </c>
      <c r="AI1634" s="5" t="str">
        <f>IF(Table2[[#This Row],[Total Spend]]&lt;70,"Low Value", IF(Table2[[#This Row],[Total Spend]]&lt;370,"Medium Value",IF(Table2[[#This Row],[Total Spend]]&lt;1047,"High Value","VIP")))</f>
        <v>High Value</v>
      </c>
      <c r="AJ1634" s="7">
        <f>SUM(Table2[[#This Row],[AcceptedCmp3]:[Response]])</f>
        <v>0</v>
      </c>
      <c r="AK1634" s="5" t="str">
        <f>IF(Table2[[#This Row],[Total Campaigns Accepted]]=0,"Never Responded", IF(Table2[[#This Row],[Total Campaigns Accepted]]&lt;3,"Occasional Responders","Frequent Responders"))</f>
        <v>Never Responded</v>
      </c>
    </row>
    <row r="1635" spans="1:37" x14ac:dyDescent="0.3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  <c r="AC1635" s="4">
        <f t="shared" ca="1" si="75"/>
        <v>43</v>
      </c>
      <c r="AD1635" s="3">
        <f t="shared" si="77"/>
        <v>746</v>
      </c>
      <c r="AE1635">
        <f t="shared" si="76"/>
        <v>12</v>
      </c>
      <c r="AF1635" t="str">
        <f>IF(Table2[[#This Row],[ Income ]]&lt;=30000, "Low Income",IF(Table2[[#This Row],[ Income ]]&lt;=60000,"Middle Income",IF(Table2[[#This Row],[ Income ]]&lt;=90000,"High Income","Premium")))</f>
        <v>High Income</v>
      </c>
      <c r="AG1635" t="str">
        <f ca="1">IF(Table2[[#This Row],[Age]]&lt;30,"Young Adults", IF(Table2[[#This Row],[Age]]&lt;45,"Adults",IF(Table2[[#This Row],[Age]]&lt;60,"Middle Aged", "Senior")))</f>
        <v>Adults</v>
      </c>
      <c r="AH1635" t="str">
        <f>IF(Table2[[#This Row],[Recency]]&lt;31,"Active",IF(Table2[[#This Row],[Recency]]&lt;61, "Warm","At Risk"))</f>
        <v>At Risk</v>
      </c>
      <c r="AI1635" s="5" t="str">
        <f>IF(Table2[[#This Row],[Total Spend]]&lt;70,"Low Value", IF(Table2[[#This Row],[Total Spend]]&lt;370,"Medium Value",IF(Table2[[#This Row],[Total Spend]]&lt;1047,"High Value","VIP")))</f>
        <v>High Value</v>
      </c>
      <c r="AJ1635" s="7">
        <f>SUM(Table2[[#This Row],[AcceptedCmp3]:[Response]])</f>
        <v>1</v>
      </c>
      <c r="AK1635" s="5" t="str">
        <f>IF(Table2[[#This Row],[Total Campaigns Accepted]]=0,"Never Responded", IF(Table2[[#This Row],[Total Campaigns Accepted]]&lt;3,"Occasional Responders","Frequent Responders"))</f>
        <v>Occasional Responders</v>
      </c>
    </row>
    <row r="1636" spans="1:37" x14ac:dyDescent="0.3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  <c r="AC1636" s="4">
        <f t="shared" ca="1" si="75"/>
        <v>71</v>
      </c>
      <c r="AD1636" s="3">
        <f t="shared" si="77"/>
        <v>1722</v>
      </c>
      <c r="AE1636">
        <f t="shared" si="76"/>
        <v>28</v>
      </c>
      <c r="AF1636" t="str">
        <f>IF(Table2[[#This Row],[ Income ]]&lt;=30000, "Low Income",IF(Table2[[#This Row],[ Income ]]&lt;=60000,"Middle Income",IF(Table2[[#This Row],[ Income ]]&lt;=90000,"High Income","Premium")))</f>
        <v>High Income</v>
      </c>
      <c r="AG1636" t="str">
        <f ca="1">IF(Table2[[#This Row],[Age]]&lt;30,"Young Adults", IF(Table2[[#This Row],[Age]]&lt;45,"Adults",IF(Table2[[#This Row],[Age]]&lt;60,"Middle Aged", "Senior")))</f>
        <v>Senior</v>
      </c>
      <c r="AH1636" t="str">
        <f>IF(Table2[[#This Row],[Recency]]&lt;31,"Active",IF(Table2[[#This Row],[Recency]]&lt;61, "Warm","At Risk"))</f>
        <v>At Risk</v>
      </c>
      <c r="AI1636" s="5" t="str">
        <f>IF(Table2[[#This Row],[Total Spend]]&lt;70,"Low Value", IF(Table2[[#This Row],[Total Spend]]&lt;370,"Medium Value",IF(Table2[[#This Row],[Total Spend]]&lt;1047,"High Value","VIP")))</f>
        <v>VIP</v>
      </c>
      <c r="AJ1636" s="7">
        <f>SUM(Table2[[#This Row],[AcceptedCmp3]:[Response]])</f>
        <v>1</v>
      </c>
      <c r="AK1636" s="5" t="str">
        <f>IF(Table2[[#This Row],[Total Campaigns Accepted]]=0,"Never Responded", IF(Table2[[#This Row],[Total Campaigns Accepted]]&lt;3,"Occasional Responders","Frequent Responders"))</f>
        <v>Occasional Responders</v>
      </c>
    </row>
    <row r="1637" spans="1:37" x14ac:dyDescent="0.3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  <c r="AC1637" s="4">
        <f t="shared" ca="1" si="75"/>
        <v>64</v>
      </c>
      <c r="AD1637" s="3">
        <f t="shared" si="77"/>
        <v>929</v>
      </c>
      <c r="AE1637">
        <f t="shared" si="76"/>
        <v>37</v>
      </c>
      <c r="AF1637" t="str">
        <f>IF(Table2[[#This Row],[ Income ]]&lt;=30000, "Low Income",IF(Table2[[#This Row],[ Income ]]&lt;=60000,"Middle Income",IF(Table2[[#This Row],[ Income ]]&lt;=90000,"High Income","Premium")))</f>
        <v>Middle Income</v>
      </c>
      <c r="AG1637" t="str">
        <f ca="1">IF(Table2[[#This Row],[Age]]&lt;30,"Young Adults", IF(Table2[[#This Row],[Age]]&lt;45,"Adults",IF(Table2[[#This Row],[Age]]&lt;60,"Middle Aged", "Senior")))</f>
        <v>Senior</v>
      </c>
      <c r="AH1637" t="str">
        <f>IF(Table2[[#This Row],[Recency]]&lt;31,"Active",IF(Table2[[#This Row],[Recency]]&lt;61, "Warm","At Risk"))</f>
        <v>At Risk</v>
      </c>
      <c r="AI1637" s="5" t="str">
        <f>IF(Table2[[#This Row],[Total Spend]]&lt;70,"Low Value", IF(Table2[[#This Row],[Total Spend]]&lt;370,"Medium Value",IF(Table2[[#This Row],[Total Spend]]&lt;1047,"High Value","VIP")))</f>
        <v>High Value</v>
      </c>
      <c r="AJ1637" s="7">
        <f>SUM(Table2[[#This Row],[AcceptedCmp3]:[Response]])</f>
        <v>0</v>
      </c>
      <c r="AK1637" s="5" t="str">
        <f>IF(Table2[[#This Row],[Total Campaigns Accepted]]=0,"Never Responded", IF(Table2[[#This Row],[Total Campaigns Accepted]]&lt;3,"Occasional Responders","Frequent Responders"))</f>
        <v>Never Responded</v>
      </c>
    </row>
    <row r="1638" spans="1:37" x14ac:dyDescent="0.3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  <c r="AC1638" s="4">
        <f t="shared" ca="1" si="75"/>
        <v>71</v>
      </c>
      <c r="AD1638" s="3">
        <f t="shared" si="77"/>
        <v>860</v>
      </c>
      <c r="AE1638">
        <f t="shared" si="76"/>
        <v>31</v>
      </c>
      <c r="AF1638" t="str">
        <f>IF(Table2[[#This Row],[ Income ]]&lt;=30000, "Low Income",IF(Table2[[#This Row],[ Income ]]&lt;=60000,"Middle Income",IF(Table2[[#This Row],[ Income ]]&lt;=90000,"High Income","Premium")))</f>
        <v>Middle Income</v>
      </c>
      <c r="AG1638" t="str">
        <f ca="1">IF(Table2[[#This Row],[Age]]&lt;30,"Young Adults", IF(Table2[[#This Row],[Age]]&lt;45,"Adults",IF(Table2[[#This Row],[Age]]&lt;60,"Middle Aged", "Senior")))</f>
        <v>Senior</v>
      </c>
      <c r="AH1638" t="str">
        <f>IF(Table2[[#This Row],[Recency]]&lt;31,"Active",IF(Table2[[#This Row],[Recency]]&lt;61, "Warm","At Risk"))</f>
        <v>At Risk</v>
      </c>
      <c r="AI1638" s="5" t="str">
        <f>IF(Table2[[#This Row],[Total Spend]]&lt;70,"Low Value", IF(Table2[[#This Row],[Total Spend]]&lt;370,"Medium Value",IF(Table2[[#This Row],[Total Spend]]&lt;1047,"High Value","VIP")))</f>
        <v>High Value</v>
      </c>
      <c r="AJ1638" s="7">
        <f>SUM(Table2[[#This Row],[AcceptedCmp3]:[Response]])</f>
        <v>0</v>
      </c>
      <c r="AK1638" s="5" t="str">
        <f>IF(Table2[[#This Row],[Total Campaigns Accepted]]=0,"Never Responded", IF(Table2[[#This Row],[Total Campaigns Accepted]]&lt;3,"Occasional Responders","Frequent Responders"))</f>
        <v>Never Responded</v>
      </c>
    </row>
    <row r="1639" spans="1:37" x14ac:dyDescent="0.3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  <c r="AC1639" s="4">
        <f t="shared" ca="1" si="75"/>
        <v>58</v>
      </c>
      <c r="AD1639" s="3">
        <f t="shared" si="77"/>
        <v>94</v>
      </c>
      <c r="AE1639">
        <f t="shared" si="76"/>
        <v>17</v>
      </c>
      <c r="AF1639" t="str">
        <f>IF(Table2[[#This Row],[ Income ]]&lt;=30000, "Low Income",IF(Table2[[#This Row],[ Income ]]&lt;=60000,"Middle Income",IF(Table2[[#This Row],[ Income ]]&lt;=90000,"High Income","Premium")))</f>
        <v>Middle Income</v>
      </c>
      <c r="AG1639" t="str">
        <f ca="1">IF(Table2[[#This Row],[Age]]&lt;30,"Young Adults", IF(Table2[[#This Row],[Age]]&lt;45,"Adults",IF(Table2[[#This Row],[Age]]&lt;60,"Middle Aged", "Senior")))</f>
        <v>Middle Aged</v>
      </c>
      <c r="AH1639" t="str">
        <f>IF(Table2[[#This Row],[Recency]]&lt;31,"Active",IF(Table2[[#This Row],[Recency]]&lt;61, "Warm","At Risk"))</f>
        <v>At Risk</v>
      </c>
      <c r="AI1639" s="5" t="str">
        <f>IF(Table2[[#This Row],[Total Spend]]&lt;70,"Low Value", IF(Table2[[#This Row],[Total Spend]]&lt;370,"Medium Value",IF(Table2[[#This Row],[Total Spend]]&lt;1047,"High Value","VIP")))</f>
        <v>Medium Value</v>
      </c>
      <c r="AJ1639" s="7">
        <f>SUM(Table2[[#This Row],[AcceptedCmp3]:[Response]])</f>
        <v>0</v>
      </c>
      <c r="AK1639" s="5" t="str">
        <f>IF(Table2[[#This Row],[Total Campaigns Accepted]]=0,"Never Responded", IF(Table2[[#This Row],[Total Campaigns Accepted]]&lt;3,"Occasional Responders","Frequent Responders"))</f>
        <v>Never Responded</v>
      </c>
    </row>
    <row r="1640" spans="1:37" x14ac:dyDescent="0.3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  <c r="AC1640" s="4">
        <f t="shared" ca="1" si="75"/>
        <v>61</v>
      </c>
      <c r="AD1640" s="3">
        <f t="shared" si="77"/>
        <v>21</v>
      </c>
      <c r="AE1640">
        <f t="shared" si="76"/>
        <v>11</v>
      </c>
      <c r="AF1640" t="str">
        <f>IF(Table2[[#This Row],[ Income ]]&lt;=30000, "Low Income",IF(Table2[[#This Row],[ Income ]]&lt;=60000,"Middle Income",IF(Table2[[#This Row],[ Income ]]&lt;=90000,"High Income","Premium")))</f>
        <v>Middle Income</v>
      </c>
      <c r="AG1640" t="str">
        <f ca="1">IF(Table2[[#This Row],[Age]]&lt;30,"Young Adults", IF(Table2[[#This Row],[Age]]&lt;45,"Adults",IF(Table2[[#This Row],[Age]]&lt;60,"Middle Aged", "Senior")))</f>
        <v>Senior</v>
      </c>
      <c r="AH1640" t="str">
        <f>IF(Table2[[#This Row],[Recency]]&lt;31,"Active",IF(Table2[[#This Row],[Recency]]&lt;61, "Warm","At Risk"))</f>
        <v>At Risk</v>
      </c>
      <c r="AI1640" s="5" t="str">
        <f>IF(Table2[[#This Row],[Total Spend]]&lt;70,"Low Value", IF(Table2[[#This Row],[Total Spend]]&lt;370,"Medium Value",IF(Table2[[#This Row],[Total Spend]]&lt;1047,"High Value","VIP")))</f>
        <v>Low Value</v>
      </c>
      <c r="AJ1640" s="7">
        <f>SUM(Table2[[#This Row],[AcceptedCmp3]:[Response]])</f>
        <v>0</v>
      </c>
      <c r="AK1640" s="5" t="str">
        <f>IF(Table2[[#This Row],[Total Campaigns Accepted]]=0,"Never Responded", IF(Table2[[#This Row],[Total Campaigns Accepted]]&lt;3,"Occasional Responders","Frequent Responders"))</f>
        <v>Never Responded</v>
      </c>
    </row>
    <row r="1641" spans="1:37" x14ac:dyDescent="0.3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  <c r="AC1641" s="4">
        <f t="shared" ca="1" si="75"/>
        <v>66</v>
      </c>
      <c r="AD1641" s="3">
        <f t="shared" si="77"/>
        <v>606</v>
      </c>
      <c r="AE1641">
        <f t="shared" si="76"/>
        <v>28</v>
      </c>
      <c r="AF1641" t="str">
        <f>IF(Table2[[#This Row],[ Income ]]&lt;=30000, "Low Income",IF(Table2[[#This Row],[ Income ]]&lt;=60000,"Middle Income",IF(Table2[[#This Row],[ Income ]]&lt;=90000,"High Income","Premium")))</f>
        <v>Middle Income</v>
      </c>
      <c r="AG1641" t="str">
        <f ca="1">IF(Table2[[#This Row],[Age]]&lt;30,"Young Adults", IF(Table2[[#This Row],[Age]]&lt;45,"Adults",IF(Table2[[#This Row],[Age]]&lt;60,"Middle Aged", "Senior")))</f>
        <v>Senior</v>
      </c>
      <c r="AH1641" t="str">
        <f>IF(Table2[[#This Row],[Recency]]&lt;31,"Active",IF(Table2[[#This Row],[Recency]]&lt;61, "Warm","At Risk"))</f>
        <v>At Risk</v>
      </c>
      <c r="AI1641" s="5" t="str">
        <f>IF(Table2[[#This Row],[Total Spend]]&lt;70,"Low Value", IF(Table2[[#This Row],[Total Spend]]&lt;370,"Medium Value",IF(Table2[[#This Row],[Total Spend]]&lt;1047,"High Value","VIP")))</f>
        <v>High Value</v>
      </c>
      <c r="AJ1641" s="7">
        <f>SUM(Table2[[#This Row],[AcceptedCmp3]:[Response]])</f>
        <v>1</v>
      </c>
      <c r="AK1641" s="5" t="str">
        <f>IF(Table2[[#This Row],[Total Campaigns Accepted]]=0,"Never Responded", IF(Table2[[#This Row],[Total Campaigns Accepted]]&lt;3,"Occasional Responders","Frequent Responders"))</f>
        <v>Occasional Responders</v>
      </c>
    </row>
    <row r="1642" spans="1:37" x14ac:dyDescent="0.3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  <c r="AC1642" s="4">
        <f t="shared" ca="1" si="75"/>
        <v>47</v>
      </c>
      <c r="AD1642" s="3">
        <f t="shared" si="77"/>
        <v>1250</v>
      </c>
      <c r="AE1642">
        <f t="shared" si="76"/>
        <v>37</v>
      </c>
      <c r="AF1642" t="str">
        <f>IF(Table2[[#This Row],[ Income ]]&lt;=30000, "Low Income",IF(Table2[[#This Row],[ Income ]]&lt;=60000,"Middle Income",IF(Table2[[#This Row],[ Income ]]&lt;=90000,"High Income","Premium")))</f>
        <v>High Income</v>
      </c>
      <c r="AG1642" t="str">
        <f ca="1">IF(Table2[[#This Row],[Age]]&lt;30,"Young Adults", IF(Table2[[#This Row],[Age]]&lt;45,"Adults",IF(Table2[[#This Row],[Age]]&lt;60,"Middle Aged", "Senior")))</f>
        <v>Middle Aged</v>
      </c>
      <c r="AH1642" t="str">
        <f>IF(Table2[[#This Row],[Recency]]&lt;31,"Active",IF(Table2[[#This Row],[Recency]]&lt;61, "Warm","At Risk"))</f>
        <v>At Risk</v>
      </c>
      <c r="AI1642" s="5" t="str">
        <f>IF(Table2[[#This Row],[Total Spend]]&lt;70,"Low Value", IF(Table2[[#This Row],[Total Spend]]&lt;370,"Medium Value",IF(Table2[[#This Row],[Total Spend]]&lt;1047,"High Value","VIP")))</f>
        <v>VIP</v>
      </c>
      <c r="AJ1642" s="7">
        <f>SUM(Table2[[#This Row],[AcceptedCmp3]:[Response]])</f>
        <v>0</v>
      </c>
      <c r="AK1642" s="5" t="str">
        <f>IF(Table2[[#This Row],[Total Campaigns Accepted]]=0,"Never Responded", IF(Table2[[#This Row],[Total Campaigns Accepted]]&lt;3,"Occasional Responders","Frequent Responders"))</f>
        <v>Never Responded</v>
      </c>
    </row>
    <row r="1643" spans="1:37" x14ac:dyDescent="0.3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  <c r="AC1643" s="4">
        <f t="shared" ca="1" si="75"/>
        <v>54</v>
      </c>
      <c r="AD1643" s="3">
        <f t="shared" si="77"/>
        <v>1753</v>
      </c>
      <c r="AE1643">
        <f t="shared" si="76"/>
        <v>19</v>
      </c>
      <c r="AF1643" t="str">
        <f>IF(Table2[[#This Row],[ Income ]]&lt;=30000, "Low Income",IF(Table2[[#This Row],[ Income ]]&lt;=60000,"Middle Income",IF(Table2[[#This Row],[ Income ]]&lt;=90000,"High Income","Premium")))</f>
        <v>High Income</v>
      </c>
      <c r="AG1643" t="str">
        <f ca="1">IF(Table2[[#This Row],[Age]]&lt;30,"Young Adults", IF(Table2[[#This Row],[Age]]&lt;45,"Adults",IF(Table2[[#This Row],[Age]]&lt;60,"Middle Aged", "Senior")))</f>
        <v>Middle Aged</v>
      </c>
      <c r="AH1643" t="str">
        <f>IF(Table2[[#This Row],[Recency]]&lt;31,"Active",IF(Table2[[#This Row],[Recency]]&lt;61, "Warm","At Risk"))</f>
        <v>At Risk</v>
      </c>
      <c r="AI1643" s="5" t="str">
        <f>IF(Table2[[#This Row],[Total Spend]]&lt;70,"Low Value", IF(Table2[[#This Row],[Total Spend]]&lt;370,"Medium Value",IF(Table2[[#This Row],[Total Spend]]&lt;1047,"High Value","VIP")))</f>
        <v>VIP</v>
      </c>
      <c r="AJ1643" s="7">
        <f>SUM(Table2[[#This Row],[AcceptedCmp3]:[Response]])</f>
        <v>0</v>
      </c>
      <c r="AK1643" s="5" t="str">
        <f>IF(Table2[[#This Row],[Total Campaigns Accepted]]=0,"Never Responded", IF(Table2[[#This Row],[Total Campaigns Accepted]]&lt;3,"Occasional Responders","Frequent Responders"))</f>
        <v>Never Responded</v>
      </c>
    </row>
    <row r="1644" spans="1:37" x14ac:dyDescent="0.3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  <c r="AC1644" s="4">
        <f t="shared" ca="1" si="75"/>
        <v>56</v>
      </c>
      <c r="AD1644" s="3">
        <f t="shared" si="77"/>
        <v>418</v>
      </c>
      <c r="AE1644">
        <f t="shared" si="76"/>
        <v>25</v>
      </c>
      <c r="AF1644" t="str">
        <f>IF(Table2[[#This Row],[ Income ]]&lt;=30000, "Low Income",IF(Table2[[#This Row],[ Income ]]&lt;=60000,"Middle Income",IF(Table2[[#This Row],[ Income ]]&lt;=90000,"High Income","Premium")))</f>
        <v>Middle Income</v>
      </c>
      <c r="AG1644" t="str">
        <f ca="1">IF(Table2[[#This Row],[Age]]&lt;30,"Young Adults", IF(Table2[[#This Row],[Age]]&lt;45,"Adults",IF(Table2[[#This Row],[Age]]&lt;60,"Middle Aged", "Senior")))</f>
        <v>Middle Aged</v>
      </c>
      <c r="AH1644" t="str">
        <f>IF(Table2[[#This Row],[Recency]]&lt;31,"Active",IF(Table2[[#This Row],[Recency]]&lt;61, "Warm","At Risk"))</f>
        <v>At Risk</v>
      </c>
      <c r="AI1644" s="5" t="str">
        <f>IF(Table2[[#This Row],[Total Spend]]&lt;70,"Low Value", IF(Table2[[#This Row],[Total Spend]]&lt;370,"Medium Value",IF(Table2[[#This Row],[Total Spend]]&lt;1047,"High Value","VIP")))</f>
        <v>High Value</v>
      </c>
      <c r="AJ1644" s="7">
        <f>SUM(Table2[[#This Row],[AcceptedCmp3]:[Response]])</f>
        <v>1</v>
      </c>
      <c r="AK1644" s="5" t="str">
        <f>IF(Table2[[#This Row],[Total Campaigns Accepted]]=0,"Never Responded", IF(Table2[[#This Row],[Total Campaigns Accepted]]&lt;3,"Occasional Responders","Frequent Responders"))</f>
        <v>Occasional Responders</v>
      </c>
    </row>
    <row r="1645" spans="1:37" x14ac:dyDescent="0.3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  <c r="AC1645" s="4">
        <f t="shared" ca="1" si="75"/>
        <v>68</v>
      </c>
      <c r="AD1645" s="3">
        <f t="shared" si="77"/>
        <v>1383</v>
      </c>
      <c r="AE1645">
        <f t="shared" si="76"/>
        <v>21</v>
      </c>
      <c r="AF1645" t="str">
        <f>IF(Table2[[#This Row],[ Income ]]&lt;=30000, "Low Income",IF(Table2[[#This Row],[ Income ]]&lt;=60000,"Middle Income",IF(Table2[[#This Row],[ Income ]]&lt;=90000,"High Income","Premium")))</f>
        <v>High Income</v>
      </c>
      <c r="AG1645" t="str">
        <f ca="1">IF(Table2[[#This Row],[Age]]&lt;30,"Young Adults", IF(Table2[[#This Row],[Age]]&lt;45,"Adults",IF(Table2[[#This Row],[Age]]&lt;60,"Middle Aged", "Senior")))</f>
        <v>Senior</v>
      </c>
      <c r="AH1645" t="str">
        <f>IF(Table2[[#This Row],[Recency]]&lt;31,"Active",IF(Table2[[#This Row],[Recency]]&lt;61, "Warm","At Risk"))</f>
        <v>At Risk</v>
      </c>
      <c r="AI1645" s="5" t="str">
        <f>IF(Table2[[#This Row],[Total Spend]]&lt;70,"Low Value", IF(Table2[[#This Row],[Total Spend]]&lt;370,"Medium Value",IF(Table2[[#This Row],[Total Spend]]&lt;1047,"High Value","VIP")))</f>
        <v>VIP</v>
      </c>
      <c r="AJ1645" s="7">
        <f>SUM(Table2[[#This Row],[AcceptedCmp3]:[Response]])</f>
        <v>0</v>
      </c>
      <c r="AK1645" s="5" t="str">
        <f>IF(Table2[[#This Row],[Total Campaigns Accepted]]=0,"Never Responded", IF(Table2[[#This Row],[Total Campaigns Accepted]]&lt;3,"Occasional Responders","Frequent Responders"))</f>
        <v>Never Responded</v>
      </c>
    </row>
    <row r="1646" spans="1:37" x14ac:dyDescent="0.3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  <c r="AC1646" s="4">
        <f t="shared" ca="1" si="75"/>
        <v>83</v>
      </c>
      <c r="AD1646" s="3">
        <f t="shared" si="77"/>
        <v>1242</v>
      </c>
      <c r="AE1646">
        <f t="shared" si="76"/>
        <v>20</v>
      </c>
      <c r="AF1646" t="str">
        <f>IF(Table2[[#This Row],[ Income ]]&lt;=30000, "Low Income",IF(Table2[[#This Row],[ Income ]]&lt;=60000,"Middle Income",IF(Table2[[#This Row],[ Income ]]&lt;=90000,"High Income","Premium")))</f>
        <v>High Income</v>
      </c>
      <c r="AG1646" t="str">
        <f ca="1">IF(Table2[[#This Row],[Age]]&lt;30,"Young Adults", IF(Table2[[#This Row],[Age]]&lt;45,"Adults",IF(Table2[[#This Row],[Age]]&lt;60,"Middle Aged", "Senior")))</f>
        <v>Senior</v>
      </c>
      <c r="AH1646" t="str">
        <f>IF(Table2[[#This Row],[Recency]]&lt;31,"Active",IF(Table2[[#This Row],[Recency]]&lt;61, "Warm","At Risk"))</f>
        <v>At Risk</v>
      </c>
      <c r="AI1646" s="5" t="str">
        <f>IF(Table2[[#This Row],[Total Spend]]&lt;70,"Low Value", IF(Table2[[#This Row],[Total Spend]]&lt;370,"Medium Value",IF(Table2[[#This Row],[Total Spend]]&lt;1047,"High Value","VIP")))</f>
        <v>VIP</v>
      </c>
      <c r="AJ1646" s="7">
        <f>SUM(Table2[[#This Row],[AcceptedCmp3]:[Response]])</f>
        <v>0</v>
      </c>
      <c r="AK1646" s="5" t="str">
        <f>IF(Table2[[#This Row],[Total Campaigns Accepted]]=0,"Never Responded", IF(Table2[[#This Row],[Total Campaigns Accepted]]&lt;3,"Occasional Responders","Frequent Responders"))</f>
        <v>Never Responded</v>
      </c>
    </row>
    <row r="1647" spans="1:37" x14ac:dyDescent="0.3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  <c r="AC1647" s="4">
        <f t="shared" ca="1" si="75"/>
        <v>61</v>
      </c>
      <c r="AD1647" s="3">
        <f t="shared" si="77"/>
        <v>301</v>
      </c>
      <c r="AE1647">
        <f t="shared" si="76"/>
        <v>17</v>
      </c>
      <c r="AF1647" t="str">
        <f>IF(Table2[[#This Row],[ Income ]]&lt;=30000, "Low Income",IF(Table2[[#This Row],[ Income ]]&lt;=60000,"Middle Income",IF(Table2[[#This Row],[ Income ]]&lt;=90000,"High Income","Premium")))</f>
        <v>Middle Income</v>
      </c>
      <c r="AG1647" t="str">
        <f ca="1">IF(Table2[[#This Row],[Age]]&lt;30,"Young Adults", IF(Table2[[#This Row],[Age]]&lt;45,"Adults",IF(Table2[[#This Row],[Age]]&lt;60,"Middle Aged", "Senior")))</f>
        <v>Senior</v>
      </c>
      <c r="AH1647" t="str">
        <f>IF(Table2[[#This Row],[Recency]]&lt;31,"Active",IF(Table2[[#This Row],[Recency]]&lt;61, "Warm","At Risk"))</f>
        <v>At Risk</v>
      </c>
      <c r="AI1647" s="5" t="str">
        <f>IF(Table2[[#This Row],[Total Spend]]&lt;70,"Low Value", IF(Table2[[#This Row],[Total Spend]]&lt;370,"Medium Value",IF(Table2[[#This Row],[Total Spend]]&lt;1047,"High Value","VIP")))</f>
        <v>Medium Value</v>
      </c>
      <c r="AJ1647" s="7">
        <f>SUM(Table2[[#This Row],[AcceptedCmp3]:[Response]])</f>
        <v>0</v>
      </c>
      <c r="AK1647" s="5" t="str">
        <f>IF(Table2[[#This Row],[Total Campaigns Accepted]]=0,"Never Responded", IF(Table2[[#This Row],[Total Campaigns Accepted]]&lt;3,"Occasional Responders","Frequent Responders"))</f>
        <v>Never Responded</v>
      </c>
    </row>
    <row r="1648" spans="1:37" x14ac:dyDescent="0.3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  <c r="AC1648" s="4">
        <f t="shared" ca="1" si="75"/>
        <v>55</v>
      </c>
      <c r="AD1648" s="3">
        <f t="shared" si="77"/>
        <v>526</v>
      </c>
      <c r="AE1648">
        <f t="shared" si="76"/>
        <v>24</v>
      </c>
      <c r="AF1648" t="str">
        <f>IF(Table2[[#This Row],[ Income ]]&lt;=30000, "Low Income",IF(Table2[[#This Row],[ Income ]]&lt;=60000,"Middle Income",IF(Table2[[#This Row],[ Income ]]&lt;=90000,"High Income","Premium")))</f>
        <v>High Income</v>
      </c>
      <c r="AG1648" t="str">
        <f ca="1">IF(Table2[[#This Row],[Age]]&lt;30,"Young Adults", IF(Table2[[#This Row],[Age]]&lt;45,"Adults",IF(Table2[[#This Row],[Age]]&lt;60,"Middle Aged", "Senior")))</f>
        <v>Middle Aged</v>
      </c>
      <c r="AH1648" t="str">
        <f>IF(Table2[[#This Row],[Recency]]&lt;31,"Active",IF(Table2[[#This Row],[Recency]]&lt;61, "Warm","At Risk"))</f>
        <v>At Risk</v>
      </c>
      <c r="AI1648" s="5" t="str">
        <f>IF(Table2[[#This Row],[Total Spend]]&lt;70,"Low Value", IF(Table2[[#This Row],[Total Spend]]&lt;370,"Medium Value",IF(Table2[[#This Row],[Total Spend]]&lt;1047,"High Value","VIP")))</f>
        <v>High Value</v>
      </c>
      <c r="AJ1648" s="7">
        <f>SUM(Table2[[#This Row],[AcceptedCmp3]:[Response]])</f>
        <v>0</v>
      </c>
      <c r="AK1648" s="5" t="str">
        <f>IF(Table2[[#This Row],[Total Campaigns Accepted]]=0,"Never Responded", IF(Table2[[#This Row],[Total Campaigns Accepted]]&lt;3,"Occasional Responders","Frequent Responders"))</f>
        <v>Never Responded</v>
      </c>
    </row>
    <row r="1649" spans="1:37" x14ac:dyDescent="0.3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  <c r="AC1649" s="4">
        <f t="shared" ca="1" si="75"/>
        <v>67</v>
      </c>
      <c r="AD1649" s="3">
        <f t="shared" si="77"/>
        <v>1045</v>
      </c>
      <c r="AE1649">
        <f t="shared" si="76"/>
        <v>28</v>
      </c>
      <c r="AF1649" t="str">
        <f>IF(Table2[[#This Row],[ Income ]]&lt;=30000, "Low Income",IF(Table2[[#This Row],[ Income ]]&lt;=60000,"Middle Income",IF(Table2[[#This Row],[ Income ]]&lt;=90000,"High Income","Premium")))</f>
        <v>High Income</v>
      </c>
      <c r="AG1649" t="str">
        <f ca="1">IF(Table2[[#This Row],[Age]]&lt;30,"Young Adults", IF(Table2[[#This Row],[Age]]&lt;45,"Adults",IF(Table2[[#This Row],[Age]]&lt;60,"Middle Aged", "Senior")))</f>
        <v>Senior</v>
      </c>
      <c r="AH1649" t="str">
        <f>IF(Table2[[#This Row],[Recency]]&lt;31,"Active",IF(Table2[[#This Row],[Recency]]&lt;61, "Warm","At Risk"))</f>
        <v>At Risk</v>
      </c>
      <c r="AI1649" s="5" t="str">
        <f>IF(Table2[[#This Row],[Total Spend]]&lt;70,"Low Value", IF(Table2[[#This Row],[Total Spend]]&lt;370,"Medium Value",IF(Table2[[#This Row],[Total Spend]]&lt;1047,"High Value","VIP")))</f>
        <v>High Value</v>
      </c>
      <c r="AJ1649" s="7">
        <f>SUM(Table2[[#This Row],[AcceptedCmp3]:[Response]])</f>
        <v>0</v>
      </c>
      <c r="AK1649" s="5" t="str">
        <f>IF(Table2[[#This Row],[Total Campaigns Accepted]]=0,"Never Responded", IF(Table2[[#This Row],[Total Campaigns Accepted]]&lt;3,"Occasional Responders","Frequent Responders"))</f>
        <v>Never Responded</v>
      </c>
    </row>
    <row r="1650" spans="1:37" x14ac:dyDescent="0.3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  <c r="AC1650" s="4">
        <f t="shared" ca="1" si="75"/>
        <v>46</v>
      </c>
      <c r="AD1650" s="3">
        <f t="shared" si="77"/>
        <v>331</v>
      </c>
      <c r="AE1650">
        <f t="shared" si="76"/>
        <v>15</v>
      </c>
      <c r="AF1650" t="str">
        <f>IF(Table2[[#This Row],[ Income ]]&lt;=30000, "Low Income",IF(Table2[[#This Row],[ Income ]]&lt;=60000,"Middle Income",IF(Table2[[#This Row],[ Income ]]&lt;=90000,"High Income","Premium")))</f>
        <v>High Income</v>
      </c>
      <c r="AG1650" t="str">
        <f ca="1">IF(Table2[[#This Row],[Age]]&lt;30,"Young Adults", IF(Table2[[#This Row],[Age]]&lt;45,"Adults",IF(Table2[[#This Row],[Age]]&lt;60,"Middle Aged", "Senior")))</f>
        <v>Middle Aged</v>
      </c>
      <c r="AH1650" t="str">
        <f>IF(Table2[[#This Row],[Recency]]&lt;31,"Active",IF(Table2[[#This Row],[Recency]]&lt;61, "Warm","At Risk"))</f>
        <v>At Risk</v>
      </c>
      <c r="AI1650" s="5" t="str">
        <f>IF(Table2[[#This Row],[Total Spend]]&lt;70,"Low Value", IF(Table2[[#This Row],[Total Spend]]&lt;370,"Medium Value",IF(Table2[[#This Row],[Total Spend]]&lt;1047,"High Value","VIP")))</f>
        <v>Medium Value</v>
      </c>
      <c r="AJ1650" s="7">
        <f>SUM(Table2[[#This Row],[AcceptedCmp3]:[Response]])</f>
        <v>0</v>
      </c>
      <c r="AK1650" s="5" t="str">
        <f>IF(Table2[[#This Row],[Total Campaigns Accepted]]=0,"Never Responded", IF(Table2[[#This Row],[Total Campaigns Accepted]]&lt;3,"Occasional Responders","Frequent Responders"))</f>
        <v>Never Responded</v>
      </c>
    </row>
    <row r="1651" spans="1:37" x14ac:dyDescent="0.3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  <c r="AC1651" s="4">
        <f t="shared" ca="1" si="75"/>
        <v>67</v>
      </c>
      <c r="AD1651" s="3">
        <f t="shared" si="77"/>
        <v>283</v>
      </c>
      <c r="AE1651">
        <f t="shared" si="76"/>
        <v>14</v>
      </c>
      <c r="AF1651" t="str">
        <f>IF(Table2[[#This Row],[ Income ]]&lt;=30000, "Low Income",IF(Table2[[#This Row],[ Income ]]&lt;=60000,"Middle Income",IF(Table2[[#This Row],[ Income ]]&lt;=90000,"High Income","Premium")))</f>
        <v>High Income</v>
      </c>
      <c r="AG1651" t="str">
        <f ca="1">IF(Table2[[#This Row],[Age]]&lt;30,"Young Adults", IF(Table2[[#This Row],[Age]]&lt;45,"Adults",IF(Table2[[#This Row],[Age]]&lt;60,"Middle Aged", "Senior")))</f>
        <v>Senior</v>
      </c>
      <c r="AH1651" t="str">
        <f>IF(Table2[[#This Row],[Recency]]&lt;31,"Active",IF(Table2[[#This Row],[Recency]]&lt;61, "Warm","At Risk"))</f>
        <v>At Risk</v>
      </c>
      <c r="AI1651" s="5" t="str">
        <f>IF(Table2[[#This Row],[Total Spend]]&lt;70,"Low Value", IF(Table2[[#This Row],[Total Spend]]&lt;370,"Medium Value",IF(Table2[[#This Row],[Total Spend]]&lt;1047,"High Value","VIP")))</f>
        <v>Medium Value</v>
      </c>
      <c r="AJ1651" s="7">
        <f>SUM(Table2[[#This Row],[AcceptedCmp3]:[Response]])</f>
        <v>0</v>
      </c>
      <c r="AK1651" s="5" t="str">
        <f>IF(Table2[[#This Row],[Total Campaigns Accepted]]=0,"Never Responded", IF(Table2[[#This Row],[Total Campaigns Accepted]]&lt;3,"Occasional Responders","Frequent Responders"))</f>
        <v>Never Responded</v>
      </c>
    </row>
    <row r="1652" spans="1:37" x14ac:dyDescent="0.3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  <c r="AC1652" s="4">
        <f t="shared" ca="1" si="75"/>
        <v>56</v>
      </c>
      <c r="AD1652" s="3">
        <f t="shared" si="77"/>
        <v>957</v>
      </c>
      <c r="AE1652">
        <f t="shared" si="76"/>
        <v>15</v>
      </c>
      <c r="AF1652" t="str">
        <f>IF(Table2[[#This Row],[ Income ]]&lt;=30000, "Low Income",IF(Table2[[#This Row],[ Income ]]&lt;=60000,"Middle Income",IF(Table2[[#This Row],[ Income ]]&lt;=90000,"High Income","Premium")))</f>
        <v>High Income</v>
      </c>
      <c r="AG1652" t="str">
        <f ca="1">IF(Table2[[#This Row],[Age]]&lt;30,"Young Adults", IF(Table2[[#This Row],[Age]]&lt;45,"Adults",IF(Table2[[#This Row],[Age]]&lt;60,"Middle Aged", "Senior")))</f>
        <v>Middle Aged</v>
      </c>
      <c r="AH1652" t="str">
        <f>IF(Table2[[#This Row],[Recency]]&lt;31,"Active",IF(Table2[[#This Row],[Recency]]&lt;61, "Warm","At Risk"))</f>
        <v>At Risk</v>
      </c>
      <c r="AI1652" s="5" t="str">
        <f>IF(Table2[[#This Row],[Total Spend]]&lt;70,"Low Value", IF(Table2[[#This Row],[Total Spend]]&lt;370,"Medium Value",IF(Table2[[#This Row],[Total Spend]]&lt;1047,"High Value","VIP")))</f>
        <v>High Value</v>
      </c>
      <c r="AJ1652" s="7">
        <f>SUM(Table2[[#This Row],[AcceptedCmp3]:[Response]])</f>
        <v>0</v>
      </c>
      <c r="AK1652" s="5" t="str">
        <f>IF(Table2[[#This Row],[Total Campaigns Accepted]]=0,"Never Responded", IF(Table2[[#This Row],[Total Campaigns Accepted]]&lt;3,"Occasional Responders","Frequent Responders"))</f>
        <v>Never Responded</v>
      </c>
    </row>
    <row r="1653" spans="1:37" x14ac:dyDescent="0.3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  <c r="AC1653" s="4">
        <f t="shared" ca="1" si="75"/>
        <v>59</v>
      </c>
      <c r="AD1653" s="3">
        <f t="shared" si="77"/>
        <v>858</v>
      </c>
      <c r="AE1653">
        <f t="shared" si="76"/>
        <v>18</v>
      </c>
      <c r="AF1653" t="str">
        <f>IF(Table2[[#This Row],[ Income ]]&lt;=30000, "Low Income",IF(Table2[[#This Row],[ Income ]]&lt;=60000,"Middle Income",IF(Table2[[#This Row],[ Income ]]&lt;=90000,"High Income","Premium")))</f>
        <v>High Income</v>
      </c>
      <c r="AG1653" t="str">
        <f ca="1">IF(Table2[[#This Row],[Age]]&lt;30,"Young Adults", IF(Table2[[#This Row],[Age]]&lt;45,"Adults",IF(Table2[[#This Row],[Age]]&lt;60,"Middle Aged", "Senior")))</f>
        <v>Middle Aged</v>
      </c>
      <c r="AH1653" t="str">
        <f>IF(Table2[[#This Row],[Recency]]&lt;31,"Active",IF(Table2[[#This Row],[Recency]]&lt;61, "Warm","At Risk"))</f>
        <v>At Risk</v>
      </c>
      <c r="AI1653" s="5" t="str">
        <f>IF(Table2[[#This Row],[Total Spend]]&lt;70,"Low Value", IF(Table2[[#This Row],[Total Spend]]&lt;370,"Medium Value",IF(Table2[[#This Row],[Total Spend]]&lt;1047,"High Value","VIP")))</f>
        <v>High Value</v>
      </c>
      <c r="AJ1653" s="7">
        <f>SUM(Table2[[#This Row],[AcceptedCmp3]:[Response]])</f>
        <v>0</v>
      </c>
      <c r="AK1653" s="5" t="str">
        <f>IF(Table2[[#This Row],[Total Campaigns Accepted]]=0,"Never Responded", IF(Table2[[#This Row],[Total Campaigns Accepted]]&lt;3,"Occasional Responders","Frequent Responders"))</f>
        <v>Never Responded</v>
      </c>
    </row>
    <row r="1654" spans="1:37" x14ac:dyDescent="0.3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  <c r="AC1654" s="4">
        <f t="shared" ca="1" si="75"/>
        <v>43</v>
      </c>
      <c r="AD1654" s="3">
        <f t="shared" si="77"/>
        <v>1923</v>
      </c>
      <c r="AE1654">
        <f t="shared" si="76"/>
        <v>22</v>
      </c>
      <c r="AF1654" t="str">
        <f>IF(Table2[[#This Row],[ Income ]]&lt;=30000, "Low Income",IF(Table2[[#This Row],[ Income ]]&lt;=60000,"Middle Income",IF(Table2[[#This Row],[ Income ]]&lt;=90000,"High Income","Premium")))</f>
        <v>High Income</v>
      </c>
      <c r="AG1654" t="str">
        <f ca="1">IF(Table2[[#This Row],[Age]]&lt;30,"Young Adults", IF(Table2[[#This Row],[Age]]&lt;45,"Adults",IF(Table2[[#This Row],[Age]]&lt;60,"Middle Aged", "Senior")))</f>
        <v>Adults</v>
      </c>
      <c r="AH1654" t="str">
        <f>IF(Table2[[#This Row],[Recency]]&lt;31,"Active",IF(Table2[[#This Row],[Recency]]&lt;61, "Warm","At Risk"))</f>
        <v>At Risk</v>
      </c>
      <c r="AI1654" s="5" t="str">
        <f>IF(Table2[[#This Row],[Total Spend]]&lt;70,"Low Value", IF(Table2[[#This Row],[Total Spend]]&lt;370,"Medium Value",IF(Table2[[#This Row],[Total Spend]]&lt;1047,"High Value","VIP")))</f>
        <v>VIP</v>
      </c>
      <c r="AJ1654" s="7">
        <f>SUM(Table2[[#This Row],[AcceptedCmp3]:[Response]])</f>
        <v>1</v>
      </c>
      <c r="AK1654" s="5" t="str">
        <f>IF(Table2[[#This Row],[Total Campaigns Accepted]]=0,"Never Responded", IF(Table2[[#This Row],[Total Campaigns Accepted]]&lt;3,"Occasional Responders","Frequent Responders"))</f>
        <v>Occasional Responders</v>
      </c>
    </row>
    <row r="1655" spans="1:37" x14ac:dyDescent="0.3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  <c r="AC1655" s="4">
        <f t="shared" ca="1" si="75"/>
        <v>73</v>
      </c>
      <c r="AD1655" s="3">
        <f t="shared" si="77"/>
        <v>1024</v>
      </c>
      <c r="AE1655">
        <f t="shared" si="76"/>
        <v>20</v>
      </c>
      <c r="AF1655" t="str">
        <f>IF(Table2[[#This Row],[ Income ]]&lt;=30000, "Low Income",IF(Table2[[#This Row],[ Income ]]&lt;=60000,"Middle Income",IF(Table2[[#This Row],[ Income ]]&lt;=90000,"High Income","Premium")))</f>
        <v>High Income</v>
      </c>
      <c r="AG1655" t="str">
        <f ca="1">IF(Table2[[#This Row],[Age]]&lt;30,"Young Adults", IF(Table2[[#This Row],[Age]]&lt;45,"Adults",IF(Table2[[#This Row],[Age]]&lt;60,"Middle Aged", "Senior")))</f>
        <v>Senior</v>
      </c>
      <c r="AH1655" t="str">
        <f>IF(Table2[[#This Row],[Recency]]&lt;31,"Active",IF(Table2[[#This Row],[Recency]]&lt;61, "Warm","At Risk"))</f>
        <v>At Risk</v>
      </c>
      <c r="AI1655" s="5" t="str">
        <f>IF(Table2[[#This Row],[Total Spend]]&lt;70,"Low Value", IF(Table2[[#This Row],[Total Spend]]&lt;370,"Medium Value",IF(Table2[[#This Row],[Total Spend]]&lt;1047,"High Value","VIP")))</f>
        <v>High Value</v>
      </c>
      <c r="AJ1655" s="7">
        <f>SUM(Table2[[#This Row],[AcceptedCmp3]:[Response]])</f>
        <v>4</v>
      </c>
      <c r="AK1655" s="5" t="str">
        <f>IF(Table2[[#This Row],[Total Campaigns Accepted]]=0,"Never Responded", IF(Table2[[#This Row],[Total Campaigns Accepted]]&lt;3,"Occasional Responders","Frequent Responders"))</f>
        <v>Frequent Responders</v>
      </c>
    </row>
    <row r="1656" spans="1:37" x14ac:dyDescent="0.3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  <c r="AC1656" s="4">
        <f t="shared" ca="1" si="75"/>
        <v>72</v>
      </c>
      <c r="AD1656" s="3">
        <f t="shared" si="77"/>
        <v>1650</v>
      </c>
      <c r="AE1656">
        <f t="shared" si="76"/>
        <v>28</v>
      </c>
      <c r="AF1656" t="str">
        <f>IF(Table2[[#This Row],[ Income ]]&lt;=30000, "Low Income",IF(Table2[[#This Row],[ Income ]]&lt;=60000,"Middle Income",IF(Table2[[#This Row],[ Income ]]&lt;=90000,"High Income","Premium")))</f>
        <v>High Income</v>
      </c>
      <c r="AG1656" t="str">
        <f ca="1">IF(Table2[[#This Row],[Age]]&lt;30,"Young Adults", IF(Table2[[#This Row],[Age]]&lt;45,"Adults",IF(Table2[[#This Row],[Age]]&lt;60,"Middle Aged", "Senior")))</f>
        <v>Senior</v>
      </c>
      <c r="AH1656" t="str">
        <f>IF(Table2[[#This Row],[Recency]]&lt;31,"Active",IF(Table2[[#This Row],[Recency]]&lt;61, "Warm","At Risk"))</f>
        <v>At Risk</v>
      </c>
      <c r="AI1656" s="5" t="str">
        <f>IF(Table2[[#This Row],[Total Spend]]&lt;70,"Low Value", IF(Table2[[#This Row],[Total Spend]]&lt;370,"Medium Value",IF(Table2[[#This Row],[Total Spend]]&lt;1047,"High Value","VIP")))</f>
        <v>VIP</v>
      </c>
      <c r="AJ1656" s="7">
        <f>SUM(Table2[[#This Row],[AcceptedCmp3]:[Response]])</f>
        <v>1</v>
      </c>
      <c r="AK1656" s="5" t="str">
        <f>IF(Table2[[#This Row],[Total Campaigns Accepted]]=0,"Never Responded", IF(Table2[[#This Row],[Total Campaigns Accepted]]&lt;3,"Occasional Responders","Frequent Responders"))</f>
        <v>Occasional Responders</v>
      </c>
    </row>
    <row r="1657" spans="1:37" x14ac:dyDescent="0.3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  <c r="AC1657" s="4">
        <f t="shared" ca="1" si="75"/>
        <v>64</v>
      </c>
      <c r="AD1657" s="3">
        <f t="shared" si="77"/>
        <v>1385</v>
      </c>
      <c r="AE1657">
        <f t="shared" si="76"/>
        <v>25</v>
      </c>
      <c r="AF1657" t="str">
        <f>IF(Table2[[#This Row],[ Income ]]&lt;=30000, "Low Income",IF(Table2[[#This Row],[ Income ]]&lt;=60000,"Middle Income",IF(Table2[[#This Row],[ Income ]]&lt;=90000,"High Income","Premium")))</f>
        <v>High Income</v>
      </c>
      <c r="AG1657" t="str">
        <f ca="1">IF(Table2[[#This Row],[Age]]&lt;30,"Young Adults", IF(Table2[[#This Row],[Age]]&lt;45,"Adults",IF(Table2[[#This Row],[Age]]&lt;60,"Middle Aged", "Senior")))</f>
        <v>Senior</v>
      </c>
      <c r="AH1657" t="str">
        <f>IF(Table2[[#This Row],[Recency]]&lt;31,"Active",IF(Table2[[#This Row],[Recency]]&lt;61, "Warm","At Risk"))</f>
        <v>At Risk</v>
      </c>
      <c r="AI1657" s="5" t="str">
        <f>IF(Table2[[#This Row],[Total Spend]]&lt;70,"Low Value", IF(Table2[[#This Row],[Total Spend]]&lt;370,"Medium Value",IF(Table2[[#This Row],[Total Spend]]&lt;1047,"High Value","VIP")))</f>
        <v>VIP</v>
      </c>
      <c r="AJ1657" s="7">
        <f>SUM(Table2[[#This Row],[AcceptedCmp3]:[Response]])</f>
        <v>0</v>
      </c>
      <c r="AK1657" s="5" t="str">
        <f>IF(Table2[[#This Row],[Total Campaigns Accepted]]=0,"Never Responded", IF(Table2[[#This Row],[Total Campaigns Accepted]]&lt;3,"Occasional Responders","Frequent Responders"))</f>
        <v>Never Responded</v>
      </c>
    </row>
    <row r="1658" spans="1:37" x14ac:dyDescent="0.3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  <c r="AC1658" s="4">
        <f t="shared" ca="1" si="75"/>
        <v>79</v>
      </c>
      <c r="AD1658" s="3">
        <f t="shared" si="77"/>
        <v>2252</v>
      </c>
      <c r="AE1658">
        <f t="shared" si="76"/>
        <v>15</v>
      </c>
      <c r="AF1658" t="str">
        <f>IF(Table2[[#This Row],[ Income ]]&lt;=30000, "Low Income",IF(Table2[[#This Row],[ Income ]]&lt;=60000,"Middle Income",IF(Table2[[#This Row],[ Income ]]&lt;=90000,"High Income","Premium")))</f>
        <v>High Income</v>
      </c>
      <c r="AG1658" t="str">
        <f ca="1">IF(Table2[[#This Row],[Age]]&lt;30,"Young Adults", IF(Table2[[#This Row],[Age]]&lt;45,"Adults",IF(Table2[[#This Row],[Age]]&lt;60,"Middle Aged", "Senior")))</f>
        <v>Senior</v>
      </c>
      <c r="AH1658" t="str">
        <f>IF(Table2[[#This Row],[Recency]]&lt;31,"Active",IF(Table2[[#This Row],[Recency]]&lt;61, "Warm","At Risk"))</f>
        <v>At Risk</v>
      </c>
      <c r="AI1658" s="5" t="str">
        <f>IF(Table2[[#This Row],[Total Spend]]&lt;70,"Low Value", IF(Table2[[#This Row],[Total Spend]]&lt;370,"Medium Value",IF(Table2[[#This Row],[Total Spend]]&lt;1047,"High Value","VIP")))</f>
        <v>VIP</v>
      </c>
      <c r="AJ1658" s="7">
        <f>SUM(Table2[[#This Row],[AcceptedCmp3]:[Response]])</f>
        <v>3</v>
      </c>
      <c r="AK1658" s="5" t="str">
        <f>IF(Table2[[#This Row],[Total Campaigns Accepted]]=0,"Never Responded", IF(Table2[[#This Row],[Total Campaigns Accepted]]&lt;3,"Occasional Responders","Frequent Responders"))</f>
        <v>Frequent Responders</v>
      </c>
    </row>
    <row r="1659" spans="1:37" x14ac:dyDescent="0.3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  <c r="AC1659" s="4">
        <f t="shared" ca="1" si="75"/>
        <v>53</v>
      </c>
      <c r="AD1659" s="3">
        <f t="shared" si="77"/>
        <v>83</v>
      </c>
      <c r="AE1659">
        <f t="shared" si="76"/>
        <v>16</v>
      </c>
      <c r="AF1659" t="str">
        <f>IF(Table2[[#This Row],[ Income ]]&lt;=30000, "Low Income",IF(Table2[[#This Row],[ Income ]]&lt;=60000,"Middle Income",IF(Table2[[#This Row],[ Income ]]&lt;=90000,"High Income","Premium")))</f>
        <v>Middle Income</v>
      </c>
      <c r="AG1659" t="str">
        <f ca="1">IF(Table2[[#This Row],[Age]]&lt;30,"Young Adults", IF(Table2[[#This Row],[Age]]&lt;45,"Adults",IF(Table2[[#This Row],[Age]]&lt;60,"Middle Aged", "Senior")))</f>
        <v>Middle Aged</v>
      </c>
      <c r="AH1659" t="str">
        <f>IF(Table2[[#This Row],[Recency]]&lt;31,"Active",IF(Table2[[#This Row],[Recency]]&lt;61, "Warm","At Risk"))</f>
        <v>At Risk</v>
      </c>
      <c r="AI1659" s="5" t="str">
        <f>IF(Table2[[#This Row],[Total Spend]]&lt;70,"Low Value", IF(Table2[[#This Row],[Total Spend]]&lt;370,"Medium Value",IF(Table2[[#This Row],[Total Spend]]&lt;1047,"High Value","VIP")))</f>
        <v>Medium Value</v>
      </c>
      <c r="AJ1659" s="7">
        <f>SUM(Table2[[#This Row],[AcceptedCmp3]:[Response]])</f>
        <v>1</v>
      </c>
      <c r="AK1659" s="5" t="str">
        <f>IF(Table2[[#This Row],[Total Campaigns Accepted]]=0,"Never Responded", IF(Table2[[#This Row],[Total Campaigns Accepted]]&lt;3,"Occasional Responders","Frequent Responders"))</f>
        <v>Occasional Responders</v>
      </c>
    </row>
    <row r="1660" spans="1:37" x14ac:dyDescent="0.3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  <c r="AC1660" s="4">
        <f t="shared" ca="1" si="75"/>
        <v>54</v>
      </c>
      <c r="AD1660" s="3">
        <f t="shared" si="77"/>
        <v>1536</v>
      </c>
      <c r="AE1660">
        <f t="shared" si="76"/>
        <v>24</v>
      </c>
      <c r="AF1660" t="str">
        <f>IF(Table2[[#This Row],[ Income ]]&lt;=30000, "Low Income",IF(Table2[[#This Row],[ Income ]]&lt;=60000,"Middle Income",IF(Table2[[#This Row],[ Income ]]&lt;=90000,"High Income","Premium")))</f>
        <v>High Income</v>
      </c>
      <c r="AG1660" t="str">
        <f ca="1">IF(Table2[[#This Row],[Age]]&lt;30,"Young Adults", IF(Table2[[#This Row],[Age]]&lt;45,"Adults",IF(Table2[[#This Row],[Age]]&lt;60,"Middle Aged", "Senior")))</f>
        <v>Middle Aged</v>
      </c>
      <c r="AH1660" t="str">
        <f>IF(Table2[[#This Row],[Recency]]&lt;31,"Active",IF(Table2[[#This Row],[Recency]]&lt;61, "Warm","At Risk"))</f>
        <v>At Risk</v>
      </c>
      <c r="AI1660" s="5" t="str">
        <f>IF(Table2[[#This Row],[Total Spend]]&lt;70,"Low Value", IF(Table2[[#This Row],[Total Spend]]&lt;370,"Medium Value",IF(Table2[[#This Row],[Total Spend]]&lt;1047,"High Value","VIP")))</f>
        <v>VIP</v>
      </c>
      <c r="AJ1660" s="7">
        <f>SUM(Table2[[#This Row],[AcceptedCmp3]:[Response]])</f>
        <v>0</v>
      </c>
      <c r="AK1660" s="5" t="str">
        <f>IF(Table2[[#This Row],[Total Campaigns Accepted]]=0,"Never Responded", IF(Table2[[#This Row],[Total Campaigns Accepted]]&lt;3,"Occasional Responders","Frequent Responders"))</f>
        <v>Never Responded</v>
      </c>
    </row>
    <row r="1661" spans="1:37" x14ac:dyDescent="0.3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  <c r="AC1661" s="4">
        <f t="shared" ca="1" si="75"/>
        <v>57</v>
      </c>
      <c r="AD1661" s="3">
        <f t="shared" si="77"/>
        <v>882</v>
      </c>
      <c r="AE1661">
        <f t="shared" si="76"/>
        <v>30</v>
      </c>
      <c r="AF1661" t="str">
        <f>IF(Table2[[#This Row],[ Income ]]&lt;=30000, "Low Income",IF(Table2[[#This Row],[ Income ]]&lt;=60000,"Middle Income",IF(Table2[[#This Row],[ Income ]]&lt;=90000,"High Income","Premium")))</f>
        <v>Middle Income</v>
      </c>
      <c r="AG1661" t="str">
        <f ca="1">IF(Table2[[#This Row],[Age]]&lt;30,"Young Adults", IF(Table2[[#This Row],[Age]]&lt;45,"Adults",IF(Table2[[#This Row],[Age]]&lt;60,"Middle Aged", "Senior")))</f>
        <v>Middle Aged</v>
      </c>
      <c r="AH1661" t="str">
        <f>IF(Table2[[#This Row],[Recency]]&lt;31,"Active",IF(Table2[[#This Row],[Recency]]&lt;61, "Warm","At Risk"))</f>
        <v>At Risk</v>
      </c>
      <c r="AI1661" s="5" t="str">
        <f>IF(Table2[[#This Row],[Total Spend]]&lt;70,"Low Value", IF(Table2[[#This Row],[Total Spend]]&lt;370,"Medium Value",IF(Table2[[#This Row],[Total Spend]]&lt;1047,"High Value","VIP")))</f>
        <v>High Value</v>
      </c>
      <c r="AJ1661" s="7">
        <f>SUM(Table2[[#This Row],[AcceptedCmp3]:[Response]])</f>
        <v>1</v>
      </c>
      <c r="AK1661" s="5" t="str">
        <f>IF(Table2[[#This Row],[Total Campaigns Accepted]]=0,"Never Responded", IF(Table2[[#This Row],[Total Campaigns Accepted]]&lt;3,"Occasional Responders","Frequent Responders"))</f>
        <v>Occasional Responders</v>
      </c>
    </row>
    <row r="1662" spans="1:37" x14ac:dyDescent="0.3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  <c r="AC1662" s="4">
        <f t="shared" ca="1" si="75"/>
        <v>41</v>
      </c>
      <c r="AD1662" s="3">
        <f t="shared" si="77"/>
        <v>415</v>
      </c>
      <c r="AE1662">
        <f t="shared" si="76"/>
        <v>24</v>
      </c>
      <c r="AF1662" t="str">
        <f>IF(Table2[[#This Row],[ Income ]]&lt;=30000, "Low Income",IF(Table2[[#This Row],[ Income ]]&lt;=60000,"Middle Income",IF(Table2[[#This Row],[ Income ]]&lt;=90000,"High Income","Premium")))</f>
        <v>Middle Income</v>
      </c>
      <c r="AG1662" t="str">
        <f ca="1">IF(Table2[[#This Row],[Age]]&lt;30,"Young Adults", IF(Table2[[#This Row],[Age]]&lt;45,"Adults",IF(Table2[[#This Row],[Age]]&lt;60,"Middle Aged", "Senior")))</f>
        <v>Adults</v>
      </c>
      <c r="AH1662" t="str">
        <f>IF(Table2[[#This Row],[Recency]]&lt;31,"Active",IF(Table2[[#This Row],[Recency]]&lt;61, "Warm","At Risk"))</f>
        <v>At Risk</v>
      </c>
      <c r="AI1662" s="5" t="str">
        <f>IF(Table2[[#This Row],[Total Spend]]&lt;70,"Low Value", IF(Table2[[#This Row],[Total Spend]]&lt;370,"Medium Value",IF(Table2[[#This Row],[Total Spend]]&lt;1047,"High Value","VIP")))</f>
        <v>High Value</v>
      </c>
      <c r="AJ1662" s="7">
        <f>SUM(Table2[[#This Row],[AcceptedCmp3]:[Response]])</f>
        <v>0</v>
      </c>
      <c r="AK1662" s="5" t="str">
        <f>IF(Table2[[#This Row],[Total Campaigns Accepted]]=0,"Never Responded", IF(Table2[[#This Row],[Total Campaigns Accepted]]&lt;3,"Occasional Responders","Frequent Responders"))</f>
        <v>Never Responded</v>
      </c>
    </row>
    <row r="1663" spans="1:37" x14ac:dyDescent="0.3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  <c r="AC1663" s="4">
        <f t="shared" ca="1" si="75"/>
        <v>73</v>
      </c>
      <c r="AD1663" s="3">
        <f t="shared" si="77"/>
        <v>1727</v>
      </c>
      <c r="AE1663">
        <f t="shared" si="76"/>
        <v>22</v>
      </c>
      <c r="AF1663" t="str">
        <f>IF(Table2[[#This Row],[ Income ]]&lt;=30000, "Low Income",IF(Table2[[#This Row],[ Income ]]&lt;=60000,"Middle Income",IF(Table2[[#This Row],[ Income ]]&lt;=90000,"High Income","Premium")))</f>
        <v>High Income</v>
      </c>
      <c r="AG1663" t="str">
        <f ca="1">IF(Table2[[#This Row],[Age]]&lt;30,"Young Adults", IF(Table2[[#This Row],[Age]]&lt;45,"Adults",IF(Table2[[#This Row],[Age]]&lt;60,"Middle Aged", "Senior")))</f>
        <v>Senior</v>
      </c>
      <c r="AH1663" t="str">
        <f>IF(Table2[[#This Row],[Recency]]&lt;31,"Active",IF(Table2[[#This Row],[Recency]]&lt;61, "Warm","At Risk"))</f>
        <v>At Risk</v>
      </c>
      <c r="AI1663" s="5" t="str">
        <f>IF(Table2[[#This Row],[Total Spend]]&lt;70,"Low Value", IF(Table2[[#This Row],[Total Spend]]&lt;370,"Medium Value",IF(Table2[[#This Row],[Total Spend]]&lt;1047,"High Value","VIP")))</f>
        <v>VIP</v>
      </c>
      <c r="AJ1663" s="7">
        <f>SUM(Table2[[#This Row],[AcceptedCmp3]:[Response]])</f>
        <v>2</v>
      </c>
      <c r="AK1663" s="5" t="str">
        <f>IF(Table2[[#This Row],[Total Campaigns Accepted]]=0,"Never Responded", IF(Table2[[#This Row],[Total Campaigns Accepted]]&lt;3,"Occasional Responders","Frequent Responders"))</f>
        <v>Occasional Responders</v>
      </c>
    </row>
    <row r="1664" spans="1:37" x14ac:dyDescent="0.3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  <c r="AC1664" s="4">
        <f t="shared" ca="1" si="75"/>
        <v>51</v>
      </c>
      <c r="AD1664" s="3">
        <f t="shared" si="77"/>
        <v>895</v>
      </c>
      <c r="AE1664">
        <f t="shared" si="76"/>
        <v>20</v>
      </c>
      <c r="AF1664" t="str">
        <f>IF(Table2[[#This Row],[ Income ]]&lt;=30000, "Low Income",IF(Table2[[#This Row],[ Income ]]&lt;=60000,"Middle Income",IF(Table2[[#This Row],[ Income ]]&lt;=90000,"High Income","Premium")))</f>
        <v>High Income</v>
      </c>
      <c r="AG1664" t="str">
        <f ca="1">IF(Table2[[#This Row],[Age]]&lt;30,"Young Adults", IF(Table2[[#This Row],[Age]]&lt;45,"Adults",IF(Table2[[#This Row],[Age]]&lt;60,"Middle Aged", "Senior")))</f>
        <v>Middle Aged</v>
      </c>
      <c r="AH1664" t="str">
        <f>IF(Table2[[#This Row],[Recency]]&lt;31,"Active",IF(Table2[[#This Row],[Recency]]&lt;61, "Warm","At Risk"))</f>
        <v>At Risk</v>
      </c>
      <c r="AI1664" s="5" t="str">
        <f>IF(Table2[[#This Row],[Total Spend]]&lt;70,"Low Value", IF(Table2[[#This Row],[Total Spend]]&lt;370,"Medium Value",IF(Table2[[#This Row],[Total Spend]]&lt;1047,"High Value","VIP")))</f>
        <v>High Value</v>
      </c>
      <c r="AJ1664" s="7">
        <f>SUM(Table2[[#This Row],[AcceptedCmp3]:[Response]])</f>
        <v>2</v>
      </c>
      <c r="AK1664" s="5" t="str">
        <f>IF(Table2[[#This Row],[Total Campaigns Accepted]]=0,"Never Responded", IF(Table2[[#This Row],[Total Campaigns Accepted]]&lt;3,"Occasional Responders","Frequent Responders"))</f>
        <v>Occasional Responders</v>
      </c>
    </row>
    <row r="1665" spans="1:37" x14ac:dyDescent="0.3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  <c r="AC1665" s="4">
        <f t="shared" ca="1" si="75"/>
        <v>46</v>
      </c>
      <c r="AD1665" s="3">
        <f t="shared" si="77"/>
        <v>275</v>
      </c>
      <c r="AE1665">
        <f t="shared" si="76"/>
        <v>17</v>
      </c>
      <c r="AF1665" t="str">
        <f>IF(Table2[[#This Row],[ Income ]]&lt;=30000, "Low Income",IF(Table2[[#This Row],[ Income ]]&lt;=60000,"Middle Income",IF(Table2[[#This Row],[ Income ]]&lt;=90000,"High Income","Premium")))</f>
        <v>Middle Income</v>
      </c>
      <c r="AG1665" t="str">
        <f ca="1">IF(Table2[[#This Row],[Age]]&lt;30,"Young Adults", IF(Table2[[#This Row],[Age]]&lt;45,"Adults",IF(Table2[[#This Row],[Age]]&lt;60,"Middle Aged", "Senior")))</f>
        <v>Middle Aged</v>
      </c>
      <c r="AH1665" t="str">
        <f>IF(Table2[[#This Row],[Recency]]&lt;31,"Active",IF(Table2[[#This Row],[Recency]]&lt;61, "Warm","At Risk"))</f>
        <v>At Risk</v>
      </c>
      <c r="AI1665" s="5" t="str">
        <f>IF(Table2[[#This Row],[Total Spend]]&lt;70,"Low Value", IF(Table2[[#This Row],[Total Spend]]&lt;370,"Medium Value",IF(Table2[[#This Row],[Total Spend]]&lt;1047,"High Value","VIP")))</f>
        <v>Medium Value</v>
      </c>
      <c r="AJ1665" s="7">
        <f>SUM(Table2[[#This Row],[AcceptedCmp3]:[Response]])</f>
        <v>0</v>
      </c>
      <c r="AK1665" s="5" t="str">
        <f>IF(Table2[[#This Row],[Total Campaigns Accepted]]=0,"Never Responded", IF(Table2[[#This Row],[Total Campaigns Accepted]]&lt;3,"Occasional Responders","Frequent Responders"))</f>
        <v>Never Responded</v>
      </c>
    </row>
    <row r="1666" spans="1:37" x14ac:dyDescent="0.3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  <c r="AC1666" s="4">
        <f t="shared" ref="AC1666:AC1729" ca="1" si="78">YEAR(TODAY()) - B1666</f>
        <v>46</v>
      </c>
      <c r="AD1666" s="3">
        <f t="shared" si="77"/>
        <v>312</v>
      </c>
      <c r="AE1666">
        <f t="shared" ref="AE1666:AE1729" si="79">SUM(P1666:T1666)</f>
        <v>19</v>
      </c>
      <c r="AF1666" t="str">
        <f>IF(Table2[[#This Row],[ Income ]]&lt;=30000, "Low Income",IF(Table2[[#This Row],[ Income ]]&lt;=60000,"Middle Income",IF(Table2[[#This Row],[ Income ]]&lt;=90000,"High Income","Premium")))</f>
        <v>High Income</v>
      </c>
      <c r="AG1666" t="str">
        <f ca="1">IF(Table2[[#This Row],[Age]]&lt;30,"Young Adults", IF(Table2[[#This Row],[Age]]&lt;45,"Adults",IF(Table2[[#This Row],[Age]]&lt;60,"Middle Aged", "Senior")))</f>
        <v>Middle Aged</v>
      </c>
      <c r="AH1666" t="str">
        <f>IF(Table2[[#This Row],[Recency]]&lt;31,"Active",IF(Table2[[#This Row],[Recency]]&lt;61, "Warm","At Risk"))</f>
        <v>At Risk</v>
      </c>
      <c r="AI1666" s="5" t="str">
        <f>IF(Table2[[#This Row],[Total Spend]]&lt;70,"Low Value", IF(Table2[[#This Row],[Total Spend]]&lt;370,"Medium Value",IF(Table2[[#This Row],[Total Spend]]&lt;1047,"High Value","VIP")))</f>
        <v>Medium Value</v>
      </c>
      <c r="AJ1666" s="7">
        <f>SUM(Table2[[#This Row],[AcceptedCmp3]:[Response]])</f>
        <v>0</v>
      </c>
      <c r="AK1666" s="5" t="str">
        <f>IF(Table2[[#This Row],[Total Campaigns Accepted]]=0,"Never Responded", IF(Table2[[#This Row],[Total Campaigns Accepted]]&lt;3,"Occasional Responders","Frequent Responders"))</f>
        <v>Never Responded</v>
      </c>
    </row>
    <row r="1667" spans="1:37" x14ac:dyDescent="0.3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  <c r="AC1667" s="4">
        <f t="shared" ca="1" si="78"/>
        <v>52</v>
      </c>
      <c r="AD1667" s="3">
        <f t="shared" ref="AD1667:AD1730" si="80">SUM(J1667:O1667)</f>
        <v>461</v>
      </c>
      <c r="AE1667">
        <f t="shared" si="79"/>
        <v>17</v>
      </c>
      <c r="AF1667" t="str">
        <f>IF(Table2[[#This Row],[ Income ]]&lt;=30000, "Low Income",IF(Table2[[#This Row],[ Income ]]&lt;=60000,"Middle Income",IF(Table2[[#This Row],[ Income ]]&lt;=90000,"High Income","Premium")))</f>
        <v>High Income</v>
      </c>
      <c r="AG1667" t="str">
        <f ca="1">IF(Table2[[#This Row],[Age]]&lt;30,"Young Adults", IF(Table2[[#This Row],[Age]]&lt;45,"Adults",IF(Table2[[#This Row],[Age]]&lt;60,"Middle Aged", "Senior")))</f>
        <v>Middle Aged</v>
      </c>
      <c r="AH1667" t="str">
        <f>IF(Table2[[#This Row],[Recency]]&lt;31,"Active",IF(Table2[[#This Row],[Recency]]&lt;61, "Warm","At Risk"))</f>
        <v>At Risk</v>
      </c>
      <c r="AI1667" s="5" t="str">
        <f>IF(Table2[[#This Row],[Total Spend]]&lt;70,"Low Value", IF(Table2[[#This Row],[Total Spend]]&lt;370,"Medium Value",IF(Table2[[#This Row],[Total Spend]]&lt;1047,"High Value","VIP")))</f>
        <v>High Value</v>
      </c>
      <c r="AJ1667" s="7">
        <f>SUM(Table2[[#This Row],[AcceptedCmp3]:[Response]])</f>
        <v>0</v>
      </c>
      <c r="AK1667" s="5" t="str">
        <f>IF(Table2[[#This Row],[Total Campaigns Accepted]]=0,"Never Responded", IF(Table2[[#This Row],[Total Campaigns Accepted]]&lt;3,"Occasional Responders","Frequent Responders"))</f>
        <v>Never Responded</v>
      </c>
    </row>
    <row r="1668" spans="1:37" x14ac:dyDescent="0.3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  <c r="AC1668" s="4">
        <f t="shared" ca="1" si="78"/>
        <v>57</v>
      </c>
      <c r="AD1668" s="3">
        <f t="shared" si="80"/>
        <v>137</v>
      </c>
      <c r="AE1668">
        <f t="shared" si="79"/>
        <v>17</v>
      </c>
      <c r="AF1668" t="str">
        <f>IF(Table2[[#This Row],[ Income ]]&lt;=30000, "Low Income",IF(Table2[[#This Row],[ Income ]]&lt;=60000,"Middle Income",IF(Table2[[#This Row],[ Income ]]&lt;=90000,"High Income","Premium")))</f>
        <v>Middle Income</v>
      </c>
      <c r="AG1668" t="str">
        <f ca="1">IF(Table2[[#This Row],[Age]]&lt;30,"Young Adults", IF(Table2[[#This Row],[Age]]&lt;45,"Adults",IF(Table2[[#This Row],[Age]]&lt;60,"Middle Aged", "Senior")))</f>
        <v>Middle Aged</v>
      </c>
      <c r="AH1668" t="str">
        <f>IF(Table2[[#This Row],[Recency]]&lt;31,"Active",IF(Table2[[#This Row],[Recency]]&lt;61, "Warm","At Risk"))</f>
        <v>At Risk</v>
      </c>
      <c r="AI1668" s="5" t="str">
        <f>IF(Table2[[#This Row],[Total Spend]]&lt;70,"Low Value", IF(Table2[[#This Row],[Total Spend]]&lt;370,"Medium Value",IF(Table2[[#This Row],[Total Spend]]&lt;1047,"High Value","VIP")))</f>
        <v>Medium Value</v>
      </c>
      <c r="AJ1668" s="7">
        <f>SUM(Table2[[#This Row],[AcceptedCmp3]:[Response]])</f>
        <v>0</v>
      </c>
      <c r="AK1668" s="5" t="str">
        <f>IF(Table2[[#This Row],[Total Campaigns Accepted]]=0,"Never Responded", IF(Table2[[#This Row],[Total Campaigns Accepted]]&lt;3,"Occasional Responders","Frequent Responders"))</f>
        <v>Never Responded</v>
      </c>
    </row>
    <row r="1669" spans="1:37" x14ac:dyDescent="0.3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  <c r="AC1669" s="4">
        <f t="shared" ca="1" si="78"/>
        <v>57</v>
      </c>
      <c r="AD1669" s="3">
        <f t="shared" si="80"/>
        <v>137</v>
      </c>
      <c r="AE1669">
        <f t="shared" si="79"/>
        <v>17</v>
      </c>
      <c r="AF1669" t="str">
        <f>IF(Table2[[#This Row],[ Income ]]&lt;=30000, "Low Income",IF(Table2[[#This Row],[ Income ]]&lt;=60000,"Middle Income",IF(Table2[[#This Row],[ Income ]]&lt;=90000,"High Income","Premium")))</f>
        <v>Middle Income</v>
      </c>
      <c r="AG1669" t="str">
        <f ca="1">IF(Table2[[#This Row],[Age]]&lt;30,"Young Adults", IF(Table2[[#This Row],[Age]]&lt;45,"Adults",IF(Table2[[#This Row],[Age]]&lt;60,"Middle Aged", "Senior")))</f>
        <v>Middle Aged</v>
      </c>
      <c r="AH1669" t="str">
        <f>IF(Table2[[#This Row],[Recency]]&lt;31,"Active",IF(Table2[[#This Row],[Recency]]&lt;61, "Warm","At Risk"))</f>
        <v>At Risk</v>
      </c>
      <c r="AI1669" s="5" t="str">
        <f>IF(Table2[[#This Row],[Total Spend]]&lt;70,"Low Value", IF(Table2[[#This Row],[Total Spend]]&lt;370,"Medium Value",IF(Table2[[#This Row],[Total Spend]]&lt;1047,"High Value","VIP")))</f>
        <v>Medium Value</v>
      </c>
      <c r="AJ1669" s="7">
        <f>SUM(Table2[[#This Row],[AcceptedCmp3]:[Response]])</f>
        <v>0</v>
      </c>
      <c r="AK1669" s="5" t="str">
        <f>IF(Table2[[#This Row],[Total Campaigns Accepted]]=0,"Never Responded", IF(Table2[[#This Row],[Total Campaigns Accepted]]&lt;3,"Occasional Responders","Frequent Responders"))</f>
        <v>Never Responded</v>
      </c>
    </row>
    <row r="1670" spans="1:37" x14ac:dyDescent="0.3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  <c r="AC1670" s="4">
        <f t="shared" ca="1" si="78"/>
        <v>41</v>
      </c>
      <c r="AD1670" s="3">
        <f t="shared" si="80"/>
        <v>22</v>
      </c>
      <c r="AE1670">
        <f t="shared" si="79"/>
        <v>11</v>
      </c>
      <c r="AF1670" t="str">
        <f>IF(Table2[[#This Row],[ Income ]]&lt;=30000, "Low Income",IF(Table2[[#This Row],[ Income ]]&lt;=60000,"Middle Income",IF(Table2[[#This Row],[ Income ]]&lt;=90000,"High Income","Premium")))</f>
        <v>Low Income</v>
      </c>
      <c r="AG1670" t="str">
        <f ca="1">IF(Table2[[#This Row],[Age]]&lt;30,"Young Adults", IF(Table2[[#This Row],[Age]]&lt;45,"Adults",IF(Table2[[#This Row],[Age]]&lt;60,"Middle Aged", "Senior")))</f>
        <v>Adults</v>
      </c>
      <c r="AH1670" t="str">
        <f>IF(Table2[[#This Row],[Recency]]&lt;31,"Active",IF(Table2[[#This Row],[Recency]]&lt;61, "Warm","At Risk"))</f>
        <v>At Risk</v>
      </c>
      <c r="AI1670" s="5" t="str">
        <f>IF(Table2[[#This Row],[Total Spend]]&lt;70,"Low Value", IF(Table2[[#This Row],[Total Spend]]&lt;370,"Medium Value",IF(Table2[[#This Row],[Total Spend]]&lt;1047,"High Value","VIP")))</f>
        <v>Low Value</v>
      </c>
      <c r="AJ1670" s="7">
        <f>SUM(Table2[[#This Row],[AcceptedCmp3]:[Response]])</f>
        <v>0</v>
      </c>
      <c r="AK1670" s="5" t="str">
        <f>IF(Table2[[#This Row],[Total Campaigns Accepted]]=0,"Never Responded", IF(Table2[[#This Row],[Total Campaigns Accepted]]&lt;3,"Occasional Responders","Frequent Responders"))</f>
        <v>Never Responded</v>
      </c>
    </row>
    <row r="1671" spans="1:37" x14ac:dyDescent="0.3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  <c r="AC1671" s="4">
        <f t="shared" ca="1" si="78"/>
        <v>41</v>
      </c>
      <c r="AD1671" s="3">
        <f t="shared" si="80"/>
        <v>22</v>
      </c>
      <c r="AE1671">
        <f t="shared" si="79"/>
        <v>11</v>
      </c>
      <c r="AF1671" t="str">
        <f>IF(Table2[[#This Row],[ Income ]]&lt;=30000, "Low Income",IF(Table2[[#This Row],[ Income ]]&lt;=60000,"Middle Income",IF(Table2[[#This Row],[ Income ]]&lt;=90000,"High Income","Premium")))</f>
        <v>Low Income</v>
      </c>
      <c r="AG1671" t="str">
        <f ca="1">IF(Table2[[#This Row],[Age]]&lt;30,"Young Adults", IF(Table2[[#This Row],[Age]]&lt;45,"Adults",IF(Table2[[#This Row],[Age]]&lt;60,"Middle Aged", "Senior")))</f>
        <v>Adults</v>
      </c>
      <c r="AH1671" t="str">
        <f>IF(Table2[[#This Row],[Recency]]&lt;31,"Active",IF(Table2[[#This Row],[Recency]]&lt;61, "Warm","At Risk"))</f>
        <v>At Risk</v>
      </c>
      <c r="AI1671" s="5" t="str">
        <f>IF(Table2[[#This Row],[Total Spend]]&lt;70,"Low Value", IF(Table2[[#This Row],[Total Spend]]&lt;370,"Medium Value",IF(Table2[[#This Row],[Total Spend]]&lt;1047,"High Value","VIP")))</f>
        <v>Low Value</v>
      </c>
      <c r="AJ1671" s="7">
        <f>SUM(Table2[[#This Row],[AcceptedCmp3]:[Response]])</f>
        <v>0</v>
      </c>
      <c r="AK1671" s="5" t="str">
        <f>IF(Table2[[#This Row],[Total Campaigns Accepted]]=0,"Never Responded", IF(Table2[[#This Row],[Total Campaigns Accepted]]&lt;3,"Occasional Responders","Frequent Responders"))</f>
        <v>Never Responded</v>
      </c>
    </row>
    <row r="1672" spans="1:37" x14ac:dyDescent="0.3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  <c r="AC1672" s="4">
        <f t="shared" ca="1" si="78"/>
        <v>41</v>
      </c>
      <c r="AD1672" s="3">
        <f t="shared" si="80"/>
        <v>2013</v>
      </c>
      <c r="AE1672">
        <f t="shared" si="79"/>
        <v>25</v>
      </c>
      <c r="AF1672" t="str">
        <f>IF(Table2[[#This Row],[ Income ]]&lt;=30000, "Low Income",IF(Table2[[#This Row],[ Income ]]&lt;=60000,"Middle Income",IF(Table2[[#This Row],[ Income ]]&lt;=90000,"High Income","Premium")))</f>
        <v>High Income</v>
      </c>
      <c r="AG1672" t="str">
        <f ca="1">IF(Table2[[#This Row],[Age]]&lt;30,"Young Adults", IF(Table2[[#This Row],[Age]]&lt;45,"Adults",IF(Table2[[#This Row],[Age]]&lt;60,"Middle Aged", "Senior")))</f>
        <v>Adults</v>
      </c>
      <c r="AH1672" t="str">
        <f>IF(Table2[[#This Row],[Recency]]&lt;31,"Active",IF(Table2[[#This Row],[Recency]]&lt;61, "Warm","At Risk"))</f>
        <v>At Risk</v>
      </c>
      <c r="AI1672" s="5" t="str">
        <f>IF(Table2[[#This Row],[Total Spend]]&lt;70,"Low Value", IF(Table2[[#This Row],[Total Spend]]&lt;370,"Medium Value",IF(Table2[[#This Row],[Total Spend]]&lt;1047,"High Value","VIP")))</f>
        <v>VIP</v>
      </c>
      <c r="AJ1672" s="7">
        <f>SUM(Table2[[#This Row],[AcceptedCmp3]:[Response]])</f>
        <v>4</v>
      </c>
      <c r="AK1672" s="5" t="str">
        <f>IF(Table2[[#This Row],[Total Campaigns Accepted]]=0,"Never Responded", IF(Table2[[#This Row],[Total Campaigns Accepted]]&lt;3,"Occasional Responders","Frequent Responders"))</f>
        <v>Frequent Responders</v>
      </c>
    </row>
    <row r="1673" spans="1:37" x14ac:dyDescent="0.3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  <c r="AC1673" s="4">
        <f t="shared" ca="1" si="78"/>
        <v>78</v>
      </c>
      <c r="AD1673" s="3">
        <f t="shared" si="80"/>
        <v>284</v>
      </c>
      <c r="AE1673">
        <f t="shared" si="79"/>
        <v>24</v>
      </c>
      <c r="AF1673" t="str">
        <f>IF(Table2[[#This Row],[ Income ]]&lt;=30000, "Low Income",IF(Table2[[#This Row],[ Income ]]&lt;=60000,"Middle Income",IF(Table2[[#This Row],[ Income ]]&lt;=90000,"High Income","Premium")))</f>
        <v>Middle Income</v>
      </c>
      <c r="AG1673" t="str">
        <f ca="1">IF(Table2[[#This Row],[Age]]&lt;30,"Young Adults", IF(Table2[[#This Row],[Age]]&lt;45,"Adults",IF(Table2[[#This Row],[Age]]&lt;60,"Middle Aged", "Senior")))</f>
        <v>Senior</v>
      </c>
      <c r="AH1673" t="str">
        <f>IF(Table2[[#This Row],[Recency]]&lt;31,"Active",IF(Table2[[#This Row],[Recency]]&lt;61, "Warm","At Risk"))</f>
        <v>At Risk</v>
      </c>
      <c r="AI1673" s="5" t="str">
        <f>IF(Table2[[#This Row],[Total Spend]]&lt;70,"Low Value", IF(Table2[[#This Row],[Total Spend]]&lt;370,"Medium Value",IF(Table2[[#This Row],[Total Spend]]&lt;1047,"High Value","VIP")))</f>
        <v>Medium Value</v>
      </c>
      <c r="AJ1673" s="7">
        <f>SUM(Table2[[#This Row],[AcceptedCmp3]:[Response]])</f>
        <v>0</v>
      </c>
      <c r="AK1673" s="5" t="str">
        <f>IF(Table2[[#This Row],[Total Campaigns Accepted]]=0,"Never Responded", IF(Table2[[#This Row],[Total Campaigns Accepted]]&lt;3,"Occasional Responders","Frequent Responders"))</f>
        <v>Never Responded</v>
      </c>
    </row>
    <row r="1674" spans="1:37" x14ac:dyDescent="0.3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  <c r="AC1674" s="4">
        <f t="shared" ca="1" si="78"/>
        <v>59</v>
      </c>
      <c r="AD1674" s="3">
        <f t="shared" si="80"/>
        <v>71</v>
      </c>
      <c r="AE1674">
        <f t="shared" si="79"/>
        <v>11</v>
      </c>
      <c r="AF1674" t="str">
        <f>IF(Table2[[#This Row],[ Income ]]&lt;=30000, "Low Income",IF(Table2[[#This Row],[ Income ]]&lt;=60000,"Middle Income",IF(Table2[[#This Row],[ Income ]]&lt;=90000,"High Income","Premium")))</f>
        <v>Middle Income</v>
      </c>
      <c r="AG1674" t="str">
        <f ca="1">IF(Table2[[#This Row],[Age]]&lt;30,"Young Adults", IF(Table2[[#This Row],[Age]]&lt;45,"Adults",IF(Table2[[#This Row],[Age]]&lt;60,"Middle Aged", "Senior")))</f>
        <v>Middle Aged</v>
      </c>
      <c r="AH1674" t="str">
        <f>IF(Table2[[#This Row],[Recency]]&lt;31,"Active",IF(Table2[[#This Row],[Recency]]&lt;61, "Warm","At Risk"))</f>
        <v>At Risk</v>
      </c>
      <c r="AI1674" s="5" t="str">
        <f>IF(Table2[[#This Row],[Total Spend]]&lt;70,"Low Value", IF(Table2[[#This Row],[Total Spend]]&lt;370,"Medium Value",IF(Table2[[#This Row],[Total Spend]]&lt;1047,"High Value","VIP")))</f>
        <v>Medium Value</v>
      </c>
      <c r="AJ1674" s="7">
        <f>SUM(Table2[[#This Row],[AcceptedCmp3]:[Response]])</f>
        <v>0</v>
      </c>
      <c r="AK1674" s="5" t="str">
        <f>IF(Table2[[#This Row],[Total Campaigns Accepted]]=0,"Never Responded", IF(Table2[[#This Row],[Total Campaigns Accepted]]&lt;3,"Occasional Responders","Frequent Responders"))</f>
        <v>Never Responded</v>
      </c>
    </row>
    <row r="1675" spans="1:37" x14ac:dyDescent="0.3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  <c r="AC1675" s="4">
        <f t="shared" ca="1" si="78"/>
        <v>65</v>
      </c>
      <c r="AD1675" s="3">
        <f t="shared" si="80"/>
        <v>611</v>
      </c>
      <c r="AE1675">
        <f t="shared" si="79"/>
        <v>22</v>
      </c>
      <c r="AF1675" t="str">
        <f>IF(Table2[[#This Row],[ Income ]]&lt;=30000, "Low Income",IF(Table2[[#This Row],[ Income ]]&lt;=60000,"Middle Income",IF(Table2[[#This Row],[ Income ]]&lt;=90000,"High Income","Premium")))</f>
        <v>High Income</v>
      </c>
      <c r="AG1675" t="str">
        <f ca="1">IF(Table2[[#This Row],[Age]]&lt;30,"Young Adults", IF(Table2[[#This Row],[Age]]&lt;45,"Adults",IF(Table2[[#This Row],[Age]]&lt;60,"Middle Aged", "Senior")))</f>
        <v>Senior</v>
      </c>
      <c r="AH1675" t="str">
        <f>IF(Table2[[#This Row],[Recency]]&lt;31,"Active",IF(Table2[[#This Row],[Recency]]&lt;61, "Warm","At Risk"))</f>
        <v>At Risk</v>
      </c>
      <c r="AI1675" s="5" t="str">
        <f>IF(Table2[[#This Row],[Total Spend]]&lt;70,"Low Value", IF(Table2[[#This Row],[Total Spend]]&lt;370,"Medium Value",IF(Table2[[#This Row],[Total Spend]]&lt;1047,"High Value","VIP")))</f>
        <v>High Value</v>
      </c>
      <c r="AJ1675" s="7">
        <f>SUM(Table2[[#This Row],[AcceptedCmp3]:[Response]])</f>
        <v>0</v>
      </c>
      <c r="AK1675" s="5" t="str">
        <f>IF(Table2[[#This Row],[Total Campaigns Accepted]]=0,"Never Responded", IF(Table2[[#This Row],[Total Campaigns Accepted]]&lt;3,"Occasional Responders","Frequent Responders"))</f>
        <v>Never Responded</v>
      </c>
    </row>
    <row r="1676" spans="1:37" x14ac:dyDescent="0.3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  <c r="AC1676" s="4">
        <f t="shared" ca="1" si="78"/>
        <v>61</v>
      </c>
      <c r="AD1676" s="3">
        <f t="shared" si="80"/>
        <v>311</v>
      </c>
      <c r="AE1676">
        <f t="shared" si="79"/>
        <v>22</v>
      </c>
      <c r="AF1676" t="str">
        <f>IF(Table2[[#This Row],[ Income ]]&lt;=30000, "Low Income",IF(Table2[[#This Row],[ Income ]]&lt;=60000,"Middle Income",IF(Table2[[#This Row],[ Income ]]&lt;=90000,"High Income","Premium")))</f>
        <v>Middle Income</v>
      </c>
      <c r="AG1676" t="str">
        <f ca="1">IF(Table2[[#This Row],[Age]]&lt;30,"Young Adults", IF(Table2[[#This Row],[Age]]&lt;45,"Adults",IF(Table2[[#This Row],[Age]]&lt;60,"Middle Aged", "Senior")))</f>
        <v>Senior</v>
      </c>
      <c r="AH1676" t="str">
        <f>IF(Table2[[#This Row],[Recency]]&lt;31,"Active",IF(Table2[[#This Row],[Recency]]&lt;61, "Warm","At Risk"))</f>
        <v>At Risk</v>
      </c>
      <c r="AI1676" s="5" t="str">
        <f>IF(Table2[[#This Row],[Total Spend]]&lt;70,"Low Value", IF(Table2[[#This Row],[Total Spend]]&lt;370,"Medium Value",IF(Table2[[#This Row],[Total Spend]]&lt;1047,"High Value","VIP")))</f>
        <v>Medium Value</v>
      </c>
      <c r="AJ1676" s="7">
        <f>SUM(Table2[[#This Row],[AcceptedCmp3]:[Response]])</f>
        <v>0</v>
      </c>
      <c r="AK1676" s="5" t="str">
        <f>IF(Table2[[#This Row],[Total Campaigns Accepted]]=0,"Never Responded", IF(Table2[[#This Row],[Total Campaigns Accepted]]&lt;3,"Occasional Responders","Frequent Responders"))</f>
        <v>Never Responded</v>
      </c>
    </row>
    <row r="1677" spans="1:37" x14ac:dyDescent="0.3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  <c r="AC1677" s="4">
        <f t="shared" ca="1" si="78"/>
        <v>61</v>
      </c>
      <c r="AD1677" s="3">
        <f t="shared" si="80"/>
        <v>311</v>
      </c>
      <c r="AE1677">
        <f t="shared" si="79"/>
        <v>22</v>
      </c>
      <c r="AF1677" t="str">
        <f>IF(Table2[[#This Row],[ Income ]]&lt;=30000, "Low Income",IF(Table2[[#This Row],[ Income ]]&lt;=60000,"Middle Income",IF(Table2[[#This Row],[ Income ]]&lt;=90000,"High Income","Premium")))</f>
        <v>Middle Income</v>
      </c>
      <c r="AG1677" t="str">
        <f ca="1">IF(Table2[[#This Row],[Age]]&lt;30,"Young Adults", IF(Table2[[#This Row],[Age]]&lt;45,"Adults",IF(Table2[[#This Row],[Age]]&lt;60,"Middle Aged", "Senior")))</f>
        <v>Senior</v>
      </c>
      <c r="AH1677" t="str">
        <f>IF(Table2[[#This Row],[Recency]]&lt;31,"Active",IF(Table2[[#This Row],[Recency]]&lt;61, "Warm","At Risk"))</f>
        <v>At Risk</v>
      </c>
      <c r="AI1677" s="5" t="str">
        <f>IF(Table2[[#This Row],[Total Spend]]&lt;70,"Low Value", IF(Table2[[#This Row],[Total Spend]]&lt;370,"Medium Value",IF(Table2[[#This Row],[Total Spend]]&lt;1047,"High Value","VIP")))</f>
        <v>Medium Value</v>
      </c>
      <c r="AJ1677" s="7">
        <f>SUM(Table2[[#This Row],[AcceptedCmp3]:[Response]])</f>
        <v>0</v>
      </c>
      <c r="AK1677" s="5" t="str">
        <f>IF(Table2[[#This Row],[Total Campaigns Accepted]]=0,"Never Responded", IF(Table2[[#This Row],[Total Campaigns Accepted]]&lt;3,"Occasional Responders","Frequent Responders"))</f>
        <v>Never Responded</v>
      </c>
    </row>
    <row r="1678" spans="1:37" x14ac:dyDescent="0.3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  <c r="AC1678" s="4">
        <f t="shared" ca="1" si="78"/>
        <v>57</v>
      </c>
      <c r="AD1678" s="3">
        <f t="shared" si="80"/>
        <v>268</v>
      </c>
      <c r="AE1678">
        <f t="shared" si="79"/>
        <v>18</v>
      </c>
      <c r="AF1678" t="str">
        <f>IF(Table2[[#This Row],[ Income ]]&lt;=30000, "Low Income",IF(Table2[[#This Row],[ Income ]]&lt;=60000,"Middle Income",IF(Table2[[#This Row],[ Income ]]&lt;=90000,"High Income","Premium")))</f>
        <v>Low Income</v>
      </c>
      <c r="AG1678" t="str">
        <f ca="1">IF(Table2[[#This Row],[Age]]&lt;30,"Young Adults", IF(Table2[[#This Row],[Age]]&lt;45,"Adults",IF(Table2[[#This Row],[Age]]&lt;60,"Middle Aged", "Senior")))</f>
        <v>Middle Aged</v>
      </c>
      <c r="AH1678" t="str">
        <f>IF(Table2[[#This Row],[Recency]]&lt;31,"Active",IF(Table2[[#This Row],[Recency]]&lt;61, "Warm","At Risk"))</f>
        <v>At Risk</v>
      </c>
      <c r="AI1678" s="5" t="str">
        <f>IF(Table2[[#This Row],[Total Spend]]&lt;70,"Low Value", IF(Table2[[#This Row],[Total Spend]]&lt;370,"Medium Value",IF(Table2[[#This Row],[Total Spend]]&lt;1047,"High Value","VIP")))</f>
        <v>Medium Value</v>
      </c>
      <c r="AJ1678" s="7">
        <f>SUM(Table2[[#This Row],[AcceptedCmp3]:[Response]])</f>
        <v>0</v>
      </c>
      <c r="AK1678" s="5" t="str">
        <f>IF(Table2[[#This Row],[Total Campaigns Accepted]]=0,"Never Responded", IF(Table2[[#This Row],[Total Campaigns Accepted]]&lt;3,"Occasional Responders","Frequent Responders"))</f>
        <v>Never Responded</v>
      </c>
    </row>
    <row r="1679" spans="1:37" x14ac:dyDescent="0.3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  <c r="AC1679" s="4">
        <f t="shared" ca="1" si="78"/>
        <v>61</v>
      </c>
      <c r="AD1679" s="3">
        <f t="shared" si="80"/>
        <v>38</v>
      </c>
      <c r="AE1679">
        <f t="shared" si="79"/>
        <v>14</v>
      </c>
      <c r="AF1679" t="str">
        <f>IF(Table2[[#This Row],[ Income ]]&lt;=30000, "Low Income",IF(Table2[[#This Row],[ Income ]]&lt;=60000,"Middle Income",IF(Table2[[#This Row],[ Income ]]&lt;=90000,"High Income","Premium")))</f>
        <v>Middle Income</v>
      </c>
      <c r="AG1679" t="str">
        <f ca="1">IF(Table2[[#This Row],[Age]]&lt;30,"Young Adults", IF(Table2[[#This Row],[Age]]&lt;45,"Adults",IF(Table2[[#This Row],[Age]]&lt;60,"Middle Aged", "Senior")))</f>
        <v>Senior</v>
      </c>
      <c r="AH1679" t="str">
        <f>IF(Table2[[#This Row],[Recency]]&lt;31,"Active",IF(Table2[[#This Row],[Recency]]&lt;61, "Warm","At Risk"))</f>
        <v>At Risk</v>
      </c>
      <c r="AI1679" s="5" t="str">
        <f>IF(Table2[[#This Row],[Total Spend]]&lt;70,"Low Value", IF(Table2[[#This Row],[Total Spend]]&lt;370,"Medium Value",IF(Table2[[#This Row],[Total Spend]]&lt;1047,"High Value","VIP")))</f>
        <v>Low Value</v>
      </c>
      <c r="AJ1679" s="7">
        <f>SUM(Table2[[#This Row],[AcceptedCmp3]:[Response]])</f>
        <v>0</v>
      </c>
      <c r="AK1679" s="5" t="str">
        <f>IF(Table2[[#This Row],[Total Campaigns Accepted]]=0,"Never Responded", IF(Table2[[#This Row],[Total Campaigns Accepted]]&lt;3,"Occasional Responders","Frequent Responders"))</f>
        <v>Never Responded</v>
      </c>
    </row>
    <row r="1680" spans="1:37" x14ac:dyDescent="0.3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  <c r="AC1680" s="4">
        <f t="shared" ca="1" si="78"/>
        <v>70</v>
      </c>
      <c r="AD1680" s="3">
        <f t="shared" si="80"/>
        <v>177</v>
      </c>
      <c r="AE1680">
        <f t="shared" si="79"/>
        <v>18</v>
      </c>
      <c r="AF1680" t="str">
        <f>IF(Table2[[#This Row],[ Income ]]&lt;=30000, "Low Income",IF(Table2[[#This Row],[ Income ]]&lt;=60000,"Middle Income",IF(Table2[[#This Row],[ Income ]]&lt;=90000,"High Income","Premium")))</f>
        <v>Middle Income</v>
      </c>
      <c r="AG1680" t="str">
        <f ca="1">IF(Table2[[#This Row],[Age]]&lt;30,"Young Adults", IF(Table2[[#This Row],[Age]]&lt;45,"Adults",IF(Table2[[#This Row],[Age]]&lt;60,"Middle Aged", "Senior")))</f>
        <v>Senior</v>
      </c>
      <c r="AH1680" t="str">
        <f>IF(Table2[[#This Row],[Recency]]&lt;31,"Active",IF(Table2[[#This Row],[Recency]]&lt;61, "Warm","At Risk"))</f>
        <v>At Risk</v>
      </c>
      <c r="AI1680" s="5" t="str">
        <f>IF(Table2[[#This Row],[Total Spend]]&lt;70,"Low Value", IF(Table2[[#This Row],[Total Spend]]&lt;370,"Medium Value",IF(Table2[[#This Row],[Total Spend]]&lt;1047,"High Value","VIP")))</f>
        <v>Medium Value</v>
      </c>
      <c r="AJ1680" s="7">
        <f>SUM(Table2[[#This Row],[AcceptedCmp3]:[Response]])</f>
        <v>0</v>
      </c>
      <c r="AK1680" s="5" t="str">
        <f>IF(Table2[[#This Row],[Total Campaigns Accepted]]=0,"Never Responded", IF(Table2[[#This Row],[Total Campaigns Accepted]]&lt;3,"Occasional Responders","Frequent Responders"))</f>
        <v>Never Responded</v>
      </c>
    </row>
    <row r="1681" spans="1:37" x14ac:dyDescent="0.3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  <c r="AC1681" s="4">
        <f t="shared" ca="1" si="78"/>
        <v>57</v>
      </c>
      <c r="AD1681" s="3">
        <f t="shared" si="80"/>
        <v>946</v>
      </c>
      <c r="AE1681">
        <f t="shared" si="79"/>
        <v>25</v>
      </c>
      <c r="AF1681" t="str">
        <f>IF(Table2[[#This Row],[ Income ]]&lt;=30000, "Low Income",IF(Table2[[#This Row],[ Income ]]&lt;=60000,"Middle Income",IF(Table2[[#This Row],[ Income ]]&lt;=90000,"High Income","Premium")))</f>
        <v>High Income</v>
      </c>
      <c r="AG1681" t="str">
        <f ca="1">IF(Table2[[#This Row],[Age]]&lt;30,"Young Adults", IF(Table2[[#This Row],[Age]]&lt;45,"Adults",IF(Table2[[#This Row],[Age]]&lt;60,"Middle Aged", "Senior")))</f>
        <v>Middle Aged</v>
      </c>
      <c r="AH1681" t="str">
        <f>IF(Table2[[#This Row],[Recency]]&lt;31,"Active",IF(Table2[[#This Row],[Recency]]&lt;61, "Warm","At Risk"))</f>
        <v>At Risk</v>
      </c>
      <c r="AI1681" s="5" t="str">
        <f>IF(Table2[[#This Row],[Total Spend]]&lt;70,"Low Value", IF(Table2[[#This Row],[Total Spend]]&lt;370,"Medium Value",IF(Table2[[#This Row],[Total Spend]]&lt;1047,"High Value","VIP")))</f>
        <v>High Value</v>
      </c>
      <c r="AJ1681" s="7">
        <f>SUM(Table2[[#This Row],[AcceptedCmp3]:[Response]])</f>
        <v>1</v>
      </c>
      <c r="AK1681" s="5" t="str">
        <f>IF(Table2[[#This Row],[Total Campaigns Accepted]]=0,"Never Responded", IF(Table2[[#This Row],[Total Campaigns Accepted]]&lt;3,"Occasional Responders","Frequent Responders"))</f>
        <v>Occasional Responders</v>
      </c>
    </row>
    <row r="1682" spans="1:37" x14ac:dyDescent="0.3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  <c r="AC1682" s="4">
        <f t="shared" ca="1" si="78"/>
        <v>67</v>
      </c>
      <c r="AD1682" s="3">
        <f t="shared" si="80"/>
        <v>1215</v>
      </c>
      <c r="AE1682">
        <f t="shared" si="79"/>
        <v>23</v>
      </c>
      <c r="AF1682" t="str">
        <f>IF(Table2[[#This Row],[ Income ]]&lt;=30000, "Low Income",IF(Table2[[#This Row],[ Income ]]&lt;=60000,"Middle Income",IF(Table2[[#This Row],[ Income ]]&lt;=90000,"High Income","Premium")))</f>
        <v>High Income</v>
      </c>
      <c r="AG1682" t="str">
        <f ca="1">IF(Table2[[#This Row],[Age]]&lt;30,"Young Adults", IF(Table2[[#This Row],[Age]]&lt;45,"Adults",IF(Table2[[#This Row],[Age]]&lt;60,"Middle Aged", "Senior")))</f>
        <v>Senior</v>
      </c>
      <c r="AH1682" t="str">
        <f>IF(Table2[[#This Row],[Recency]]&lt;31,"Active",IF(Table2[[#This Row],[Recency]]&lt;61, "Warm","At Risk"))</f>
        <v>At Risk</v>
      </c>
      <c r="AI1682" s="5" t="str">
        <f>IF(Table2[[#This Row],[Total Spend]]&lt;70,"Low Value", IF(Table2[[#This Row],[Total Spend]]&lt;370,"Medium Value",IF(Table2[[#This Row],[Total Spend]]&lt;1047,"High Value","VIP")))</f>
        <v>VIP</v>
      </c>
      <c r="AJ1682" s="7">
        <f>SUM(Table2[[#This Row],[AcceptedCmp3]:[Response]])</f>
        <v>0</v>
      </c>
      <c r="AK1682" s="5" t="str">
        <f>IF(Table2[[#This Row],[Total Campaigns Accepted]]=0,"Never Responded", IF(Table2[[#This Row],[Total Campaigns Accepted]]&lt;3,"Occasional Responders","Frequent Responders"))</f>
        <v>Never Responded</v>
      </c>
    </row>
    <row r="1683" spans="1:37" x14ac:dyDescent="0.3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  <c r="AC1683" s="4">
        <f t="shared" ca="1" si="78"/>
        <v>63</v>
      </c>
      <c r="AD1683" s="3">
        <f t="shared" si="80"/>
        <v>162</v>
      </c>
      <c r="AE1683">
        <f t="shared" si="79"/>
        <v>16</v>
      </c>
      <c r="AF1683" t="str">
        <f>IF(Table2[[#This Row],[ Income ]]&lt;=30000, "Low Income",IF(Table2[[#This Row],[ Income ]]&lt;=60000,"Middle Income",IF(Table2[[#This Row],[ Income ]]&lt;=90000,"High Income","Premium")))</f>
        <v>Low Income</v>
      </c>
      <c r="AG1683" t="str">
        <f ca="1">IF(Table2[[#This Row],[Age]]&lt;30,"Young Adults", IF(Table2[[#This Row],[Age]]&lt;45,"Adults",IF(Table2[[#This Row],[Age]]&lt;60,"Middle Aged", "Senior")))</f>
        <v>Senior</v>
      </c>
      <c r="AH1683" t="str">
        <f>IF(Table2[[#This Row],[Recency]]&lt;31,"Active",IF(Table2[[#This Row],[Recency]]&lt;61, "Warm","At Risk"))</f>
        <v>At Risk</v>
      </c>
      <c r="AI1683" s="5" t="str">
        <f>IF(Table2[[#This Row],[Total Spend]]&lt;70,"Low Value", IF(Table2[[#This Row],[Total Spend]]&lt;370,"Medium Value",IF(Table2[[#This Row],[Total Spend]]&lt;1047,"High Value","VIP")))</f>
        <v>Medium Value</v>
      </c>
      <c r="AJ1683" s="7">
        <f>SUM(Table2[[#This Row],[AcceptedCmp3]:[Response]])</f>
        <v>0</v>
      </c>
      <c r="AK1683" s="5" t="str">
        <f>IF(Table2[[#This Row],[Total Campaigns Accepted]]=0,"Never Responded", IF(Table2[[#This Row],[Total Campaigns Accepted]]&lt;3,"Occasional Responders","Frequent Responders"))</f>
        <v>Never Responded</v>
      </c>
    </row>
    <row r="1684" spans="1:37" x14ac:dyDescent="0.3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  <c r="AC1684" s="4">
        <f t="shared" ca="1" si="78"/>
        <v>63</v>
      </c>
      <c r="AD1684" s="3">
        <f t="shared" si="80"/>
        <v>162</v>
      </c>
      <c r="AE1684">
        <f t="shared" si="79"/>
        <v>16</v>
      </c>
      <c r="AF1684" t="str">
        <f>IF(Table2[[#This Row],[ Income ]]&lt;=30000, "Low Income",IF(Table2[[#This Row],[ Income ]]&lt;=60000,"Middle Income",IF(Table2[[#This Row],[ Income ]]&lt;=90000,"High Income","Premium")))</f>
        <v>Low Income</v>
      </c>
      <c r="AG1684" t="str">
        <f ca="1">IF(Table2[[#This Row],[Age]]&lt;30,"Young Adults", IF(Table2[[#This Row],[Age]]&lt;45,"Adults",IF(Table2[[#This Row],[Age]]&lt;60,"Middle Aged", "Senior")))</f>
        <v>Senior</v>
      </c>
      <c r="AH1684" t="str">
        <f>IF(Table2[[#This Row],[Recency]]&lt;31,"Active",IF(Table2[[#This Row],[Recency]]&lt;61, "Warm","At Risk"))</f>
        <v>At Risk</v>
      </c>
      <c r="AI1684" s="5" t="str">
        <f>IF(Table2[[#This Row],[Total Spend]]&lt;70,"Low Value", IF(Table2[[#This Row],[Total Spend]]&lt;370,"Medium Value",IF(Table2[[#This Row],[Total Spend]]&lt;1047,"High Value","VIP")))</f>
        <v>Medium Value</v>
      </c>
      <c r="AJ1684" s="7">
        <f>SUM(Table2[[#This Row],[AcceptedCmp3]:[Response]])</f>
        <v>0</v>
      </c>
      <c r="AK1684" s="5" t="str">
        <f>IF(Table2[[#This Row],[Total Campaigns Accepted]]=0,"Never Responded", IF(Table2[[#This Row],[Total Campaigns Accepted]]&lt;3,"Occasional Responders","Frequent Responders"))</f>
        <v>Never Responded</v>
      </c>
    </row>
    <row r="1685" spans="1:37" x14ac:dyDescent="0.3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  <c r="AC1685" s="4">
        <f t="shared" ca="1" si="78"/>
        <v>48</v>
      </c>
      <c r="AD1685" s="3">
        <f t="shared" si="80"/>
        <v>577</v>
      </c>
      <c r="AE1685">
        <f t="shared" si="79"/>
        <v>29</v>
      </c>
      <c r="AF1685" t="str">
        <f>IF(Table2[[#This Row],[ Income ]]&lt;=30000, "Low Income",IF(Table2[[#This Row],[ Income ]]&lt;=60000,"Middle Income",IF(Table2[[#This Row],[ Income ]]&lt;=90000,"High Income","Premium")))</f>
        <v>Middle Income</v>
      </c>
      <c r="AG1685" t="str">
        <f ca="1">IF(Table2[[#This Row],[Age]]&lt;30,"Young Adults", IF(Table2[[#This Row],[Age]]&lt;45,"Adults",IF(Table2[[#This Row],[Age]]&lt;60,"Middle Aged", "Senior")))</f>
        <v>Middle Aged</v>
      </c>
      <c r="AH1685" t="str">
        <f>IF(Table2[[#This Row],[Recency]]&lt;31,"Active",IF(Table2[[#This Row],[Recency]]&lt;61, "Warm","At Risk"))</f>
        <v>At Risk</v>
      </c>
      <c r="AI1685" s="5" t="str">
        <f>IF(Table2[[#This Row],[Total Spend]]&lt;70,"Low Value", IF(Table2[[#This Row],[Total Spend]]&lt;370,"Medium Value",IF(Table2[[#This Row],[Total Spend]]&lt;1047,"High Value","VIP")))</f>
        <v>High Value</v>
      </c>
      <c r="AJ1685" s="7">
        <f>SUM(Table2[[#This Row],[AcceptedCmp3]:[Response]])</f>
        <v>0</v>
      </c>
      <c r="AK1685" s="5" t="str">
        <f>IF(Table2[[#This Row],[Total Campaigns Accepted]]=0,"Never Responded", IF(Table2[[#This Row],[Total Campaigns Accepted]]&lt;3,"Occasional Responders","Frequent Responders"))</f>
        <v>Never Responded</v>
      </c>
    </row>
    <row r="1686" spans="1:37" x14ac:dyDescent="0.3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  <c r="AC1686" s="4">
        <f t="shared" ca="1" si="78"/>
        <v>73</v>
      </c>
      <c r="AD1686" s="3">
        <f t="shared" si="80"/>
        <v>1390</v>
      </c>
      <c r="AE1686">
        <f t="shared" si="79"/>
        <v>26</v>
      </c>
      <c r="AF1686" t="str">
        <f>IF(Table2[[#This Row],[ Income ]]&lt;=30000, "Low Income",IF(Table2[[#This Row],[ Income ]]&lt;=60000,"Middle Income",IF(Table2[[#This Row],[ Income ]]&lt;=90000,"High Income","Premium")))</f>
        <v>High Income</v>
      </c>
      <c r="AG1686" t="str">
        <f ca="1">IF(Table2[[#This Row],[Age]]&lt;30,"Young Adults", IF(Table2[[#This Row],[Age]]&lt;45,"Adults",IF(Table2[[#This Row],[Age]]&lt;60,"Middle Aged", "Senior")))</f>
        <v>Senior</v>
      </c>
      <c r="AH1686" t="str">
        <f>IF(Table2[[#This Row],[Recency]]&lt;31,"Active",IF(Table2[[#This Row],[Recency]]&lt;61, "Warm","At Risk"))</f>
        <v>At Risk</v>
      </c>
      <c r="AI1686" s="5" t="str">
        <f>IF(Table2[[#This Row],[Total Spend]]&lt;70,"Low Value", IF(Table2[[#This Row],[Total Spend]]&lt;370,"Medium Value",IF(Table2[[#This Row],[Total Spend]]&lt;1047,"High Value","VIP")))</f>
        <v>VIP</v>
      </c>
      <c r="AJ1686" s="7">
        <f>SUM(Table2[[#This Row],[AcceptedCmp3]:[Response]])</f>
        <v>0</v>
      </c>
      <c r="AK1686" s="5" t="str">
        <f>IF(Table2[[#This Row],[Total Campaigns Accepted]]=0,"Never Responded", IF(Table2[[#This Row],[Total Campaigns Accepted]]&lt;3,"Occasional Responders","Frequent Responders"))</f>
        <v>Never Responded</v>
      </c>
    </row>
    <row r="1687" spans="1:37" x14ac:dyDescent="0.3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  <c r="AC1687" s="4">
        <f t="shared" ca="1" si="78"/>
        <v>52</v>
      </c>
      <c r="AD1687" s="3">
        <f t="shared" si="80"/>
        <v>1797</v>
      </c>
      <c r="AE1687">
        <f t="shared" si="79"/>
        <v>20</v>
      </c>
      <c r="AF1687" t="str">
        <f>IF(Table2[[#This Row],[ Income ]]&lt;=30000, "Low Income",IF(Table2[[#This Row],[ Income ]]&lt;=60000,"Middle Income",IF(Table2[[#This Row],[ Income ]]&lt;=90000,"High Income","Premium")))</f>
        <v>High Income</v>
      </c>
      <c r="AG1687" t="str">
        <f ca="1">IF(Table2[[#This Row],[Age]]&lt;30,"Young Adults", IF(Table2[[#This Row],[Age]]&lt;45,"Adults",IF(Table2[[#This Row],[Age]]&lt;60,"Middle Aged", "Senior")))</f>
        <v>Middle Aged</v>
      </c>
      <c r="AH1687" t="str">
        <f>IF(Table2[[#This Row],[Recency]]&lt;31,"Active",IF(Table2[[#This Row],[Recency]]&lt;61, "Warm","At Risk"))</f>
        <v>At Risk</v>
      </c>
      <c r="AI1687" s="5" t="str">
        <f>IF(Table2[[#This Row],[Total Spend]]&lt;70,"Low Value", IF(Table2[[#This Row],[Total Spend]]&lt;370,"Medium Value",IF(Table2[[#This Row],[Total Spend]]&lt;1047,"High Value","VIP")))</f>
        <v>VIP</v>
      </c>
      <c r="AJ1687" s="7">
        <f>SUM(Table2[[#This Row],[AcceptedCmp3]:[Response]])</f>
        <v>1</v>
      </c>
      <c r="AK1687" s="5" t="str">
        <f>IF(Table2[[#This Row],[Total Campaigns Accepted]]=0,"Never Responded", IF(Table2[[#This Row],[Total Campaigns Accepted]]&lt;3,"Occasional Responders","Frequent Responders"))</f>
        <v>Occasional Responders</v>
      </c>
    </row>
    <row r="1688" spans="1:37" x14ac:dyDescent="0.3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  <c r="AC1688" s="4">
        <f t="shared" ca="1" si="78"/>
        <v>53</v>
      </c>
      <c r="AD1688" s="3">
        <f t="shared" si="80"/>
        <v>747</v>
      </c>
      <c r="AE1688">
        <f t="shared" si="79"/>
        <v>40</v>
      </c>
      <c r="AF1688" t="str">
        <f>IF(Table2[[#This Row],[ Income ]]&lt;=30000, "Low Income",IF(Table2[[#This Row],[ Income ]]&lt;=60000,"Middle Income",IF(Table2[[#This Row],[ Income ]]&lt;=90000,"High Income","Premium")))</f>
        <v>Middle Income</v>
      </c>
      <c r="AG1688" t="str">
        <f ca="1">IF(Table2[[#This Row],[Age]]&lt;30,"Young Adults", IF(Table2[[#This Row],[Age]]&lt;45,"Adults",IF(Table2[[#This Row],[Age]]&lt;60,"Middle Aged", "Senior")))</f>
        <v>Middle Aged</v>
      </c>
      <c r="AH1688" t="str">
        <f>IF(Table2[[#This Row],[Recency]]&lt;31,"Active",IF(Table2[[#This Row],[Recency]]&lt;61, "Warm","At Risk"))</f>
        <v>At Risk</v>
      </c>
      <c r="AI1688" s="5" t="str">
        <f>IF(Table2[[#This Row],[Total Spend]]&lt;70,"Low Value", IF(Table2[[#This Row],[Total Spend]]&lt;370,"Medium Value",IF(Table2[[#This Row],[Total Spend]]&lt;1047,"High Value","VIP")))</f>
        <v>High Value</v>
      </c>
      <c r="AJ1688" s="7">
        <f>SUM(Table2[[#This Row],[AcceptedCmp3]:[Response]])</f>
        <v>0</v>
      </c>
      <c r="AK1688" s="5" t="str">
        <f>IF(Table2[[#This Row],[Total Campaigns Accepted]]=0,"Never Responded", IF(Table2[[#This Row],[Total Campaigns Accepted]]&lt;3,"Occasional Responders","Frequent Responders"))</f>
        <v>Never Responded</v>
      </c>
    </row>
    <row r="1689" spans="1:37" x14ac:dyDescent="0.3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  <c r="AC1689" s="4">
        <f t="shared" ca="1" si="78"/>
        <v>74</v>
      </c>
      <c r="AD1689" s="3">
        <f t="shared" si="80"/>
        <v>1382</v>
      </c>
      <c r="AE1689">
        <f t="shared" si="79"/>
        <v>25</v>
      </c>
      <c r="AF1689" t="str">
        <f>IF(Table2[[#This Row],[ Income ]]&lt;=30000, "Low Income",IF(Table2[[#This Row],[ Income ]]&lt;=60000,"Middle Income",IF(Table2[[#This Row],[ Income ]]&lt;=90000,"High Income","Premium")))</f>
        <v>High Income</v>
      </c>
      <c r="AG1689" t="str">
        <f ca="1">IF(Table2[[#This Row],[Age]]&lt;30,"Young Adults", IF(Table2[[#This Row],[Age]]&lt;45,"Adults",IF(Table2[[#This Row],[Age]]&lt;60,"Middle Aged", "Senior")))</f>
        <v>Senior</v>
      </c>
      <c r="AH1689" t="str">
        <f>IF(Table2[[#This Row],[Recency]]&lt;31,"Active",IF(Table2[[#This Row],[Recency]]&lt;61, "Warm","At Risk"))</f>
        <v>At Risk</v>
      </c>
      <c r="AI1689" s="5" t="str">
        <f>IF(Table2[[#This Row],[Total Spend]]&lt;70,"Low Value", IF(Table2[[#This Row],[Total Spend]]&lt;370,"Medium Value",IF(Table2[[#This Row],[Total Spend]]&lt;1047,"High Value","VIP")))</f>
        <v>VIP</v>
      </c>
      <c r="AJ1689" s="7">
        <f>SUM(Table2[[#This Row],[AcceptedCmp3]:[Response]])</f>
        <v>0</v>
      </c>
      <c r="AK1689" s="5" t="str">
        <f>IF(Table2[[#This Row],[Total Campaigns Accepted]]=0,"Never Responded", IF(Table2[[#This Row],[Total Campaigns Accepted]]&lt;3,"Occasional Responders","Frequent Responders"))</f>
        <v>Never Responded</v>
      </c>
    </row>
    <row r="1690" spans="1:37" x14ac:dyDescent="0.3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  <c r="AC1690" s="4">
        <f t="shared" ca="1" si="78"/>
        <v>61</v>
      </c>
      <c r="AD1690" s="3">
        <f t="shared" si="80"/>
        <v>499</v>
      </c>
      <c r="AE1690">
        <f t="shared" si="79"/>
        <v>24</v>
      </c>
      <c r="AF1690" t="str">
        <f>IF(Table2[[#This Row],[ Income ]]&lt;=30000, "Low Income",IF(Table2[[#This Row],[ Income ]]&lt;=60000,"Middle Income",IF(Table2[[#This Row],[ Income ]]&lt;=90000,"High Income","Premium")))</f>
        <v>Middle Income</v>
      </c>
      <c r="AG1690" t="str">
        <f ca="1">IF(Table2[[#This Row],[Age]]&lt;30,"Young Adults", IF(Table2[[#This Row],[Age]]&lt;45,"Adults",IF(Table2[[#This Row],[Age]]&lt;60,"Middle Aged", "Senior")))</f>
        <v>Senior</v>
      </c>
      <c r="AH1690" t="str">
        <f>IF(Table2[[#This Row],[Recency]]&lt;31,"Active",IF(Table2[[#This Row],[Recency]]&lt;61, "Warm","At Risk"))</f>
        <v>At Risk</v>
      </c>
      <c r="AI1690" s="5" t="str">
        <f>IF(Table2[[#This Row],[Total Spend]]&lt;70,"Low Value", IF(Table2[[#This Row],[Total Spend]]&lt;370,"Medium Value",IF(Table2[[#This Row],[Total Spend]]&lt;1047,"High Value","VIP")))</f>
        <v>High Value</v>
      </c>
      <c r="AJ1690" s="7">
        <f>SUM(Table2[[#This Row],[AcceptedCmp3]:[Response]])</f>
        <v>1</v>
      </c>
      <c r="AK1690" s="5" t="str">
        <f>IF(Table2[[#This Row],[Total Campaigns Accepted]]=0,"Never Responded", IF(Table2[[#This Row],[Total Campaigns Accepted]]&lt;3,"Occasional Responders","Frequent Responders"))</f>
        <v>Occasional Responders</v>
      </c>
    </row>
    <row r="1691" spans="1:37" x14ac:dyDescent="0.3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  <c r="AC1691" s="4">
        <f t="shared" ca="1" si="78"/>
        <v>44</v>
      </c>
      <c r="AD1691" s="3">
        <f t="shared" si="80"/>
        <v>10</v>
      </c>
      <c r="AE1691">
        <f t="shared" si="79"/>
        <v>12</v>
      </c>
      <c r="AF1691" t="str">
        <f>IF(Table2[[#This Row],[ Income ]]&lt;=30000, "Low Income",IF(Table2[[#This Row],[ Income ]]&lt;=60000,"Middle Income",IF(Table2[[#This Row],[ Income ]]&lt;=90000,"High Income","Premium")))</f>
        <v>Low Income</v>
      </c>
      <c r="AG1691" t="str">
        <f ca="1">IF(Table2[[#This Row],[Age]]&lt;30,"Young Adults", IF(Table2[[#This Row],[Age]]&lt;45,"Adults",IF(Table2[[#This Row],[Age]]&lt;60,"Middle Aged", "Senior")))</f>
        <v>Adults</v>
      </c>
      <c r="AH1691" t="str">
        <f>IF(Table2[[#This Row],[Recency]]&lt;31,"Active",IF(Table2[[#This Row],[Recency]]&lt;61, "Warm","At Risk"))</f>
        <v>At Risk</v>
      </c>
      <c r="AI1691" s="5" t="str">
        <f>IF(Table2[[#This Row],[Total Spend]]&lt;70,"Low Value", IF(Table2[[#This Row],[Total Spend]]&lt;370,"Medium Value",IF(Table2[[#This Row],[Total Spend]]&lt;1047,"High Value","VIP")))</f>
        <v>Low Value</v>
      </c>
      <c r="AJ1691" s="7">
        <f>SUM(Table2[[#This Row],[AcceptedCmp3]:[Response]])</f>
        <v>0</v>
      </c>
      <c r="AK1691" s="5" t="str">
        <f>IF(Table2[[#This Row],[Total Campaigns Accepted]]=0,"Never Responded", IF(Table2[[#This Row],[Total Campaigns Accepted]]&lt;3,"Occasional Responders","Frequent Responders"))</f>
        <v>Never Responded</v>
      </c>
    </row>
    <row r="1692" spans="1:37" x14ac:dyDescent="0.3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  <c r="AC1692" s="4">
        <f t="shared" ca="1" si="78"/>
        <v>68</v>
      </c>
      <c r="AD1692" s="3">
        <f t="shared" si="80"/>
        <v>1691</v>
      </c>
      <c r="AE1692">
        <f t="shared" si="79"/>
        <v>21</v>
      </c>
      <c r="AF1692" t="str">
        <f>IF(Table2[[#This Row],[ Income ]]&lt;=30000, "Low Income",IF(Table2[[#This Row],[ Income ]]&lt;=60000,"Middle Income",IF(Table2[[#This Row],[ Income ]]&lt;=90000,"High Income","Premium")))</f>
        <v>Premium</v>
      </c>
      <c r="AG1692" t="str">
        <f ca="1">IF(Table2[[#This Row],[Age]]&lt;30,"Young Adults", IF(Table2[[#This Row],[Age]]&lt;45,"Adults",IF(Table2[[#This Row],[Age]]&lt;60,"Middle Aged", "Senior")))</f>
        <v>Senior</v>
      </c>
      <c r="AH1692" t="str">
        <f>IF(Table2[[#This Row],[Recency]]&lt;31,"Active",IF(Table2[[#This Row],[Recency]]&lt;61, "Warm","At Risk"))</f>
        <v>At Risk</v>
      </c>
      <c r="AI1692" s="5" t="str">
        <f>IF(Table2[[#This Row],[Total Spend]]&lt;70,"Low Value", IF(Table2[[#This Row],[Total Spend]]&lt;370,"Medium Value",IF(Table2[[#This Row],[Total Spend]]&lt;1047,"High Value","VIP")))</f>
        <v>VIP</v>
      </c>
      <c r="AJ1692" s="7">
        <f>SUM(Table2[[#This Row],[AcceptedCmp3]:[Response]])</f>
        <v>2</v>
      </c>
      <c r="AK1692" s="5" t="str">
        <f>IF(Table2[[#This Row],[Total Campaigns Accepted]]=0,"Never Responded", IF(Table2[[#This Row],[Total Campaigns Accepted]]&lt;3,"Occasional Responders","Frequent Responders"))</f>
        <v>Occasional Responders</v>
      </c>
    </row>
    <row r="1693" spans="1:37" x14ac:dyDescent="0.3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  <c r="AC1693" s="4">
        <f t="shared" ca="1" si="78"/>
        <v>47</v>
      </c>
      <c r="AD1693" s="3">
        <f t="shared" si="80"/>
        <v>576</v>
      </c>
      <c r="AE1693">
        <f t="shared" si="79"/>
        <v>18</v>
      </c>
      <c r="AF1693" t="str">
        <f>IF(Table2[[#This Row],[ Income ]]&lt;=30000, "Low Income",IF(Table2[[#This Row],[ Income ]]&lt;=60000,"Middle Income",IF(Table2[[#This Row],[ Income ]]&lt;=90000,"High Income","Premium")))</f>
        <v>High Income</v>
      </c>
      <c r="AG1693" t="str">
        <f ca="1">IF(Table2[[#This Row],[Age]]&lt;30,"Young Adults", IF(Table2[[#This Row],[Age]]&lt;45,"Adults",IF(Table2[[#This Row],[Age]]&lt;60,"Middle Aged", "Senior")))</f>
        <v>Middle Aged</v>
      </c>
      <c r="AH1693" t="str">
        <f>IF(Table2[[#This Row],[Recency]]&lt;31,"Active",IF(Table2[[#This Row],[Recency]]&lt;61, "Warm","At Risk"))</f>
        <v>At Risk</v>
      </c>
      <c r="AI1693" s="5" t="str">
        <f>IF(Table2[[#This Row],[Total Spend]]&lt;70,"Low Value", IF(Table2[[#This Row],[Total Spend]]&lt;370,"Medium Value",IF(Table2[[#This Row],[Total Spend]]&lt;1047,"High Value","VIP")))</f>
        <v>High Value</v>
      </c>
      <c r="AJ1693" s="7">
        <f>SUM(Table2[[#This Row],[AcceptedCmp3]:[Response]])</f>
        <v>0</v>
      </c>
      <c r="AK1693" s="5" t="str">
        <f>IF(Table2[[#This Row],[Total Campaigns Accepted]]=0,"Never Responded", IF(Table2[[#This Row],[Total Campaigns Accepted]]&lt;3,"Occasional Responders","Frequent Responders"))</f>
        <v>Never Responded</v>
      </c>
    </row>
    <row r="1694" spans="1:37" x14ac:dyDescent="0.3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  <c r="AC1694" s="4">
        <f t="shared" ca="1" si="78"/>
        <v>53</v>
      </c>
      <c r="AD1694" s="3">
        <f t="shared" si="80"/>
        <v>34</v>
      </c>
      <c r="AE1694">
        <f t="shared" si="79"/>
        <v>13</v>
      </c>
      <c r="AF1694" t="str">
        <f>IF(Table2[[#This Row],[ Income ]]&lt;=30000, "Low Income",IF(Table2[[#This Row],[ Income ]]&lt;=60000,"Middle Income",IF(Table2[[#This Row],[ Income ]]&lt;=90000,"High Income","Premium")))</f>
        <v>Middle Income</v>
      </c>
      <c r="AG1694" t="str">
        <f ca="1">IF(Table2[[#This Row],[Age]]&lt;30,"Young Adults", IF(Table2[[#This Row],[Age]]&lt;45,"Adults",IF(Table2[[#This Row],[Age]]&lt;60,"Middle Aged", "Senior")))</f>
        <v>Middle Aged</v>
      </c>
      <c r="AH1694" t="str">
        <f>IF(Table2[[#This Row],[Recency]]&lt;31,"Active",IF(Table2[[#This Row],[Recency]]&lt;61, "Warm","At Risk"))</f>
        <v>At Risk</v>
      </c>
      <c r="AI1694" s="5" t="str">
        <f>IF(Table2[[#This Row],[Total Spend]]&lt;70,"Low Value", IF(Table2[[#This Row],[Total Spend]]&lt;370,"Medium Value",IF(Table2[[#This Row],[Total Spend]]&lt;1047,"High Value","VIP")))</f>
        <v>Low Value</v>
      </c>
      <c r="AJ1694" s="7">
        <f>SUM(Table2[[#This Row],[AcceptedCmp3]:[Response]])</f>
        <v>0</v>
      </c>
      <c r="AK1694" s="5" t="str">
        <f>IF(Table2[[#This Row],[Total Campaigns Accepted]]=0,"Never Responded", IF(Table2[[#This Row],[Total Campaigns Accepted]]&lt;3,"Occasional Responders","Frequent Responders"))</f>
        <v>Never Responded</v>
      </c>
    </row>
    <row r="1695" spans="1:37" x14ac:dyDescent="0.3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  <c r="AC1695" s="4">
        <f t="shared" ca="1" si="78"/>
        <v>83</v>
      </c>
      <c r="AD1695" s="3">
        <f t="shared" si="80"/>
        <v>1564</v>
      </c>
      <c r="AE1695">
        <f t="shared" si="79"/>
        <v>23</v>
      </c>
      <c r="AF1695" t="str">
        <f>IF(Table2[[#This Row],[ Income ]]&lt;=30000, "Low Income",IF(Table2[[#This Row],[ Income ]]&lt;=60000,"Middle Income",IF(Table2[[#This Row],[ Income ]]&lt;=90000,"High Income","Premium")))</f>
        <v>Low Income</v>
      </c>
      <c r="AG1695" t="str">
        <f ca="1">IF(Table2[[#This Row],[Age]]&lt;30,"Young Adults", IF(Table2[[#This Row],[Age]]&lt;45,"Adults",IF(Table2[[#This Row],[Age]]&lt;60,"Middle Aged", "Senior")))</f>
        <v>Senior</v>
      </c>
      <c r="AH1695" t="str">
        <f>IF(Table2[[#This Row],[Recency]]&lt;31,"Active",IF(Table2[[#This Row],[Recency]]&lt;61, "Warm","At Risk"))</f>
        <v>At Risk</v>
      </c>
      <c r="AI1695" s="5" t="str">
        <f>IF(Table2[[#This Row],[Total Spend]]&lt;70,"Low Value", IF(Table2[[#This Row],[Total Spend]]&lt;370,"Medium Value",IF(Table2[[#This Row],[Total Spend]]&lt;1047,"High Value","VIP")))</f>
        <v>VIP</v>
      </c>
      <c r="AJ1695" s="7">
        <f>SUM(Table2[[#This Row],[AcceptedCmp3]:[Response]])</f>
        <v>2</v>
      </c>
      <c r="AK1695" s="5" t="str">
        <f>IF(Table2[[#This Row],[Total Campaigns Accepted]]=0,"Never Responded", IF(Table2[[#This Row],[Total Campaigns Accepted]]&lt;3,"Occasional Responders","Frequent Responders"))</f>
        <v>Occasional Responders</v>
      </c>
    </row>
    <row r="1696" spans="1:37" x14ac:dyDescent="0.3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  <c r="AC1696" s="4">
        <f t="shared" ca="1" si="78"/>
        <v>42</v>
      </c>
      <c r="AD1696" s="3">
        <f t="shared" si="80"/>
        <v>44</v>
      </c>
      <c r="AE1696">
        <f t="shared" si="79"/>
        <v>17</v>
      </c>
      <c r="AF1696" t="str">
        <f>IF(Table2[[#This Row],[ Income ]]&lt;=30000, "Low Income",IF(Table2[[#This Row],[ Income ]]&lt;=60000,"Middle Income",IF(Table2[[#This Row],[ Income ]]&lt;=90000,"High Income","Premium")))</f>
        <v>Low Income</v>
      </c>
      <c r="AG1696" t="str">
        <f ca="1">IF(Table2[[#This Row],[Age]]&lt;30,"Young Adults", IF(Table2[[#This Row],[Age]]&lt;45,"Adults",IF(Table2[[#This Row],[Age]]&lt;60,"Middle Aged", "Senior")))</f>
        <v>Adults</v>
      </c>
      <c r="AH1696" t="str">
        <f>IF(Table2[[#This Row],[Recency]]&lt;31,"Active",IF(Table2[[#This Row],[Recency]]&lt;61, "Warm","At Risk"))</f>
        <v>At Risk</v>
      </c>
      <c r="AI1696" s="5" t="str">
        <f>IF(Table2[[#This Row],[Total Spend]]&lt;70,"Low Value", IF(Table2[[#This Row],[Total Spend]]&lt;370,"Medium Value",IF(Table2[[#This Row],[Total Spend]]&lt;1047,"High Value","VIP")))</f>
        <v>Low Value</v>
      </c>
      <c r="AJ1696" s="7">
        <f>SUM(Table2[[#This Row],[AcceptedCmp3]:[Response]])</f>
        <v>0</v>
      </c>
      <c r="AK1696" s="5" t="str">
        <f>IF(Table2[[#This Row],[Total Campaigns Accepted]]=0,"Never Responded", IF(Table2[[#This Row],[Total Campaigns Accepted]]&lt;3,"Occasional Responders","Frequent Responders"))</f>
        <v>Never Responded</v>
      </c>
    </row>
    <row r="1697" spans="1:37" x14ac:dyDescent="0.3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  <c r="AC1697" s="4">
        <f t="shared" ca="1" si="78"/>
        <v>44</v>
      </c>
      <c r="AD1697" s="3">
        <f t="shared" si="80"/>
        <v>233</v>
      </c>
      <c r="AE1697">
        <f t="shared" si="79"/>
        <v>20</v>
      </c>
      <c r="AF1697" t="str">
        <f>IF(Table2[[#This Row],[ Income ]]&lt;=30000, "Low Income",IF(Table2[[#This Row],[ Income ]]&lt;=60000,"Middle Income",IF(Table2[[#This Row],[ Income ]]&lt;=90000,"High Income","Premium")))</f>
        <v>Middle Income</v>
      </c>
      <c r="AG1697" t="str">
        <f ca="1">IF(Table2[[#This Row],[Age]]&lt;30,"Young Adults", IF(Table2[[#This Row],[Age]]&lt;45,"Adults",IF(Table2[[#This Row],[Age]]&lt;60,"Middle Aged", "Senior")))</f>
        <v>Adults</v>
      </c>
      <c r="AH1697" t="str">
        <f>IF(Table2[[#This Row],[Recency]]&lt;31,"Active",IF(Table2[[#This Row],[Recency]]&lt;61, "Warm","At Risk"))</f>
        <v>At Risk</v>
      </c>
      <c r="AI1697" s="5" t="str">
        <f>IF(Table2[[#This Row],[Total Spend]]&lt;70,"Low Value", IF(Table2[[#This Row],[Total Spend]]&lt;370,"Medium Value",IF(Table2[[#This Row],[Total Spend]]&lt;1047,"High Value","VIP")))</f>
        <v>Medium Value</v>
      </c>
      <c r="AJ1697" s="7">
        <f>SUM(Table2[[#This Row],[AcceptedCmp3]:[Response]])</f>
        <v>0</v>
      </c>
      <c r="AK1697" s="5" t="str">
        <f>IF(Table2[[#This Row],[Total Campaigns Accepted]]=0,"Never Responded", IF(Table2[[#This Row],[Total Campaigns Accepted]]&lt;3,"Occasional Responders","Frequent Responders"))</f>
        <v>Never Responded</v>
      </c>
    </row>
    <row r="1698" spans="1:37" x14ac:dyDescent="0.3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  <c r="AC1698" s="4">
        <f t="shared" ca="1" si="78"/>
        <v>55</v>
      </c>
      <c r="AD1698" s="3">
        <f t="shared" si="80"/>
        <v>26</v>
      </c>
      <c r="AE1698">
        <f t="shared" si="79"/>
        <v>14</v>
      </c>
      <c r="AF1698" t="str">
        <f>IF(Table2[[#This Row],[ Income ]]&lt;=30000, "Low Income",IF(Table2[[#This Row],[ Income ]]&lt;=60000,"Middle Income",IF(Table2[[#This Row],[ Income ]]&lt;=90000,"High Income","Premium")))</f>
        <v>Low Income</v>
      </c>
      <c r="AG1698" t="str">
        <f ca="1">IF(Table2[[#This Row],[Age]]&lt;30,"Young Adults", IF(Table2[[#This Row],[Age]]&lt;45,"Adults",IF(Table2[[#This Row],[Age]]&lt;60,"Middle Aged", "Senior")))</f>
        <v>Middle Aged</v>
      </c>
      <c r="AH1698" t="str">
        <f>IF(Table2[[#This Row],[Recency]]&lt;31,"Active",IF(Table2[[#This Row],[Recency]]&lt;61, "Warm","At Risk"))</f>
        <v>At Risk</v>
      </c>
      <c r="AI1698" s="5" t="str">
        <f>IF(Table2[[#This Row],[Total Spend]]&lt;70,"Low Value", IF(Table2[[#This Row],[Total Spend]]&lt;370,"Medium Value",IF(Table2[[#This Row],[Total Spend]]&lt;1047,"High Value","VIP")))</f>
        <v>Low Value</v>
      </c>
      <c r="AJ1698" s="7">
        <f>SUM(Table2[[#This Row],[AcceptedCmp3]:[Response]])</f>
        <v>0</v>
      </c>
      <c r="AK1698" s="5" t="str">
        <f>IF(Table2[[#This Row],[Total Campaigns Accepted]]=0,"Never Responded", IF(Table2[[#This Row],[Total Campaigns Accepted]]&lt;3,"Occasional Responders","Frequent Responders"))</f>
        <v>Never Responded</v>
      </c>
    </row>
    <row r="1699" spans="1:37" x14ac:dyDescent="0.3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  <c r="AC1699" s="4">
        <f t="shared" ca="1" si="78"/>
        <v>55</v>
      </c>
      <c r="AD1699" s="3">
        <f t="shared" si="80"/>
        <v>26</v>
      </c>
      <c r="AE1699">
        <f t="shared" si="79"/>
        <v>14</v>
      </c>
      <c r="AF1699" t="str">
        <f>IF(Table2[[#This Row],[ Income ]]&lt;=30000, "Low Income",IF(Table2[[#This Row],[ Income ]]&lt;=60000,"Middle Income",IF(Table2[[#This Row],[ Income ]]&lt;=90000,"High Income","Premium")))</f>
        <v>Low Income</v>
      </c>
      <c r="AG1699" t="str">
        <f ca="1">IF(Table2[[#This Row],[Age]]&lt;30,"Young Adults", IF(Table2[[#This Row],[Age]]&lt;45,"Adults",IF(Table2[[#This Row],[Age]]&lt;60,"Middle Aged", "Senior")))</f>
        <v>Middle Aged</v>
      </c>
      <c r="AH1699" t="str">
        <f>IF(Table2[[#This Row],[Recency]]&lt;31,"Active",IF(Table2[[#This Row],[Recency]]&lt;61, "Warm","At Risk"))</f>
        <v>At Risk</v>
      </c>
      <c r="AI1699" s="5" t="str">
        <f>IF(Table2[[#This Row],[Total Spend]]&lt;70,"Low Value", IF(Table2[[#This Row],[Total Spend]]&lt;370,"Medium Value",IF(Table2[[#This Row],[Total Spend]]&lt;1047,"High Value","VIP")))</f>
        <v>Low Value</v>
      </c>
      <c r="AJ1699" s="7">
        <f>SUM(Table2[[#This Row],[AcceptedCmp3]:[Response]])</f>
        <v>0</v>
      </c>
      <c r="AK1699" s="5" t="str">
        <f>IF(Table2[[#This Row],[Total Campaigns Accepted]]=0,"Never Responded", IF(Table2[[#This Row],[Total Campaigns Accepted]]&lt;3,"Occasional Responders","Frequent Responders"))</f>
        <v>Never Responded</v>
      </c>
    </row>
    <row r="1700" spans="1:37" x14ac:dyDescent="0.3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  <c r="AC1700" s="4">
        <f t="shared" ca="1" si="78"/>
        <v>52</v>
      </c>
      <c r="AD1700" s="3">
        <f t="shared" si="80"/>
        <v>70</v>
      </c>
      <c r="AE1700">
        <f t="shared" si="79"/>
        <v>14</v>
      </c>
      <c r="AF1700" t="str">
        <f>IF(Table2[[#This Row],[ Income ]]&lt;=30000, "Low Income",IF(Table2[[#This Row],[ Income ]]&lt;=60000,"Middle Income",IF(Table2[[#This Row],[ Income ]]&lt;=90000,"High Income","Premium")))</f>
        <v>Middle Income</v>
      </c>
      <c r="AG1700" t="str">
        <f ca="1">IF(Table2[[#This Row],[Age]]&lt;30,"Young Adults", IF(Table2[[#This Row],[Age]]&lt;45,"Adults",IF(Table2[[#This Row],[Age]]&lt;60,"Middle Aged", "Senior")))</f>
        <v>Middle Aged</v>
      </c>
      <c r="AH1700" t="str">
        <f>IF(Table2[[#This Row],[Recency]]&lt;31,"Active",IF(Table2[[#This Row],[Recency]]&lt;61, "Warm","At Risk"))</f>
        <v>At Risk</v>
      </c>
      <c r="AI1700" s="5" t="str">
        <f>IF(Table2[[#This Row],[Total Spend]]&lt;70,"Low Value", IF(Table2[[#This Row],[Total Spend]]&lt;370,"Medium Value",IF(Table2[[#This Row],[Total Spend]]&lt;1047,"High Value","VIP")))</f>
        <v>Medium Value</v>
      </c>
      <c r="AJ1700" s="7">
        <f>SUM(Table2[[#This Row],[AcceptedCmp3]:[Response]])</f>
        <v>0</v>
      </c>
      <c r="AK1700" s="5" t="str">
        <f>IF(Table2[[#This Row],[Total Campaigns Accepted]]=0,"Never Responded", IF(Table2[[#This Row],[Total Campaigns Accepted]]&lt;3,"Occasional Responders","Frequent Responders"))</f>
        <v>Never Responded</v>
      </c>
    </row>
    <row r="1701" spans="1:37" x14ac:dyDescent="0.3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  <c r="AC1701" s="4">
        <f t="shared" ca="1" si="78"/>
        <v>60</v>
      </c>
      <c r="AD1701" s="3">
        <f t="shared" si="80"/>
        <v>1453</v>
      </c>
      <c r="AE1701">
        <f t="shared" si="79"/>
        <v>23</v>
      </c>
      <c r="AF1701" t="str">
        <f>IF(Table2[[#This Row],[ Income ]]&lt;=30000, "Low Income",IF(Table2[[#This Row],[ Income ]]&lt;=60000,"Middle Income",IF(Table2[[#This Row],[ Income ]]&lt;=90000,"High Income","Premium")))</f>
        <v>High Income</v>
      </c>
      <c r="AG1701" t="str">
        <f ca="1">IF(Table2[[#This Row],[Age]]&lt;30,"Young Adults", IF(Table2[[#This Row],[Age]]&lt;45,"Adults",IF(Table2[[#This Row],[Age]]&lt;60,"Middle Aged", "Senior")))</f>
        <v>Senior</v>
      </c>
      <c r="AH1701" t="str">
        <f>IF(Table2[[#This Row],[Recency]]&lt;31,"Active",IF(Table2[[#This Row],[Recency]]&lt;61, "Warm","At Risk"))</f>
        <v>At Risk</v>
      </c>
      <c r="AI1701" s="5" t="str">
        <f>IF(Table2[[#This Row],[Total Spend]]&lt;70,"Low Value", IF(Table2[[#This Row],[Total Spend]]&lt;370,"Medium Value",IF(Table2[[#This Row],[Total Spend]]&lt;1047,"High Value","VIP")))</f>
        <v>VIP</v>
      </c>
      <c r="AJ1701" s="7">
        <f>SUM(Table2[[#This Row],[AcceptedCmp3]:[Response]])</f>
        <v>0</v>
      </c>
      <c r="AK1701" s="5" t="str">
        <f>IF(Table2[[#This Row],[Total Campaigns Accepted]]=0,"Never Responded", IF(Table2[[#This Row],[Total Campaigns Accepted]]&lt;3,"Occasional Responders","Frequent Responders"))</f>
        <v>Never Responded</v>
      </c>
    </row>
    <row r="1702" spans="1:37" x14ac:dyDescent="0.3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  <c r="AC1702" s="4">
        <f t="shared" ca="1" si="78"/>
        <v>46</v>
      </c>
      <c r="AD1702" s="3">
        <f t="shared" si="80"/>
        <v>1572</v>
      </c>
      <c r="AE1702">
        <f t="shared" si="79"/>
        <v>21</v>
      </c>
      <c r="AF1702" t="str">
        <f>IF(Table2[[#This Row],[ Income ]]&lt;=30000, "Low Income",IF(Table2[[#This Row],[ Income ]]&lt;=60000,"Middle Income",IF(Table2[[#This Row],[ Income ]]&lt;=90000,"High Income","Premium")))</f>
        <v>High Income</v>
      </c>
      <c r="AG1702" t="str">
        <f ca="1">IF(Table2[[#This Row],[Age]]&lt;30,"Young Adults", IF(Table2[[#This Row],[Age]]&lt;45,"Adults",IF(Table2[[#This Row],[Age]]&lt;60,"Middle Aged", "Senior")))</f>
        <v>Middle Aged</v>
      </c>
      <c r="AH1702" t="str">
        <f>IF(Table2[[#This Row],[Recency]]&lt;31,"Active",IF(Table2[[#This Row],[Recency]]&lt;61, "Warm","At Risk"))</f>
        <v>At Risk</v>
      </c>
      <c r="AI1702" s="5" t="str">
        <f>IF(Table2[[#This Row],[Total Spend]]&lt;70,"Low Value", IF(Table2[[#This Row],[Total Spend]]&lt;370,"Medium Value",IF(Table2[[#This Row],[Total Spend]]&lt;1047,"High Value","VIP")))</f>
        <v>VIP</v>
      </c>
      <c r="AJ1702" s="7">
        <f>SUM(Table2[[#This Row],[AcceptedCmp3]:[Response]])</f>
        <v>0</v>
      </c>
      <c r="AK1702" s="5" t="str">
        <f>IF(Table2[[#This Row],[Total Campaigns Accepted]]=0,"Never Responded", IF(Table2[[#This Row],[Total Campaigns Accepted]]&lt;3,"Occasional Responders","Frequent Responders"))</f>
        <v>Never Responded</v>
      </c>
    </row>
    <row r="1703" spans="1:37" x14ac:dyDescent="0.3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  <c r="AC1703" s="4">
        <f t="shared" ca="1" si="78"/>
        <v>55</v>
      </c>
      <c r="AD1703" s="3">
        <f t="shared" si="80"/>
        <v>34</v>
      </c>
      <c r="AE1703">
        <f t="shared" si="79"/>
        <v>12</v>
      </c>
      <c r="AF1703" t="str">
        <f>IF(Table2[[#This Row],[ Income ]]&lt;=30000, "Low Income",IF(Table2[[#This Row],[ Income ]]&lt;=60000,"Middle Income",IF(Table2[[#This Row],[ Income ]]&lt;=90000,"High Income","Premium")))</f>
        <v>Low Income</v>
      </c>
      <c r="AG1703" t="str">
        <f ca="1">IF(Table2[[#This Row],[Age]]&lt;30,"Young Adults", IF(Table2[[#This Row],[Age]]&lt;45,"Adults",IF(Table2[[#This Row],[Age]]&lt;60,"Middle Aged", "Senior")))</f>
        <v>Middle Aged</v>
      </c>
      <c r="AH1703" t="str">
        <f>IF(Table2[[#This Row],[Recency]]&lt;31,"Active",IF(Table2[[#This Row],[Recency]]&lt;61, "Warm","At Risk"))</f>
        <v>At Risk</v>
      </c>
      <c r="AI1703" s="5" t="str">
        <f>IF(Table2[[#This Row],[Total Spend]]&lt;70,"Low Value", IF(Table2[[#This Row],[Total Spend]]&lt;370,"Medium Value",IF(Table2[[#This Row],[Total Spend]]&lt;1047,"High Value","VIP")))</f>
        <v>Low Value</v>
      </c>
      <c r="AJ1703" s="7">
        <f>SUM(Table2[[#This Row],[AcceptedCmp3]:[Response]])</f>
        <v>1</v>
      </c>
      <c r="AK1703" s="5" t="str">
        <f>IF(Table2[[#This Row],[Total Campaigns Accepted]]=0,"Never Responded", IF(Table2[[#This Row],[Total Campaigns Accepted]]&lt;3,"Occasional Responders","Frequent Responders"))</f>
        <v>Occasional Responders</v>
      </c>
    </row>
    <row r="1704" spans="1:37" x14ac:dyDescent="0.3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  <c r="AC1704" s="4">
        <f t="shared" ca="1" si="78"/>
        <v>54</v>
      </c>
      <c r="AD1704" s="3">
        <f t="shared" si="80"/>
        <v>449</v>
      </c>
      <c r="AE1704">
        <f t="shared" si="79"/>
        <v>21</v>
      </c>
      <c r="AF1704" t="str">
        <f>IF(Table2[[#This Row],[ Income ]]&lt;=30000, "Low Income",IF(Table2[[#This Row],[ Income ]]&lt;=60000,"Middle Income",IF(Table2[[#This Row],[ Income ]]&lt;=90000,"High Income","Premium")))</f>
        <v>Middle Income</v>
      </c>
      <c r="AG1704" t="str">
        <f ca="1">IF(Table2[[#This Row],[Age]]&lt;30,"Young Adults", IF(Table2[[#This Row],[Age]]&lt;45,"Adults",IF(Table2[[#This Row],[Age]]&lt;60,"Middle Aged", "Senior")))</f>
        <v>Middle Aged</v>
      </c>
      <c r="AH1704" t="str">
        <f>IF(Table2[[#This Row],[Recency]]&lt;31,"Active",IF(Table2[[#This Row],[Recency]]&lt;61, "Warm","At Risk"))</f>
        <v>At Risk</v>
      </c>
      <c r="AI1704" s="5" t="str">
        <f>IF(Table2[[#This Row],[Total Spend]]&lt;70,"Low Value", IF(Table2[[#This Row],[Total Spend]]&lt;370,"Medium Value",IF(Table2[[#This Row],[Total Spend]]&lt;1047,"High Value","VIP")))</f>
        <v>High Value</v>
      </c>
      <c r="AJ1704" s="7">
        <f>SUM(Table2[[#This Row],[AcceptedCmp3]:[Response]])</f>
        <v>0</v>
      </c>
      <c r="AK1704" s="5" t="str">
        <f>IF(Table2[[#This Row],[Total Campaigns Accepted]]=0,"Never Responded", IF(Table2[[#This Row],[Total Campaigns Accepted]]&lt;3,"Occasional Responders","Frequent Responders"))</f>
        <v>Never Responded</v>
      </c>
    </row>
    <row r="1705" spans="1:37" x14ac:dyDescent="0.3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  <c r="AC1705" s="4">
        <f t="shared" ca="1" si="78"/>
        <v>64</v>
      </c>
      <c r="AD1705" s="3">
        <f t="shared" si="80"/>
        <v>36</v>
      </c>
      <c r="AE1705">
        <f t="shared" si="79"/>
        <v>14</v>
      </c>
      <c r="AF1705" t="str">
        <f>IF(Table2[[#This Row],[ Income ]]&lt;=30000, "Low Income",IF(Table2[[#This Row],[ Income ]]&lt;=60000,"Middle Income",IF(Table2[[#This Row],[ Income ]]&lt;=90000,"High Income","Premium")))</f>
        <v>Middle Income</v>
      </c>
      <c r="AG1705" t="str">
        <f ca="1">IF(Table2[[#This Row],[Age]]&lt;30,"Young Adults", IF(Table2[[#This Row],[Age]]&lt;45,"Adults",IF(Table2[[#This Row],[Age]]&lt;60,"Middle Aged", "Senior")))</f>
        <v>Senior</v>
      </c>
      <c r="AH1705" t="str">
        <f>IF(Table2[[#This Row],[Recency]]&lt;31,"Active",IF(Table2[[#This Row],[Recency]]&lt;61, "Warm","At Risk"))</f>
        <v>At Risk</v>
      </c>
      <c r="AI1705" s="5" t="str">
        <f>IF(Table2[[#This Row],[Total Spend]]&lt;70,"Low Value", IF(Table2[[#This Row],[Total Spend]]&lt;370,"Medium Value",IF(Table2[[#This Row],[Total Spend]]&lt;1047,"High Value","VIP")))</f>
        <v>Low Value</v>
      </c>
      <c r="AJ1705" s="7">
        <f>SUM(Table2[[#This Row],[AcceptedCmp3]:[Response]])</f>
        <v>0</v>
      </c>
      <c r="AK1705" s="5" t="str">
        <f>IF(Table2[[#This Row],[Total Campaigns Accepted]]=0,"Never Responded", IF(Table2[[#This Row],[Total Campaigns Accepted]]&lt;3,"Occasional Responders","Frequent Responders"))</f>
        <v>Never Responded</v>
      </c>
    </row>
    <row r="1706" spans="1:37" x14ac:dyDescent="0.3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  <c r="AC1706" s="4">
        <f t="shared" ca="1" si="78"/>
        <v>54</v>
      </c>
      <c r="AD1706" s="3">
        <f t="shared" si="80"/>
        <v>22</v>
      </c>
      <c r="AE1706">
        <f t="shared" si="79"/>
        <v>12</v>
      </c>
      <c r="AF1706" t="str">
        <f>IF(Table2[[#This Row],[ Income ]]&lt;=30000, "Low Income",IF(Table2[[#This Row],[ Income ]]&lt;=60000,"Middle Income",IF(Table2[[#This Row],[ Income ]]&lt;=90000,"High Income","Premium")))</f>
        <v>Middle Income</v>
      </c>
      <c r="AG1706" t="str">
        <f ca="1">IF(Table2[[#This Row],[Age]]&lt;30,"Young Adults", IF(Table2[[#This Row],[Age]]&lt;45,"Adults",IF(Table2[[#This Row],[Age]]&lt;60,"Middle Aged", "Senior")))</f>
        <v>Middle Aged</v>
      </c>
      <c r="AH1706" t="str">
        <f>IF(Table2[[#This Row],[Recency]]&lt;31,"Active",IF(Table2[[#This Row],[Recency]]&lt;61, "Warm","At Risk"))</f>
        <v>At Risk</v>
      </c>
      <c r="AI1706" s="5" t="str">
        <f>IF(Table2[[#This Row],[Total Spend]]&lt;70,"Low Value", IF(Table2[[#This Row],[Total Spend]]&lt;370,"Medium Value",IF(Table2[[#This Row],[Total Spend]]&lt;1047,"High Value","VIP")))</f>
        <v>Low Value</v>
      </c>
      <c r="AJ1706" s="7">
        <f>SUM(Table2[[#This Row],[AcceptedCmp3]:[Response]])</f>
        <v>0</v>
      </c>
      <c r="AK1706" s="5" t="str">
        <f>IF(Table2[[#This Row],[Total Campaigns Accepted]]=0,"Never Responded", IF(Table2[[#This Row],[Total Campaigns Accepted]]&lt;3,"Occasional Responders","Frequent Responders"))</f>
        <v>Never Responded</v>
      </c>
    </row>
    <row r="1707" spans="1:37" x14ac:dyDescent="0.3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  <c r="AC1707" s="4">
        <f t="shared" ca="1" si="78"/>
        <v>47</v>
      </c>
      <c r="AD1707" s="3">
        <f t="shared" si="80"/>
        <v>65</v>
      </c>
      <c r="AE1707">
        <f t="shared" si="79"/>
        <v>18</v>
      </c>
      <c r="AF1707" t="str">
        <f>IF(Table2[[#This Row],[ Income ]]&lt;=30000, "Low Income",IF(Table2[[#This Row],[ Income ]]&lt;=60000,"Middle Income",IF(Table2[[#This Row],[ Income ]]&lt;=90000,"High Income","Premium")))</f>
        <v>Low Income</v>
      </c>
      <c r="AG1707" t="str">
        <f ca="1">IF(Table2[[#This Row],[Age]]&lt;30,"Young Adults", IF(Table2[[#This Row],[Age]]&lt;45,"Adults",IF(Table2[[#This Row],[Age]]&lt;60,"Middle Aged", "Senior")))</f>
        <v>Middle Aged</v>
      </c>
      <c r="AH1707" t="str">
        <f>IF(Table2[[#This Row],[Recency]]&lt;31,"Active",IF(Table2[[#This Row],[Recency]]&lt;61, "Warm","At Risk"))</f>
        <v>At Risk</v>
      </c>
      <c r="AI1707" s="5" t="str">
        <f>IF(Table2[[#This Row],[Total Spend]]&lt;70,"Low Value", IF(Table2[[#This Row],[Total Spend]]&lt;370,"Medium Value",IF(Table2[[#This Row],[Total Spend]]&lt;1047,"High Value","VIP")))</f>
        <v>Low Value</v>
      </c>
      <c r="AJ1707" s="7">
        <f>SUM(Table2[[#This Row],[AcceptedCmp3]:[Response]])</f>
        <v>1</v>
      </c>
      <c r="AK1707" s="5" t="str">
        <f>IF(Table2[[#This Row],[Total Campaigns Accepted]]=0,"Never Responded", IF(Table2[[#This Row],[Total Campaigns Accepted]]&lt;3,"Occasional Responders","Frequent Responders"))</f>
        <v>Occasional Responders</v>
      </c>
    </row>
    <row r="1708" spans="1:37" x14ac:dyDescent="0.3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  <c r="AC1708" s="4">
        <f t="shared" ca="1" si="78"/>
        <v>48</v>
      </c>
      <c r="AD1708" s="3">
        <f t="shared" si="80"/>
        <v>46</v>
      </c>
      <c r="AE1708">
        <f t="shared" si="79"/>
        <v>13</v>
      </c>
      <c r="AF1708" t="str">
        <f>IF(Table2[[#This Row],[ Income ]]&lt;=30000, "Low Income",IF(Table2[[#This Row],[ Income ]]&lt;=60000,"Middle Income",IF(Table2[[#This Row],[ Income ]]&lt;=90000,"High Income","Premium")))</f>
        <v>Low Income</v>
      </c>
      <c r="AG1708" t="str">
        <f ca="1">IF(Table2[[#This Row],[Age]]&lt;30,"Young Adults", IF(Table2[[#This Row],[Age]]&lt;45,"Adults",IF(Table2[[#This Row],[Age]]&lt;60,"Middle Aged", "Senior")))</f>
        <v>Middle Aged</v>
      </c>
      <c r="AH1708" t="str">
        <f>IF(Table2[[#This Row],[Recency]]&lt;31,"Active",IF(Table2[[#This Row],[Recency]]&lt;61, "Warm","At Risk"))</f>
        <v>At Risk</v>
      </c>
      <c r="AI1708" s="5" t="str">
        <f>IF(Table2[[#This Row],[Total Spend]]&lt;70,"Low Value", IF(Table2[[#This Row],[Total Spend]]&lt;370,"Medium Value",IF(Table2[[#This Row],[Total Spend]]&lt;1047,"High Value","VIP")))</f>
        <v>Low Value</v>
      </c>
      <c r="AJ1708" s="7">
        <f>SUM(Table2[[#This Row],[AcceptedCmp3]:[Response]])</f>
        <v>0</v>
      </c>
      <c r="AK1708" s="5" t="str">
        <f>IF(Table2[[#This Row],[Total Campaigns Accepted]]=0,"Never Responded", IF(Table2[[#This Row],[Total Campaigns Accepted]]&lt;3,"Occasional Responders","Frequent Responders"))</f>
        <v>Never Responded</v>
      </c>
    </row>
    <row r="1709" spans="1:37" x14ac:dyDescent="0.3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  <c r="AC1709" s="4">
        <f t="shared" ca="1" si="78"/>
        <v>72</v>
      </c>
      <c r="AD1709" s="3">
        <f t="shared" si="80"/>
        <v>54</v>
      </c>
      <c r="AE1709">
        <f t="shared" si="79"/>
        <v>17</v>
      </c>
      <c r="AF1709" t="str">
        <f>IF(Table2[[#This Row],[ Income ]]&lt;=30000, "Low Income",IF(Table2[[#This Row],[ Income ]]&lt;=60000,"Middle Income",IF(Table2[[#This Row],[ Income ]]&lt;=90000,"High Income","Premium")))</f>
        <v>Middle Income</v>
      </c>
      <c r="AG1709" t="str">
        <f ca="1">IF(Table2[[#This Row],[Age]]&lt;30,"Young Adults", IF(Table2[[#This Row],[Age]]&lt;45,"Adults",IF(Table2[[#This Row],[Age]]&lt;60,"Middle Aged", "Senior")))</f>
        <v>Senior</v>
      </c>
      <c r="AH1709" t="str">
        <f>IF(Table2[[#This Row],[Recency]]&lt;31,"Active",IF(Table2[[#This Row],[Recency]]&lt;61, "Warm","At Risk"))</f>
        <v>At Risk</v>
      </c>
      <c r="AI1709" s="5" t="str">
        <f>IF(Table2[[#This Row],[Total Spend]]&lt;70,"Low Value", IF(Table2[[#This Row],[Total Spend]]&lt;370,"Medium Value",IF(Table2[[#This Row],[Total Spend]]&lt;1047,"High Value","VIP")))</f>
        <v>Low Value</v>
      </c>
      <c r="AJ1709" s="7">
        <f>SUM(Table2[[#This Row],[AcceptedCmp3]:[Response]])</f>
        <v>1</v>
      </c>
      <c r="AK1709" s="5" t="str">
        <f>IF(Table2[[#This Row],[Total Campaigns Accepted]]=0,"Never Responded", IF(Table2[[#This Row],[Total Campaigns Accepted]]&lt;3,"Occasional Responders","Frequent Responders"))</f>
        <v>Occasional Responders</v>
      </c>
    </row>
    <row r="1710" spans="1:37" x14ac:dyDescent="0.3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  <c r="AC1710" s="4">
        <f t="shared" ca="1" si="78"/>
        <v>72</v>
      </c>
      <c r="AD1710" s="3">
        <f t="shared" si="80"/>
        <v>185</v>
      </c>
      <c r="AE1710">
        <f t="shared" si="79"/>
        <v>12</v>
      </c>
      <c r="AF1710" t="str">
        <f>IF(Table2[[#This Row],[ Income ]]&lt;=30000, "Low Income",IF(Table2[[#This Row],[ Income ]]&lt;=60000,"Middle Income",IF(Table2[[#This Row],[ Income ]]&lt;=90000,"High Income","Premium")))</f>
        <v>High Income</v>
      </c>
      <c r="AG1710" t="str">
        <f ca="1">IF(Table2[[#This Row],[Age]]&lt;30,"Young Adults", IF(Table2[[#This Row],[Age]]&lt;45,"Adults",IF(Table2[[#This Row],[Age]]&lt;60,"Middle Aged", "Senior")))</f>
        <v>Senior</v>
      </c>
      <c r="AH1710" t="str">
        <f>IF(Table2[[#This Row],[Recency]]&lt;31,"Active",IF(Table2[[#This Row],[Recency]]&lt;61, "Warm","At Risk"))</f>
        <v>At Risk</v>
      </c>
      <c r="AI1710" s="5" t="str">
        <f>IF(Table2[[#This Row],[Total Spend]]&lt;70,"Low Value", IF(Table2[[#This Row],[Total Spend]]&lt;370,"Medium Value",IF(Table2[[#This Row],[Total Spend]]&lt;1047,"High Value","VIP")))</f>
        <v>Medium Value</v>
      </c>
      <c r="AJ1710" s="7">
        <f>SUM(Table2[[#This Row],[AcceptedCmp3]:[Response]])</f>
        <v>0</v>
      </c>
      <c r="AK1710" s="5" t="str">
        <f>IF(Table2[[#This Row],[Total Campaigns Accepted]]=0,"Never Responded", IF(Table2[[#This Row],[Total Campaigns Accepted]]&lt;3,"Occasional Responders","Frequent Responders"))</f>
        <v>Never Responded</v>
      </c>
    </row>
    <row r="1711" spans="1:37" x14ac:dyDescent="0.3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  <c r="AC1711" s="4">
        <f t="shared" ca="1" si="78"/>
        <v>55</v>
      </c>
      <c r="AD1711" s="3">
        <f t="shared" si="80"/>
        <v>68</v>
      </c>
      <c r="AE1711">
        <f t="shared" si="79"/>
        <v>18</v>
      </c>
      <c r="AF1711" t="str">
        <f>IF(Table2[[#This Row],[ Income ]]&lt;=30000, "Low Income",IF(Table2[[#This Row],[ Income ]]&lt;=60000,"Middle Income",IF(Table2[[#This Row],[ Income ]]&lt;=90000,"High Income","Premium")))</f>
        <v>Low Income</v>
      </c>
      <c r="AG1711" t="str">
        <f ca="1">IF(Table2[[#This Row],[Age]]&lt;30,"Young Adults", IF(Table2[[#This Row],[Age]]&lt;45,"Adults",IF(Table2[[#This Row],[Age]]&lt;60,"Middle Aged", "Senior")))</f>
        <v>Middle Aged</v>
      </c>
      <c r="AH1711" t="str">
        <f>IF(Table2[[#This Row],[Recency]]&lt;31,"Active",IF(Table2[[#This Row],[Recency]]&lt;61, "Warm","At Risk"))</f>
        <v>At Risk</v>
      </c>
      <c r="AI1711" s="5" t="str">
        <f>IF(Table2[[#This Row],[Total Spend]]&lt;70,"Low Value", IF(Table2[[#This Row],[Total Spend]]&lt;370,"Medium Value",IF(Table2[[#This Row],[Total Spend]]&lt;1047,"High Value","VIP")))</f>
        <v>Low Value</v>
      </c>
      <c r="AJ1711" s="7">
        <f>SUM(Table2[[#This Row],[AcceptedCmp3]:[Response]])</f>
        <v>0</v>
      </c>
      <c r="AK1711" s="5" t="str">
        <f>IF(Table2[[#This Row],[Total Campaigns Accepted]]=0,"Never Responded", IF(Table2[[#This Row],[Total Campaigns Accepted]]&lt;3,"Occasional Responders","Frequent Responders"))</f>
        <v>Never Responded</v>
      </c>
    </row>
    <row r="1712" spans="1:37" x14ac:dyDescent="0.3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  <c r="AC1712" s="4">
        <f t="shared" ca="1" si="78"/>
        <v>55</v>
      </c>
      <c r="AD1712" s="3">
        <f t="shared" si="80"/>
        <v>198</v>
      </c>
      <c r="AE1712">
        <f t="shared" si="79"/>
        <v>15</v>
      </c>
      <c r="AF1712" t="str">
        <f>IF(Table2[[#This Row],[ Income ]]&lt;=30000, "Low Income",IF(Table2[[#This Row],[ Income ]]&lt;=60000,"Middle Income",IF(Table2[[#This Row],[ Income ]]&lt;=90000,"High Income","Premium")))</f>
        <v>Middle Income</v>
      </c>
      <c r="AG1712" t="str">
        <f ca="1">IF(Table2[[#This Row],[Age]]&lt;30,"Young Adults", IF(Table2[[#This Row],[Age]]&lt;45,"Adults",IF(Table2[[#This Row],[Age]]&lt;60,"Middle Aged", "Senior")))</f>
        <v>Middle Aged</v>
      </c>
      <c r="AH1712" t="str">
        <f>IF(Table2[[#This Row],[Recency]]&lt;31,"Active",IF(Table2[[#This Row],[Recency]]&lt;61, "Warm","At Risk"))</f>
        <v>At Risk</v>
      </c>
      <c r="AI1712" s="5" t="str">
        <f>IF(Table2[[#This Row],[Total Spend]]&lt;70,"Low Value", IF(Table2[[#This Row],[Total Spend]]&lt;370,"Medium Value",IF(Table2[[#This Row],[Total Spend]]&lt;1047,"High Value","VIP")))</f>
        <v>Medium Value</v>
      </c>
      <c r="AJ1712" s="7">
        <f>SUM(Table2[[#This Row],[AcceptedCmp3]:[Response]])</f>
        <v>0</v>
      </c>
      <c r="AK1712" s="5" t="str">
        <f>IF(Table2[[#This Row],[Total Campaigns Accepted]]=0,"Never Responded", IF(Table2[[#This Row],[Total Campaigns Accepted]]&lt;3,"Occasional Responders","Frequent Responders"))</f>
        <v>Never Responded</v>
      </c>
    </row>
    <row r="1713" spans="1:37" x14ac:dyDescent="0.3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  <c r="AC1713" s="4">
        <f t="shared" ca="1" si="78"/>
        <v>55</v>
      </c>
      <c r="AD1713" s="3">
        <f t="shared" si="80"/>
        <v>198</v>
      </c>
      <c r="AE1713">
        <f t="shared" si="79"/>
        <v>15</v>
      </c>
      <c r="AF1713" t="str">
        <f>IF(Table2[[#This Row],[ Income ]]&lt;=30000, "Low Income",IF(Table2[[#This Row],[ Income ]]&lt;=60000,"Middle Income",IF(Table2[[#This Row],[ Income ]]&lt;=90000,"High Income","Premium")))</f>
        <v>Middle Income</v>
      </c>
      <c r="AG1713" t="str">
        <f ca="1">IF(Table2[[#This Row],[Age]]&lt;30,"Young Adults", IF(Table2[[#This Row],[Age]]&lt;45,"Adults",IF(Table2[[#This Row],[Age]]&lt;60,"Middle Aged", "Senior")))</f>
        <v>Middle Aged</v>
      </c>
      <c r="AH1713" t="str">
        <f>IF(Table2[[#This Row],[Recency]]&lt;31,"Active",IF(Table2[[#This Row],[Recency]]&lt;61, "Warm","At Risk"))</f>
        <v>At Risk</v>
      </c>
      <c r="AI1713" s="5" t="str">
        <f>IF(Table2[[#This Row],[Total Spend]]&lt;70,"Low Value", IF(Table2[[#This Row],[Total Spend]]&lt;370,"Medium Value",IF(Table2[[#This Row],[Total Spend]]&lt;1047,"High Value","VIP")))</f>
        <v>Medium Value</v>
      </c>
      <c r="AJ1713" s="7">
        <f>SUM(Table2[[#This Row],[AcceptedCmp3]:[Response]])</f>
        <v>0</v>
      </c>
      <c r="AK1713" s="5" t="str">
        <f>IF(Table2[[#This Row],[Total Campaigns Accepted]]=0,"Never Responded", IF(Table2[[#This Row],[Total Campaigns Accepted]]&lt;3,"Occasional Responders","Frequent Responders"))</f>
        <v>Never Responded</v>
      </c>
    </row>
    <row r="1714" spans="1:37" x14ac:dyDescent="0.3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  <c r="AC1714" s="4">
        <f t="shared" ca="1" si="78"/>
        <v>71</v>
      </c>
      <c r="AD1714" s="3">
        <f t="shared" si="80"/>
        <v>811</v>
      </c>
      <c r="AE1714">
        <f t="shared" si="79"/>
        <v>28</v>
      </c>
      <c r="AF1714" t="str">
        <f>IF(Table2[[#This Row],[ Income ]]&lt;=30000, "Low Income",IF(Table2[[#This Row],[ Income ]]&lt;=60000,"Middle Income",IF(Table2[[#This Row],[ Income ]]&lt;=90000,"High Income","Premium")))</f>
        <v>High Income</v>
      </c>
      <c r="AG1714" t="str">
        <f ca="1">IF(Table2[[#This Row],[Age]]&lt;30,"Young Adults", IF(Table2[[#This Row],[Age]]&lt;45,"Adults",IF(Table2[[#This Row],[Age]]&lt;60,"Middle Aged", "Senior")))</f>
        <v>Senior</v>
      </c>
      <c r="AH1714" t="str">
        <f>IF(Table2[[#This Row],[Recency]]&lt;31,"Active",IF(Table2[[#This Row],[Recency]]&lt;61, "Warm","At Risk"))</f>
        <v>At Risk</v>
      </c>
      <c r="AI1714" s="5" t="str">
        <f>IF(Table2[[#This Row],[Total Spend]]&lt;70,"Low Value", IF(Table2[[#This Row],[Total Spend]]&lt;370,"Medium Value",IF(Table2[[#This Row],[Total Spend]]&lt;1047,"High Value","VIP")))</f>
        <v>High Value</v>
      </c>
      <c r="AJ1714" s="7">
        <f>SUM(Table2[[#This Row],[AcceptedCmp3]:[Response]])</f>
        <v>1</v>
      </c>
      <c r="AK1714" s="5" t="str">
        <f>IF(Table2[[#This Row],[Total Campaigns Accepted]]=0,"Never Responded", IF(Table2[[#This Row],[Total Campaigns Accepted]]&lt;3,"Occasional Responders","Frequent Responders"))</f>
        <v>Occasional Responders</v>
      </c>
    </row>
    <row r="1715" spans="1:37" x14ac:dyDescent="0.3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  <c r="AC1715" s="4">
        <f t="shared" ca="1" si="78"/>
        <v>50</v>
      </c>
      <c r="AD1715" s="3">
        <f t="shared" si="80"/>
        <v>81</v>
      </c>
      <c r="AE1715">
        <f t="shared" si="79"/>
        <v>16</v>
      </c>
      <c r="AF1715" t="str">
        <f>IF(Table2[[#This Row],[ Income ]]&lt;=30000, "Low Income",IF(Table2[[#This Row],[ Income ]]&lt;=60000,"Middle Income",IF(Table2[[#This Row],[ Income ]]&lt;=90000,"High Income","Premium")))</f>
        <v>Low Income</v>
      </c>
      <c r="AG1715" t="str">
        <f ca="1">IF(Table2[[#This Row],[Age]]&lt;30,"Young Adults", IF(Table2[[#This Row],[Age]]&lt;45,"Adults",IF(Table2[[#This Row],[Age]]&lt;60,"Middle Aged", "Senior")))</f>
        <v>Middle Aged</v>
      </c>
      <c r="AH1715" t="str">
        <f>IF(Table2[[#This Row],[Recency]]&lt;31,"Active",IF(Table2[[#This Row],[Recency]]&lt;61, "Warm","At Risk"))</f>
        <v>At Risk</v>
      </c>
      <c r="AI1715" s="5" t="str">
        <f>IF(Table2[[#This Row],[Total Spend]]&lt;70,"Low Value", IF(Table2[[#This Row],[Total Spend]]&lt;370,"Medium Value",IF(Table2[[#This Row],[Total Spend]]&lt;1047,"High Value","VIP")))</f>
        <v>Medium Value</v>
      </c>
      <c r="AJ1715" s="7">
        <f>SUM(Table2[[#This Row],[AcceptedCmp3]:[Response]])</f>
        <v>0</v>
      </c>
      <c r="AK1715" s="5" t="str">
        <f>IF(Table2[[#This Row],[Total Campaigns Accepted]]=0,"Never Responded", IF(Table2[[#This Row],[Total Campaigns Accepted]]&lt;3,"Occasional Responders","Frequent Responders"))</f>
        <v>Never Responded</v>
      </c>
    </row>
    <row r="1716" spans="1:37" x14ac:dyDescent="0.3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  <c r="AC1716" s="4">
        <f t="shared" ca="1" si="78"/>
        <v>64</v>
      </c>
      <c r="AD1716" s="3">
        <f t="shared" si="80"/>
        <v>86</v>
      </c>
      <c r="AE1716">
        <f t="shared" si="79"/>
        <v>15</v>
      </c>
      <c r="AF1716" t="str">
        <f>IF(Table2[[#This Row],[ Income ]]&lt;=30000, "Low Income",IF(Table2[[#This Row],[ Income ]]&lt;=60000,"Middle Income",IF(Table2[[#This Row],[ Income ]]&lt;=90000,"High Income","Premium")))</f>
        <v>Middle Income</v>
      </c>
      <c r="AG1716" t="str">
        <f ca="1">IF(Table2[[#This Row],[Age]]&lt;30,"Young Adults", IF(Table2[[#This Row],[Age]]&lt;45,"Adults",IF(Table2[[#This Row],[Age]]&lt;60,"Middle Aged", "Senior")))</f>
        <v>Senior</v>
      </c>
      <c r="AH1716" t="str">
        <f>IF(Table2[[#This Row],[Recency]]&lt;31,"Active",IF(Table2[[#This Row],[Recency]]&lt;61, "Warm","At Risk"))</f>
        <v>At Risk</v>
      </c>
      <c r="AI1716" s="5" t="str">
        <f>IF(Table2[[#This Row],[Total Spend]]&lt;70,"Low Value", IF(Table2[[#This Row],[Total Spend]]&lt;370,"Medium Value",IF(Table2[[#This Row],[Total Spend]]&lt;1047,"High Value","VIP")))</f>
        <v>Medium Value</v>
      </c>
      <c r="AJ1716" s="7">
        <f>SUM(Table2[[#This Row],[AcceptedCmp3]:[Response]])</f>
        <v>0</v>
      </c>
      <c r="AK1716" s="5" t="str">
        <f>IF(Table2[[#This Row],[Total Campaigns Accepted]]=0,"Never Responded", IF(Table2[[#This Row],[Total Campaigns Accepted]]&lt;3,"Occasional Responders","Frequent Responders"))</f>
        <v>Never Responded</v>
      </c>
    </row>
    <row r="1717" spans="1:37" x14ac:dyDescent="0.3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  <c r="AC1717" s="4">
        <f t="shared" ca="1" si="78"/>
        <v>43</v>
      </c>
      <c r="AD1717" s="3">
        <f t="shared" si="80"/>
        <v>1187</v>
      </c>
      <c r="AE1717">
        <f t="shared" si="79"/>
        <v>13</v>
      </c>
      <c r="AF1717" t="str">
        <f>IF(Table2[[#This Row],[ Income ]]&lt;=30000, "Low Income",IF(Table2[[#This Row],[ Income ]]&lt;=60000,"Middle Income",IF(Table2[[#This Row],[ Income ]]&lt;=90000,"High Income","Premium")))</f>
        <v>High Income</v>
      </c>
      <c r="AG1717" t="str">
        <f ca="1">IF(Table2[[#This Row],[Age]]&lt;30,"Young Adults", IF(Table2[[#This Row],[Age]]&lt;45,"Adults",IF(Table2[[#This Row],[Age]]&lt;60,"Middle Aged", "Senior")))</f>
        <v>Adults</v>
      </c>
      <c r="AH1717" t="str">
        <f>IF(Table2[[#This Row],[Recency]]&lt;31,"Active",IF(Table2[[#This Row],[Recency]]&lt;61, "Warm","At Risk"))</f>
        <v>At Risk</v>
      </c>
      <c r="AI1717" s="5" t="str">
        <f>IF(Table2[[#This Row],[Total Spend]]&lt;70,"Low Value", IF(Table2[[#This Row],[Total Spend]]&lt;370,"Medium Value",IF(Table2[[#This Row],[Total Spend]]&lt;1047,"High Value","VIP")))</f>
        <v>VIP</v>
      </c>
      <c r="AJ1717" s="7">
        <f>SUM(Table2[[#This Row],[AcceptedCmp3]:[Response]])</f>
        <v>2</v>
      </c>
      <c r="AK1717" s="5" t="str">
        <f>IF(Table2[[#This Row],[Total Campaigns Accepted]]=0,"Never Responded", IF(Table2[[#This Row],[Total Campaigns Accepted]]&lt;3,"Occasional Responders","Frequent Responders"))</f>
        <v>Occasional Responders</v>
      </c>
    </row>
    <row r="1718" spans="1:37" x14ac:dyDescent="0.3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  <c r="AC1718" s="4">
        <f t="shared" ca="1" si="78"/>
        <v>68</v>
      </c>
      <c r="AD1718" s="3">
        <f t="shared" si="80"/>
        <v>88</v>
      </c>
      <c r="AE1718">
        <f t="shared" si="79"/>
        <v>17</v>
      </c>
      <c r="AF1718" t="str">
        <f>IF(Table2[[#This Row],[ Income ]]&lt;=30000, "Low Income",IF(Table2[[#This Row],[ Income ]]&lt;=60000,"Middle Income",IF(Table2[[#This Row],[ Income ]]&lt;=90000,"High Income","Premium")))</f>
        <v>Low Income</v>
      </c>
      <c r="AG1718" t="str">
        <f ca="1">IF(Table2[[#This Row],[Age]]&lt;30,"Young Adults", IF(Table2[[#This Row],[Age]]&lt;45,"Adults",IF(Table2[[#This Row],[Age]]&lt;60,"Middle Aged", "Senior")))</f>
        <v>Senior</v>
      </c>
      <c r="AH1718" t="str">
        <f>IF(Table2[[#This Row],[Recency]]&lt;31,"Active",IF(Table2[[#This Row],[Recency]]&lt;61, "Warm","At Risk"))</f>
        <v>At Risk</v>
      </c>
      <c r="AI1718" s="5" t="str">
        <f>IF(Table2[[#This Row],[Total Spend]]&lt;70,"Low Value", IF(Table2[[#This Row],[Total Spend]]&lt;370,"Medium Value",IF(Table2[[#This Row],[Total Spend]]&lt;1047,"High Value","VIP")))</f>
        <v>Medium Value</v>
      </c>
      <c r="AJ1718" s="7">
        <f>SUM(Table2[[#This Row],[AcceptedCmp3]:[Response]])</f>
        <v>0</v>
      </c>
      <c r="AK1718" s="5" t="str">
        <f>IF(Table2[[#This Row],[Total Campaigns Accepted]]=0,"Never Responded", IF(Table2[[#This Row],[Total Campaigns Accepted]]&lt;3,"Occasional Responders","Frequent Responders"))</f>
        <v>Never Responded</v>
      </c>
    </row>
    <row r="1719" spans="1:37" x14ac:dyDescent="0.3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  <c r="AC1719" s="4">
        <f t="shared" ca="1" si="78"/>
        <v>68</v>
      </c>
      <c r="AD1719" s="3">
        <f t="shared" si="80"/>
        <v>1526</v>
      </c>
      <c r="AE1719">
        <f t="shared" si="79"/>
        <v>33</v>
      </c>
      <c r="AF1719" t="str">
        <f>IF(Table2[[#This Row],[ Income ]]&lt;=30000, "Low Income",IF(Table2[[#This Row],[ Income ]]&lt;=60000,"Middle Income",IF(Table2[[#This Row],[ Income ]]&lt;=90000,"High Income","Premium")))</f>
        <v>Middle Income</v>
      </c>
      <c r="AG1719" t="str">
        <f ca="1">IF(Table2[[#This Row],[Age]]&lt;30,"Young Adults", IF(Table2[[#This Row],[Age]]&lt;45,"Adults",IF(Table2[[#This Row],[Age]]&lt;60,"Middle Aged", "Senior")))</f>
        <v>Senior</v>
      </c>
      <c r="AH1719" t="str">
        <f>IF(Table2[[#This Row],[Recency]]&lt;31,"Active",IF(Table2[[#This Row],[Recency]]&lt;61, "Warm","At Risk"))</f>
        <v>At Risk</v>
      </c>
      <c r="AI1719" s="5" t="str">
        <f>IF(Table2[[#This Row],[Total Spend]]&lt;70,"Low Value", IF(Table2[[#This Row],[Total Spend]]&lt;370,"Medium Value",IF(Table2[[#This Row],[Total Spend]]&lt;1047,"High Value","VIP")))</f>
        <v>VIP</v>
      </c>
      <c r="AJ1719" s="7">
        <f>SUM(Table2[[#This Row],[AcceptedCmp3]:[Response]])</f>
        <v>4</v>
      </c>
      <c r="AK1719" s="5" t="str">
        <f>IF(Table2[[#This Row],[Total Campaigns Accepted]]=0,"Never Responded", IF(Table2[[#This Row],[Total Campaigns Accepted]]&lt;3,"Occasional Responders","Frequent Responders"))</f>
        <v>Frequent Responders</v>
      </c>
    </row>
    <row r="1720" spans="1:37" x14ac:dyDescent="0.3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  <c r="AC1720" s="4">
        <f t="shared" ca="1" si="78"/>
        <v>59</v>
      </c>
      <c r="AD1720" s="3">
        <f t="shared" si="80"/>
        <v>1082</v>
      </c>
      <c r="AE1720">
        <f t="shared" si="79"/>
        <v>46</v>
      </c>
      <c r="AF1720" t="str">
        <f>IF(Table2[[#This Row],[ Income ]]&lt;=30000, "Low Income",IF(Table2[[#This Row],[ Income ]]&lt;=60000,"Middle Income",IF(Table2[[#This Row],[ Income ]]&lt;=90000,"High Income","Premium")))</f>
        <v>High Income</v>
      </c>
      <c r="AG1720" t="str">
        <f ca="1">IF(Table2[[#This Row],[Age]]&lt;30,"Young Adults", IF(Table2[[#This Row],[Age]]&lt;45,"Adults",IF(Table2[[#This Row],[Age]]&lt;60,"Middle Aged", "Senior")))</f>
        <v>Middle Aged</v>
      </c>
      <c r="AH1720" t="str">
        <f>IF(Table2[[#This Row],[Recency]]&lt;31,"Active",IF(Table2[[#This Row],[Recency]]&lt;61, "Warm","At Risk"))</f>
        <v>At Risk</v>
      </c>
      <c r="AI1720" s="5" t="str">
        <f>IF(Table2[[#This Row],[Total Spend]]&lt;70,"Low Value", IF(Table2[[#This Row],[Total Spend]]&lt;370,"Medium Value",IF(Table2[[#This Row],[Total Spend]]&lt;1047,"High Value","VIP")))</f>
        <v>VIP</v>
      </c>
      <c r="AJ1720" s="7">
        <f>SUM(Table2[[#This Row],[AcceptedCmp3]:[Response]])</f>
        <v>0</v>
      </c>
      <c r="AK1720" s="5" t="str">
        <f>IF(Table2[[#This Row],[Total Campaigns Accepted]]=0,"Never Responded", IF(Table2[[#This Row],[Total Campaigns Accepted]]&lt;3,"Occasional Responders","Frequent Responders"))</f>
        <v>Never Responded</v>
      </c>
    </row>
    <row r="1721" spans="1:37" x14ac:dyDescent="0.3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  <c r="AC1721" s="4">
        <f t="shared" ca="1" si="78"/>
        <v>69</v>
      </c>
      <c r="AD1721" s="3">
        <f t="shared" si="80"/>
        <v>677</v>
      </c>
      <c r="AE1721">
        <f t="shared" si="79"/>
        <v>27</v>
      </c>
      <c r="AF1721" t="str">
        <f>IF(Table2[[#This Row],[ Income ]]&lt;=30000, "Low Income",IF(Table2[[#This Row],[ Income ]]&lt;=60000,"Middle Income",IF(Table2[[#This Row],[ Income ]]&lt;=90000,"High Income","Premium")))</f>
        <v>High Income</v>
      </c>
      <c r="AG1721" t="str">
        <f ca="1">IF(Table2[[#This Row],[Age]]&lt;30,"Young Adults", IF(Table2[[#This Row],[Age]]&lt;45,"Adults",IF(Table2[[#This Row],[Age]]&lt;60,"Middle Aged", "Senior")))</f>
        <v>Senior</v>
      </c>
      <c r="AH1721" t="str">
        <f>IF(Table2[[#This Row],[Recency]]&lt;31,"Active",IF(Table2[[#This Row],[Recency]]&lt;61, "Warm","At Risk"))</f>
        <v>At Risk</v>
      </c>
      <c r="AI1721" s="5" t="str">
        <f>IF(Table2[[#This Row],[Total Spend]]&lt;70,"Low Value", IF(Table2[[#This Row],[Total Spend]]&lt;370,"Medium Value",IF(Table2[[#This Row],[Total Spend]]&lt;1047,"High Value","VIP")))</f>
        <v>High Value</v>
      </c>
      <c r="AJ1721" s="7">
        <f>SUM(Table2[[#This Row],[AcceptedCmp3]:[Response]])</f>
        <v>0</v>
      </c>
      <c r="AK1721" s="5" t="str">
        <f>IF(Table2[[#This Row],[Total Campaigns Accepted]]=0,"Never Responded", IF(Table2[[#This Row],[Total Campaigns Accepted]]&lt;3,"Occasional Responders","Frequent Responders"))</f>
        <v>Never Responded</v>
      </c>
    </row>
    <row r="1722" spans="1:37" x14ac:dyDescent="0.3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  <c r="AC1722" s="4">
        <f t="shared" ca="1" si="78"/>
        <v>49</v>
      </c>
      <c r="AD1722" s="3">
        <f t="shared" si="80"/>
        <v>191</v>
      </c>
      <c r="AE1722">
        <f t="shared" si="79"/>
        <v>21</v>
      </c>
      <c r="AF1722" t="str">
        <f>IF(Table2[[#This Row],[ Income ]]&lt;=30000, "Low Income",IF(Table2[[#This Row],[ Income ]]&lt;=60000,"Middle Income",IF(Table2[[#This Row],[ Income ]]&lt;=90000,"High Income","Premium")))</f>
        <v>Low Income</v>
      </c>
      <c r="AG1722" t="str">
        <f ca="1">IF(Table2[[#This Row],[Age]]&lt;30,"Young Adults", IF(Table2[[#This Row],[Age]]&lt;45,"Adults",IF(Table2[[#This Row],[Age]]&lt;60,"Middle Aged", "Senior")))</f>
        <v>Middle Aged</v>
      </c>
      <c r="AH1722" t="str">
        <f>IF(Table2[[#This Row],[Recency]]&lt;31,"Active",IF(Table2[[#This Row],[Recency]]&lt;61, "Warm","At Risk"))</f>
        <v>At Risk</v>
      </c>
      <c r="AI1722" s="5" t="str">
        <f>IF(Table2[[#This Row],[Total Spend]]&lt;70,"Low Value", IF(Table2[[#This Row],[Total Spend]]&lt;370,"Medium Value",IF(Table2[[#This Row],[Total Spend]]&lt;1047,"High Value","VIP")))</f>
        <v>Medium Value</v>
      </c>
      <c r="AJ1722" s="7">
        <f>SUM(Table2[[#This Row],[AcceptedCmp3]:[Response]])</f>
        <v>0</v>
      </c>
      <c r="AK1722" s="5" t="str">
        <f>IF(Table2[[#This Row],[Total Campaigns Accepted]]=0,"Never Responded", IF(Table2[[#This Row],[Total Campaigns Accepted]]&lt;3,"Occasional Responders","Frequent Responders"))</f>
        <v>Never Responded</v>
      </c>
    </row>
    <row r="1723" spans="1:37" x14ac:dyDescent="0.3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  <c r="AC1723" s="4">
        <f t="shared" ca="1" si="78"/>
        <v>69</v>
      </c>
      <c r="AD1723" s="3">
        <f t="shared" si="80"/>
        <v>137</v>
      </c>
      <c r="AE1723">
        <f t="shared" si="79"/>
        <v>21</v>
      </c>
      <c r="AF1723" t="str">
        <f>IF(Table2[[#This Row],[ Income ]]&lt;=30000, "Low Income",IF(Table2[[#This Row],[ Income ]]&lt;=60000,"Middle Income",IF(Table2[[#This Row],[ Income ]]&lt;=90000,"High Income","Premium")))</f>
        <v>Low Income</v>
      </c>
      <c r="AG1723" t="str">
        <f ca="1">IF(Table2[[#This Row],[Age]]&lt;30,"Young Adults", IF(Table2[[#This Row],[Age]]&lt;45,"Adults",IF(Table2[[#This Row],[Age]]&lt;60,"Middle Aged", "Senior")))</f>
        <v>Senior</v>
      </c>
      <c r="AH1723" t="str">
        <f>IF(Table2[[#This Row],[Recency]]&lt;31,"Active",IF(Table2[[#This Row],[Recency]]&lt;61, "Warm","At Risk"))</f>
        <v>At Risk</v>
      </c>
      <c r="AI1723" s="5" t="str">
        <f>IF(Table2[[#This Row],[Total Spend]]&lt;70,"Low Value", IF(Table2[[#This Row],[Total Spend]]&lt;370,"Medium Value",IF(Table2[[#This Row],[Total Spend]]&lt;1047,"High Value","VIP")))</f>
        <v>Medium Value</v>
      </c>
      <c r="AJ1723" s="7">
        <f>SUM(Table2[[#This Row],[AcceptedCmp3]:[Response]])</f>
        <v>0</v>
      </c>
      <c r="AK1723" s="5" t="str">
        <f>IF(Table2[[#This Row],[Total Campaigns Accepted]]=0,"Never Responded", IF(Table2[[#This Row],[Total Campaigns Accepted]]&lt;3,"Occasional Responders","Frequent Responders"))</f>
        <v>Never Responded</v>
      </c>
    </row>
    <row r="1724" spans="1:37" x14ac:dyDescent="0.3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  <c r="AC1724" s="4">
        <f t="shared" ca="1" si="78"/>
        <v>40</v>
      </c>
      <c r="AD1724" s="3">
        <f t="shared" si="80"/>
        <v>42</v>
      </c>
      <c r="AE1724">
        <f t="shared" si="79"/>
        <v>13</v>
      </c>
      <c r="AF1724" t="str">
        <f>IF(Table2[[#This Row],[ Income ]]&lt;=30000, "Low Income",IF(Table2[[#This Row],[ Income ]]&lt;=60000,"Middle Income",IF(Table2[[#This Row],[ Income ]]&lt;=90000,"High Income","Premium")))</f>
        <v>Middle Income</v>
      </c>
      <c r="AG1724" t="str">
        <f ca="1">IF(Table2[[#This Row],[Age]]&lt;30,"Young Adults", IF(Table2[[#This Row],[Age]]&lt;45,"Adults",IF(Table2[[#This Row],[Age]]&lt;60,"Middle Aged", "Senior")))</f>
        <v>Adults</v>
      </c>
      <c r="AH1724" t="str">
        <f>IF(Table2[[#This Row],[Recency]]&lt;31,"Active",IF(Table2[[#This Row],[Recency]]&lt;61, "Warm","At Risk"))</f>
        <v>At Risk</v>
      </c>
      <c r="AI1724" s="5" t="str">
        <f>IF(Table2[[#This Row],[Total Spend]]&lt;70,"Low Value", IF(Table2[[#This Row],[Total Spend]]&lt;370,"Medium Value",IF(Table2[[#This Row],[Total Spend]]&lt;1047,"High Value","VIP")))</f>
        <v>Low Value</v>
      </c>
      <c r="AJ1724" s="7">
        <f>SUM(Table2[[#This Row],[AcceptedCmp3]:[Response]])</f>
        <v>0</v>
      </c>
      <c r="AK1724" s="5" t="str">
        <f>IF(Table2[[#This Row],[Total Campaigns Accepted]]=0,"Never Responded", IF(Table2[[#This Row],[Total Campaigns Accepted]]&lt;3,"Occasional Responders","Frequent Responders"))</f>
        <v>Never Responded</v>
      </c>
    </row>
    <row r="1725" spans="1:37" x14ac:dyDescent="0.3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  <c r="AC1725" s="4">
        <f t="shared" ca="1" si="78"/>
        <v>44</v>
      </c>
      <c r="AD1725" s="3">
        <f t="shared" si="80"/>
        <v>79</v>
      </c>
      <c r="AE1725">
        <f t="shared" si="79"/>
        <v>16</v>
      </c>
      <c r="AF1725" t="str">
        <f>IF(Table2[[#This Row],[ Income ]]&lt;=30000, "Low Income",IF(Table2[[#This Row],[ Income ]]&lt;=60000,"Middle Income",IF(Table2[[#This Row],[ Income ]]&lt;=90000,"High Income","Premium")))</f>
        <v>Low Income</v>
      </c>
      <c r="AG1725" t="str">
        <f ca="1">IF(Table2[[#This Row],[Age]]&lt;30,"Young Adults", IF(Table2[[#This Row],[Age]]&lt;45,"Adults",IF(Table2[[#This Row],[Age]]&lt;60,"Middle Aged", "Senior")))</f>
        <v>Adults</v>
      </c>
      <c r="AH1725" t="str">
        <f>IF(Table2[[#This Row],[Recency]]&lt;31,"Active",IF(Table2[[#This Row],[Recency]]&lt;61, "Warm","At Risk"))</f>
        <v>At Risk</v>
      </c>
      <c r="AI1725" s="5" t="str">
        <f>IF(Table2[[#This Row],[Total Spend]]&lt;70,"Low Value", IF(Table2[[#This Row],[Total Spend]]&lt;370,"Medium Value",IF(Table2[[#This Row],[Total Spend]]&lt;1047,"High Value","VIP")))</f>
        <v>Medium Value</v>
      </c>
      <c r="AJ1725" s="7">
        <f>SUM(Table2[[#This Row],[AcceptedCmp3]:[Response]])</f>
        <v>1</v>
      </c>
      <c r="AK1725" s="5" t="str">
        <f>IF(Table2[[#This Row],[Total Campaigns Accepted]]=0,"Never Responded", IF(Table2[[#This Row],[Total Campaigns Accepted]]&lt;3,"Occasional Responders","Frequent Responders"))</f>
        <v>Occasional Responders</v>
      </c>
    </row>
    <row r="1726" spans="1:37" x14ac:dyDescent="0.3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  <c r="AC1726" s="4">
        <f t="shared" ca="1" si="78"/>
        <v>45</v>
      </c>
      <c r="AD1726" s="3">
        <f t="shared" si="80"/>
        <v>70</v>
      </c>
      <c r="AE1726">
        <f t="shared" si="79"/>
        <v>20</v>
      </c>
      <c r="AF1726" t="str">
        <f>IF(Table2[[#This Row],[ Income ]]&lt;=30000, "Low Income",IF(Table2[[#This Row],[ Income ]]&lt;=60000,"Middle Income",IF(Table2[[#This Row],[ Income ]]&lt;=90000,"High Income","Premium")))</f>
        <v>Low Income</v>
      </c>
      <c r="AG1726" t="str">
        <f ca="1">IF(Table2[[#This Row],[Age]]&lt;30,"Young Adults", IF(Table2[[#This Row],[Age]]&lt;45,"Adults",IF(Table2[[#This Row],[Age]]&lt;60,"Middle Aged", "Senior")))</f>
        <v>Middle Aged</v>
      </c>
      <c r="AH1726" t="str">
        <f>IF(Table2[[#This Row],[Recency]]&lt;31,"Active",IF(Table2[[#This Row],[Recency]]&lt;61, "Warm","At Risk"))</f>
        <v>At Risk</v>
      </c>
      <c r="AI1726" s="5" t="str">
        <f>IF(Table2[[#This Row],[Total Spend]]&lt;70,"Low Value", IF(Table2[[#This Row],[Total Spend]]&lt;370,"Medium Value",IF(Table2[[#This Row],[Total Spend]]&lt;1047,"High Value","VIP")))</f>
        <v>Medium Value</v>
      </c>
      <c r="AJ1726" s="7">
        <f>SUM(Table2[[#This Row],[AcceptedCmp3]:[Response]])</f>
        <v>0</v>
      </c>
      <c r="AK1726" s="5" t="str">
        <f>IF(Table2[[#This Row],[Total Campaigns Accepted]]=0,"Never Responded", IF(Table2[[#This Row],[Total Campaigns Accepted]]&lt;3,"Occasional Responders","Frequent Responders"))</f>
        <v>Never Responded</v>
      </c>
    </row>
    <row r="1727" spans="1:37" x14ac:dyDescent="0.3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  <c r="AC1727" s="4">
        <f t="shared" ca="1" si="78"/>
        <v>53</v>
      </c>
      <c r="AD1727" s="3">
        <f t="shared" si="80"/>
        <v>79</v>
      </c>
      <c r="AE1727">
        <f t="shared" si="79"/>
        <v>17</v>
      </c>
      <c r="AF1727" t="str">
        <f>IF(Table2[[#This Row],[ Income ]]&lt;=30000, "Low Income",IF(Table2[[#This Row],[ Income ]]&lt;=60000,"Middle Income",IF(Table2[[#This Row],[ Income ]]&lt;=90000,"High Income","Premium")))</f>
        <v>Middle Income</v>
      </c>
      <c r="AG1727" t="str">
        <f ca="1">IF(Table2[[#This Row],[Age]]&lt;30,"Young Adults", IF(Table2[[#This Row],[Age]]&lt;45,"Adults",IF(Table2[[#This Row],[Age]]&lt;60,"Middle Aged", "Senior")))</f>
        <v>Middle Aged</v>
      </c>
      <c r="AH1727" t="str">
        <f>IF(Table2[[#This Row],[Recency]]&lt;31,"Active",IF(Table2[[#This Row],[Recency]]&lt;61, "Warm","At Risk"))</f>
        <v>At Risk</v>
      </c>
      <c r="AI1727" s="5" t="str">
        <f>IF(Table2[[#This Row],[Total Spend]]&lt;70,"Low Value", IF(Table2[[#This Row],[Total Spend]]&lt;370,"Medium Value",IF(Table2[[#This Row],[Total Spend]]&lt;1047,"High Value","VIP")))</f>
        <v>Medium Value</v>
      </c>
      <c r="AJ1727" s="7">
        <f>SUM(Table2[[#This Row],[AcceptedCmp3]:[Response]])</f>
        <v>0</v>
      </c>
      <c r="AK1727" s="5" t="str">
        <f>IF(Table2[[#This Row],[Total Campaigns Accepted]]=0,"Never Responded", IF(Table2[[#This Row],[Total Campaigns Accepted]]&lt;3,"Occasional Responders","Frequent Responders"))</f>
        <v>Never Responded</v>
      </c>
    </row>
    <row r="1728" spans="1:37" x14ac:dyDescent="0.3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  <c r="AC1728" s="4">
        <f t="shared" ca="1" si="78"/>
        <v>50</v>
      </c>
      <c r="AD1728" s="3">
        <f t="shared" si="80"/>
        <v>902</v>
      </c>
      <c r="AE1728">
        <f t="shared" si="79"/>
        <v>28</v>
      </c>
      <c r="AF1728" t="str">
        <f>IF(Table2[[#This Row],[ Income ]]&lt;=30000, "Low Income",IF(Table2[[#This Row],[ Income ]]&lt;=60000,"Middle Income",IF(Table2[[#This Row],[ Income ]]&lt;=90000,"High Income","Premium")))</f>
        <v>High Income</v>
      </c>
      <c r="AG1728" t="str">
        <f ca="1">IF(Table2[[#This Row],[Age]]&lt;30,"Young Adults", IF(Table2[[#This Row],[Age]]&lt;45,"Adults",IF(Table2[[#This Row],[Age]]&lt;60,"Middle Aged", "Senior")))</f>
        <v>Middle Aged</v>
      </c>
      <c r="AH1728" t="str">
        <f>IF(Table2[[#This Row],[Recency]]&lt;31,"Active",IF(Table2[[#This Row],[Recency]]&lt;61, "Warm","At Risk"))</f>
        <v>At Risk</v>
      </c>
      <c r="AI1728" s="5" t="str">
        <f>IF(Table2[[#This Row],[Total Spend]]&lt;70,"Low Value", IF(Table2[[#This Row],[Total Spend]]&lt;370,"Medium Value",IF(Table2[[#This Row],[Total Spend]]&lt;1047,"High Value","VIP")))</f>
        <v>High Value</v>
      </c>
      <c r="AJ1728" s="7">
        <f>SUM(Table2[[#This Row],[AcceptedCmp3]:[Response]])</f>
        <v>0</v>
      </c>
      <c r="AK1728" s="5" t="str">
        <f>IF(Table2[[#This Row],[Total Campaigns Accepted]]=0,"Never Responded", IF(Table2[[#This Row],[Total Campaigns Accepted]]&lt;3,"Occasional Responders","Frequent Responders"))</f>
        <v>Never Responded</v>
      </c>
    </row>
    <row r="1729" spans="1:37" x14ac:dyDescent="0.3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  <c r="AC1729" s="4">
        <f t="shared" ca="1" si="78"/>
        <v>38</v>
      </c>
      <c r="AD1729" s="3">
        <f t="shared" si="80"/>
        <v>57</v>
      </c>
      <c r="AE1729">
        <f t="shared" si="79"/>
        <v>15</v>
      </c>
      <c r="AF1729" t="str">
        <f>IF(Table2[[#This Row],[ Income ]]&lt;=30000, "Low Income",IF(Table2[[#This Row],[ Income ]]&lt;=60000,"Middle Income",IF(Table2[[#This Row],[ Income ]]&lt;=90000,"High Income","Premium")))</f>
        <v>Low Income</v>
      </c>
      <c r="AG1729" t="str">
        <f ca="1">IF(Table2[[#This Row],[Age]]&lt;30,"Young Adults", IF(Table2[[#This Row],[Age]]&lt;45,"Adults",IF(Table2[[#This Row],[Age]]&lt;60,"Middle Aged", "Senior")))</f>
        <v>Adults</v>
      </c>
      <c r="AH1729" t="str">
        <f>IF(Table2[[#This Row],[Recency]]&lt;31,"Active",IF(Table2[[#This Row],[Recency]]&lt;61, "Warm","At Risk"))</f>
        <v>At Risk</v>
      </c>
      <c r="AI1729" s="5" t="str">
        <f>IF(Table2[[#This Row],[Total Spend]]&lt;70,"Low Value", IF(Table2[[#This Row],[Total Spend]]&lt;370,"Medium Value",IF(Table2[[#This Row],[Total Spend]]&lt;1047,"High Value","VIP")))</f>
        <v>Low Value</v>
      </c>
      <c r="AJ1729" s="7">
        <f>SUM(Table2[[#This Row],[AcceptedCmp3]:[Response]])</f>
        <v>0</v>
      </c>
      <c r="AK1729" s="5" t="str">
        <f>IF(Table2[[#This Row],[Total Campaigns Accepted]]=0,"Never Responded", IF(Table2[[#This Row],[Total Campaigns Accepted]]&lt;3,"Occasional Responders","Frequent Responders"))</f>
        <v>Never Responded</v>
      </c>
    </row>
    <row r="1730" spans="1:37" x14ac:dyDescent="0.3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  <c r="AC1730" s="4">
        <f t="shared" ref="AC1730:AC1793" ca="1" si="81">YEAR(TODAY()) - B1730</f>
        <v>43</v>
      </c>
      <c r="AD1730" s="3">
        <f t="shared" si="80"/>
        <v>23</v>
      </c>
      <c r="AE1730">
        <f t="shared" ref="AE1730:AE1793" si="82">SUM(P1730:T1730)</f>
        <v>10</v>
      </c>
      <c r="AF1730" t="str">
        <f>IF(Table2[[#This Row],[ Income ]]&lt;=30000, "Low Income",IF(Table2[[#This Row],[ Income ]]&lt;=60000,"Middle Income",IF(Table2[[#This Row],[ Income ]]&lt;=90000,"High Income","Premium")))</f>
        <v>Middle Income</v>
      </c>
      <c r="AG1730" t="str">
        <f ca="1">IF(Table2[[#This Row],[Age]]&lt;30,"Young Adults", IF(Table2[[#This Row],[Age]]&lt;45,"Adults",IF(Table2[[#This Row],[Age]]&lt;60,"Middle Aged", "Senior")))</f>
        <v>Adults</v>
      </c>
      <c r="AH1730" t="str">
        <f>IF(Table2[[#This Row],[Recency]]&lt;31,"Active",IF(Table2[[#This Row],[Recency]]&lt;61, "Warm","At Risk"))</f>
        <v>At Risk</v>
      </c>
      <c r="AI1730" s="5" t="str">
        <f>IF(Table2[[#This Row],[Total Spend]]&lt;70,"Low Value", IF(Table2[[#This Row],[Total Spend]]&lt;370,"Medium Value",IF(Table2[[#This Row],[Total Spend]]&lt;1047,"High Value","VIP")))</f>
        <v>Low Value</v>
      </c>
      <c r="AJ1730" s="7">
        <f>SUM(Table2[[#This Row],[AcceptedCmp3]:[Response]])</f>
        <v>0</v>
      </c>
      <c r="AK1730" s="5" t="str">
        <f>IF(Table2[[#This Row],[Total Campaigns Accepted]]=0,"Never Responded", IF(Table2[[#This Row],[Total Campaigns Accepted]]&lt;3,"Occasional Responders","Frequent Responders"))</f>
        <v>Never Responded</v>
      </c>
    </row>
    <row r="1731" spans="1:37" x14ac:dyDescent="0.3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  <c r="AC1731" s="4">
        <f t="shared" ca="1" si="81"/>
        <v>59</v>
      </c>
      <c r="AD1731" s="3">
        <f t="shared" ref="AD1731:AD1794" si="83">SUM(J1731:O1731)</f>
        <v>119</v>
      </c>
      <c r="AE1731">
        <f t="shared" si="82"/>
        <v>11</v>
      </c>
      <c r="AF1731" t="str">
        <f>IF(Table2[[#This Row],[ Income ]]&lt;=30000, "Low Income",IF(Table2[[#This Row],[ Income ]]&lt;=60000,"Middle Income",IF(Table2[[#This Row],[ Income ]]&lt;=90000,"High Income","Premium")))</f>
        <v>Middle Income</v>
      </c>
      <c r="AG1731" t="str">
        <f ca="1">IF(Table2[[#This Row],[Age]]&lt;30,"Young Adults", IF(Table2[[#This Row],[Age]]&lt;45,"Adults",IF(Table2[[#This Row],[Age]]&lt;60,"Middle Aged", "Senior")))</f>
        <v>Middle Aged</v>
      </c>
      <c r="AH1731" t="str">
        <f>IF(Table2[[#This Row],[Recency]]&lt;31,"Active",IF(Table2[[#This Row],[Recency]]&lt;61, "Warm","At Risk"))</f>
        <v>At Risk</v>
      </c>
      <c r="AI1731" s="5" t="str">
        <f>IF(Table2[[#This Row],[Total Spend]]&lt;70,"Low Value", IF(Table2[[#This Row],[Total Spend]]&lt;370,"Medium Value",IF(Table2[[#This Row],[Total Spend]]&lt;1047,"High Value","VIP")))</f>
        <v>Medium Value</v>
      </c>
      <c r="AJ1731" s="7">
        <f>SUM(Table2[[#This Row],[AcceptedCmp3]:[Response]])</f>
        <v>1</v>
      </c>
      <c r="AK1731" s="5" t="str">
        <f>IF(Table2[[#This Row],[Total Campaigns Accepted]]=0,"Never Responded", IF(Table2[[#This Row],[Total Campaigns Accepted]]&lt;3,"Occasional Responders","Frequent Responders"))</f>
        <v>Occasional Responders</v>
      </c>
    </row>
    <row r="1732" spans="1:37" x14ac:dyDescent="0.3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  <c r="AC1732" s="4">
        <f t="shared" ca="1" si="81"/>
        <v>66</v>
      </c>
      <c r="AD1732" s="3">
        <f t="shared" si="83"/>
        <v>102</v>
      </c>
      <c r="AE1732">
        <f t="shared" si="82"/>
        <v>12</v>
      </c>
      <c r="AF1732" t="str">
        <f>IF(Table2[[#This Row],[ Income ]]&lt;=30000, "Low Income",IF(Table2[[#This Row],[ Income ]]&lt;=60000,"Middle Income",IF(Table2[[#This Row],[ Income ]]&lt;=90000,"High Income","Premium")))</f>
        <v>Low Income</v>
      </c>
      <c r="AG1732" t="str">
        <f ca="1">IF(Table2[[#This Row],[Age]]&lt;30,"Young Adults", IF(Table2[[#This Row],[Age]]&lt;45,"Adults",IF(Table2[[#This Row],[Age]]&lt;60,"Middle Aged", "Senior")))</f>
        <v>Senior</v>
      </c>
      <c r="AH1732" t="str">
        <f>IF(Table2[[#This Row],[Recency]]&lt;31,"Active",IF(Table2[[#This Row],[Recency]]&lt;61, "Warm","At Risk"))</f>
        <v>At Risk</v>
      </c>
      <c r="AI1732" s="5" t="str">
        <f>IF(Table2[[#This Row],[Total Spend]]&lt;70,"Low Value", IF(Table2[[#This Row],[Total Spend]]&lt;370,"Medium Value",IF(Table2[[#This Row],[Total Spend]]&lt;1047,"High Value","VIP")))</f>
        <v>Medium Value</v>
      </c>
      <c r="AJ1732" s="7">
        <f>SUM(Table2[[#This Row],[AcceptedCmp3]:[Response]])</f>
        <v>0</v>
      </c>
      <c r="AK1732" s="5" t="str">
        <f>IF(Table2[[#This Row],[Total Campaigns Accepted]]=0,"Never Responded", IF(Table2[[#This Row],[Total Campaigns Accepted]]&lt;3,"Occasional Responders","Frequent Responders"))</f>
        <v>Never Responded</v>
      </c>
    </row>
    <row r="1733" spans="1:37" x14ac:dyDescent="0.3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  <c r="AC1733" s="4">
        <f t="shared" ca="1" si="81"/>
        <v>48</v>
      </c>
      <c r="AD1733" s="3">
        <f t="shared" si="83"/>
        <v>67</v>
      </c>
      <c r="AE1733">
        <f t="shared" si="82"/>
        <v>13</v>
      </c>
      <c r="AF1733" t="str">
        <f>IF(Table2[[#This Row],[ Income ]]&lt;=30000, "Low Income",IF(Table2[[#This Row],[ Income ]]&lt;=60000,"Middle Income",IF(Table2[[#This Row],[ Income ]]&lt;=90000,"High Income","Premium")))</f>
        <v>Middle Income</v>
      </c>
      <c r="AG1733" t="str">
        <f ca="1">IF(Table2[[#This Row],[Age]]&lt;30,"Young Adults", IF(Table2[[#This Row],[Age]]&lt;45,"Adults",IF(Table2[[#This Row],[Age]]&lt;60,"Middle Aged", "Senior")))</f>
        <v>Middle Aged</v>
      </c>
      <c r="AH1733" t="str">
        <f>IF(Table2[[#This Row],[Recency]]&lt;31,"Active",IF(Table2[[#This Row],[Recency]]&lt;61, "Warm","At Risk"))</f>
        <v>At Risk</v>
      </c>
      <c r="AI1733" s="5" t="str">
        <f>IF(Table2[[#This Row],[Total Spend]]&lt;70,"Low Value", IF(Table2[[#This Row],[Total Spend]]&lt;370,"Medium Value",IF(Table2[[#This Row],[Total Spend]]&lt;1047,"High Value","VIP")))</f>
        <v>Low Value</v>
      </c>
      <c r="AJ1733" s="7">
        <f>SUM(Table2[[#This Row],[AcceptedCmp3]:[Response]])</f>
        <v>0</v>
      </c>
      <c r="AK1733" s="5" t="str">
        <f>IF(Table2[[#This Row],[Total Campaigns Accepted]]=0,"Never Responded", IF(Table2[[#This Row],[Total Campaigns Accepted]]&lt;3,"Occasional Responders","Frequent Responders"))</f>
        <v>Never Responded</v>
      </c>
    </row>
    <row r="1734" spans="1:37" x14ac:dyDescent="0.3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  <c r="AC1734" s="4">
        <f t="shared" ca="1" si="81"/>
        <v>37</v>
      </c>
      <c r="AD1734" s="3">
        <f t="shared" si="83"/>
        <v>274</v>
      </c>
      <c r="AE1734">
        <f t="shared" si="82"/>
        <v>18</v>
      </c>
      <c r="AF1734" t="str">
        <f>IF(Table2[[#This Row],[ Income ]]&lt;=30000, "Low Income",IF(Table2[[#This Row],[ Income ]]&lt;=60000,"Middle Income",IF(Table2[[#This Row],[ Income ]]&lt;=90000,"High Income","Premium")))</f>
        <v>Middle Income</v>
      </c>
      <c r="AG1734" t="str">
        <f ca="1">IF(Table2[[#This Row],[Age]]&lt;30,"Young Adults", IF(Table2[[#This Row],[Age]]&lt;45,"Adults",IF(Table2[[#This Row],[Age]]&lt;60,"Middle Aged", "Senior")))</f>
        <v>Adults</v>
      </c>
      <c r="AH1734" t="str">
        <f>IF(Table2[[#This Row],[Recency]]&lt;31,"Active",IF(Table2[[#This Row],[Recency]]&lt;61, "Warm","At Risk"))</f>
        <v>At Risk</v>
      </c>
      <c r="AI1734" s="5" t="str">
        <f>IF(Table2[[#This Row],[Total Spend]]&lt;70,"Low Value", IF(Table2[[#This Row],[Total Spend]]&lt;370,"Medium Value",IF(Table2[[#This Row],[Total Spend]]&lt;1047,"High Value","VIP")))</f>
        <v>Medium Value</v>
      </c>
      <c r="AJ1734" s="7">
        <f>SUM(Table2[[#This Row],[AcceptedCmp3]:[Response]])</f>
        <v>0</v>
      </c>
      <c r="AK1734" s="5" t="str">
        <f>IF(Table2[[#This Row],[Total Campaigns Accepted]]=0,"Never Responded", IF(Table2[[#This Row],[Total Campaigns Accepted]]&lt;3,"Occasional Responders","Frequent Responders"))</f>
        <v>Never Responded</v>
      </c>
    </row>
    <row r="1735" spans="1:37" x14ac:dyDescent="0.3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  <c r="AC1735" s="4">
        <f t="shared" ca="1" si="81"/>
        <v>50</v>
      </c>
      <c r="AD1735" s="3">
        <f t="shared" si="83"/>
        <v>945</v>
      </c>
      <c r="AE1735">
        <f t="shared" si="82"/>
        <v>27</v>
      </c>
      <c r="AF1735" t="str">
        <f>IF(Table2[[#This Row],[ Income ]]&lt;=30000, "Low Income",IF(Table2[[#This Row],[ Income ]]&lt;=60000,"Middle Income",IF(Table2[[#This Row],[ Income ]]&lt;=90000,"High Income","Premium")))</f>
        <v>High Income</v>
      </c>
      <c r="AG1735" t="str">
        <f ca="1">IF(Table2[[#This Row],[Age]]&lt;30,"Young Adults", IF(Table2[[#This Row],[Age]]&lt;45,"Adults",IF(Table2[[#This Row],[Age]]&lt;60,"Middle Aged", "Senior")))</f>
        <v>Middle Aged</v>
      </c>
      <c r="AH1735" t="str">
        <f>IF(Table2[[#This Row],[Recency]]&lt;31,"Active",IF(Table2[[#This Row],[Recency]]&lt;61, "Warm","At Risk"))</f>
        <v>At Risk</v>
      </c>
      <c r="AI1735" s="5" t="str">
        <f>IF(Table2[[#This Row],[Total Spend]]&lt;70,"Low Value", IF(Table2[[#This Row],[Total Spend]]&lt;370,"Medium Value",IF(Table2[[#This Row],[Total Spend]]&lt;1047,"High Value","VIP")))</f>
        <v>High Value</v>
      </c>
      <c r="AJ1735" s="7">
        <f>SUM(Table2[[#This Row],[AcceptedCmp3]:[Response]])</f>
        <v>0</v>
      </c>
      <c r="AK1735" s="5" t="str">
        <f>IF(Table2[[#This Row],[Total Campaigns Accepted]]=0,"Never Responded", IF(Table2[[#This Row],[Total Campaigns Accepted]]&lt;3,"Occasional Responders","Frequent Responders"))</f>
        <v>Never Responded</v>
      </c>
    </row>
    <row r="1736" spans="1:37" x14ac:dyDescent="0.3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  <c r="AC1736" s="4">
        <f t="shared" ca="1" si="81"/>
        <v>55</v>
      </c>
      <c r="AD1736" s="3">
        <f t="shared" si="83"/>
        <v>39</v>
      </c>
      <c r="AE1736">
        <f t="shared" si="82"/>
        <v>15</v>
      </c>
      <c r="AF1736" t="str">
        <f>IF(Table2[[#This Row],[ Income ]]&lt;=30000, "Low Income",IF(Table2[[#This Row],[ Income ]]&lt;=60000,"Middle Income",IF(Table2[[#This Row],[ Income ]]&lt;=90000,"High Income","Premium")))</f>
        <v>Low Income</v>
      </c>
      <c r="AG1736" t="str">
        <f ca="1">IF(Table2[[#This Row],[Age]]&lt;30,"Young Adults", IF(Table2[[#This Row],[Age]]&lt;45,"Adults",IF(Table2[[#This Row],[Age]]&lt;60,"Middle Aged", "Senior")))</f>
        <v>Middle Aged</v>
      </c>
      <c r="AH1736" t="str">
        <f>IF(Table2[[#This Row],[Recency]]&lt;31,"Active",IF(Table2[[#This Row],[Recency]]&lt;61, "Warm","At Risk"))</f>
        <v>At Risk</v>
      </c>
      <c r="AI1736" s="5" t="str">
        <f>IF(Table2[[#This Row],[Total Spend]]&lt;70,"Low Value", IF(Table2[[#This Row],[Total Spend]]&lt;370,"Medium Value",IF(Table2[[#This Row],[Total Spend]]&lt;1047,"High Value","VIP")))</f>
        <v>Low Value</v>
      </c>
      <c r="AJ1736" s="7">
        <f>SUM(Table2[[#This Row],[AcceptedCmp3]:[Response]])</f>
        <v>0</v>
      </c>
      <c r="AK1736" s="5" t="str">
        <f>IF(Table2[[#This Row],[Total Campaigns Accepted]]=0,"Never Responded", IF(Table2[[#This Row],[Total Campaigns Accepted]]&lt;3,"Occasional Responders","Frequent Responders"))</f>
        <v>Never Responded</v>
      </c>
    </row>
    <row r="1737" spans="1:37" x14ac:dyDescent="0.3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  <c r="AC1737" s="4">
        <f t="shared" ca="1" si="81"/>
        <v>37</v>
      </c>
      <c r="AD1737" s="3">
        <f t="shared" si="83"/>
        <v>1157</v>
      </c>
      <c r="AE1737">
        <f t="shared" si="82"/>
        <v>23</v>
      </c>
      <c r="AF1737" t="str">
        <f>IF(Table2[[#This Row],[ Income ]]&lt;=30000, "Low Income",IF(Table2[[#This Row],[ Income ]]&lt;=60000,"Middle Income",IF(Table2[[#This Row],[ Income ]]&lt;=90000,"High Income","Premium")))</f>
        <v>High Income</v>
      </c>
      <c r="AG1737" t="str">
        <f ca="1">IF(Table2[[#This Row],[Age]]&lt;30,"Young Adults", IF(Table2[[#This Row],[Age]]&lt;45,"Adults",IF(Table2[[#This Row],[Age]]&lt;60,"Middle Aged", "Senior")))</f>
        <v>Adults</v>
      </c>
      <c r="AH1737" t="str">
        <f>IF(Table2[[#This Row],[Recency]]&lt;31,"Active",IF(Table2[[#This Row],[Recency]]&lt;61, "Warm","At Risk"))</f>
        <v>At Risk</v>
      </c>
      <c r="AI1737" s="5" t="str">
        <f>IF(Table2[[#This Row],[Total Spend]]&lt;70,"Low Value", IF(Table2[[#This Row],[Total Spend]]&lt;370,"Medium Value",IF(Table2[[#This Row],[Total Spend]]&lt;1047,"High Value","VIP")))</f>
        <v>VIP</v>
      </c>
      <c r="AJ1737" s="7">
        <f>SUM(Table2[[#This Row],[AcceptedCmp3]:[Response]])</f>
        <v>0</v>
      </c>
      <c r="AK1737" s="5" t="str">
        <f>IF(Table2[[#This Row],[Total Campaigns Accepted]]=0,"Never Responded", IF(Table2[[#This Row],[Total Campaigns Accepted]]&lt;3,"Occasional Responders","Frequent Responders"))</f>
        <v>Never Responded</v>
      </c>
    </row>
    <row r="1738" spans="1:37" x14ac:dyDescent="0.3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  <c r="AC1738" s="4">
        <f t="shared" ca="1" si="81"/>
        <v>37</v>
      </c>
      <c r="AD1738" s="3">
        <f t="shared" si="83"/>
        <v>1157</v>
      </c>
      <c r="AE1738">
        <f t="shared" si="82"/>
        <v>23</v>
      </c>
      <c r="AF1738" t="str">
        <f>IF(Table2[[#This Row],[ Income ]]&lt;=30000, "Low Income",IF(Table2[[#This Row],[ Income ]]&lt;=60000,"Middle Income",IF(Table2[[#This Row],[ Income ]]&lt;=90000,"High Income","Premium")))</f>
        <v>High Income</v>
      </c>
      <c r="AG1738" t="str">
        <f ca="1">IF(Table2[[#This Row],[Age]]&lt;30,"Young Adults", IF(Table2[[#This Row],[Age]]&lt;45,"Adults",IF(Table2[[#This Row],[Age]]&lt;60,"Middle Aged", "Senior")))</f>
        <v>Adults</v>
      </c>
      <c r="AH1738" t="str">
        <f>IF(Table2[[#This Row],[Recency]]&lt;31,"Active",IF(Table2[[#This Row],[Recency]]&lt;61, "Warm","At Risk"))</f>
        <v>At Risk</v>
      </c>
      <c r="AI1738" s="5" t="str">
        <f>IF(Table2[[#This Row],[Total Spend]]&lt;70,"Low Value", IF(Table2[[#This Row],[Total Spend]]&lt;370,"Medium Value",IF(Table2[[#This Row],[Total Spend]]&lt;1047,"High Value","VIP")))</f>
        <v>VIP</v>
      </c>
      <c r="AJ1738" s="7">
        <f>SUM(Table2[[#This Row],[AcceptedCmp3]:[Response]])</f>
        <v>0</v>
      </c>
      <c r="AK1738" s="5" t="str">
        <f>IF(Table2[[#This Row],[Total Campaigns Accepted]]=0,"Never Responded", IF(Table2[[#This Row],[Total Campaigns Accepted]]&lt;3,"Occasional Responders","Frequent Responders"))</f>
        <v>Never Responded</v>
      </c>
    </row>
    <row r="1739" spans="1:37" x14ac:dyDescent="0.3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  <c r="AC1739" s="4">
        <f t="shared" ca="1" si="81"/>
        <v>36</v>
      </c>
      <c r="AD1739" s="3">
        <f t="shared" si="83"/>
        <v>42</v>
      </c>
      <c r="AE1739">
        <f t="shared" si="82"/>
        <v>12</v>
      </c>
      <c r="AF1739" t="str">
        <f>IF(Table2[[#This Row],[ Income ]]&lt;=30000, "Low Income",IF(Table2[[#This Row],[ Income ]]&lt;=60000,"Middle Income",IF(Table2[[#This Row],[ Income ]]&lt;=90000,"High Income","Premium")))</f>
        <v>Low Income</v>
      </c>
      <c r="AG1739" t="str">
        <f ca="1">IF(Table2[[#This Row],[Age]]&lt;30,"Young Adults", IF(Table2[[#This Row],[Age]]&lt;45,"Adults",IF(Table2[[#This Row],[Age]]&lt;60,"Middle Aged", "Senior")))</f>
        <v>Adults</v>
      </c>
      <c r="AH1739" t="str">
        <f>IF(Table2[[#This Row],[Recency]]&lt;31,"Active",IF(Table2[[#This Row],[Recency]]&lt;61, "Warm","At Risk"))</f>
        <v>At Risk</v>
      </c>
      <c r="AI1739" s="5" t="str">
        <f>IF(Table2[[#This Row],[Total Spend]]&lt;70,"Low Value", IF(Table2[[#This Row],[Total Spend]]&lt;370,"Medium Value",IF(Table2[[#This Row],[Total Spend]]&lt;1047,"High Value","VIP")))</f>
        <v>Low Value</v>
      </c>
      <c r="AJ1739" s="7">
        <f>SUM(Table2[[#This Row],[AcceptedCmp3]:[Response]])</f>
        <v>0</v>
      </c>
      <c r="AK1739" s="5" t="str">
        <f>IF(Table2[[#This Row],[Total Campaigns Accepted]]=0,"Never Responded", IF(Table2[[#This Row],[Total Campaigns Accepted]]&lt;3,"Occasional Responders","Frequent Responders"))</f>
        <v>Never Responded</v>
      </c>
    </row>
    <row r="1740" spans="1:37" x14ac:dyDescent="0.3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  <c r="AC1740" s="4">
        <f t="shared" ca="1" si="81"/>
        <v>56</v>
      </c>
      <c r="AD1740" s="3">
        <f t="shared" si="83"/>
        <v>1199</v>
      </c>
      <c r="AE1740">
        <f t="shared" si="82"/>
        <v>34</v>
      </c>
      <c r="AF1740" t="str">
        <f>IF(Table2[[#This Row],[ Income ]]&lt;=30000, "Low Income",IF(Table2[[#This Row],[ Income ]]&lt;=60000,"Middle Income",IF(Table2[[#This Row],[ Income ]]&lt;=90000,"High Income","Premium")))</f>
        <v>High Income</v>
      </c>
      <c r="AG1740" t="str">
        <f ca="1">IF(Table2[[#This Row],[Age]]&lt;30,"Young Adults", IF(Table2[[#This Row],[Age]]&lt;45,"Adults",IF(Table2[[#This Row],[Age]]&lt;60,"Middle Aged", "Senior")))</f>
        <v>Middle Aged</v>
      </c>
      <c r="AH1740" t="str">
        <f>IF(Table2[[#This Row],[Recency]]&lt;31,"Active",IF(Table2[[#This Row],[Recency]]&lt;61, "Warm","At Risk"))</f>
        <v>At Risk</v>
      </c>
      <c r="AI1740" s="5" t="str">
        <f>IF(Table2[[#This Row],[Total Spend]]&lt;70,"Low Value", IF(Table2[[#This Row],[Total Spend]]&lt;370,"Medium Value",IF(Table2[[#This Row],[Total Spend]]&lt;1047,"High Value","VIP")))</f>
        <v>VIP</v>
      </c>
      <c r="AJ1740" s="7">
        <f>SUM(Table2[[#This Row],[AcceptedCmp3]:[Response]])</f>
        <v>4</v>
      </c>
      <c r="AK1740" s="5" t="str">
        <f>IF(Table2[[#This Row],[Total Campaigns Accepted]]=0,"Never Responded", IF(Table2[[#This Row],[Total Campaigns Accepted]]&lt;3,"Occasional Responders","Frequent Responders"))</f>
        <v>Frequent Responders</v>
      </c>
    </row>
    <row r="1741" spans="1:37" x14ac:dyDescent="0.3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  <c r="AC1741" s="4">
        <f t="shared" ca="1" si="81"/>
        <v>50</v>
      </c>
      <c r="AD1741" s="3">
        <f t="shared" si="83"/>
        <v>20</v>
      </c>
      <c r="AE1741">
        <f t="shared" si="82"/>
        <v>11</v>
      </c>
      <c r="AF1741" t="str">
        <f>IF(Table2[[#This Row],[ Income ]]&lt;=30000, "Low Income",IF(Table2[[#This Row],[ Income ]]&lt;=60000,"Middle Income",IF(Table2[[#This Row],[ Income ]]&lt;=90000,"High Income","Premium")))</f>
        <v>Middle Income</v>
      </c>
      <c r="AG1741" t="str">
        <f ca="1">IF(Table2[[#This Row],[Age]]&lt;30,"Young Adults", IF(Table2[[#This Row],[Age]]&lt;45,"Adults",IF(Table2[[#This Row],[Age]]&lt;60,"Middle Aged", "Senior")))</f>
        <v>Middle Aged</v>
      </c>
      <c r="AH1741" t="str">
        <f>IF(Table2[[#This Row],[Recency]]&lt;31,"Active",IF(Table2[[#This Row],[Recency]]&lt;61, "Warm","At Risk"))</f>
        <v>At Risk</v>
      </c>
      <c r="AI1741" s="5" t="str">
        <f>IF(Table2[[#This Row],[Total Spend]]&lt;70,"Low Value", IF(Table2[[#This Row],[Total Spend]]&lt;370,"Medium Value",IF(Table2[[#This Row],[Total Spend]]&lt;1047,"High Value","VIP")))</f>
        <v>Low Value</v>
      </c>
      <c r="AJ1741" s="7">
        <f>SUM(Table2[[#This Row],[AcceptedCmp3]:[Response]])</f>
        <v>0</v>
      </c>
      <c r="AK1741" s="5" t="str">
        <f>IF(Table2[[#This Row],[Total Campaigns Accepted]]=0,"Never Responded", IF(Table2[[#This Row],[Total Campaigns Accepted]]&lt;3,"Occasional Responders","Frequent Responders"))</f>
        <v>Never Responded</v>
      </c>
    </row>
    <row r="1742" spans="1:37" x14ac:dyDescent="0.3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  <c r="AC1742" s="4">
        <f t="shared" ca="1" si="81"/>
        <v>85</v>
      </c>
      <c r="AD1742" s="3">
        <f t="shared" si="83"/>
        <v>2119</v>
      </c>
      <c r="AE1742">
        <f t="shared" si="82"/>
        <v>24</v>
      </c>
      <c r="AF1742" t="str">
        <f>IF(Table2[[#This Row],[ Income ]]&lt;=30000, "Low Income",IF(Table2[[#This Row],[ Income ]]&lt;=60000,"Middle Income",IF(Table2[[#This Row],[ Income ]]&lt;=90000,"High Income","Premium")))</f>
        <v>Premium</v>
      </c>
      <c r="AG1742" t="str">
        <f ca="1">IF(Table2[[#This Row],[Age]]&lt;30,"Young Adults", IF(Table2[[#This Row],[Age]]&lt;45,"Adults",IF(Table2[[#This Row],[Age]]&lt;60,"Middle Aged", "Senior")))</f>
        <v>Senior</v>
      </c>
      <c r="AH1742" t="str">
        <f>IF(Table2[[#This Row],[Recency]]&lt;31,"Active",IF(Table2[[#This Row],[Recency]]&lt;61, "Warm","At Risk"))</f>
        <v>At Risk</v>
      </c>
      <c r="AI1742" s="5" t="str">
        <f>IF(Table2[[#This Row],[Total Spend]]&lt;70,"Low Value", IF(Table2[[#This Row],[Total Spend]]&lt;370,"Medium Value",IF(Table2[[#This Row],[Total Spend]]&lt;1047,"High Value","VIP")))</f>
        <v>VIP</v>
      </c>
      <c r="AJ1742" s="7">
        <f>SUM(Table2[[#This Row],[AcceptedCmp3]:[Response]])</f>
        <v>1</v>
      </c>
      <c r="AK1742" s="5" t="str">
        <f>IF(Table2[[#This Row],[Total Campaigns Accepted]]=0,"Never Responded", IF(Table2[[#This Row],[Total Campaigns Accepted]]&lt;3,"Occasional Responders","Frequent Responders"))</f>
        <v>Occasional Responders</v>
      </c>
    </row>
    <row r="1743" spans="1:37" x14ac:dyDescent="0.3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  <c r="AC1743" s="4">
        <f t="shared" ca="1" si="81"/>
        <v>56</v>
      </c>
      <c r="AD1743" s="3">
        <f t="shared" si="83"/>
        <v>1185</v>
      </c>
      <c r="AE1743">
        <f t="shared" si="82"/>
        <v>37</v>
      </c>
      <c r="AF1743" t="str">
        <f>IF(Table2[[#This Row],[ Income ]]&lt;=30000, "Low Income",IF(Table2[[#This Row],[ Income ]]&lt;=60000,"Middle Income",IF(Table2[[#This Row],[ Income ]]&lt;=90000,"High Income","Premium")))</f>
        <v>Middle Income</v>
      </c>
      <c r="AG1743" t="str">
        <f ca="1">IF(Table2[[#This Row],[Age]]&lt;30,"Young Adults", IF(Table2[[#This Row],[Age]]&lt;45,"Adults",IF(Table2[[#This Row],[Age]]&lt;60,"Middle Aged", "Senior")))</f>
        <v>Middle Aged</v>
      </c>
      <c r="AH1743" t="str">
        <f>IF(Table2[[#This Row],[Recency]]&lt;31,"Active",IF(Table2[[#This Row],[Recency]]&lt;61, "Warm","At Risk"))</f>
        <v>At Risk</v>
      </c>
      <c r="AI1743" s="5" t="str">
        <f>IF(Table2[[#This Row],[Total Spend]]&lt;70,"Low Value", IF(Table2[[#This Row],[Total Spend]]&lt;370,"Medium Value",IF(Table2[[#This Row],[Total Spend]]&lt;1047,"High Value","VIP")))</f>
        <v>VIP</v>
      </c>
      <c r="AJ1743" s="7">
        <f>SUM(Table2[[#This Row],[AcceptedCmp3]:[Response]])</f>
        <v>0</v>
      </c>
      <c r="AK1743" s="5" t="str">
        <f>IF(Table2[[#This Row],[Total Campaigns Accepted]]=0,"Never Responded", IF(Table2[[#This Row],[Total Campaigns Accepted]]&lt;3,"Occasional Responders","Frequent Responders"))</f>
        <v>Never Responded</v>
      </c>
    </row>
    <row r="1744" spans="1:37" x14ac:dyDescent="0.3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  <c r="AC1744" s="4">
        <f t="shared" ca="1" si="81"/>
        <v>60</v>
      </c>
      <c r="AD1744" s="3">
        <f t="shared" si="83"/>
        <v>129</v>
      </c>
      <c r="AE1744">
        <f t="shared" si="82"/>
        <v>18</v>
      </c>
      <c r="AF1744" t="str">
        <f>IF(Table2[[#This Row],[ Income ]]&lt;=30000, "Low Income",IF(Table2[[#This Row],[ Income ]]&lt;=60000,"Middle Income",IF(Table2[[#This Row],[ Income ]]&lt;=90000,"High Income","Premium")))</f>
        <v>Middle Income</v>
      </c>
      <c r="AG1744" t="str">
        <f ca="1">IF(Table2[[#This Row],[Age]]&lt;30,"Young Adults", IF(Table2[[#This Row],[Age]]&lt;45,"Adults",IF(Table2[[#This Row],[Age]]&lt;60,"Middle Aged", "Senior")))</f>
        <v>Senior</v>
      </c>
      <c r="AH1744" t="str">
        <f>IF(Table2[[#This Row],[Recency]]&lt;31,"Active",IF(Table2[[#This Row],[Recency]]&lt;61, "Warm","At Risk"))</f>
        <v>At Risk</v>
      </c>
      <c r="AI1744" s="5" t="str">
        <f>IF(Table2[[#This Row],[Total Spend]]&lt;70,"Low Value", IF(Table2[[#This Row],[Total Spend]]&lt;370,"Medium Value",IF(Table2[[#This Row],[Total Spend]]&lt;1047,"High Value","VIP")))</f>
        <v>Medium Value</v>
      </c>
      <c r="AJ1744" s="7">
        <f>SUM(Table2[[#This Row],[AcceptedCmp3]:[Response]])</f>
        <v>0</v>
      </c>
      <c r="AK1744" s="5" t="str">
        <f>IF(Table2[[#This Row],[Total Campaigns Accepted]]=0,"Never Responded", IF(Table2[[#This Row],[Total Campaigns Accepted]]&lt;3,"Occasional Responders","Frequent Responders"))</f>
        <v>Never Responded</v>
      </c>
    </row>
    <row r="1745" spans="1:37" x14ac:dyDescent="0.3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  <c r="AC1745" s="4">
        <f t="shared" ca="1" si="81"/>
        <v>62</v>
      </c>
      <c r="AD1745" s="3">
        <f t="shared" si="83"/>
        <v>900</v>
      </c>
      <c r="AE1745">
        <f t="shared" si="82"/>
        <v>23</v>
      </c>
      <c r="AF1745" t="str">
        <f>IF(Table2[[#This Row],[ Income ]]&lt;=30000, "Low Income",IF(Table2[[#This Row],[ Income ]]&lt;=60000,"Middle Income",IF(Table2[[#This Row],[ Income ]]&lt;=90000,"High Income","Premium")))</f>
        <v>Middle Income</v>
      </c>
      <c r="AG1745" t="str">
        <f ca="1">IF(Table2[[#This Row],[Age]]&lt;30,"Young Adults", IF(Table2[[#This Row],[Age]]&lt;45,"Adults",IF(Table2[[#This Row],[Age]]&lt;60,"Middle Aged", "Senior")))</f>
        <v>Senior</v>
      </c>
      <c r="AH1745" t="str">
        <f>IF(Table2[[#This Row],[Recency]]&lt;31,"Active",IF(Table2[[#This Row],[Recency]]&lt;61, "Warm","At Risk"))</f>
        <v>At Risk</v>
      </c>
      <c r="AI1745" s="5" t="str">
        <f>IF(Table2[[#This Row],[Total Spend]]&lt;70,"Low Value", IF(Table2[[#This Row],[Total Spend]]&lt;370,"Medium Value",IF(Table2[[#This Row],[Total Spend]]&lt;1047,"High Value","VIP")))</f>
        <v>High Value</v>
      </c>
      <c r="AJ1745" s="7">
        <f>SUM(Table2[[#This Row],[AcceptedCmp3]:[Response]])</f>
        <v>0</v>
      </c>
      <c r="AK1745" s="5" t="str">
        <f>IF(Table2[[#This Row],[Total Campaigns Accepted]]=0,"Never Responded", IF(Table2[[#This Row],[Total Campaigns Accepted]]&lt;3,"Occasional Responders","Frequent Responders"))</f>
        <v>Never Responded</v>
      </c>
    </row>
    <row r="1746" spans="1:37" x14ac:dyDescent="0.3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  <c r="AC1746" s="4">
        <f t="shared" ca="1" si="81"/>
        <v>62</v>
      </c>
      <c r="AD1746" s="3">
        <f t="shared" si="83"/>
        <v>99</v>
      </c>
      <c r="AE1746">
        <f t="shared" si="82"/>
        <v>15</v>
      </c>
      <c r="AF1746" t="str">
        <f>IF(Table2[[#This Row],[ Income ]]&lt;=30000, "Low Income",IF(Table2[[#This Row],[ Income ]]&lt;=60000,"Middle Income",IF(Table2[[#This Row],[ Income ]]&lt;=90000,"High Income","Premium")))</f>
        <v>Middle Income</v>
      </c>
      <c r="AG1746" t="str">
        <f ca="1">IF(Table2[[#This Row],[Age]]&lt;30,"Young Adults", IF(Table2[[#This Row],[Age]]&lt;45,"Adults",IF(Table2[[#This Row],[Age]]&lt;60,"Middle Aged", "Senior")))</f>
        <v>Senior</v>
      </c>
      <c r="AH1746" t="str">
        <f>IF(Table2[[#This Row],[Recency]]&lt;31,"Active",IF(Table2[[#This Row],[Recency]]&lt;61, "Warm","At Risk"))</f>
        <v>At Risk</v>
      </c>
      <c r="AI1746" s="5" t="str">
        <f>IF(Table2[[#This Row],[Total Spend]]&lt;70,"Low Value", IF(Table2[[#This Row],[Total Spend]]&lt;370,"Medium Value",IF(Table2[[#This Row],[Total Spend]]&lt;1047,"High Value","VIP")))</f>
        <v>Medium Value</v>
      </c>
      <c r="AJ1746" s="7">
        <f>SUM(Table2[[#This Row],[AcceptedCmp3]:[Response]])</f>
        <v>0</v>
      </c>
      <c r="AK1746" s="5" t="str">
        <f>IF(Table2[[#This Row],[Total Campaigns Accepted]]=0,"Never Responded", IF(Table2[[#This Row],[Total Campaigns Accepted]]&lt;3,"Occasional Responders","Frequent Responders"))</f>
        <v>Never Responded</v>
      </c>
    </row>
    <row r="1747" spans="1:37" x14ac:dyDescent="0.3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  <c r="AC1747" s="4">
        <f t="shared" ca="1" si="81"/>
        <v>67</v>
      </c>
      <c r="AD1747" s="3">
        <f t="shared" si="83"/>
        <v>60</v>
      </c>
      <c r="AE1747">
        <f t="shared" si="82"/>
        <v>13</v>
      </c>
      <c r="AF1747" t="str">
        <f>IF(Table2[[#This Row],[ Income ]]&lt;=30000, "Low Income",IF(Table2[[#This Row],[ Income ]]&lt;=60000,"Middle Income",IF(Table2[[#This Row],[ Income ]]&lt;=90000,"High Income","Premium")))</f>
        <v>Low Income</v>
      </c>
      <c r="AG1747" t="str">
        <f ca="1">IF(Table2[[#This Row],[Age]]&lt;30,"Young Adults", IF(Table2[[#This Row],[Age]]&lt;45,"Adults",IF(Table2[[#This Row],[Age]]&lt;60,"Middle Aged", "Senior")))</f>
        <v>Senior</v>
      </c>
      <c r="AH1747" t="str">
        <f>IF(Table2[[#This Row],[Recency]]&lt;31,"Active",IF(Table2[[#This Row],[Recency]]&lt;61, "Warm","At Risk"))</f>
        <v>At Risk</v>
      </c>
      <c r="AI1747" s="5" t="str">
        <f>IF(Table2[[#This Row],[Total Spend]]&lt;70,"Low Value", IF(Table2[[#This Row],[Total Spend]]&lt;370,"Medium Value",IF(Table2[[#This Row],[Total Spend]]&lt;1047,"High Value","VIP")))</f>
        <v>Low Value</v>
      </c>
      <c r="AJ1747" s="7">
        <f>SUM(Table2[[#This Row],[AcceptedCmp3]:[Response]])</f>
        <v>0</v>
      </c>
      <c r="AK1747" s="5" t="str">
        <f>IF(Table2[[#This Row],[Total Campaigns Accepted]]=0,"Never Responded", IF(Table2[[#This Row],[Total Campaigns Accepted]]&lt;3,"Occasional Responders","Frequent Responders"))</f>
        <v>Never Responded</v>
      </c>
    </row>
    <row r="1748" spans="1:37" x14ac:dyDescent="0.3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  <c r="AC1748" s="4">
        <f t="shared" ca="1" si="81"/>
        <v>67</v>
      </c>
      <c r="AD1748" s="3">
        <f t="shared" si="83"/>
        <v>60</v>
      </c>
      <c r="AE1748">
        <f t="shared" si="82"/>
        <v>13</v>
      </c>
      <c r="AF1748" t="str">
        <f>IF(Table2[[#This Row],[ Income ]]&lt;=30000, "Low Income",IF(Table2[[#This Row],[ Income ]]&lt;=60000,"Middle Income",IF(Table2[[#This Row],[ Income ]]&lt;=90000,"High Income","Premium")))</f>
        <v>Low Income</v>
      </c>
      <c r="AG1748" t="str">
        <f ca="1">IF(Table2[[#This Row],[Age]]&lt;30,"Young Adults", IF(Table2[[#This Row],[Age]]&lt;45,"Adults",IF(Table2[[#This Row],[Age]]&lt;60,"Middle Aged", "Senior")))</f>
        <v>Senior</v>
      </c>
      <c r="AH1748" t="str">
        <f>IF(Table2[[#This Row],[Recency]]&lt;31,"Active",IF(Table2[[#This Row],[Recency]]&lt;61, "Warm","At Risk"))</f>
        <v>At Risk</v>
      </c>
      <c r="AI1748" s="5" t="str">
        <f>IF(Table2[[#This Row],[Total Spend]]&lt;70,"Low Value", IF(Table2[[#This Row],[Total Spend]]&lt;370,"Medium Value",IF(Table2[[#This Row],[Total Spend]]&lt;1047,"High Value","VIP")))</f>
        <v>Low Value</v>
      </c>
      <c r="AJ1748" s="7">
        <f>SUM(Table2[[#This Row],[AcceptedCmp3]:[Response]])</f>
        <v>0</v>
      </c>
      <c r="AK1748" s="5" t="str">
        <f>IF(Table2[[#This Row],[Total Campaigns Accepted]]=0,"Never Responded", IF(Table2[[#This Row],[Total Campaigns Accepted]]&lt;3,"Occasional Responders","Frequent Responders"))</f>
        <v>Never Responded</v>
      </c>
    </row>
    <row r="1749" spans="1:37" x14ac:dyDescent="0.3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  <c r="AC1749" s="4">
        <f t="shared" ca="1" si="81"/>
        <v>67</v>
      </c>
      <c r="AD1749" s="3">
        <f t="shared" si="83"/>
        <v>60</v>
      </c>
      <c r="AE1749">
        <f t="shared" si="82"/>
        <v>13</v>
      </c>
      <c r="AF1749" t="str">
        <f>IF(Table2[[#This Row],[ Income ]]&lt;=30000, "Low Income",IF(Table2[[#This Row],[ Income ]]&lt;=60000,"Middle Income",IF(Table2[[#This Row],[ Income ]]&lt;=90000,"High Income","Premium")))</f>
        <v>Low Income</v>
      </c>
      <c r="AG1749" t="str">
        <f ca="1">IF(Table2[[#This Row],[Age]]&lt;30,"Young Adults", IF(Table2[[#This Row],[Age]]&lt;45,"Adults",IF(Table2[[#This Row],[Age]]&lt;60,"Middle Aged", "Senior")))</f>
        <v>Senior</v>
      </c>
      <c r="AH1749" t="str">
        <f>IF(Table2[[#This Row],[Recency]]&lt;31,"Active",IF(Table2[[#This Row],[Recency]]&lt;61, "Warm","At Risk"))</f>
        <v>At Risk</v>
      </c>
      <c r="AI1749" s="5" t="str">
        <f>IF(Table2[[#This Row],[Total Spend]]&lt;70,"Low Value", IF(Table2[[#This Row],[Total Spend]]&lt;370,"Medium Value",IF(Table2[[#This Row],[Total Spend]]&lt;1047,"High Value","VIP")))</f>
        <v>Low Value</v>
      </c>
      <c r="AJ1749" s="7">
        <f>SUM(Table2[[#This Row],[AcceptedCmp3]:[Response]])</f>
        <v>0</v>
      </c>
      <c r="AK1749" s="5" t="str">
        <f>IF(Table2[[#This Row],[Total Campaigns Accepted]]=0,"Never Responded", IF(Table2[[#This Row],[Total Campaigns Accepted]]&lt;3,"Occasional Responders","Frequent Responders"))</f>
        <v>Never Responded</v>
      </c>
    </row>
    <row r="1750" spans="1:37" x14ac:dyDescent="0.3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  <c r="AC1750" s="4">
        <f t="shared" ca="1" si="81"/>
        <v>68</v>
      </c>
      <c r="AD1750" s="3">
        <f t="shared" si="83"/>
        <v>112</v>
      </c>
      <c r="AE1750">
        <f t="shared" si="82"/>
        <v>16</v>
      </c>
      <c r="AF1750" t="str">
        <f>IF(Table2[[#This Row],[ Income ]]&lt;=30000, "Low Income",IF(Table2[[#This Row],[ Income ]]&lt;=60000,"Middle Income",IF(Table2[[#This Row],[ Income ]]&lt;=90000,"High Income","Premium")))</f>
        <v>Low Income</v>
      </c>
      <c r="AG1750" t="str">
        <f ca="1">IF(Table2[[#This Row],[Age]]&lt;30,"Young Adults", IF(Table2[[#This Row],[Age]]&lt;45,"Adults",IF(Table2[[#This Row],[Age]]&lt;60,"Middle Aged", "Senior")))</f>
        <v>Senior</v>
      </c>
      <c r="AH1750" t="str">
        <f>IF(Table2[[#This Row],[Recency]]&lt;31,"Active",IF(Table2[[#This Row],[Recency]]&lt;61, "Warm","At Risk"))</f>
        <v>At Risk</v>
      </c>
      <c r="AI1750" s="5" t="str">
        <f>IF(Table2[[#This Row],[Total Spend]]&lt;70,"Low Value", IF(Table2[[#This Row],[Total Spend]]&lt;370,"Medium Value",IF(Table2[[#This Row],[Total Spend]]&lt;1047,"High Value","VIP")))</f>
        <v>Medium Value</v>
      </c>
      <c r="AJ1750" s="7">
        <f>SUM(Table2[[#This Row],[AcceptedCmp3]:[Response]])</f>
        <v>0</v>
      </c>
      <c r="AK1750" s="5" t="str">
        <f>IF(Table2[[#This Row],[Total Campaigns Accepted]]=0,"Never Responded", IF(Table2[[#This Row],[Total Campaigns Accepted]]&lt;3,"Occasional Responders","Frequent Responders"))</f>
        <v>Never Responded</v>
      </c>
    </row>
    <row r="1751" spans="1:37" x14ac:dyDescent="0.3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  <c r="AC1751" s="4">
        <f t="shared" ca="1" si="81"/>
        <v>59</v>
      </c>
      <c r="AD1751" s="3">
        <f t="shared" si="83"/>
        <v>1148</v>
      </c>
      <c r="AE1751">
        <f t="shared" si="82"/>
        <v>34</v>
      </c>
      <c r="AF1751" t="str">
        <f>IF(Table2[[#This Row],[ Income ]]&lt;=30000, "Low Income",IF(Table2[[#This Row],[ Income ]]&lt;=60000,"Middle Income",IF(Table2[[#This Row],[ Income ]]&lt;=90000,"High Income","Premium")))</f>
        <v>High Income</v>
      </c>
      <c r="AG1751" t="str">
        <f ca="1">IF(Table2[[#This Row],[Age]]&lt;30,"Young Adults", IF(Table2[[#This Row],[Age]]&lt;45,"Adults",IF(Table2[[#This Row],[Age]]&lt;60,"Middle Aged", "Senior")))</f>
        <v>Middle Aged</v>
      </c>
      <c r="AH1751" t="str">
        <f>IF(Table2[[#This Row],[Recency]]&lt;31,"Active",IF(Table2[[#This Row],[Recency]]&lt;61, "Warm","At Risk"))</f>
        <v>At Risk</v>
      </c>
      <c r="AI1751" s="5" t="str">
        <f>IF(Table2[[#This Row],[Total Spend]]&lt;70,"Low Value", IF(Table2[[#This Row],[Total Spend]]&lt;370,"Medium Value",IF(Table2[[#This Row],[Total Spend]]&lt;1047,"High Value","VIP")))</f>
        <v>VIP</v>
      </c>
      <c r="AJ1751" s="7">
        <f>SUM(Table2[[#This Row],[AcceptedCmp3]:[Response]])</f>
        <v>0</v>
      </c>
      <c r="AK1751" s="5" t="str">
        <f>IF(Table2[[#This Row],[Total Campaigns Accepted]]=0,"Never Responded", IF(Table2[[#This Row],[Total Campaigns Accepted]]&lt;3,"Occasional Responders","Frequent Responders"))</f>
        <v>Never Responded</v>
      </c>
    </row>
    <row r="1752" spans="1:37" x14ac:dyDescent="0.3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  <c r="AC1752" s="4">
        <f t="shared" ca="1" si="81"/>
        <v>55</v>
      </c>
      <c r="AD1752" s="3">
        <f t="shared" si="83"/>
        <v>46</v>
      </c>
      <c r="AE1752">
        <f t="shared" si="82"/>
        <v>16</v>
      </c>
      <c r="AF1752" t="str">
        <f>IF(Table2[[#This Row],[ Income ]]&lt;=30000, "Low Income",IF(Table2[[#This Row],[ Income ]]&lt;=60000,"Middle Income",IF(Table2[[#This Row],[ Income ]]&lt;=90000,"High Income","Premium")))</f>
        <v>Middle Income</v>
      </c>
      <c r="AG1752" t="str">
        <f ca="1">IF(Table2[[#This Row],[Age]]&lt;30,"Young Adults", IF(Table2[[#This Row],[Age]]&lt;45,"Adults",IF(Table2[[#This Row],[Age]]&lt;60,"Middle Aged", "Senior")))</f>
        <v>Middle Aged</v>
      </c>
      <c r="AH1752" t="str">
        <f>IF(Table2[[#This Row],[Recency]]&lt;31,"Active",IF(Table2[[#This Row],[Recency]]&lt;61, "Warm","At Risk"))</f>
        <v>At Risk</v>
      </c>
      <c r="AI1752" s="5" t="str">
        <f>IF(Table2[[#This Row],[Total Spend]]&lt;70,"Low Value", IF(Table2[[#This Row],[Total Spend]]&lt;370,"Medium Value",IF(Table2[[#This Row],[Total Spend]]&lt;1047,"High Value","VIP")))</f>
        <v>Low Value</v>
      </c>
      <c r="AJ1752" s="7">
        <f>SUM(Table2[[#This Row],[AcceptedCmp3]:[Response]])</f>
        <v>0</v>
      </c>
      <c r="AK1752" s="5" t="str">
        <f>IF(Table2[[#This Row],[Total Campaigns Accepted]]=0,"Never Responded", IF(Table2[[#This Row],[Total Campaigns Accepted]]&lt;3,"Occasional Responders","Frequent Responders"))</f>
        <v>Never Responded</v>
      </c>
    </row>
    <row r="1753" spans="1:37" x14ac:dyDescent="0.3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  <c r="AC1753" s="4">
        <f t="shared" ca="1" si="81"/>
        <v>55</v>
      </c>
      <c r="AD1753" s="3">
        <f t="shared" si="83"/>
        <v>46</v>
      </c>
      <c r="AE1753">
        <f t="shared" si="82"/>
        <v>16</v>
      </c>
      <c r="AF1753" t="str">
        <f>IF(Table2[[#This Row],[ Income ]]&lt;=30000, "Low Income",IF(Table2[[#This Row],[ Income ]]&lt;=60000,"Middle Income",IF(Table2[[#This Row],[ Income ]]&lt;=90000,"High Income","Premium")))</f>
        <v>Middle Income</v>
      </c>
      <c r="AG1753" t="str">
        <f ca="1">IF(Table2[[#This Row],[Age]]&lt;30,"Young Adults", IF(Table2[[#This Row],[Age]]&lt;45,"Adults",IF(Table2[[#This Row],[Age]]&lt;60,"Middle Aged", "Senior")))</f>
        <v>Middle Aged</v>
      </c>
      <c r="AH1753" t="str">
        <f>IF(Table2[[#This Row],[Recency]]&lt;31,"Active",IF(Table2[[#This Row],[Recency]]&lt;61, "Warm","At Risk"))</f>
        <v>At Risk</v>
      </c>
      <c r="AI1753" s="5" t="str">
        <f>IF(Table2[[#This Row],[Total Spend]]&lt;70,"Low Value", IF(Table2[[#This Row],[Total Spend]]&lt;370,"Medium Value",IF(Table2[[#This Row],[Total Spend]]&lt;1047,"High Value","VIP")))</f>
        <v>Low Value</v>
      </c>
      <c r="AJ1753" s="7">
        <f>SUM(Table2[[#This Row],[AcceptedCmp3]:[Response]])</f>
        <v>0</v>
      </c>
      <c r="AK1753" s="5" t="str">
        <f>IF(Table2[[#This Row],[Total Campaigns Accepted]]=0,"Never Responded", IF(Table2[[#This Row],[Total Campaigns Accepted]]&lt;3,"Occasional Responders","Frequent Responders"))</f>
        <v>Never Responded</v>
      </c>
    </row>
    <row r="1754" spans="1:37" x14ac:dyDescent="0.3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  <c r="AC1754" s="4">
        <f t="shared" ca="1" si="81"/>
        <v>67</v>
      </c>
      <c r="AD1754" s="3">
        <f t="shared" si="83"/>
        <v>1924</v>
      </c>
      <c r="AE1754">
        <f t="shared" si="82"/>
        <v>20</v>
      </c>
      <c r="AF1754" t="str">
        <f>IF(Table2[[#This Row],[ Income ]]&lt;=30000, "Low Income",IF(Table2[[#This Row],[ Income ]]&lt;=60000,"Middle Income",IF(Table2[[#This Row],[ Income ]]&lt;=90000,"High Income","Premium")))</f>
        <v>High Income</v>
      </c>
      <c r="AG1754" t="str">
        <f ca="1">IF(Table2[[#This Row],[Age]]&lt;30,"Young Adults", IF(Table2[[#This Row],[Age]]&lt;45,"Adults",IF(Table2[[#This Row],[Age]]&lt;60,"Middle Aged", "Senior")))</f>
        <v>Senior</v>
      </c>
      <c r="AH1754" t="str">
        <f>IF(Table2[[#This Row],[Recency]]&lt;31,"Active",IF(Table2[[#This Row],[Recency]]&lt;61, "Warm","At Risk"))</f>
        <v>At Risk</v>
      </c>
      <c r="AI1754" s="5" t="str">
        <f>IF(Table2[[#This Row],[Total Spend]]&lt;70,"Low Value", IF(Table2[[#This Row],[Total Spend]]&lt;370,"Medium Value",IF(Table2[[#This Row],[Total Spend]]&lt;1047,"High Value","VIP")))</f>
        <v>VIP</v>
      </c>
      <c r="AJ1754" s="7">
        <f>SUM(Table2[[#This Row],[AcceptedCmp3]:[Response]])</f>
        <v>1</v>
      </c>
      <c r="AK1754" s="5" t="str">
        <f>IF(Table2[[#This Row],[Total Campaigns Accepted]]=0,"Never Responded", IF(Table2[[#This Row],[Total Campaigns Accepted]]&lt;3,"Occasional Responders","Frequent Responders"))</f>
        <v>Occasional Responders</v>
      </c>
    </row>
    <row r="1755" spans="1:37" x14ac:dyDescent="0.3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  <c r="AC1755" s="4">
        <f t="shared" ca="1" si="81"/>
        <v>65</v>
      </c>
      <c r="AD1755" s="3">
        <f t="shared" si="83"/>
        <v>41</v>
      </c>
      <c r="AE1755">
        <f t="shared" si="82"/>
        <v>14</v>
      </c>
      <c r="AF1755" t="str">
        <f>IF(Table2[[#This Row],[ Income ]]&lt;=30000, "Low Income",IF(Table2[[#This Row],[ Income ]]&lt;=60000,"Middle Income",IF(Table2[[#This Row],[ Income ]]&lt;=90000,"High Income","Premium")))</f>
        <v>Low Income</v>
      </c>
      <c r="AG1755" t="str">
        <f ca="1">IF(Table2[[#This Row],[Age]]&lt;30,"Young Adults", IF(Table2[[#This Row],[Age]]&lt;45,"Adults",IF(Table2[[#This Row],[Age]]&lt;60,"Middle Aged", "Senior")))</f>
        <v>Senior</v>
      </c>
      <c r="AH1755" t="str">
        <f>IF(Table2[[#This Row],[Recency]]&lt;31,"Active",IF(Table2[[#This Row],[Recency]]&lt;61, "Warm","At Risk"))</f>
        <v>At Risk</v>
      </c>
      <c r="AI1755" s="5" t="str">
        <f>IF(Table2[[#This Row],[Total Spend]]&lt;70,"Low Value", IF(Table2[[#This Row],[Total Spend]]&lt;370,"Medium Value",IF(Table2[[#This Row],[Total Spend]]&lt;1047,"High Value","VIP")))</f>
        <v>Low Value</v>
      </c>
      <c r="AJ1755" s="7">
        <f>SUM(Table2[[#This Row],[AcceptedCmp3]:[Response]])</f>
        <v>0</v>
      </c>
      <c r="AK1755" s="5" t="str">
        <f>IF(Table2[[#This Row],[Total Campaigns Accepted]]=0,"Never Responded", IF(Table2[[#This Row],[Total Campaigns Accepted]]&lt;3,"Occasional Responders","Frequent Responders"))</f>
        <v>Never Responded</v>
      </c>
    </row>
    <row r="1756" spans="1:37" x14ac:dyDescent="0.3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  <c r="AC1756" s="4">
        <f t="shared" ca="1" si="81"/>
        <v>37</v>
      </c>
      <c r="AD1756" s="3">
        <f t="shared" si="83"/>
        <v>125</v>
      </c>
      <c r="AE1756">
        <f t="shared" si="82"/>
        <v>10</v>
      </c>
      <c r="AF1756" t="str">
        <f>IF(Table2[[#This Row],[ Income ]]&lt;=30000, "Low Income",IF(Table2[[#This Row],[ Income ]]&lt;=60000,"Middle Income",IF(Table2[[#This Row],[ Income ]]&lt;=90000,"High Income","Premium")))</f>
        <v>Middle Income</v>
      </c>
      <c r="AG1756" t="str">
        <f ca="1">IF(Table2[[#This Row],[Age]]&lt;30,"Young Adults", IF(Table2[[#This Row],[Age]]&lt;45,"Adults",IF(Table2[[#This Row],[Age]]&lt;60,"Middle Aged", "Senior")))</f>
        <v>Adults</v>
      </c>
      <c r="AH1756" t="str">
        <f>IF(Table2[[#This Row],[Recency]]&lt;31,"Active",IF(Table2[[#This Row],[Recency]]&lt;61, "Warm","At Risk"))</f>
        <v>At Risk</v>
      </c>
      <c r="AI1756" s="5" t="str">
        <f>IF(Table2[[#This Row],[Total Spend]]&lt;70,"Low Value", IF(Table2[[#This Row],[Total Spend]]&lt;370,"Medium Value",IF(Table2[[#This Row],[Total Spend]]&lt;1047,"High Value","VIP")))</f>
        <v>Medium Value</v>
      </c>
      <c r="AJ1756" s="7">
        <f>SUM(Table2[[#This Row],[AcceptedCmp3]:[Response]])</f>
        <v>0</v>
      </c>
      <c r="AK1756" s="5" t="str">
        <f>IF(Table2[[#This Row],[Total Campaigns Accepted]]=0,"Never Responded", IF(Table2[[#This Row],[Total Campaigns Accepted]]&lt;3,"Occasional Responders","Frequent Responders"))</f>
        <v>Never Responded</v>
      </c>
    </row>
    <row r="1757" spans="1:37" x14ac:dyDescent="0.3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  <c r="AC1757" s="4">
        <f t="shared" ca="1" si="81"/>
        <v>53</v>
      </c>
      <c r="AD1757" s="3">
        <f t="shared" si="83"/>
        <v>16</v>
      </c>
      <c r="AE1757">
        <f t="shared" si="82"/>
        <v>9</v>
      </c>
      <c r="AF1757" t="str">
        <f>IF(Table2[[#This Row],[ Income ]]&lt;=30000, "Low Income",IF(Table2[[#This Row],[ Income ]]&lt;=60000,"Middle Income",IF(Table2[[#This Row],[ Income ]]&lt;=90000,"High Income","Premium")))</f>
        <v>Middle Income</v>
      </c>
      <c r="AG1757" t="str">
        <f ca="1">IF(Table2[[#This Row],[Age]]&lt;30,"Young Adults", IF(Table2[[#This Row],[Age]]&lt;45,"Adults",IF(Table2[[#This Row],[Age]]&lt;60,"Middle Aged", "Senior")))</f>
        <v>Middle Aged</v>
      </c>
      <c r="AH1757" t="str">
        <f>IF(Table2[[#This Row],[Recency]]&lt;31,"Active",IF(Table2[[#This Row],[Recency]]&lt;61, "Warm","At Risk"))</f>
        <v>At Risk</v>
      </c>
      <c r="AI1757" s="5" t="str">
        <f>IF(Table2[[#This Row],[Total Spend]]&lt;70,"Low Value", IF(Table2[[#This Row],[Total Spend]]&lt;370,"Medium Value",IF(Table2[[#This Row],[Total Spend]]&lt;1047,"High Value","VIP")))</f>
        <v>Low Value</v>
      </c>
      <c r="AJ1757" s="7">
        <f>SUM(Table2[[#This Row],[AcceptedCmp3]:[Response]])</f>
        <v>0</v>
      </c>
      <c r="AK1757" s="5" t="str">
        <f>IF(Table2[[#This Row],[Total Campaigns Accepted]]=0,"Never Responded", IF(Table2[[#This Row],[Total Campaigns Accepted]]&lt;3,"Occasional Responders","Frequent Responders"))</f>
        <v>Never Responded</v>
      </c>
    </row>
    <row r="1758" spans="1:37" x14ac:dyDescent="0.3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  <c r="AC1758" s="4">
        <f t="shared" ca="1" si="81"/>
        <v>61</v>
      </c>
      <c r="AD1758" s="3">
        <f t="shared" si="83"/>
        <v>274</v>
      </c>
      <c r="AE1758">
        <f t="shared" si="82"/>
        <v>16</v>
      </c>
      <c r="AF1758" t="str">
        <f>IF(Table2[[#This Row],[ Income ]]&lt;=30000, "Low Income",IF(Table2[[#This Row],[ Income ]]&lt;=60000,"Middle Income",IF(Table2[[#This Row],[ Income ]]&lt;=90000,"High Income","Premium")))</f>
        <v>Middle Income</v>
      </c>
      <c r="AG1758" t="str">
        <f ca="1">IF(Table2[[#This Row],[Age]]&lt;30,"Young Adults", IF(Table2[[#This Row],[Age]]&lt;45,"Adults",IF(Table2[[#This Row],[Age]]&lt;60,"Middle Aged", "Senior")))</f>
        <v>Senior</v>
      </c>
      <c r="AH1758" t="str">
        <f>IF(Table2[[#This Row],[Recency]]&lt;31,"Active",IF(Table2[[#This Row],[Recency]]&lt;61, "Warm","At Risk"))</f>
        <v>At Risk</v>
      </c>
      <c r="AI1758" s="5" t="str">
        <f>IF(Table2[[#This Row],[Total Spend]]&lt;70,"Low Value", IF(Table2[[#This Row],[Total Spend]]&lt;370,"Medium Value",IF(Table2[[#This Row],[Total Spend]]&lt;1047,"High Value","VIP")))</f>
        <v>Medium Value</v>
      </c>
      <c r="AJ1758" s="7">
        <f>SUM(Table2[[#This Row],[AcceptedCmp3]:[Response]])</f>
        <v>0</v>
      </c>
      <c r="AK1758" s="5" t="str">
        <f>IF(Table2[[#This Row],[Total Campaigns Accepted]]=0,"Never Responded", IF(Table2[[#This Row],[Total Campaigns Accepted]]&lt;3,"Occasional Responders","Frequent Responders"))</f>
        <v>Never Responded</v>
      </c>
    </row>
    <row r="1759" spans="1:37" x14ac:dyDescent="0.3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  <c r="AC1759" s="4">
        <f t="shared" ca="1" si="81"/>
        <v>76</v>
      </c>
      <c r="AD1759" s="3">
        <f t="shared" si="83"/>
        <v>974</v>
      </c>
      <c r="AE1759">
        <f t="shared" si="82"/>
        <v>16</v>
      </c>
      <c r="AF1759" t="str">
        <f>IF(Table2[[#This Row],[ Income ]]&lt;=30000, "Low Income",IF(Table2[[#This Row],[ Income ]]&lt;=60000,"Middle Income",IF(Table2[[#This Row],[ Income ]]&lt;=90000,"High Income","Premium")))</f>
        <v>High Income</v>
      </c>
      <c r="AG1759" t="str">
        <f ca="1">IF(Table2[[#This Row],[Age]]&lt;30,"Young Adults", IF(Table2[[#This Row],[Age]]&lt;45,"Adults",IF(Table2[[#This Row],[Age]]&lt;60,"Middle Aged", "Senior")))</f>
        <v>Senior</v>
      </c>
      <c r="AH1759" t="str">
        <f>IF(Table2[[#This Row],[Recency]]&lt;31,"Active",IF(Table2[[#This Row],[Recency]]&lt;61, "Warm","At Risk"))</f>
        <v>At Risk</v>
      </c>
      <c r="AI1759" s="5" t="str">
        <f>IF(Table2[[#This Row],[Total Spend]]&lt;70,"Low Value", IF(Table2[[#This Row],[Total Spend]]&lt;370,"Medium Value",IF(Table2[[#This Row],[Total Spend]]&lt;1047,"High Value","VIP")))</f>
        <v>High Value</v>
      </c>
      <c r="AJ1759" s="7">
        <f>SUM(Table2[[#This Row],[AcceptedCmp3]:[Response]])</f>
        <v>0</v>
      </c>
      <c r="AK1759" s="5" t="str">
        <f>IF(Table2[[#This Row],[Total Campaigns Accepted]]=0,"Never Responded", IF(Table2[[#This Row],[Total Campaigns Accepted]]&lt;3,"Occasional Responders","Frequent Responders"))</f>
        <v>Never Responded</v>
      </c>
    </row>
    <row r="1760" spans="1:37" x14ac:dyDescent="0.3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  <c r="AC1760" s="4">
        <f t="shared" ca="1" si="81"/>
        <v>66</v>
      </c>
      <c r="AD1760" s="3">
        <f t="shared" si="83"/>
        <v>1323</v>
      </c>
      <c r="AE1760">
        <f t="shared" si="82"/>
        <v>23</v>
      </c>
      <c r="AF1760" t="str">
        <f>IF(Table2[[#This Row],[ Income ]]&lt;=30000, "Low Income",IF(Table2[[#This Row],[ Income ]]&lt;=60000,"Middle Income",IF(Table2[[#This Row],[ Income ]]&lt;=90000,"High Income","Premium")))</f>
        <v>High Income</v>
      </c>
      <c r="AG1760" t="str">
        <f ca="1">IF(Table2[[#This Row],[Age]]&lt;30,"Young Adults", IF(Table2[[#This Row],[Age]]&lt;45,"Adults",IF(Table2[[#This Row],[Age]]&lt;60,"Middle Aged", "Senior")))</f>
        <v>Senior</v>
      </c>
      <c r="AH1760" t="str">
        <f>IF(Table2[[#This Row],[Recency]]&lt;31,"Active",IF(Table2[[#This Row],[Recency]]&lt;61, "Warm","At Risk"))</f>
        <v>At Risk</v>
      </c>
      <c r="AI1760" s="5" t="str">
        <f>IF(Table2[[#This Row],[Total Spend]]&lt;70,"Low Value", IF(Table2[[#This Row],[Total Spend]]&lt;370,"Medium Value",IF(Table2[[#This Row],[Total Spend]]&lt;1047,"High Value","VIP")))</f>
        <v>VIP</v>
      </c>
      <c r="AJ1760" s="7">
        <f>SUM(Table2[[#This Row],[AcceptedCmp3]:[Response]])</f>
        <v>1</v>
      </c>
      <c r="AK1760" s="5" t="str">
        <f>IF(Table2[[#This Row],[Total Campaigns Accepted]]=0,"Never Responded", IF(Table2[[#This Row],[Total Campaigns Accepted]]&lt;3,"Occasional Responders","Frequent Responders"))</f>
        <v>Occasional Responders</v>
      </c>
    </row>
    <row r="1761" spans="1:37" x14ac:dyDescent="0.3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  <c r="AC1761" s="4">
        <f t="shared" ca="1" si="81"/>
        <v>51</v>
      </c>
      <c r="AD1761" s="3">
        <f t="shared" si="83"/>
        <v>1862</v>
      </c>
      <c r="AE1761">
        <f t="shared" si="82"/>
        <v>18</v>
      </c>
      <c r="AF1761" t="str">
        <f>IF(Table2[[#This Row],[ Income ]]&lt;=30000, "Low Income",IF(Table2[[#This Row],[ Income ]]&lt;=60000,"Middle Income",IF(Table2[[#This Row],[ Income ]]&lt;=90000,"High Income","Premium")))</f>
        <v>High Income</v>
      </c>
      <c r="AG1761" t="str">
        <f ca="1">IF(Table2[[#This Row],[Age]]&lt;30,"Young Adults", IF(Table2[[#This Row],[Age]]&lt;45,"Adults",IF(Table2[[#This Row],[Age]]&lt;60,"Middle Aged", "Senior")))</f>
        <v>Middle Aged</v>
      </c>
      <c r="AH1761" t="str">
        <f>IF(Table2[[#This Row],[Recency]]&lt;31,"Active",IF(Table2[[#This Row],[Recency]]&lt;61, "Warm","At Risk"))</f>
        <v>At Risk</v>
      </c>
      <c r="AI1761" s="5" t="str">
        <f>IF(Table2[[#This Row],[Total Spend]]&lt;70,"Low Value", IF(Table2[[#This Row],[Total Spend]]&lt;370,"Medium Value",IF(Table2[[#This Row],[Total Spend]]&lt;1047,"High Value","VIP")))</f>
        <v>VIP</v>
      </c>
      <c r="AJ1761" s="7">
        <f>SUM(Table2[[#This Row],[AcceptedCmp3]:[Response]])</f>
        <v>4</v>
      </c>
      <c r="AK1761" s="5" t="str">
        <f>IF(Table2[[#This Row],[Total Campaigns Accepted]]=0,"Never Responded", IF(Table2[[#This Row],[Total Campaigns Accepted]]&lt;3,"Occasional Responders","Frequent Responders"))</f>
        <v>Frequent Responders</v>
      </c>
    </row>
    <row r="1762" spans="1:37" x14ac:dyDescent="0.3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  <c r="AC1762" s="4">
        <f t="shared" ca="1" si="81"/>
        <v>51</v>
      </c>
      <c r="AD1762" s="3">
        <f t="shared" si="83"/>
        <v>1862</v>
      </c>
      <c r="AE1762">
        <f t="shared" si="82"/>
        <v>18</v>
      </c>
      <c r="AF1762" t="str">
        <f>IF(Table2[[#This Row],[ Income ]]&lt;=30000, "Low Income",IF(Table2[[#This Row],[ Income ]]&lt;=60000,"Middle Income",IF(Table2[[#This Row],[ Income ]]&lt;=90000,"High Income","Premium")))</f>
        <v>High Income</v>
      </c>
      <c r="AG1762" t="str">
        <f ca="1">IF(Table2[[#This Row],[Age]]&lt;30,"Young Adults", IF(Table2[[#This Row],[Age]]&lt;45,"Adults",IF(Table2[[#This Row],[Age]]&lt;60,"Middle Aged", "Senior")))</f>
        <v>Middle Aged</v>
      </c>
      <c r="AH1762" t="str">
        <f>IF(Table2[[#This Row],[Recency]]&lt;31,"Active",IF(Table2[[#This Row],[Recency]]&lt;61, "Warm","At Risk"))</f>
        <v>At Risk</v>
      </c>
      <c r="AI1762" s="5" t="str">
        <f>IF(Table2[[#This Row],[Total Spend]]&lt;70,"Low Value", IF(Table2[[#This Row],[Total Spend]]&lt;370,"Medium Value",IF(Table2[[#This Row],[Total Spend]]&lt;1047,"High Value","VIP")))</f>
        <v>VIP</v>
      </c>
      <c r="AJ1762" s="7">
        <f>SUM(Table2[[#This Row],[AcceptedCmp3]:[Response]])</f>
        <v>4</v>
      </c>
      <c r="AK1762" s="5" t="str">
        <f>IF(Table2[[#This Row],[Total Campaigns Accepted]]=0,"Never Responded", IF(Table2[[#This Row],[Total Campaigns Accepted]]&lt;3,"Occasional Responders","Frequent Responders"))</f>
        <v>Frequent Responders</v>
      </c>
    </row>
    <row r="1763" spans="1:37" x14ac:dyDescent="0.3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  <c r="AC1763" s="4">
        <f t="shared" ca="1" si="81"/>
        <v>58</v>
      </c>
      <c r="AD1763" s="3">
        <f t="shared" si="83"/>
        <v>55</v>
      </c>
      <c r="AE1763">
        <f t="shared" si="82"/>
        <v>14</v>
      </c>
      <c r="AF1763" t="str">
        <f>IF(Table2[[#This Row],[ Income ]]&lt;=30000, "Low Income",IF(Table2[[#This Row],[ Income ]]&lt;=60000,"Middle Income",IF(Table2[[#This Row],[ Income ]]&lt;=90000,"High Income","Premium")))</f>
        <v>Middle Income</v>
      </c>
      <c r="AG1763" t="str">
        <f ca="1">IF(Table2[[#This Row],[Age]]&lt;30,"Young Adults", IF(Table2[[#This Row],[Age]]&lt;45,"Adults",IF(Table2[[#This Row],[Age]]&lt;60,"Middle Aged", "Senior")))</f>
        <v>Middle Aged</v>
      </c>
      <c r="AH1763" t="str">
        <f>IF(Table2[[#This Row],[Recency]]&lt;31,"Active",IF(Table2[[#This Row],[Recency]]&lt;61, "Warm","At Risk"))</f>
        <v>At Risk</v>
      </c>
      <c r="AI1763" s="5" t="str">
        <f>IF(Table2[[#This Row],[Total Spend]]&lt;70,"Low Value", IF(Table2[[#This Row],[Total Spend]]&lt;370,"Medium Value",IF(Table2[[#This Row],[Total Spend]]&lt;1047,"High Value","VIP")))</f>
        <v>Low Value</v>
      </c>
      <c r="AJ1763" s="7">
        <f>SUM(Table2[[#This Row],[AcceptedCmp3]:[Response]])</f>
        <v>0</v>
      </c>
      <c r="AK1763" s="5" t="str">
        <f>IF(Table2[[#This Row],[Total Campaigns Accepted]]=0,"Never Responded", IF(Table2[[#This Row],[Total Campaigns Accepted]]&lt;3,"Occasional Responders","Frequent Responders"))</f>
        <v>Never Responded</v>
      </c>
    </row>
    <row r="1764" spans="1:37" x14ac:dyDescent="0.3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  <c r="AC1764" s="4">
        <f t="shared" ca="1" si="81"/>
        <v>47</v>
      </c>
      <c r="AD1764" s="3">
        <f t="shared" si="83"/>
        <v>54</v>
      </c>
      <c r="AE1764">
        <f t="shared" si="82"/>
        <v>13</v>
      </c>
      <c r="AF1764" t="str">
        <f>IF(Table2[[#This Row],[ Income ]]&lt;=30000, "Low Income",IF(Table2[[#This Row],[ Income ]]&lt;=60000,"Middle Income",IF(Table2[[#This Row],[ Income ]]&lt;=90000,"High Income","Premium")))</f>
        <v>Middle Income</v>
      </c>
      <c r="AG1764" t="str">
        <f ca="1">IF(Table2[[#This Row],[Age]]&lt;30,"Young Adults", IF(Table2[[#This Row],[Age]]&lt;45,"Adults",IF(Table2[[#This Row],[Age]]&lt;60,"Middle Aged", "Senior")))</f>
        <v>Middle Aged</v>
      </c>
      <c r="AH1764" t="str">
        <f>IF(Table2[[#This Row],[Recency]]&lt;31,"Active",IF(Table2[[#This Row],[Recency]]&lt;61, "Warm","At Risk"))</f>
        <v>At Risk</v>
      </c>
      <c r="AI1764" s="5" t="str">
        <f>IF(Table2[[#This Row],[Total Spend]]&lt;70,"Low Value", IF(Table2[[#This Row],[Total Spend]]&lt;370,"Medium Value",IF(Table2[[#This Row],[Total Spend]]&lt;1047,"High Value","VIP")))</f>
        <v>Low Value</v>
      </c>
      <c r="AJ1764" s="7">
        <f>SUM(Table2[[#This Row],[AcceptedCmp3]:[Response]])</f>
        <v>0</v>
      </c>
      <c r="AK1764" s="5" t="str">
        <f>IF(Table2[[#This Row],[Total Campaigns Accepted]]=0,"Never Responded", IF(Table2[[#This Row],[Total Campaigns Accepted]]&lt;3,"Occasional Responders","Frequent Responders"))</f>
        <v>Never Responded</v>
      </c>
    </row>
    <row r="1765" spans="1:37" x14ac:dyDescent="0.3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  <c r="AC1765" s="4">
        <f t="shared" ca="1" si="81"/>
        <v>51</v>
      </c>
      <c r="AD1765" s="3">
        <f t="shared" si="83"/>
        <v>16</v>
      </c>
      <c r="AE1765">
        <f t="shared" si="82"/>
        <v>9</v>
      </c>
      <c r="AF1765" t="str">
        <f>IF(Table2[[#This Row],[ Income ]]&lt;=30000, "Low Income",IF(Table2[[#This Row],[ Income ]]&lt;=60000,"Middle Income",IF(Table2[[#This Row],[ Income ]]&lt;=90000,"High Income","Premium")))</f>
        <v>Middle Income</v>
      </c>
      <c r="AG1765" t="str">
        <f ca="1">IF(Table2[[#This Row],[Age]]&lt;30,"Young Adults", IF(Table2[[#This Row],[Age]]&lt;45,"Adults",IF(Table2[[#This Row],[Age]]&lt;60,"Middle Aged", "Senior")))</f>
        <v>Middle Aged</v>
      </c>
      <c r="AH1765" t="str">
        <f>IF(Table2[[#This Row],[Recency]]&lt;31,"Active",IF(Table2[[#This Row],[Recency]]&lt;61, "Warm","At Risk"))</f>
        <v>At Risk</v>
      </c>
      <c r="AI1765" s="5" t="str">
        <f>IF(Table2[[#This Row],[Total Spend]]&lt;70,"Low Value", IF(Table2[[#This Row],[Total Spend]]&lt;370,"Medium Value",IF(Table2[[#This Row],[Total Spend]]&lt;1047,"High Value","VIP")))</f>
        <v>Low Value</v>
      </c>
      <c r="AJ1765" s="7">
        <f>SUM(Table2[[#This Row],[AcceptedCmp3]:[Response]])</f>
        <v>0</v>
      </c>
      <c r="AK1765" s="5" t="str">
        <f>IF(Table2[[#This Row],[Total Campaigns Accepted]]=0,"Never Responded", IF(Table2[[#This Row],[Total Campaigns Accepted]]&lt;3,"Occasional Responders","Frequent Responders"))</f>
        <v>Never Responded</v>
      </c>
    </row>
    <row r="1766" spans="1:37" x14ac:dyDescent="0.3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  <c r="AC1766" s="4">
        <f t="shared" ca="1" si="81"/>
        <v>44</v>
      </c>
      <c r="AD1766" s="3">
        <f t="shared" si="83"/>
        <v>57</v>
      </c>
      <c r="AE1766">
        <f t="shared" si="82"/>
        <v>15</v>
      </c>
      <c r="AF1766" t="str">
        <f>IF(Table2[[#This Row],[ Income ]]&lt;=30000, "Low Income",IF(Table2[[#This Row],[ Income ]]&lt;=60000,"Middle Income",IF(Table2[[#This Row],[ Income ]]&lt;=90000,"High Income","Premium")))</f>
        <v>Low Income</v>
      </c>
      <c r="AG1766" t="str">
        <f ca="1">IF(Table2[[#This Row],[Age]]&lt;30,"Young Adults", IF(Table2[[#This Row],[Age]]&lt;45,"Adults",IF(Table2[[#This Row],[Age]]&lt;60,"Middle Aged", "Senior")))</f>
        <v>Adults</v>
      </c>
      <c r="AH1766" t="str">
        <f>IF(Table2[[#This Row],[Recency]]&lt;31,"Active",IF(Table2[[#This Row],[Recency]]&lt;61, "Warm","At Risk"))</f>
        <v>At Risk</v>
      </c>
      <c r="AI1766" s="5" t="str">
        <f>IF(Table2[[#This Row],[Total Spend]]&lt;70,"Low Value", IF(Table2[[#This Row],[Total Spend]]&lt;370,"Medium Value",IF(Table2[[#This Row],[Total Spend]]&lt;1047,"High Value","VIP")))</f>
        <v>Low Value</v>
      </c>
      <c r="AJ1766" s="7">
        <f>SUM(Table2[[#This Row],[AcceptedCmp3]:[Response]])</f>
        <v>0</v>
      </c>
      <c r="AK1766" s="5" t="str">
        <f>IF(Table2[[#This Row],[Total Campaigns Accepted]]=0,"Never Responded", IF(Table2[[#This Row],[Total Campaigns Accepted]]&lt;3,"Occasional Responders","Frequent Responders"))</f>
        <v>Never Responded</v>
      </c>
    </row>
    <row r="1767" spans="1:37" x14ac:dyDescent="0.3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  <c r="AC1767" s="4">
        <f t="shared" ca="1" si="81"/>
        <v>54</v>
      </c>
      <c r="AD1767" s="3">
        <f t="shared" si="83"/>
        <v>664</v>
      </c>
      <c r="AE1767">
        <f t="shared" si="82"/>
        <v>26</v>
      </c>
      <c r="AF1767" t="str">
        <f>IF(Table2[[#This Row],[ Income ]]&lt;=30000, "Low Income",IF(Table2[[#This Row],[ Income ]]&lt;=60000,"Middle Income",IF(Table2[[#This Row],[ Income ]]&lt;=90000,"High Income","Premium")))</f>
        <v>High Income</v>
      </c>
      <c r="AG1767" t="str">
        <f ca="1">IF(Table2[[#This Row],[Age]]&lt;30,"Young Adults", IF(Table2[[#This Row],[Age]]&lt;45,"Adults",IF(Table2[[#This Row],[Age]]&lt;60,"Middle Aged", "Senior")))</f>
        <v>Middle Aged</v>
      </c>
      <c r="AH1767" t="str">
        <f>IF(Table2[[#This Row],[Recency]]&lt;31,"Active",IF(Table2[[#This Row],[Recency]]&lt;61, "Warm","At Risk"))</f>
        <v>At Risk</v>
      </c>
      <c r="AI1767" s="5" t="str">
        <f>IF(Table2[[#This Row],[Total Spend]]&lt;70,"Low Value", IF(Table2[[#This Row],[Total Spend]]&lt;370,"Medium Value",IF(Table2[[#This Row],[Total Spend]]&lt;1047,"High Value","VIP")))</f>
        <v>High Value</v>
      </c>
      <c r="AJ1767" s="7">
        <f>SUM(Table2[[#This Row],[AcceptedCmp3]:[Response]])</f>
        <v>0</v>
      </c>
      <c r="AK1767" s="5" t="str">
        <f>IF(Table2[[#This Row],[Total Campaigns Accepted]]=0,"Never Responded", IF(Table2[[#This Row],[Total Campaigns Accepted]]&lt;3,"Occasional Responders","Frequent Responders"))</f>
        <v>Never Responded</v>
      </c>
    </row>
    <row r="1768" spans="1:37" x14ac:dyDescent="0.3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  <c r="AC1768" s="4">
        <f t="shared" ca="1" si="81"/>
        <v>70</v>
      </c>
      <c r="AD1768" s="3">
        <f t="shared" si="83"/>
        <v>1067</v>
      </c>
      <c r="AE1768">
        <f t="shared" si="82"/>
        <v>22</v>
      </c>
      <c r="AF1768" t="str">
        <f>IF(Table2[[#This Row],[ Income ]]&lt;=30000, "Low Income",IF(Table2[[#This Row],[ Income ]]&lt;=60000,"Middle Income",IF(Table2[[#This Row],[ Income ]]&lt;=90000,"High Income","Premium")))</f>
        <v>High Income</v>
      </c>
      <c r="AG1768" t="str">
        <f ca="1">IF(Table2[[#This Row],[Age]]&lt;30,"Young Adults", IF(Table2[[#This Row],[Age]]&lt;45,"Adults",IF(Table2[[#This Row],[Age]]&lt;60,"Middle Aged", "Senior")))</f>
        <v>Senior</v>
      </c>
      <c r="AH1768" t="str">
        <f>IF(Table2[[#This Row],[Recency]]&lt;31,"Active",IF(Table2[[#This Row],[Recency]]&lt;61, "Warm","At Risk"))</f>
        <v>At Risk</v>
      </c>
      <c r="AI1768" s="5" t="str">
        <f>IF(Table2[[#This Row],[Total Spend]]&lt;70,"Low Value", IF(Table2[[#This Row],[Total Spend]]&lt;370,"Medium Value",IF(Table2[[#This Row],[Total Spend]]&lt;1047,"High Value","VIP")))</f>
        <v>VIP</v>
      </c>
      <c r="AJ1768" s="7">
        <f>SUM(Table2[[#This Row],[AcceptedCmp3]:[Response]])</f>
        <v>0</v>
      </c>
      <c r="AK1768" s="5" t="str">
        <f>IF(Table2[[#This Row],[Total Campaigns Accepted]]=0,"Never Responded", IF(Table2[[#This Row],[Total Campaigns Accepted]]&lt;3,"Occasional Responders","Frequent Responders"))</f>
        <v>Never Responded</v>
      </c>
    </row>
    <row r="1769" spans="1:37" x14ac:dyDescent="0.3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  <c r="AC1769" s="4">
        <f t="shared" ca="1" si="81"/>
        <v>57</v>
      </c>
      <c r="AD1769" s="3">
        <f t="shared" si="83"/>
        <v>2047</v>
      </c>
      <c r="AE1769">
        <f t="shared" si="82"/>
        <v>24</v>
      </c>
      <c r="AF1769" t="str">
        <f>IF(Table2[[#This Row],[ Income ]]&lt;=30000, "Low Income",IF(Table2[[#This Row],[ Income ]]&lt;=60000,"Middle Income",IF(Table2[[#This Row],[ Income ]]&lt;=90000,"High Income","Premium")))</f>
        <v>High Income</v>
      </c>
      <c r="AG1769" t="str">
        <f ca="1">IF(Table2[[#This Row],[Age]]&lt;30,"Young Adults", IF(Table2[[#This Row],[Age]]&lt;45,"Adults",IF(Table2[[#This Row],[Age]]&lt;60,"Middle Aged", "Senior")))</f>
        <v>Middle Aged</v>
      </c>
      <c r="AH1769" t="str">
        <f>IF(Table2[[#This Row],[Recency]]&lt;31,"Active",IF(Table2[[#This Row],[Recency]]&lt;61, "Warm","At Risk"))</f>
        <v>At Risk</v>
      </c>
      <c r="AI1769" s="5" t="str">
        <f>IF(Table2[[#This Row],[Total Spend]]&lt;70,"Low Value", IF(Table2[[#This Row],[Total Spend]]&lt;370,"Medium Value",IF(Table2[[#This Row],[Total Spend]]&lt;1047,"High Value","VIP")))</f>
        <v>VIP</v>
      </c>
      <c r="AJ1769" s="7">
        <f>SUM(Table2[[#This Row],[AcceptedCmp3]:[Response]])</f>
        <v>1</v>
      </c>
      <c r="AK1769" s="5" t="str">
        <f>IF(Table2[[#This Row],[Total Campaigns Accepted]]=0,"Never Responded", IF(Table2[[#This Row],[Total Campaigns Accepted]]&lt;3,"Occasional Responders","Frequent Responders"))</f>
        <v>Occasional Responders</v>
      </c>
    </row>
    <row r="1770" spans="1:37" x14ac:dyDescent="0.3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  <c r="AC1770" s="4">
        <f t="shared" ca="1" si="81"/>
        <v>73</v>
      </c>
      <c r="AD1770" s="3">
        <f t="shared" si="83"/>
        <v>630</v>
      </c>
      <c r="AE1770">
        <f t="shared" si="82"/>
        <v>32</v>
      </c>
      <c r="AF1770" t="str">
        <f>IF(Table2[[#This Row],[ Income ]]&lt;=30000, "Low Income",IF(Table2[[#This Row],[ Income ]]&lt;=60000,"Middle Income",IF(Table2[[#This Row],[ Income ]]&lt;=90000,"High Income","Premium")))</f>
        <v>Middle Income</v>
      </c>
      <c r="AG1770" t="str">
        <f ca="1">IF(Table2[[#This Row],[Age]]&lt;30,"Young Adults", IF(Table2[[#This Row],[Age]]&lt;45,"Adults",IF(Table2[[#This Row],[Age]]&lt;60,"Middle Aged", "Senior")))</f>
        <v>Senior</v>
      </c>
      <c r="AH1770" t="str">
        <f>IF(Table2[[#This Row],[Recency]]&lt;31,"Active",IF(Table2[[#This Row],[Recency]]&lt;61, "Warm","At Risk"))</f>
        <v>At Risk</v>
      </c>
      <c r="AI1770" s="5" t="str">
        <f>IF(Table2[[#This Row],[Total Spend]]&lt;70,"Low Value", IF(Table2[[#This Row],[Total Spend]]&lt;370,"Medium Value",IF(Table2[[#This Row],[Total Spend]]&lt;1047,"High Value","VIP")))</f>
        <v>High Value</v>
      </c>
      <c r="AJ1770" s="7">
        <f>SUM(Table2[[#This Row],[AcceptedCmp3]:[Response]])</f>
        <v>0</v>
      </c>
      <c r="AK1770" s="5" t="str">
        <f>IF(Table2[[#This Row],[Total Campaigns Accepted]]=0,"Never Responded", IF(Table2[[#This Row],[Total Campaigns Accepted]]&lt;3,"Occasional Responders","Frequent Responders"))</f>
        <v>Never Responded</v>
      </c>
    </row>
    <row r="1771" spans="1:37" x14ac:dyDescent="0.3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  <c r="AC1771" s="4">
        <f t="shared" ca="1" si="81"/>
        <v>70</v>
      </c>
      <c r="AD1771" s="3">
        <f t="shared" si="83"/>
        <v>1540</v>
      </c>
      <c r="AE1771">
        <f t="shared" si="82"/>
        <v>27</v>
      </c>
      <c r="AF1771" t="str">
        <f>IF(Table2[[#This Row],[ Income ]]&lt;=30000, "Low Income",IF(Table2[[#This Row],[ Income ]]&lt;=60000,"Middle Income",IF(Table2[[#This Row],[ Income ]]&lt;=90000,"High Income","Premium")))</f>
        <v>High Income</v>
      </c>
      <c r="AG1771" t="str">
        <f ca="1">IF(Table2[[#This Row],[Age]]&lt;30,"Young Adults", IF(Table2[[#This Row],[Age]]&lt;45,"Adults",IF(Table2[[#This Row],[Age]]&lt;60,"Middle Aged", "Senior")))</f>
        <v>Senior</v>
      </c>
      <c r="AH1771" t="str">
        <f>IF(Table2[[#This Row],[Recency]]&lt;31,"Active",IF(Table2[[#This Row],[Recency]]&lt;61, "Warm","At Risk"))</f>
        <v>At Risk</v>
      </c>
      <c r="AI1771" s="5" t="str">
        <f>IF(Table2[[#This Row],[Total Spend]]&lt;70,"Low Value", IF(Table2[[#This Row],[Total Spend]]&lt;370,"Medium Value",IF(Table2[[#This Row],[Total Spend]]&lt;1047,"High Value","VIP")))</f>
        <v>VIP</v>
      </c>
      <c r="AJ1771" s="7">
        <f>SUM(Table2[[#This Row],[AcceptedCmp3]:[Response]])</f>
        <v>0</v>
      </c>
      <c r="AK1771" s="5" t="str">
        <f>IF(Table2[[#This Row],[Total Campaigns Accepted]]=0,"Never Responded", IF(Table2[[#This Row],[Total Campaigns Accepted]]&lt;3,"Occasional Responders","Frequent Responders"))</f>
        <v>Never Responded</v>
      </c>
    </row>
    <row r="1772" spans="1:37" x14ac:dyDescent="0.3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  <c r="AC1772" s="4">
        <f t="shared" ca="1" si="81"/>
        <v>70</v>
      </c>
      <c r="AD1772" s="3">
        <f t="shared" si="83"/>
        <v>1540</v>
      </c>
      <c r="AE1772">
        <f t="shared" si="82"/>
        <v>27</v>
      </c>
      <c r="AF1772" t="str">
        <f>IF(Table2[[#This Row],[ Income ]]&lt;=30000, "Low Income",IF(Table2[[#This Row],[ Income ]]&lt;=60000,"Middle Income",IF(Table2[[#This Row],[ Income ]]&lt;=90000,"High Income","Premium")))</f>
        <v>High Income</v>
      </c>
      <c r="AG1772" t="str">
        <f ca="1">IF(Table2[[#This Row],[Age]]&lt;30,"Young Adults", IF(Table2[[#This Row],[Age]]&lt;45,"Adults",IF(Table2[[#This Row],[Age]]&lt;60,"Middle Aged", "Senior")))</f>
        <v>Senior</v>
      </c>
      <c r="AH1772" t="str">
        <f>IF(Table2[[#This Row],[Recency]]&lt;31,"Active",IF(Table2[[#This Row],[Recency]]&lt;61, "Warm","At Risk"))</f>
        <v>At Risk</v>
      </c>
      <c r="AI1772" s="5" t="str">
        <f>IF(Table2[[#This Row],[Total Spend]]&lt;70,"Low Value", IF(Table2[[#This Row],[Total Spend]]&lt;370,"Medium Value",IF(Table2[[#This Row],[Total Spend]]&lt;1047,"High Value","VIP")))</f>
        <v>VIP</v>
      </c>
      <c r="AJ1772" s="7">
        <f>SUM(Table2[[#This Row],[AcceptedCmp3]:[Response]])</f>
        <v>0</v>
      </c>
      <c r="AK1772" s="5" t="str">
        <f>IF(Table2[[#This Row],[Total Campaigns Accepted]]=0,"Never Responded", IF(Table2[[#This Row],[Total Campaigns Accepted]]&lt;3,"Occasional Responders","Frequent Responders"))</f>
        <v>Never Responded</v>
      </c>
    </row>
    <row r="1773" spans="1:37" x14ac:dyDescent="0.3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  <c r="AC1773" s="4">
        <f t="shared" ca="1" si="81"/>
        <v>66</v>
      </c>
      <c r="AD1773" s="3">
        <f t="shared" si="83"/>
        <v>1005</v>
      </c>
      <c r="AE1773">
        <f t="shared" si="82"/>
        <v>28</v>
      </c>
      <c r="AF1773" t="str">
        <f>IF(Table2[[#This Row],[ Income ]]&lt;=30000, "Low Income",IF(Table2[[#This Row],[ Income ]]&lt;=60000,"Middle Income",IF(Table2[[#This Row],[ Income ]]&lt;=90000,"High Income","Premium")))</f>
        <v>High Income</v>
      </c>
      <c r="AG1773" t="str">
        <f ca="1">IF(Table2[[#This Row],[Age]]&lt;30,"Young Adults", IF(Table2[[#This Row],[Age]]&lt;45,"Adults",IF(Table2[[#This Row],[Age]]&lt;60,"Middle Aged", "Senior")))</f>
        <v>Senior</v>
      </c>
      <c r="AH1773" t="str">
        <f>IF(Table2[[#This Row],[Recency]]&lt;31,"Active",IF(Table2[[#This Row],[Recency]]&lt;61, "Warm","At Risk"))</f>
        <v>At Risk</v>
      </c>
      <c r="AI1773" s="5" t="str">
        <f>IF(Table2[[#This Row],[Total Spend]]&lt;70,"Low Value", IF(Table2[[#This Row],[Total Spend]]&lt;370,"Medium Value",IF(Table2[[#This Row],[Total Spend]]&lt;1047,"High Value","VIP")))</f>
        <v>High Value</v>
      </c>
      <c r="AJ1773" s="7">
        <f>SUM(Table2[[#This Row],[AcceptedCmp3]:[Response]])</f>
        <v>0</v>
      </c>
      <c r="AK1773" s="5" t="str">
        <f>IF(Table2[[#This Row],[Total Campaigns Accepted]]=0,"Never Responded", IF(Table2[[#This Row],[Total Campaigns Accepted]]&lt;3,"Occasional Responders","Frequent Responders"))</f>
        <v>Never Responded</v>
      </c>
    </row>
    <row r="1774" spans="1:37" x14ac:dyDescent="0.3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  <c r="AC1774" s="4">
        <f t="shared" ca="1" si="81"/>
        <v>66</v>
      </c>
      <c r="AD1774" s="3">
        <f t="shared" si="83"/>
        <v>1005</v>
      </c>
      <c r="AE1774">
        <f t="shared" si="82"/>
        <v>28</v>
      </c>
      <c r="AF1774" t="str">
        <f>IF(Table2[[#This Row],[ Income ]]&lt;=30000, "Low Income",IF(Table2[[#This Row],[ Income ]]&lt;=60000,"Middle Income",IF(Table2[[#This Row],[ Income ]]&lt;=90000,"High Income","Premium")))</f>
        <v>High Income</v>
      </c>
      <c r="AG1774" t="str">
        <f ca="1">IF(Table2[[#This Row],[Age]]&lt;30,"Young Adults", IF(Table2[[#This Row],[Age]]&lt;45,"Adults",IF(Table2[[#This Row],[Age]]&lt;60,"Middle Aged", "Senior")))</f>
        <v>Senior</v>
      </c>
      <c r="AH1774" t="str">
        <f>IF(Table2[[#This Row],[Recency]]&lt;31,"Active",IF(Table2[[#This Row],[Recency]]&lt;61, "Warm","At Risk"))</f>
        <v>At Risk</v>
      </c>
      <c r="AI1774" s="5" t="str">
        <f>IF(Table2[[#This Row],[Total Spend]]&lt;70,"Low Value", IF(Table2[[#This Row],[Total Spend]]&lt;370,"Medium Value",IF(Table2[[#This Row],[Total Spend]]&lt;1047,"High Value","VIP")))</f>
        <v>High Value</v>
      </c>
      <c r="AJ1774" s="7">
        <f>SUM(Table2[[#This Row],[AcceptedCmp3]:[Response]])</f>
        <v>0</v>
      </c>
      <c r="AK1774" s="5" t="str">
        <f>IF(Table2[[#This Row],[Total Campaigns Accepted]]=0,"Never Responded", IF(Table2[[#This Row],[Total Campaigns Accepted]]&lt;3,"Occasional Responders","Frequent Responders"))</f>
        <v>Never Responded</v>
      </c>
    </row>
    <row r="1775" spans="1:37" x14ac:dyDescent="0.3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  <c r="AC1775" s="4">
        <f t="shared" ca="1" si="81"/>
        <v>44</v>
      </c>
      <c r="AD1775" s="3">
        <f t="shared" si="83"/>
        <v>1289</v>
      </c>
      <c r="AE1775">
        <f t="shared" si="82"/>
        <v>22</v>
      </c>
      <c r="AF1775" t="str">
        <f>IF(Table2[[#This Row],[ Income ]]&lt;=30000, "Low Income",IF(Table2[[#This Row],[ Income ]]&lt;=60000,"Middle Income",IF(Table2[[#This Row],[ Income ]]&lt;=90000,"High Income","Premium")))</f>
        <v>High Income</v>
      </c>
      <c r="AG1775" t="str">
        <f ca="1">IF(Table2[[#This Row],[Age]]&lt;30,"Young Adults", IF(Table2[[#This Row],[Age]]&lt;45,"Adults",IF(Table2[[#This Row],[Age]]&lt;60,"Middle Aged", "Senior")))</f>
        <v>Adults</v>
      </c>
      <c r="AH1775" t="str">
        <f>IF(Table2[[#This Row],[Recency]]&lt;31,"Active",IF(Table2[[#This Row],[Recency]]&lt;61, "Warm","At Risk"))</f>
        <v>At Risk</v>
      </c>
      <c r="AI1775" s="5" t="str">
        <f>IF(Table2[[#This Row],[Total Spend]]&lt;70,"Low Value", IF(Table2[[#This Row],[Total Spend]]&lt;370,"Medium Value",IF(Table2[[#This Row],[Total Spend]]&lt;1047,"High Value","VIP")))</f>
        <v>VIP</v>
      </c>
      <c r="AJ1775" s="7">
        <f>SUM(Table2[[#This Row],[AcceptedCmp3]:[Response]])</f>
        <v>0</v>
      </c>
      <c r="AK1775" s="5" t="str">
        <f>IF(Table2[[#This Row],[Total Campaigns Accepted]]=0,"Never Responded", IF(Table2[[#This Row],[Total Campaigns Accepted]]&lt;3,"Occasional Responders","Frequent Responders"))</f>
        <v>Never Responded</v>
      </c>
    </row>
    <row r="1776" spans="1:37" x14ac:dyDescent="0.3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  <c r="AC1776" s="4">
        <f t="shared" ca="1" si="81"/>
        <v>44</v>
      </c>
      <c r="AD1776" s="3">
        <f t="shared" si="83"/>
        <v>1289</v>
      </c>
      <c r="AE1776">
        <f t="shared" si="82"/>
        <v>22</v>
      </c>
      <c r="AF1776" t="str">
        <f>IF(Table2[[#This Row],[ Income ]]&lt;=30000, "Low Income",IF(Table2[[#This Row],[ Income ]]&lt;=60000,"Middle Income",IF(Table2[[#This Row],[ Income ]]&lt;=90000,"High Income","Premium")))</f>
        <v>High Income</v>
      </c>
      <c r="AG1776" t="str">
        <f ca="1">IF(Table2[[#This Row],[Age]]&lt;30,"Young Adults", IF(Table2[[#This Row],[Age]]&lt;45,"Adults",IF(Table2[[#This Row],[Age]]&lt;60,"Middle Aged", "Senior")))</f>
        <v>Adults</v>
      </c>
      <c r="AH1776" t="str">
        <f>IF(Table2[[#This Row],[Recency]]&lt;31,"Active",IF(Table2[[#This Row],[Recency]]&lt;61, "Warm","At Risk"))</f>
        <v>At Risk</v>
      </c>
      <c r="AI1776" s="5" t="str">
        <f>IF(Table2[[#This Row],[Total Spend]]&lt;70,"Low Value", IF(Table2[[#This Row],[Total Spend]]&lt;370,"Medium Value",IF(Table2[[#This Row],[Total Spend]]&lt;1047,"High Value","VIP")))</f>
        <v>VIP</v>
      </c>
      <c r="AJ1776" s="7">
        <f>SUM(Table2[[#This Row],[AcceptedCmp3]:[Response]])</f>
        <v>0</v>
      </c>
      <c r="AK1776" s="5" t="str">
        <f>IF(Table2[[#This Row],[Total Campaigns Accepted]]=0,"Never Responded", IF(Table2[[#This Row],[Total Campaigns Accepted]]&lt;3,"Occasional Responders","Frequent Responders"))</f>
        <v>Never Responded</v>
      </c>
    </row>
    <row r="1777" spans="1:37" x14ac:dyDescent="0.3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  <c r="AC1777" s="4">
        <f t="shared" ca="1" si="81"/>
        <v>60</v>
      </c>
      <c r="AD1777" s="3">
        <f t="shared" si="83"/>
        <v>1722</v>
      </c>
      <c r="AE1777">
        <f t="shared" si="82"/>
        <v>26</v>
      </c>
      <c r="AF1777" t="str">
        <f>IF(Table2[[#This Row],[ Income ]]&lt;=30000, "Low Income",IF(Table2[[#This Row],[ Income ]]&lt;=60000,"Middle Income",IF(Table2[[#This Row],[ Income ]]&lt;=90000,"High Income","Premium")))</f>
        <v>High Income</v>
      </c>
      <c r="AG1777" t="str">
        <f ca="1">IF(Table2[[#This Row],[Age]]&lt;30,"Young Adults", IF(Table2[[#This Row],[Age]]&lt;45,"Adults",IF(Table2[[#This Row],[Age]]&lt;60,"Middle Aged", "Senior")))</f>
        <v>Senior</v>
      </c>
      <c r="AH1777" t="str">
        <f>IF(Table2[[#This Row],[Recency]]&lt;31,"Active",IF(Table2[[#This Row],[Recency]]&lt;61, "Warm","At Risk"))</f>
        <v>At Risk</v>
      </c>
      <c r="AI1777" s="5" t="str">
        <f>IF(Table2[[#This Row],[Total Spend]]&lt;70,"Low Value", IF(Table2[[#This Row],[Total Spend]]&lt;370,"Medium Value",IF(Table2[[#This Row],[Total Spend]]&lt;1047,"High Value","VIP")))</f>
        <v>VIP</v>
      </c>
      <c r="AJ1777" s="7">
        <f>SUM(Table2[[#This Row],[AcceptedCmp3]:[Response]])</f>
        <v>0</v>
      </c>
      <c r="AK1777" s="5" t="str">
        <f>IF(Table2[[#This Row],[Total Campaigns Accepted]]=0,"Never Responded", IF(Table2[[#This Row],[Total Campaigns Accepted]]&lt;3,"Occasional Responders","Frequent Responders"))</f>
        <v>Never Responded</v>
      </c>
    </row>
    <row r="1778" spans="1:37" x14ac:dyDescent="0.3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  <c r="AC1778" s="4">
        <f t="shared" ca="1" si="81"/>
        <v>49</v>
      </c>
      <c r="AD1778" s="3">
        <f t="shared" si="83"/>
        <v>482</v>
      </c>
      <c r="AE1778">
        <f t="shared" si="82"/>
        <v>28</v>
      </c>
      <c r="AF1778" t="str">
        <f>IF(Table2[[#This Row],[ Income ]]&lt;=30000, "Low Income",IF(Table2[[#This Row],[ Income ]]&lt;=60000,"Middle Income",IF(Table2[[#This Row],[ Income ]]&lt;=90000,"High Income","Premium")))</f>
        <v>Middle Income</v>
      </c>
      <c r="AG1778" t="str">
        <f ca="1">IF(Table2[[#This Row],[Age]]&lt;30,"Young Adults", IF(Table2[[#This Row],[Age]]&lt;45,"Adults",IF(Table2[[#This Row],[Age]]&lt;60,"Middle Aged", "Senior")))</f>
        <v>Middle Aged</v>
      </c>
      <c r="AH1778" t="str">
        <f>IF(Table2[[#This Row],[Recency]]&lt;31,"Active",IF(Table2[[#This Row],[Recency]]&lt;61, "Warm","At Risk"))</f>
        <v>At Risk</v>
      </c>
      <c r="AI1778" s="5" t="str">
        <f>IF(Table2[[#This Row],[Total Spend]]&lt;70,"Low Value", IF(Table2[[#This Row],[Total Spend]]&lt;370,"Medium Value",IF(Table2[[#This Row],[Total Spend]]&lt;1047,"High Value","VIP")))</f>
        <v>High Value</v>
      </c>
      <c r="AJ1778" s="7">
        <f>SUM(Table2[[#This Row],[AcceptedCmp3]:[Response]])</f>
        <v>0</v>
      </c>
      <c r="AK1778" s="5" t="str">
        <f>IF(Table2[[#This Row],[Total Campaigns Accepted]]=0,"Never Responded", IF(Table2[[#This Row],[Total Campaigns Accepted]]&lt;3,"Occasional Responders","Frequent Responders"))</f>
        <v>Never Responded</v>
      </c>
    </row>
    <row r="1779" spans="1:37" x14ac:dyDescent="0.3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  <c r="AC1779" s="4">
        <f t="shared" ca="1" si="81"/>
        <v>65</v>
      </c>
      <c r="AD1779" s="3">
        <f t="shared" si="83"/>
        <v>1034</v>
      </c>
      <c r="AE1779">
        <f t="shared" si="82"/>
        <v>32</v>
      </c>
      <c r="AF1779" t="str">
        <f>IF(Table2[[#This Row],[ Income ]]&lt;=30000, "Low Income",IF(Table2[[#This Row],[ Income ]]&lt;=60000,"Middle Income",IF(Table2[[#This Row],[ Income ]]&lt;=90000,"High Income","Premium")))</f>
        <v>Middle Income</v>
      </c>
      <c r="AG1779" t="str">
        <f ca="1">IF(Table2[[#This Row],[Age]]&lt;30,"Young Adults", IF(Table2[[#This Row],[Age]]&lt;45,"Adults",IF(Table2[[#This Row],[Age]]&lt;60,"Middle Aged", "Senior")))</f>
        <v>Senior</v>
      </c>
      <c r="AH1779" t="str">
        <f>IF(Table2[[#This Row],[Recency]]&lt;31,"Active",IF(Table2[[#This Row],[Recency]]&lt;61, "Warm","At Risk"))</f>
        <v>At Risk</v>
      </c>
      <c r="AI1779" s="5" t="str">
        <f>IF(Table2[[#This Row],[Total Spend]]&lt;70,"Low Value", IF(Table2[[#This Row],[Total Spend]]&lt;370,"Medium Value",IF(Table2[[#This Row],[Total Spend]]&lt;1047,"High Value","VIP")))</f>
        <v>High Value</v>
      </c>
      <c r="AJ1779" s="7">
        <f>SUM(Table2[[#This Row],[AcceptedCmp3]:[Response]])</f>
        <v>1</v>
      </c>
      <c r="AK1779" s="5" t="str">
        <f>IF(Table2[[#This Row],[Total Campaigns Accepted]]=0,"Never Responded", IF(Table2[[#This Row],[Total Campaigns Accepted]]&lt;3,"Occasional Responders","Frequent Responders"))</f>
        <v>Occasional Responders</v>
      </c>
    </row>
    <row r="1780" spans="1:37" x14ac:dyDescent="0.3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  <c r="AC1780" s="4">
        <f t="shared" ca="1" si="81"/>
        <v>59</v>
      </c>
      <c r="AD1780" s="3">
        <f t="shared" si="83"/>
        <v>194</v>
      </c>
      <c r="AE1780">
        <f t="shared" si="82"/>
        <v>12</v>
      </c>
      <c r="AF1780" t="str">
        <f>IF(Table2[[#This Row],[ Income ]]&lt;=30000, "Low Income",IF(Table2[[#This Row],[ Income ]]&lt;=60000,"Middle Income",IF(Table2[[#This Row],[ Income ]]&lt;=90000,"High Income","Premium")))</f>
        <v>Middle Income</v>
      </c>
      <c r="AG1780" t="str">
        <f ca="1">IF(Table2[[#This Row],[Age]]&lt;30,"Young Adults", IF(Table2[[#This Row],[Age]]&lt;45,"Adults",IF(Table2[[#This Row],[Age]]&lt;60,"Middle Aged", "Senior")))</f>
        <v>Middle Aged</v>
      </c>
      <c r="AH1780" t="str">
        <f>IF(Table2[[#This Row],[Recency]]&lt;31,"Active",IF(Table2[[#This Row],[Recency]]&lt;61, "Warm","At Risk"))</f>
        <v>At Risk</v>
      </c>
      <c r="AI1780" s="5" t="str">
        <f>IF(Table2[[#This Row],[Total Spend]]&lt;70,"Low Value", IF(Table2[[#This Row],[Total Spend]]&lt;370,"Medium Value",IF(Table2[[#This Row],[Total Spend]]&lt;1047,"High Value","VIP")))</f>
        <v>Medium Value</v>
      </c>
      <c r="AJ1780" s="7">
        <f>SUM(Table2[[#This Row],[AcceptedCmp3]:[Response]])</f>
        <v>0</v>
      </c>
      <c r="AK1780" s="5" t="str">
        <f>IF(Table2[[#This Row],[Total Campaigns Accepted]]=0,"Never Responded", IF(Table2[[#This Row],[Total Campaigns Accepted]]&lt;3,"Occasional Responders","Frequent Responders"))</f>
        <v>Never Responded</v>
      </c>
    </row>
    <row r="1781" spans="1:37" x14ac:dyDescent="0.3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  <c r="AC1781" s="4">
        <f t="shared" ca="1" si="81"/>
        <v>76</v>
      </c>
      <c r="AD1781" s="3">
        <f t="shared" si="83"/>
        <v>63</v>
      </c>
      <c r="AE1781">
        <f t="shared" si="82"/>
        <v>14</v>
      </c>
      <c r="AF1781" t="str">
        <f>IF(Table2[[#This Row],[ Income ]]&lt;=30000, "Low Income",IF(Table2[[#This Row],[ Income ]]&lt;=60000,"Middle Income",IF(Table2[[#This Row],[ Income ]]&lt;=90000,"High Income","Premium")))</f>
        <v>Middle Income</v>
      </c>
      <c r="AG1781" t="str">
        <f ca="1">IF(Table2[[#This Row],[Age]]&lt;30,"Young Adults", IF(Table2[[#This Row],[Age]]&lt;45,"Adults",IF(Table2[[#This Row],[Age]]&lt;60,"Middle Aged", "Senior")))</f>
        <v>Senior</v>
      </c>
      <c r="AH1781" t="str">
        <f>IF(Table2[[#This Row],[Recency]]&lt;31,"Active",IF(Table2[[#This Row],[Recency]]&lt;61, "Warm","At Risk"))</f>
        <v>At Risk</v>
      </c>
      <c r="AI1781" s="5" t="str">
        <f>IF(Table2[[#This Row],[Total Spend]]&lt;70,"Low Value", IF(Table2[[#This Row],[Total Spend]]&lt;370,"Medium Value",IF(Table2[[#This Row],[Total Spend]]&lt;1047,"High Value","VIP")))</f>
        <v>Low Value</v>
      </c>
      <c r="AJ1781" s="7">
        <f>SUM(Table2[[#This Row],[AcceptedCmp3]:[Response]])</f>
        <v>0</v>
      </c>
      <c r="AK1781" s="5" t="str">
        <f>IF(Table2[[#This Row],[Total Campaigns Accepted]]=0,"Never Responded", IF(Table2[[#This Row],[Total Campaigns Accepted]]&lt;3,"Occasional Responders","Frequent Responders"))</f>
        <v>Never Responded</v>
      </c>
    </row>
    <row r="1782" spans="1:37" x14ac:dyDescent="0.3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  <c r="AC1782" s="4">
        <f t="shared" ca="1" si="81"/>
        <v>71</v>
      </c>
      <c r="AD1782" s="3">
        <f t="shared" si="83"/>
        <v>43</v>
      </c>
      <c r="AE1782">
        <f t="shared" si="82"/>
        <v>9</v>
      </c>
      <c r="AF1782" t="str">
        <f>IF(Table2[[#This Row],[ Income ]]&lt;=30000, "Low Income",IF(Table2[[#This Row],[ Income ]]&lt;=60000,"Middle Income",IF(Table2[[#This Row],[ Income ]]&lt;=90000,"High Income","Premium")))</f>
        <v>Middle Income</v>
      </c>
      <c r="AG1782" t="str">
        <f ca="1">IF(Table2[[#This Row],[Age]]&lt;30,"Young Adults", IF(Table2[[#This Row],[Age]]&lt;45,"Adults",IF(Table2[[#This Row],[Age]]&lt;60,"Middle Aged", "Senior")))</f>
        <v>Senior</v>
      </c>
      <c r="AH1782" t="str">
        <f>IF(Table2[[#This Row],[Recency]]&lt;31,"Active",IF(Table2[[#This Row],[Recency]]&lt;61, "Warm","At Risk"))</f>
        <v>At Risk</v>
      </c>
      <c r="AI1782" s="5" t="str">
        <f>IF(Table2[[#This Row],[Total Spend]]&lt;70,"Low Value", IF(Table2[[#This Row],[Total Spend]]&lt;370,"Medium Value",IF(Table2[[#This Row],[Total Spend]]&lt;1047,"High Value","VIP")))</f>
        <v>Low Value</v>
      </c>
      <c r="AJ1782" s="7">
        <f>SUM(Table2[[#This Row],[AcceptedCmp3]:[Response]])</f>
        <v>0</v>
      </c>
      <c r="AK1782" s="5" t="str">
        <f>IF(Table2[[#This Row],[Total Campaigns Accepted]]=0,"Never Responded", IF(Table2[[#This Row],[Total Campaigns Accepted]]&lt;3,"Occasional Responders","Frequent Responders"))</f>
        <v>Never Responded</v>
      </c>
    </row>
    <row r="1783" spans="1:37" x14ac:dyDescent="0.3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  <c r="AC1783" s="4">
        <f t="shared" ca="1" si="81"/>
        <v>56</v>
      </c>
      <c r="AD1783" s="3">
        <f t="shared" si="83"/>
        <v>223</v>
      </c>
      <c r="AE1783">
        <f t="shared" si="82"/>
        <v>18</v>
      </c>
      <c r="AF1783" t="str">
        <f>IF(Table2[[#This Row],[ Income ]]&lt;=30000, "Low Income",IF(Table2[[#This Row],[ Income ]]&lt;=60000,"Middle Income",IF(Table2[[#This Row],[ Income ]]&lt;=90000,"High Income","Premium")))</f>
        <v>Middle Income</v>
      </c>
      <c r="AG1783" t="str">
        <f ca="1">IF(Table2[[#This Row],[Age]]&lt;30,"Young Adults", IF(Table2[[#This Row],[Age]]&lt;45,"Adults",IF(Table2[[#This Row],[Age]]&lt;60,"Middle Aged", "Senior")))</f>
        <v>Middle Aged</v>
      </c>
      <c r="AH1783" t="str">
        <f>IF(Table2[[#This Row],[Recency]]&lt;31,"Active",IF(Table2[[#This Row],[Recency]]&lt;61, "Warm","At Risk"))</f>
        <v>At Risk</v>
      </c>
      <c r="AI1783" s="5" t="str">
        <f>IF(Table2[[#This Row],[Total Spend]]&lt;70,"Low Value", IF(Table2[[#This Row],[Total Spend]]&lt;370,"Medium Value",IF(Table2[[#This Row],[Total Spend]]&lt;1047,"High Value","VIP")))</f>
        <v>Medium Value</v>
      </c>
      <c r="AJ1783" s="7">
        <f>SUM(Table2[[#This Row],[AcceptedCmp3]:[Response]])</f>
        <v>0</v>
      </c>
      <c r="AK1783" s="5" t="str">
        <f>IF(Table2[[#This Row],[Total Campaigns Accepted]]=0,"Never Responded", IF(Table2[[#This Row],[Total Campaigns Accepted]]&lt;3,"Occasional Responders","Frequent Responders"))</f>
        <v>Never Responded</v>
      </c>
    </row>
    <row r="1784" spans="1:37" x14ac:dyDescent="0.3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  <c r="AC1784" s="4">
        <f t="shared" ca="1" si="81"/>
        <v>63</v>
      </c>
      <c r="AD1784" s="3">
        <f t="shared" si="83"/>
        <v>195</v>
      </c>
      <c r="AE1784">
        <f t="shared" si="82"/>
        <v>16</v>
      </c>
      <c r="AF1784" t="str">
        <f>IF(Table2[[#This Row],[ Income ]]&lt;=30000, "Low Income",IF(Table2[[#This Row],[ Income ]]&lt;=60000,"Middle Income",IF(Table2[[#This Row],[ Income ]]&lt;=90000,"High Income","Premium")))</f>
        <v>Middle Income</v>
      </c>
      <c r="AG1784" t="str">
        <f ca="1">IF(Table2[[#This Row],[Age]]&lt;30,"Young Adults", IF(Table2[[#This Row],[Age]]&lt;45,"Adults",IF(Table2[[#This Row],[Age]]&lt;60,"Middle Aged", "Senior")))</f>
        <v>Senior</v>
      </c>
      <c r="AH1784" t="str">
        <f>IF(Table2[[#This Row],[Recency]]&lt;31,"Active",IF(Table2[[#This Row],[Recency]]&lt;61, "Warm","At Risk"))</f>
        <v>At Risk</v>
      </c>
      <c r="AI1784" s="5" t="str">
        <f>IF(Table2[[#This Row],[Total Spend]]&lt;70,"Low Value", IF(Table2[[#This Row],[Total Spend]]&lt;370,"Medium Value",IF(Table2[[#This Row],[Total Spend]]&lt;1047,"High Value","VIP")))</f>
        <v>Medium Value</v>
      </c>
      <c r="AJ1784" s="7">
        <f>SUM(Table2[[#This Row],[AcceptedCmp3]:[Response]])</f>
        <v>0</v>
      </c>
      <c r="AK1784" s="5" t="str">
        <f>IF(Table2[[#This Row],[Total Campaigns Accepted]]=0,"Never Responded", IF(Table2[[#This Row],[Total Campaigns Accepted]]&lt;3,"Occasional Responders","Frequent Responders"))</f>
        <v>Never Responded</v>
      </c>
    </row>
    <row r="1785" spans="1:37" x14ac:dyDescent="0.3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  <c r="AC1785" s="4">
        <f t="shared" ca="1" si="81"/>
        <v>71</v>
      </c>
      <c r="AD1785" s="3">
        <f t="shared" si="83"/>
        <v>1151</v>
      </c>
      <c r="AE1785">
        <f t="shared" si="82"/>
        <v>18</v>
      </c>
      <c r="AF1785" t="str">
        <f>IF(Table2[[#This Row],[ Income ]]&lt;=30000, "Low Income",IF(Table2[[#This Row],[ Income ]]&lt;=60000,"Middle Income",IF(Table2[[#This Row],[ Income ]]&lt;=90000,"High Income","Premium")))</f>
        <v>High Income</v>
      </c>
      <c r="AG1785" t="str">
        <f ca="1">IF(Table2[[#This Row],[Age]]&lt;30,"Young Adults", IF(Table2[[#This Row],[Age]]&lt;45,"Adults",IF(Table2[[#This Row],[Age]]&lt;60,"Middle Aged", "Senior")))</f>
        <v>Senior</v>
      </c>
      <c r="AH1785" t="str">
        <f>IF(Table2[[#This Row],[Recency]]&lt;31,"Active",IF(Table2[[#This Row],[Recency]]&lt;61, "Warm","At Risk"))</f>
        <v>At Risk</v>
      </c>
      <c r="AI1785" s="5" t="str">
        <f>IF(Table2[[#This Row],[Total Spend]]&lt;70,"Low Value", IF(Table2[[#This Row],[Total Spend]]&lt;370,"Medium Value",IF(Table2[[#This Row],[Total Spend]]&lt;1047,"High Value","VIP")))</f>
        <v>VIP</v>
      </c>
      <c r="AJ1785" s="7">
        <f>SUM(Table2[[#This Row],[AcceptedCmp3]:[Response]])</f>
        <v>0</v>
      </c>
      <c r="AK1785" s="5" t="str">
        <f>IF(Table2[[#This Row],[Total Campaigns Accepted]]=0,"Never Responded", IF(Table2[[#This Row],[Total Campaigns Accepted]]&lt;3,"Occasional Responders","Frequent Responders"))</f>
        <v>Never Responded</v>
      </c>
    </row>
    <row r="1786" spans="1:37" x14ac:dyDescent="0.3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  <c r="AC1786" s="4">
        <f t="shared" ca="1" si="81"/>
        <v>50</v>
      </c>
      <c r="AD1786" s="3">
        <f t="shared" si="83"/>
        <v>13</v>
      </c>
      <c r="AE1786">
        <f t="shared" si="82"/>
        <v>11</v>
      </c>
      <c r="AF1786" t="str">
        <f>IF(Table2[[#This Row],[ Income ]]&lt;=30000, "Low Income",IF(Table2[[#This Row],[ Income ]]&lt;=60000,"Middle Income",IF(Table2[[#This Row],[ Income ]]&lt;=90000,"High Income","Premium")))</f>
        <v>Low Income</v>
      </c>
      <c r="AG1786" t="str">
        <f ca="1">IF(Table2[[#This Row],[Age]]&lt;30,"Young Adults", IF(Table2[[#This Row],[Age]]&lt;45,"Adults",IF(Table2[[#This Row],[Age]]&lt;60,"Middle Aged", "Senior")))</f>
        <v>Middle Aged</v>
      </c>
      <c r="AH1786" t="str">
        <f>IF(Table2[[#This Row],[Recency]]&lt;31,"Active",IF(Table2[[#This Row],[Recency]]&lt;61, "Warm","At Risk"))</f>
        <v>At Risk</v>
      </c>
      <c r="AI1786" s="5" t="str">
        <f>IF(Table2[[#This Row],[Total Spend]]&lt;70,"Low Value", IF(Table2[[#This Row],[Total Spend]]&lt;370,"Medium Value",IF(Table2[[#This Row],[Total Spend]]&lt;1047,"High Value","VIP")))</f>
        <v>Low Value</v>
      </c>
      <c r="AJ1786" s="7">
        <f>SUM(Table2[[#This Row],[AcceptedCmp3]:[Response]])</f>
        <v>0</v>
      </c>
      <c r="AK1786" s="5" t="str">
        <f>IF(Table2[[#This Row],[Total Campaigns Accepted]]=0,"Never Responded", IF(Table2[[#This Row],[Total Campaigns Accepted]]&lt;3,"Occasional Responders","Frequent Responders"))</f>
        <v>Never Responded</v>
      </c>
    </row>
    <row r="1787" spans="1:37" x14ac:dyDescent="0.3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  <c r="AC1787" s="4">
        <f t="shared" ca="1" si="81"/>
        <v>49</v>
      </c>
      <c r="AD1787" s="3">
        <f t="shared" si="83"/>
        <v>1941</v>
      </c>
      <c r="AE1787">
        <f t="shared" si="82"/>
        <v>26</v>
      </c>
      <c r="AF1787" t="str">
        <f>IF(Table2[[#This Row],[ Income ]]&lt;=30000, "Low Income",IF(Table2[[#This Row],[ Income ]]&lt;=60000,"Middle Income",IF(Table2[[#This Row],[ Income ]]&lt;=90000,"High Income","Premium")))</f>
        <v>Premium</v>
      </c>
      <c r="AG1787" t="str">
        <f ca="1">IF(Table2[[#This Row],[Age]]&lt;30,"Young Adults", IF(Table2[[#This Row],[Age]]&lt;45,"Adults",IF(Table2[[#This Row],[Age]]&lt;60,"Middle Aged", "Senior")))</f>
        <v>Middle Aged</v>
      </c>
      <c r="AH1787" t="str">
        <f>IF(Table2[[#This Row],[Recency]]&lt;31,"Active",IF(Table2[[#This Row],[Recency]]&lt;61, "Warm","At Risk"))</f>
        <v>At Risk</v>
      </c>
      <c r="AI1787" s="5" t="str">
        <f>IF(Table2[[#This Row],[Total Spend]]&lt;70,"Low Value", IF(Table2[[#This Row],[Total Spend]]&lt;370,"Medium Value",IF(Table2[[#This Row],[Total Spend]]&lt;1047,"High Value","VIP")))</f>
        <v>VIP</v>
      </c>
      <c r="AJ1787" s="7">
        <f>SUM(Table2[[#This Row],[AcceptedCmp3]:[Response]])</f>
        <v>4</v>
      </c>
      <c r="AK1787" s="5" t="str">
        <f>IF(Table2[[#This Row],[Total Campaigns Accepted]]=0,"Never Responded", IF(Table2[[#This Row],[Total Campaigns Accepted]]&lt;3,"Occasional Responders","Frequent Responders"))</f>
        <v>Frequent Responders</v>
      </c>
    </row>
    <row r="1788" spans="1:37" x14ac:dyDescent="0.3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  <c r="AC1788" s="4">
        <f t="shared" ca="1" si="81"/>
        <v>47</v>
      </c>
      <c r="AD1788" s="3">
        <f t="shared" si="83"/>
        <v>48</v>
      </c>
      <c r="AE1788">
        <f t="shared" si="82"/>
        <v>14</v>
      </c>
      <c r="AF1788" t="str">
        <f>IF(Table2[[#This Row],[ Income ]]&lt;=30000, "Low Income",IF(Table2[[#This Row],[ Income ]]&lt;=60000,"Middle Income",IF(Table2[[#This Row],[ Income ]]&lt;=90000,"High Income","Premium")))</f>
        <v>Middle Income</v>
      </c>
      <c r="AG1788" t="str">
        <f ca="1">IF(Table2[[#This Row],[Age]]&lt;30,"Young Adults", IF(Table2[[#This Row],[Age]]&lt;45,"Adults",IF(Table2[[#This Row],[Age]]&lt;60,"Middle Aged", "Senior")))</f>
        <v>Middle Aged</v>
      </c>
      <c r="AH1788" t="str">
        <f>IF(Table2[[#This Row],[Recency]]&lt;31,"Active",IF(Table2[[#This Row],[Recency]]&lt;61, "Warm","At Risk"))</f>
        <v>At Risk</v>
      </c>
      <c r="AI1788" s="5" t="str">
        <f>IF(Table2[[#This Row],[Total Spend]]&lt;70,"Low Value", IF(Table2[[#This Row],[Total Spend]]&lt;370,"Medium Value",IF(Table2[[#This Row],[Total Spend]]&lt;1047,"High Value","VIP")))</f>
        <v>Low Value</v>
      </c>
      <c r="AJ1788" s="7">
        <f>SUM(Table2[[#This Row],[AcceptedCmp3]:[Response]])</f>
        <v>1</v>
      </c>
      <c r="AK1788" s="5" t="str">
        <f>IF(Table2[[#This Row],[Total Campaigns Accepted]]=0,"Never Responded", IF(Table2[[#This Row],[Total Campaigns Accepted]]&lt;3,"Occasional Responders","Frequent Responders"))</f>
        <v>Occasional Responders</v>
      </c>
    </row>
    <row r="1789" spans="1:37" x14ac:dyDescent="0.3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  <c r="AC1789" s="4">
        <f t="shared" ca="1" si="81"/>
        <v>43</v>
      </c>
      <c r="AD1789" s="3">
        <f t="shared" si="83"/>
        <v>23</v>
      </c>
      <c r="AE1789">
        <f t="shared" si="82"/>
        <v>12</v>
      </c>
      <c r="AF1789" t="str">
        <f>IF(Table2[[#This Row],[ Income ]]&lt;=30000, "Low Income",IF(Table2[[#This Row],[ Income ]]&lt;=60000,"Middle Income",IF(Table2[[#This Row],[ Income ]]&lt;=90000,"High Income","Premium")))</f>
        <v>Low Income</v>
      </c>
      <c r="AG1789" t="str">
        <f ca="1">IF(Table2[[#This Row],[Age]]&lt;30,"Young Adults", IF(Table2[[#This Row],[Age]]&lt;45,"Adults",IF(Table2[[#This Row],[Age]]&lt;60,"Middle Aged", "Senior")))</f>
        <v>Adults</v>
      </c>
      <c r="AH1789" t="str">
        <f>IF(Table2[[#This Row],[Recency]]&lt;31,"Active",IF(Table2[[#This Row],[Recency]]&lt;61, "Warm","At Risk"))</f>
        <v>At Risk</v>
      </c>
      <c r="AI1789" s="5" t="str">
        <f>IF(Table2[[#This Row],[Total Spend]]&lt;70,"Low Value", IF(Table2[[#This Row],[Total Spend]]&lt;370,"Medium Value",IF(Table2[[#This Row],[Total Spend]]&lt;1047,"High Value","VIP")))</f>
        <v>Low Value</v>
      </c>
      <c r="AJ1789" s="7">
        <f>SUM(Table2[[#This Row],[AcceptedCmp3]:[Response]])</f>
        <v>0</v>
      </c>
      <c r="AK1789" s="5" t="str">
        <f>IF(Table2[[#This Row],[Total Campaigns Accepted]]=0,"Never Responded", IF(Table2[[#This Row],[Total Campaigns Accepted]]&lt;3,"Occasional Responders","Frequent Responders"))</f>
        <v>Never Responded</v>
      </c>
    </row>
    <row r="1790" spans="1:37" x14ac:dyDescent="0.3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  <c r="AC1790" s="4">
        <f t="shared" ca="1" si="81"/>
        <v>72</v>
      </c>
      <c r="AD1790" s="3">
        <f t="shared" si="83"/>
        <v>1156</v>
      </c>
      <c r="AE1790">
        <f t="shared" si="82"/>
        <v>17</v>
      </c>
      <c r="AF1790" t="str">
        <f>IF(Table2[[#This Row],[ Income ]]&lt;=30000, "Low Income",IF(Table2[[#This Row],[ Income ]]&lt;=60000,"Middle Income",IF(Table2[[#This Row],[ Income ]]&lt;=90000,"High Income","Premium")))</f>
        <v>High Income</v>
      </c>
      <c r="AG1790" t="str">
        <f ca="1">IF(Table2[[#This Row],[Age]]&lt;30,"Young Adults", IF(Table2[[#This Row],[Age]]&lt;45,"Adults",IF(Table2[[#This Row],[Age]]&lt;60,"Middle Aged", "Senior")))</f>
        <v>Senior</v>
      </c>
      <c r="AH1790" t="str">
        <f>IF(Table2[[#This Row],[Recency]]&lt;31,"Active",IF(Table2[[#This Row],[Recency]]&lt;61, "Warm","At Risk"))</f>
        <v>At Risk</v>
      </c>
      <c r="AI1790" s="5" t="str">
        <f>IF(Table2[[#This Row],[Total Spend]]&lt;70,"Low Value", IF(Table2[[#This Row],[Total Spend]]&lt;370,"Medium Value",IF(Table2[[#This Row],[Total Spend]]&lt;1047,"High Value","VIP")))</f>
        <v>VIP</v>
      </c>
      <c r="AJ1790" s="7">
        <f>SUM(Table2[[#This Row],[AcceptedCmp3]:[Response]])</f>
        <v>0</v>
      </c>
      <c r="AK1790" s="5" t="str">
        <f>IF(Table2[[#This Row],[Total Campaigns Accepted]]=0,"Never Responded", IF(Table2[[#This Row],[Total Campaigns Accepted]]&lt;3,"Occasional Responders","Frequent Responders"))</f>
        <v>Never Responded</v>
      </c>
    </row>
    <row r="1791" spans="1:37" x14ac:dyDescent="0.3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  <c r="AC1791" s="4">
        <f t="shared" ca="1" si="81"/>
        <v>61</v>
      </c>
      <c r="AD1791" s="3">
        <f t="shared" si="83"/>
        <v>1947</v>
      </c>
      <c r="AE1791">
        <f t="shared" si="82"/>
        <v>19</v>
      </c>
      <c r="AF1791" t="str">
        <f>IF(Table2[[#This Row],[ Income ]]&lt;=30000, "Low Income",IF(Table2[[#This Row],[ Income ]]&lt;=60000,"Middle Income",IF(Table2[[#This Row],[ Income ]]&lt;=90000,"High Income","Premium")))</f>
        <v>High Income</v>
      </c>
      <c r="AG1791" t="str">
        <f ca="1">IF(Table2[[#This Row],[Age]]&lt;30,"Young Adults", IF(Table2[[#This Row],[Age]]&lt;45,"Adults",IF(Table2[[#This Row],[Age]]&lt;60,"Middle Aged", "Senior")))</f>
        <v>Senior</v>
      </c>
      <c r="AH1791" t="str">
        <f>IF(Table2[[#This Row],[Recency]]&lt;31,"Active",IF(Table2[[#This Row],[Recency]]&lt;61, "Warm","At Risk"))</f>
        <v>At Risk</v>
      </c>
      <c r="AI1791" s="5" t="str">
        <f>IF(Table2[[#This Row],[Total Spend]]&lt;70,"Low Value", IF(Table2[[#This Row],[Total Spend]]&lt;370,"Medium Value",IF(Table2[[#This Row],[Total Spend]]&lt;1047,"High Value","VIP")))</f>
        <v>VIP</v>
      </c>
      <c r="AJ1791" s="7">
        <f>SUM(Table2[[#This Row],[AcceptedCmp3]:[Response]])</f>
        <v>0</v>
      </c>
      <c r="AK1791" s="5" t="str">
        <f>IF(Table2[[#This Row],[Total Campaigns Accepted]]=0,"Never Responded", IF(Table2[[#This Row],[Total Campaigns Accepted]]&lt;3,"Occasional Responders","Frequent Responders"))</f>
        <v>Never Responded</v>
      </c>
    </row>
    <row r="1792" spans="1:37" x14ac:dyDescent="0.3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  <c r="AC1792" s="4">
        <f t="shared" ca="1" si="81"/>
        <v>78</v>
      </c>
      <c r="AD1792" s="3">
        <f t="shared" si="83"/>
        <v>1318</v>
      </c>
      <c r="AE1792">
        <f t="shared" si="82"/>
        <v>29</v>
      </c>
      <c r="AF1792" t="str">
        <f>IF(Table2[[#This Row],[ Income ]]&lt;=30000, "Low Income",IF(Table2[[#This Row],[ Income ]]&lt;=60000,"Middle Income",IF(Table2[[#This Row],[ Income ]]&lt;=90000,"High Income","Premium")))</f>
        <v>High Income</v>
      </c>
      <c r="AG1792" t="str">
        <f ca="1">IF(Table2[[#This Row],[Age]]&lt;30,"Young Adults", IF(Table2[[#This Row],[Age]]&lt;45,"Adults",IF(Table2[[#This Row],[Age]]&lt;60,"Middle Aged", "Senior")))</f>
        <v>Senior</v>
      </c>
      <c r="AH1792" t="str">
        <f>IF(Table2[[#This Row],[Recency]]&lt;31,"Active",IF(Table2[[#This Row],[Recency]]&lt;61, "Warm","At Risk"))</f>
        <v>At Risk</v>
      </c>
      <c r="AI1792" s="5" t="str">
        <f>IF(Table2[[#This Row],[Total Spend]]&lt;70,"Low Value", IF(Table2[[#This Row],[Total Spend]]&lt;370,"Medium Value",IF(Table2[[#This Row],[Total Spend]]&lt;1047,"High Value","VIP")))</f>
        <v>VIP</v>
      </c>
      <c r="AJ1792" s="7">
        <f>SUM(Table2[[#This Row],[AcceptedCmp3]:[Response]])</f>
        <v>3</v>
      </c>
      <c r="AK1792" s="5" t="str">
        <f>IF(Table2[[#This Row],[Total Campaigns Accepted]]=0,"Never Responded", IF(Table2[[#This Row],[Total Campaigns Accepted]]&lt;3,"Occasional Responders","Frequent Responders"))</f>
        <v>Frequent Responders</v>
      </c>
    </row>
    <row r="1793" spans="1:37" x14ac:dyDescent="0.3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  <c r="AC1793" s="4">
        <f t="shared" ca="1" si="81"/>
        <v>48</v>
      </c>
      <c r="AD1793" s="3">
        <f t="shared" si="83"/>
        <v>58</v>
      </c>
      <c r="AE1793">
        <f t="shared" si="82"/>
        <v>15</v>
      </c>
      <c r="AF1793" t="str">
        <f>IF(Table2[[#This Row],[ Income ]]&lt;=30000, "Low Income",IF(Table2[[#This Row],[ Income ]]&lt;=60000,"Middle Income",IF(Table2[[#This Row],[ Income ]]&lt;=90000,"High Income","Premium")))</f>
        <v>Low Income</v>
      </c>
      <c r="AG1793" t="str">
        <f ca="1">IF(Table2[[#This Row],[Age]]&lt;30,"Young Adults", IF(Table2[[#This Row],[Age]]&lt;45,"Adults",IF(Table2[[#This Row],[Age]]&lt;60,"Middle Aged", "Senior")))</f>
        <v>Middle Aged</v>
      </c>
      <c r="AH1793" t="str">
        <f>IF(Table2[[#This Row],[Recency]]&lt;31,"Active",IF(Table2[[#This Row],[Recency]]&lt;61, "Warm","At Risk"))</f>
        <v>At Risk</v>
      </c>
      <c r="AI1793" s="5" t="str">
        <f>IF(Table2[[#This Row],[Total Spend]]&lt;70,"Low Value", IF(Table2[[#This Row],[Total Spend]]&lt;370,"Medium Value",IF(Table2[[#This Row],[Total Spend]]&lt;1047,"High Value","VIP")))</f>
        <v>Low Value</v>
      </c>
      <c r="AJ1793" s="7">
        <f>SUM(Table2[[#This Row],[AcceptedCmp3]:[Response]])</f>
        <v>0</v>
      </c>
      <c r="AK1793" s="5" t="str">
        <f>IF(Table2[[#This Row],[Total Campaigns Accepted]]=0,"Never Responded", IF(Table2[[#This Row],[Total Campaigns Accepted]]&lt;3,"Occasional Responders","Frequent Responders"))</f>
        <v>Never Responded</v>
      </c>
    </row>
    <row r="1794" spans="1:37" x14ac:dyDescent="0.3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  <c r="AC1794" s="4">
        <f t="shared" ref="AC1794:AC1857" ca="1" si="84">YEAR(TODAY()) - B1794</f>
        <v>68</v>
      </c>
      <c r="AD1794" s="3">
        <f t="shared" si="83"/>
        <v>1143</v>
      </c>
      <c r="AE1794">
        <f t="shared" ref="AE1794:AE1857" si="85">SUM(P1794:T1794)</f>
        <v>19</v>
      </c>
      <c r="AF1794" t="str">
        <f>IF(Table2[[#This Row],[ Income ]]&lt;=30000, "Low Income",IF(Table2[[#This Row],[ Income ]]&lt;=60000,"Middle Income",IF(Table2[[#This Row],[ Income ]]&lt;=90000,"High Income","Premium")))</f>
        <v>High Income</v>
      </c>
      <c r="AG1794" t="str">
        <f ca="1">IF(Table2[[#This Row],[Age]]&lt;30,"Young Adults", IF(Table2[[#This Row],[Age]]&lt;45,"Adults",IF(Table2[[#This Row],[Age]]&lt;60,"Middle Aged", "Senior")))</f>
        <v>Senior</v>
      </c>
      <c r="AH1794" t="str">
        <f>IF(Table2[[#This Row],[Recency]]&lt;31,"Active",IF(Table2[[#This Row],[Recency]]&lt;61, "Warm","At Risk"))</f>
        <v>At Risk</v>
      </c>
      <c r="AI1794" s="5" t="str">
        <f>IF(Table2[[#This Row],[Total Spend]]&lt;70,"Low Value", IF(Table2[[#This Row],[Total Spend]]&lt;370,"Medium Value",IF(Table2[[#This Row],[Total Spend]]&lt;1047,"High Value","VIP")))</f>
        <v>VIP</v>
      </c>
      <c r="AJ1794" s="7">
        <f>SUM(Table2[[#This Row],[AcceptedCmp3]:[Response]])</f>
        <v>1</v>
      </c>
      <c r="AK1794" s="5" t="str">
        <f>IF(Table2[[#This Row],[Total Campaigns Accepted]]=0,"Never Responded", IF(Table2[[#This Row],[Total Campaigns Accepted]]&lt;3,"Occasional Responders","Frequent Responders"))</f>
        <v>Occasional Responders</v>
      </c>
    </row>
    <row r="1795" spans="1:37" x14ac:dyDescent="0.3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  <c r="AC1795" s="4">
        <f t="shared" ca="1" si="84"/>
        <v>65</v>
      </c>
      <c r="AD1795" s="3">
        <f t="shared" ref="AD1795:AD1858" si="86">SUM(J1795:O1795)</f>
        <v>43</v>
      </c>
      <c r="AE1795">
        <f t="shared" si="85"/>
        <v>12</v>
      </c>
      <c r="AF1795" t="str">
        <f>IF(Table2[[#This Row],[ Income ]]&lt;=30000, "Low Income",IF(Table2[[#This Row],[ Income ]]&lt;=60000,"Middle Income",IF(Table2[[#This Row],[ Income ]]&lt;=90000,"High Income","Premium")))</f>
        <v>Low Income</v>
      </c>
      <c r="AG1795" t="str">
        <f ca="1">IF(Table2[[#This Row],[Age]]&lt;30,"Young Adults", IF(Table2[[#This Row],[Age]]&lt;45,"Adults",IF(Table2[[#This Row],[Age]]&lt;60,"Middle Aged", "Senior")))</f>
        <v>Senior</v>
      </c>
      <c r="AH1795" t="str">
        <f>IF(Table2[[#This Row],[Recency]]&lt;31,"Active",IF(Table2[[#This Row],[Recency]]&lt;61, "Warm","At Risk"))</f>
        <v>At Risk</v>
      </c>
      <c r="AI1795" s="5" t="str">
        <f>IF(Table2[[#This Row],[Total Spend]]&lt;70,"Low Value", IF(Table2[[#This Row],[Total Spend]]&lt;370,"Medium Value",IF(Table2[[#This Row],[Total Spend]]&lt;1047,"High Value","VIP")))</f>
        <v>Low Value</v>
      </c>
      <c r="AJ1795" s="7">
        <f>SUM(Table2[[#This Row],[AcceptedCmp3]:[Response]])</f>
        <v>0</v>
      </c>
      <c r="AK1795" s="5" t="str">
        <f>IF(Table2[[#This Row],[Total Campaigns Accepted]]=0,"Never Responded", IF(Table2[[#This Row],[Total Campaigns Accepted]]&lt;3,"Occasional Responders","Frequent Responders"))</f>
        <v>Never Responded</v>
      </c>
    </row>
    <row r="1796" spans="1:37" x14ac:dyDescent="0.3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  <c r="AC1796" s="4">
        <f t="shared" ca="1" si="84"/>
        <v>65</v>
      </c>
      <c r="AD1796" s="3">
        <f t="shared" si="86"/>
        <v>43</v>
      </c>
      <c r="AE1796">
        <f t="shared" si="85"/>
        <v>12</v>
      </c>
      <c r="AF1796" t="str">
        <f>IF(Table2[[#This Row],[ Income ]]&lt;=30000, "Low Income",IF(Table2[[#This Row],[ Income ]]&lt;=60000,"Middle Income",IF(Table2[[#This Row],[ Income ]]&lt;=90000,"High Income","Premium")))</f>
        <v>Low Income</v>
      </c>
      <c r="AG1796" t="str">
        <f ca="1">IF(Table2[[#This Row],[Age]]&lt;30,"Young Adults", IF(Table2[[#This Row],[Age]]&lt;45,"Adults",IF(Table2[[#This Row],[Age]]&lt;60,"Middle Aged", "Senior")))</f>
        <v>Senior</v>
      </c>
      <c r="AH1796" t="str">
        <f>IF(Table2[[#This Row],[Recency]]&lt;31,"Active",IF(Table2[[#This Row],[Recency]]&lt;61, "Warm","At Risk"))</f>
        <v>At Risk</v>
      </c>
      <c r="AI1796" s="5" t="str">
        <f>IF(Table2[[#This Row],[Total Spend]]&lt;70,"Low Value", IF(Table2[[#This Row],[Total Spend]]&lt;370,"Medium Value",IF(Table2[[#This Row],[Total Spend]]&lt;1047,"High Value","VIP")))</f>
        <v>Low Value</v>
      </c>
      <c r="AJ1796" s="7">
        <f>SUM(Table2[[#This Row],[AcceptedCmp3]:[Response]])</f>
        <v>0</v>
      </c>
      <c r="AK1796" s="5" t="str">
        <f>IF(Table2[[#This Row],[Total Campaigns Accepted]]=0,"Never Responded", IF(Table2[[#This Row],[Total Campaigns Accepted]]&lt;3,"Occasional Responders","Frequent Responders"))</f>
        <v>Never Responded</v>
      </c>
    </row>
    <row r="1797" spans="1:37" x14ac:dyDescent="0.3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  <c r="AC1797" s="4">
        <f t="shared" ca="1" si="84"/>
        <v>46</v>
      </c>
      <c r="AD1797" s="3">
        <f t="shared" si="86"/>
        <v>834</v>
      </c>
      <c r="AE1797">
        <f t="shared" si="85"/>
        <v>26</v>
      </c>
      <c r="AF1797" t="str">
        <f>IF(Table2[[#This Row],[ Income ]]&lt;=30000, "Low Income",IF(Table2[[#This Row],[ Income ]]&lt;=60000,"Middle Income",IF(Table2[[#This Row],[ Income ]]&lt;=90000,"High Income","Premium")))</f>
        <v>High Income</v>
      </c>
      <c r="AG1797" t="str">
        <f ca="1">IF(Table2[[#This Row],[Age]]&lt;30,"Young Adults", IF(Table2[[#This Row],[Age]]&lt;45,"Adults",IF(Table2[[#This Row],[Age]]&lt;60,"Middle Aged", "Senior")))</f>
        <v>Middle Aged</v>
      </c>
      <c r="AH1797" t="str">
        <f>IF(Table2[[#This Row],[Recency]]&lt;31,"Active",IF(Table2[[#This Row],[Recency]]&lt;61, "Warm","At Risk"))</f>
        <v>At Risk</v>
      </c>
      <c r="AI1797" s="5" t="str">
        <f>IF(Table2[[#This Row],[Total Spend]]&lt;70,"Low Value", IF(Table2[[#This Row],[Total Spend]]&lt;370,"Medium Value",IF(Table2[[#This Row],[Total Spend]]&lt;1047,"High Value","VIP")))</f>
        <v>High Value</v>
      </c>
      <c r="AJ1797" s="7">
        <f>SUM(Table2[[#This Row],[AcceptedCmp3]:[Response]])</f>
        <v>0</v>
      </c>
      <c r="AK1797" s="5" t="str">
        <f>IF(Table2[[#This Row],[Total Campaigns Accepted]]=0,"Never Responded", IF(Table2[[#This Row],[Total Campaigns Accepted]]&lt;3,"Occasional Responders","Frequent Responders"))</f>
        <v>Never Responded</v>
      </c>
    </row>
    <row r="1798" spans="1:37" x14ac:dyDescent="0.3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  <c r="AC1798" s="4">
        <f t="shared" ca="1" si="84"/>
        <v>47</v>
      </c>
      <c r="AD1798" s="3">
        <f t="shared" si="86"/>
        <v>41</v>
      </c>
      <c r="AE1798">
        <f t="shared" si="85"/>
        <v>10</v>
      </c>
      <c r="AF1798" t="str">
        <f>IF(Table2[[#This Row],[ Income ]]&lt;=30000, "Low Income",IF(Table2[[#This Row],[ Income ]]&lt;=60000,"Middle Income",IF(Table2[[#This Row],[ Income ]]&lt;=90000,"High Income","Premium")))</f>
        <v>Low Income</v>
      </c>
      <c r="AG1798" t="str">
        <f ca="1">IF(Table2[[#This Row],[Age]]&lt;30,"Young Adults", IF(Table2[[#This Row],[Age]]&lt;45,"Adults",IF(Table2[[#This Row],[Age]]&lt;60,"Middle Aged", "Senior")))</f>
        <v>Middle Aged</v>
      </c>
      <c r="AH1798" t="str">
        <f>IF(Table2[[#This Row],[Recency]]&lt;31,"Active",IF(Table2[[#This Row],[Recency]]&lt;61, "Warm","At Risk"))</f>
        <v>At Risk</v>
      </c>
      <c r="AI1798" s="5" t="str">
        <f>IF(Table2[[#This Row],[Total Spend]]&lt;70,"Low Value", IF(Table2[[#This Row],[Total Spend]]&lt;370,"Medium Value",IF(Table2[[#This Row],[Total Spend]]&lt;1047,"High Value","VIP")))</f>
        <v>Low Value</v>
      </c>
      <c r="AJ1798" s="7">
        <f>SUM(Table2[[#This Row],[AcceptedCmp3]:[Response]])</f>
        <v>0</v>
      </c>
      <c r="AK1798" s="5" t="str">
        <f>IF(Table2[[#This Row],[Total Campaigns Accepted]]=0,"Never Responded", IF(Table2[[#This Row],[Total Campaigns Accepted]]&lt;3,"Occasional Responders","Frequent Responders"))</f>
        <v>Never Responded</v>
      </c>
    </row>
    <row r="1799" spans="1:37" x14ac:dyDescent="0.3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  <c r="AC1799" s="4">
        <f t="shared" ca="1" si="84"/>
        <v>60</v>
      </c>
      <c r="AD1799" s="3">
        <f t="shared" si="86"/>
        <v>66</v>
      </c>
      <c r="AE1799">
        <f t="shared" si="85"/>
        <v>12</v>
      </c>
      <c r="AF1799" t="str">
        <f>IF(Table2[[#This Row],[ Income ]]&lt;=30000, "Low Income",IF(Table2[[#This Row],[ Income ]]&lt;=60000,"Middle Income",IF(Table2[[#This Row],[ Income ]]&lt;=90000,"High Income","Premium")))</f>
        <v>Middle Income</v>
      </c>
      <c r="AG1799" t="str">
        <f ca="1">IF(Table2[[#This Row],[Age]]&lt;30,"Young Adults", IF(Table2[[#This Row],[Age]]&lt;45,"Adults",IF(Table2[[#This Row],[Age]]&lt;60,"Middle Aged", "Senior")))</f>
        <v>Senior</v>
      </c>
      <c r="AH1799" t="str">
        <f>IF(Table2[[#This Row],[Recency]]&lt;31,"Active",IF(Table2[[#This Row],[Recency]]&lt;61, "Warm","At Risk"))</f>
        <v>At Risk</v>
      </c>
      <c r="AI1799" s="5" t="str">
        <f>IF(Table2[[#This Row],[Total Spend]]&lt;70,"Low Value", IF(Table2[[#This Row],[Total Spend]]&lt;370,"Medium Value",IF(Table2[[#This Row],[Total Spend]]&lt;1047,"High Value","VIP")))</f>
        <v>Low Value</v>
      </c>
      <c r="AJ1799" s="7">
        <f>SUM(Table2[[#This Row],[AcceptedCmp3]:[Response]])</f>
        <v>0</v>
      </c>
      <c r="AK1799" s="5" t="str">
        <f>IF(Table2[[#This Row],[Total Campaigns Accepted]]=0,"Never Responded", IF(Table2[[#This Row],[Total Campaigns Accepted]]&lt;3,"Occasional Responders","Frequent Responders"))</f>
        <v>Never Responded</v>
      </c>
    </row>
    <row r="1800" spans="1:37" x14ac:dyDescent="0.3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  <c r="AC1800" s="4">
        <f t="shared" ca="1" si="84"/>
        <v>49</v>
      </c>
      <c r="AD1800" s="3">
        <f t="shared" si="86"/>
        <v>76</v>
      </c>
      <c r="AE1800">
        <f t="shared" si="85"/>
        <v>14</v>
      </c>
      <c r="AF1800" t="str">
        <f>IF(Table2[[#This Row],[ Income ]]&lt;=30000, "Low Income",IF(Table2[[#This Row],[ Income ]]&lt;=60000,"Middle Income",IF(Table2[[#This Row],[ Income ]]&lt;=90000,"High Income","Premium")))</f>
        <v>Middle Income</v>
      </c>
      <c r="AG1800" t="str">
        <f ca="1">IF(Table2[[#This Row],[Age]]&lt;30,"Young Adults", IF(Table2[[#This Row],[Age]]&lt;45,"Adults",IF(Table2[[#This Row],[Age]]&lt;60,"Middle Aged", "Senior")))</f>
        <v>Middle Aged</v>
      </c>
      <c r="AH1800" t="str">
        <f>IF(Table2[[#This Row],[Recency]]&lt;31,"Active",IF(Table2[[#This Row],[Recency]]&lt;61, "Warm","At Risk"))</f>
        <v>At Risk</v>
      </c>
      <c r="AI1800" s="5" t="str">
        <f>IF(Table2[[#This Row],[Total Spend]]&lt;70,"Low Value", IF(Table2[[#This Row],[Total Spend]]&lt;370,"Medium Value",IF(Table2[[#This Row],[Total Spend]]&lt;1047,"High Value","VIP")))</f>
        <v>Medium Value</v>
      </c>
      <c r="AJ1800" s="7">
        <f>SUM(Table2[[#This Row],[AcceptedCmp3]:[Response]])</f>
        <v>0</v>
      </c>
      <c r="AK1800" s="5" t="str">
        <f>IF(Table2[[#This Row],[Total Campaigns Accepted]]=0,"Never Responded", IF(Table2[[#This Row],[Total Campaigns Accepted]]&lt;3,"Occasional Responders","Frequent Responders"))</f>
        <v>Never Responded</v>
      </c>
    </row>
    <row r="1801" spans="1:37" x14ac:dyDescent="0.3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  <c r="AC1801" s="4">
        <f t="shared" ca="1" si="84"/>
        <v>58</v>
      </c>
      <c r="AD1801" s="3">
        <f t="shared" si="86"/>
        <v>787</v>
      </c>
      <c r="AE1801">
        <f t="shared" si="85"/>
        <v>26</v>
      </c>
      <c r="AF1801" t="str">
        <f>IF(Table2[[#This Row],[ Income ]]&lt;=30000, "Low Income",IF(Table2[[#This Row],[ Income ]]&lt;=60000,"Middle Income",IF(Table2[[#This Row],[ Income ]]&lt;=90000,"High Income","Premium")))</f>
        <v>High Income</v>
      </c>
      <c r="AG1801" t="str">
        <f ca="1">IF(Table2[[#This Row],[Age]]&lt;30,"Young Adults", IF(Table2[[#This Row],[Age]]&lt;45,"Adults",IF(Table2[[#This Row],[Age]]&lt;60,"Middle Aged", "Senior")))</f>
        <v>Middle Aged</v>
      </c>
      <c r="AH1801" t="str">
        <f>IF(Table2[[#This Row],[Recency]]&lt;31,"Active",IF(Table2[[#This Row],[Recency]]&lt;61, "Warm","At Risk"))</f>
        <v>At Risk</v>
      </c>
      <c r="AI1801" s="5" t="str">
        <f>IF(Table2[[#This Row],[Total Spend]]&lt;70,"Low Value", IF(Table2[[#This Row],[Total Spend]]&lt;370,"Medium Value",IF(Table2[[#This Row],[Total Spend]]&lt;1047,"High Value","VIP")))</f>
        <v>High Value</v>
      </c>
      <c r="AJ1801" s="7">
        <f>SUM(Table2[[#This Row],[AcceptedCmp3]:[Response]])</f>
        <v>0</v>
      </c>
      <c r="AK1801" s="5" t="str">
        <f>IF(Table2[[#This Row],[Total Campaigns Accepted]]=0,"Never Responded", IF(Table2[[#This Row],[Total Campaigns Accepted]]&lt;3,"Occasional Responders","Frequent Responders"))</f>
        <v>Never Responded</v>
      </c>
    </row>
    <row r="1802" spans="1:37" x14ac:dyDescent="0.3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  <c r="AC1802" s="4">
        <f t="shared" ca="1" si="84"/>
        <v>50</v>
      </c>
      <c r="AD1802" s="3">
        <f t="shared" si="86"/>
        <v>68</v>
      </c>
      <c r="AE1802">
        <f t="shared" si="85"/>
        <v>19</v>
      </c>
      <c r="AF1802" t="str">
        <f>IF(Table2[[#This Row],[ Income ]]&lt;=30000, "Low Income",IF(Table2[[#This Row],[ Income ]]&lt;=60000,"Middle Income",IF(Table2[[#This Row],[ Income ]]&lt;=90000,"High Income","Premium")))</f>
        <v>Low Income</v>
      </c>
      <c r="AG1802" t="str">
        <f ca="1">IF(Table2[[#This Row],[Age]]&lt;30,"Young Adults", IF(Table2[[#This Row],[Age]]&lt;45,"Adults",IF(Table2[[#This Row],[Age]]&lt;60,"Middle Aged", "Senior")))</f>
        <v>Middle Aged</v>
      </c>
      <c r="AH1802" t="str">
        <f>IF(Table2[[#This Row],[Recency]]&lt;31,"Active",IF(Table2[[#This Row],[Recency]]&lt;61, "Warm","At Risk"))</f>
        <v>At Risk</v>
      </c>
      <c r="AI1802" s="5" t="str">
        <f>IF(Table2[[#This Row],[Total Spend]]&lt;70,"Low Value", IF(Table2[[#This Row],[Total Spend]]&lt;370,"Medium Value",IF(Table2[[#This Row],[Total Spend]]&lt;1047,"High Value","VIP")))</f>
        <v>Low Value</v>
      </c>
      <c r="AJ1802" s="7">
        <f>SUM(Table2[[#This Row],[AcceptedCmp3]:[Response]])</f>
        <v>0</v>
      </c>
      <c r="AK1802" s="5" t="str">
        <f>IF(Table2[[#This Row],[Total Campaigns Accepted]]=0,"Never Responded", IF(Table2[[#This Row],[Total Campaigns Accepted]]&lt;3,"Occasional Responders","Frequent Responders"))</f>
        <v>Never Responded</v>
      </c>
    </row>
    <row r="1803" spans="1:37" x14ac:dyDescent="0.3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  <c r="AC1803" s="4">
        <f t="shared" ca="1" si="84"/>
        <v>57</v>
      </c>
      <c r="AD1803" s="3">
        <f t="shared" si="86"/>
        <v>1013</v>
      </c>
      <c r="AE1803">
        <f t="shared" si="85"/>
        <v>30</v>
      </c>
      <c r="AF1803" t="str">
        <f>IF(Table2[[#This Row],[ Income ]]&lt;=30000, "Low Income",IF(Table2[[#This Row],[ Income ]]&lt;=60000,"Middle Income",IF(Table2[[#This Row],[ Income ]]&lt;=90000,"High Income","Premium")))</f>
        <v>High Income</v>
      </c>
      <c r="AG1803" t="str">
        <f ca="1">IF(Table2[[#This Row],[Age]]&lt;30,"Young Adults", IF(Table2[[#This Row],[Age]]&lt;45,"Adults",IF(Table2[[#This Row],[Age]]&lt;60,"Middle Aged", "Senior")))</f>
        <v>Middle Aged</v>
      </c>
      <c r="AH1803" t="str">
        <f>IF(Table2[[#This Row],[Recency]]&lt;31,"Active",IF(Table2[[#This Row],[Recency]]&lt;61, "Warm","At Risk"))</f>
        <v>At Risk</v>
      </c>
      <c r="AI1803" s="5" t="str">
        <f>IF(Table2[[#This Row],[Total Spend]]&lt;70,"Low Value", IF(Table2[[#This Row],[Total Spend]]&lt;370,"Medium Value",IF(Table2[[#This Row],[Total Spend]]&lt;1047,"High Value","VIP")))</f>
        <v>High Value</v>
      </c>
      <c r="AJ1803" s="7">
        <f>SUM(Table2[[#This Row],[AcceptedCmp3]:[Response]])</f>
        <v>0</v>
      </c>
      <c r="AK1803" s="5" t="str">
        <f>IF(Table2[[#This Row],[Total Campaigns Accepted]]=0,"Never Responded", IF(Table2[[#This Row],[Total Campaigns Accepted]]&lt;3,"Occasional Responders","Frequent Responders"))</f>
        <v>Never Responded</v>
      </c>
    </row>
    <row r="1804" spans="1:37" x14ac:dyDescent="0.3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  <c r="AC1804" s="4">
        <f t="shared" ca="1" si="84"/>
        <v>47</v>
      </c>
      <c r="AD1804" s="3">
        <f t="shared" si="86"/>
        <v>50</v>
      </c>
      <c r="AE1804">
        <f t="shared" si="85"/>
        <v>11</v>
      </c>
      <c r="AF1804" t="str">
        <f>IF(Table2[[#This Row],[ Income ]]&lt;=30000, "Low Income",IF(Table2[[#This Row],[ Income ]]&lt;=60000,"Middle Income",IF(Table2[[#This Row],[ Income ]]&lt;=90000,"High Income","Premium")))</f>
        <v>Middle Income</v>
      </c>
      <c r="AG1804" t="str">
        <f ca="1">IF(Table2[[#This Row],[Age]]&lt;30,"Young Adults", IF(Table2[[#This Row],[Age]]&lt;45,"Adults",IF(Table2[[#This Row],[Age]]&lt;60,"Middle Aged", "Senior")))</f>
        <v>Middle Aged</v>
      </c>
      <c r="AH1804" t="str">
        <f>IF(Table2[[#This Row],[Recency]]&lt;31,"Active",IF(Table2[[#This Row],[Recency]]&lt;61, "Warm","At Risk"))</f>
        <v>At Risk</v>
      </c>
      <c r="AI1804" s="5" t="str">
        <f>IF(Table2[[#This Row],[Total Spend]]&lt;70,"Low Value", IF(Table2[[#This Row],[Total Spend]]&lt;370,"Medium Value",IF(Table2[[#This Row],[Total Spend]]&lt;1047,"High Value","VIP")))</f>
        <v>Low Value</v>
      </c>
      <c r="AJ1804" s="7">
        <f>SUM(Table2[[#This Row],[AcceptedCmp3]:[Response]])</f>
        <v>0</v>
      </c>
      <c r="AK1804" s="5" t="str">
        <f>IF(Table2[[#This Row],[Total Campaigns Accepted]]=0,"Never Responded", IF(Table2[[#This Row],[Total Campaigns Accepted]]&lt;3,"Occasional Responders","Frequent Responders"))</f>
        <v>Never Responded</v>
      </c>
    </row>
    <row r="1805" spans="1:37" x14ac:dyDescent="0.3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  <c r="AC1805" s="4">
        <f t="shared" ca="1" si="84"/>
        <v>58</v>
      </c>
      <c r="AD1805" s="3">
        <f t="shared" si="86"/>
        <v>81</v>
      </c>
      <c r="AE1805">
        <f t="shared" si="85"/>
        <v>15</v>
      </c>
      <c r="AF1805" t="str">
        <f>IF(Table2[[#This Row],[ Income ]]&lt;=30000, "Low Income",IF(Table2[[#This Row],[ Income ]]&lt;=60000,"Middle Income",IF(Table2[[#This Row],[ Income ]]&lt;=90000,"High Income","Premium")))</f>
        <v>Middle Income</v>
      </c>
      <c r="AG1805" t="str">
        <f ca="1">IF(Table2[[#This Row],[Age]]&lt;30,"Young Adults", IF(Table2[[#This Row],[Age]]&lt;45,"Adults",IF(Table2[[#This Row],[Age]]&lt;60,"Middle Aged", "Senior")))</f>
        <v>Middle Aged</v>
      </c>
      <c r="AH1805" t="str">
        <f>IF(Table2[[#This Row],[Recency]]&lt;31,"Active",IF(Table2[[#This Row],[Recency]]&lt;61, "Warm","At Risk"))</f>
        <v>At Risk</v>
      </c>
      <c r="AI1805" s="5" t="str">
        <f>IF(Table2[[#This Row],[Total Spend]]&lt;70,"Low Value", IF(Table2[[#This Row],[Total Spend]]&lt;370,"Medium Value",IF(Table2[[#This Row],[Total Spend]]&lt;1047,"High Value","VIP")))</f>
        <v>Medium Value</v>
      </c>
      <c r="AJ1805" s="7">
        <f>SUM(Table2[[#This Row],[AcceptedCmp3]:[Response]])</f>
        <v>0</v>
      </c>
      <c r="AK1805" s="5" t="str">
        <f>IF(Table2[[#This Row],[Total Campaigns Accepted]]=0,"Never Responded", IF(Table2[[#This Row],[Total Campaigns Accepted]]&lt;3,"Occasional Responders","Frequent Responders"))</f>
        <v>Never Responded</v>
      </c>
    </row>
    <row r="1806" spans="1:37" x14ac:dyDescent="0.3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  <c r="AC1806" s="4">
        <f t="shared" ca="1" si="84"/>
        <v>67</v>
      </c>
      <c r="AD1806" s="3">
        <f t="shared" si="86"/>
        <v>186</v>
      </c>
      <c r="AE1806">
        <f t="shared" si="85"/>
        <v>11</v>
      </c>
      <c r="AF1806" t="str">
        <f>IF(Table2[[#This Row],[ Income ]]&lt;=30000, "Low Income",IF(Table2[[#This Row],[ Income ]]&lt;=60000,"Middle Income",IF(Table2[[#This Row],[ Income ]]&lt;=90000,"High Income","Premium")))</f>
        <v>Low Income</v>
      </c>
      <c r="AG1806" t="str">
        <f ca="1">IF(Table2[[#This Row],[Age]]&lt;30,"Young Adults", IF(Table2[[#This Row],[Age]]&lt;45,"Adults",IF(Table2[[#This Row],[Age]]&lt;60,"Middle Aged", "Senior")))</f>
        <v>Senior</v>
      </c>
      <c r="AH1806" t="str">
        <f>IF(Table2[[#This Row],[Recency]]&lt;31,"Active",IF(Table2[[#This Row],[Recency]]&lt;61, "Warm","At Risk"))</f>
        <v>At Risk</v>
      </c>
      <c r="AI1806" s="5" t="str">
        <f>IF(Table2[[#This Row],[Total Spend]]&lt;70,"Low Value", IF(Table2[[#This Row],[Total Spend]]&lt;370,"Medium Value",IF(Table2[[#This Row],[Total Spend]]&lt;1047,"High Value","VIP")))</f>
        <v>Medium Value</v>
      </c>
      <c r="AJ1806" s="7">
        <f>SUM(Table2[[#This Row],[AcceptedCmp3]:[Response]])</f>
        <v>0</v>
      </c>
      <c r="AK1806" s="5" t="str">
        <f>IF(Table2[[#This Row],[Total Campaigns Accepted]]=0,"Never Responded", IF(Table2[[#This Row],[Total Campaigns Accepted]]&lt;3,"Occasional Responders","Frequent Responders"))</f>
        <v>Never Responded</v>
      </c>
    </row>
    <row r="1807" spans="1:37" x14ac:dyDescent="0.3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  <c r="AC1807" s="4">
        <f t="shared" ca="1" si="84"/>
        <v>40</v>
      </c>
      <c r="AD1807" s="3">
        <f t="shared" si="86"/>
        <v>10</v>
      </c>
      <c r="AE1807">
        <f t="shared" si="85"/>
        <v>11</v>
      </c>
      <c r="AF1807" t="str">
        <f>IF(Table2[[#This Row],[ Income ]]&lt;=30000, "Low Income",IF(Table2[[#This Row],[ Income ]]&lt;=60000,"Middle Income",IF(Table2[[#This Row],[ Income ]]&lt;=90000,"High Income","Premium")))</f>
        <v>Low Income</v>
      </c>
      <c r="AG1807" t="str">
        <f ca="1">IF(Table2[[#This Row],[Age]]&lt;30,"Young Adults", IF(Table2[[#This Row],[Age]]&lt;45,"Adults",IF(Table2[[#This Row],[Age]]&lt;60,"Middle Aged", "Senior")))</f>
        <v>Adults</v>
      </c>
      <c r="AH1807" t="str">
        <f>IF(Table2[[#This Row],[Recency]]&lt;31,"Active",IF(Table2[[#This Row],[Recency]]&lt;61, "Warm","At Risk"))</f>
        <v>At Risk</v>
      </c>
      <c r="AI1807" s="5" t="str">
        <f>IF(Table2[[#This Row],[Total Spend]]&lt;70,"Low Value", IF(Table2[[#This Row],[Total Spend]]&lt;370,"Medium Value",IF(Table2[[#This Row],[Total Spend]]&lt;1047,"High Value","VIP")))</f>
        <v>Low Value</v>
      </c>
      <c r="AJ1807" s="7">
        <f>SUM(Table2[[#This Row],[AcceptedCmp3]:[Response]])</f>
        <v>0</v>
      </c>
      <c r="AK1807" s="5" t="str">
        <f>IF(Table2[[#This Row],[Total Campaigns Accepted]]=0,"Never Responded", IF(Table2[[#This Row],[Total Campaigns Accepted]]&lt;3,"Occasional Responders","Frequent Responders"))</f>
        <v>Never Responded</v>
      </c>
    </row>
    <row r="1808" spans="1:37" x14ac:dyDescent="0.3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  <c r="AC1808" s="4">
        <f t="shared" ca="1" si="84"/>
        <v>43</v>
      </c>
      <c r="AD1808" s="3">
        <f t="shared" si="86"/>
        <v>27</v>
      </c>
      <c r="AE1808">
        <f t="shared" si="85"/>
        <v>14</v>
      </c>
      <c r="AF1808" t="str">
        <f>IF(Table2[[#This Row],[ Income ]]&lt;=30000, "Low Income",IF(Table2[[#This Row],[ Income ]]&lt;=60000,"Middle Income",IF(Table2[[#This Row],[ Income ]]&lt;=90000,"High Income","Premium")))</f>
        <v>Low Income</v>
      </c>
      <c r="AG1808" t="str">
        <f ca="1">IF(Table2[[#This Row],[Age]]&lt;30,"Young Adults", IF(Table2[[#This Row],[Age]]&lt;45,"Adults",IF(Table2[[#This Row],[Age]]&lt;60,"Middle Aged", "Senior")))</f>
        <v>Adults</v>
      </c>
      <c r="AH1808" t="str">
        <f>IF(Table2[[#This Row],[Recency]]&lt;31,"Active",IF(Table2[[#This Row],[Recency]]&lt;61, "Warm","At Risk"))</f>
        <v>At Risk</v>
      </c>
      <c r="AI1808" s="5" t="str">
        <f>IF(Table2[[#This Row],[Total Spend]]&lt;70,"Low Value", IF(Table2[[#This Row],[Total Spend]]&lt;370,"Medium Value",IF(Table2[[#This Row],[Total Spend]]&lt;1047,"High Value","VIP")))</f>
        <v>Low Value</v>
      </c>
      <c r="AJ1808" s="7">
        <f>SUM(Table2[[#This Row],[AcceptedCmp3]:[Response]])</f>
        <v>0</v>
      </c>
      <c r="AK1808" s="5" t="str">
        <f>IF(Table2[[#This Row],[Total Campaigns Accepted]]=0,"Never Responded", IF(Table2[[#This Row],[Total Campaigns Accepted]]&lt;3,"Occasional Responders","Frequent Responders"))</f>
        <v>Never Responded</v>
      </c>
    </row>
    <row r="1809" spans="1:37" x14ac:dyDescent="0.3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  <c r="AC1809" s="4">
        <f t="shared" ca="1" si="84"/>
        <v>41</v>
      </c>
      <c r="AD1809" s="3">
        <f t="shared" si="86"/>
        <v>76</v>
      </c>
      <c r="AE1809">
        <f t="shared" si="85"/>
        <v>13</v>
      </c>
      <c r="AF1809" t="str">
        <f>IF(Table2[[#This Row],[ Income ]]&lt;=30000, "Low Income",IF(Table2[[#This Row],[ Income ]]&lt;=60000,"Middle Income",IF(Table2[[#This Row],[ Income ]]&lt;=90000,"High Income","Premium")))</f>
        <v>Middle Income</v>
      </c>
      <c r="AG1809" t="str">
        <f ca="1">IF(Table2[[#This Row],[Age]]&lt;30,"Young Adults", IF(Table2[[#This Row],[Age]]&lt;45,"Adults",IF(Table2[[#This Row],[Age]]&lt;60,"Middle Aged", "Senior")))</f>
        <v>Adults</v>
      </c>
      <c r="AH1809" t="str">
        <f>IF(Table2[[#This Row],[Recency]]&lt;31,"Active",IF(Table2[[#This Row],[Recency]]&lt;61, "Warm","At Risk"))</f>
        <v>At Risk</v>
      </c>
      <c r="AI1809" s="5" t="str">
        <f>IF(Table2[[#This Row],[Total Spend]]&lt;70,"Low Value", IF(Table2[[#This Row],[Total Spend]]&lt;370,"Medium Value",IF(Table2[[#This Row],[Total Spend]]&lt;1047,"High Value","VIP")))</f>
        <v>Medium Value</v>
      </c>
      <c r="AJ1809" s="7">
        <f>SUM(Table2[[#This Row],[AcceptedCmp3]:[Response]])</f>
        <v>0</v>
      </c>
      <c r="AK1809" s="5" t="str">
        <f>IF(Table2[[#This Row],[Total Campaigns Accepted]]=0,"Never Responded", IF(Table2[[#This Row],[Total Campaigns Accepted]]&lt;3,"Occasional Responders","Frequent Responders"))</f>
        <v>Never Responded</v>
      </c>
    </row>
    <row r="1810" spans="1:37" x14ac:dyDescent="0.3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  <c r="AC1810" s="4">
        <f t="shared" ca="1" si="84"/>
        <v>70</v>
      </c>
      <c r="AD1810" s="3">
        <f t="shared" si="86"/>
        <v>64</v>
      </c>
      <c r="AE1810">
        <f t="shared" si="85"/>
        <v>16</v>
      </c>
      <c r="AF1810" t="str">
        <f>IF(Table2[[#This Row],[ Income ]]&lt;=30000, "Low Income",IF(Table2[[#This Row],[ Income ]]&lt;=60000,"Middle Income",IF(Table2[[#This Row],[ Income ]]&lt;=90000,"High Income","Premium")))</f>
        <v>Middle Income</v>
      </c>
      <c r="AG1810" t="str">
        <f ca="1">IF(Table2[[#This Row],[Age]]&lt;30,"Young Adults", IF(Table2[[#This Row],[Age]]&lt;45,"Adults",IF(Table2[[#This Row],[Age]]&lt;60,"Middle Aged", "Senior")))</f>
        <v>Senior</v>
      </c>
      <c r="AH1810" t="str">
        <f>IF(Table2[[#This Row],[Recency]]&lt;31,"Active",IF(Table2[[#This Row],[Recency]]&lt;61, "Warm","At Risk"))</f>
        <v>At Risk</v>
      </c>
      <c r="AI1810" s="5" t="str">
        <f>IF(Table2[[#This Row],[Total Spend]]&lt;70,"Low Value", IF(Table2[[#This Row],[Total Spend]]&lt;370,"Medium Value",IF(Table2[[#This Row],[Total Spend]]&lt;1047,"High Value","VIP")))</f>
        <v>Low Value</v>
      </c>
      <c r="AJ1810" s="7">
        <f>SUM(Table2[[#This Row],[AcceptedCmp3]:[Response]])</f>
        <v>0</v>
      </c>
      <c r="AK1810" s="5" t="str">
        <f>IF(Table2[[#This Row],[Total Campaigns Accepted]]=0,"Never Responded", IF(Table2[[#This Row],[Total Campaigns Accepted]]&lt;3,"Occasional Responders","Frequent Responders"))</f>
        <v>Never Responded</v>
      </c>
    </row>
    <row r="1811" spans="1:37" x14ac:dyDescent="0.3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  <c r="AC1811" s="4">
        <f t="shared" ca="1" si="84"/>
        <v>79</v>
      </c>
      <c r="AD1811" s="3">
        <f t="shared" si="86"/>
        <v>930</v>
      </c>
      <c r="AE1811">
        <f t="shared" si="85"/>
        <v>31</v>
      </c>
      <c r="AF1811" t="str">
        <f>IF(Table2[[#This Row],[ Income ]]&lt;=30000, "Low Income",IF(Table2[[#This Row],[ Income ]]&lt;=60000,"Middle Income",IF(Table2[[#This Row],[ Income ]]&lt;=90000,"High Income","Premium")))</f>
        <v>High Income</v>
      </c>
      <c r="AG1811" t="str">
        <f ca="1">IF(Table2[[#This Row],[Age]]&lt;30,"Young Adults", IF(Table2[[#This Row],[Age]]&lt;45,"Adults",IF(Table2[[#This Row],[Age]]&lt;60,"Middle Aged", "Senior")))</f>
        <v>Senior</v>
      </c>
      <c r="AH1811" t="str">
        <f>IF(Table2[[#This Row],[Recency]]&lt;31,"Active",IF(Table2[[#This Row],[Recency]]&lt;61, "Warm","At Risk"))</f>
        <v>At Risk</v>
      </c>
      <c r="AI1811" s="5" t="str">
        <f>IF(Table2[[#This Row],[Total Spend]]&lt;70,"Low Value", IF(Table2[[#This Row],[Total Spend]]&lt;370,"Medium Value",IF(Table2[[#This Row],[Total Spend]]&lt;1047,"High Value","VIP")))</f>
        <v>High Value</v>
      </c>
      <c r="AJ1811" s="7">
        <f>SUM(Table2[[#This Row],[AcceptedCmp3]:[Response]])</f>
        <v>2</v>
      </c>
      <c r="AK1811" s="5" t="str">
        <f>IF(Table2[[#This Row],[Total Campaigns Accepted]]=0,"Never Responded", IF(Table2[[#This Row],[Total Campaigns Accepted]]&lt;3,"Occasional Responders","Frequent Responders"))</f>
        <v>Occasional Responders</v>
      </c>
    </row>
    <row r="1812" spans="1:37" x14ac:dyDescent="0.3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  <c r="AC1812" s="4">
        <f t="shared" ca="1" si="84"/>
        <v>51</v>
      </c>
      <c r="AD1812" s="3">
        <f t="shared" si="86"/>
        <v>521</v>
      </c>
      <c r="AE1812">
        <f t="shared" si="85"/>
        <v>24</v>
      </c>
      <c r="AF1812" t="str">
        <f>IF(Table2[[#This Row],[ Income ]]&lt;=30000, "Low Income",IF(Table2[[#This Row],[ Income ]]&lt;=60000,"Middle Income",IF(Table2[[#This Row],[ Income ]]&lt;=90000,"High Income","Premium")))</f>
        <v>Middle Income</v>
      </c>
      <c r="AG1812" t="str">
        <f ca="1">IF(Table2[[#This Row],[Age]]&lt;30,"Young Adults", IF(Table2[[#This Row],[Age]]&lt;45,"Adults",IF(Table2[[#This Row],[Age]]&lt;60,"Middle Aged", "Senior")))</f>
        <v>Middle Aged</v>
      </c>
      <c r="AH1812" t="str">
        <f>IF(Table2[[#This Row],[Recency]]&lt;31,"Active",IF(Table2[[#This Row],[Recency]]&lt;61, "Warm","At Risk"))</f>
        <v>At Risk</v>
      </c>
      <c r="AI1812" s="5" t="str">
        <f>IF(Table2[[#This Row],[Total Spend]]&lt;70,"Low Value", IF(Table2[[#This Row],[Total Spend]]&lt;370,"Medium Value",IF(Table2[[#This Row],[Total Spend]]&lt;1047,"High Value","VIP")))</f>
        <v>High Value</v>
      </c>
      <c r="AJ1812" s="7">
        <f>SUM(Table2[[#This Row],[AcceptedCmp3]:[Response]])</f>
        <v>0</v>
      </c>
      <c r="AK1812" s="5" t="str">
        <f>IF(Table2[[#This Row],[Total Campaigns Accepted]]=0,"Never Responded", IF(Table2[[#This Row],[Total Campaigns Accepted]]&lt;3,"Occasional Responders","Frequent Responders"))</f>
        <v>Never Responded</v>
      </c>
    </row>
    <row r="1813" spans="1:37" x14ac:dyDescent="0.3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  <c r="AC1813" s="4">
        <f t="shared" ca="1" si="84"/>
        <v>54</v>
      </c>
      <c r="AD1813" s="3">
        <f t="shared" si="86"/>
        <v>2346</v>
      </c>
      <c r="AE1813">
        <f t="shared" si="85"/>
        <v>25</v>
      </c>
      <c r="AF1813" t="str">
        <f>IF(Table2[[#This Row],[ Income ]]&lt;=30000, "Low Income",IF(Table2[[#This Row],[ Income ]]&lt;=60000,"Middle Income",IF(Table2[[#This Row],[ Income ]]&lt;=90000,"High Income","Premium")))</f>
        <v>High Income</v>
      </c>
      <c r="AG1813" t="str">
        <f ca="1">IF(Table2[[#This Row],[Age]]&lt;30,"Young Adults", IF(Table2[[#This Row],[Age]]&lt;45,"Adults",IF(Table2[[#This Row],[Age]]&lt;60,"Middle Aged", "Senior")))</f>
        <v>Middle Aged</v>
      </c>
      <c r="AH1813" t="str">
        <f>IF(Table2[[#This Row],[Recency]]&lt;31,"Active",IF(Table2[[#This Row],[Recency]]&lt;61, "Warm","At Risk"))</f>
        <v>At Risk</v>
      </c>
      <c r="AI1813" s="5" t="str">
        <f>IF(Table2[[#This Row],[Total Spend]]&lt;70,"Low Value", IF(Table2[[#This Row],[Total Spend]]&lt;370,"Medium Value",IF(Table2[[#This Row],[Total Spend]]&lt;1047,"High Value","VIP")))</f>
        <v>VIP</v>
      </c>
      <c r="AJ1813" s="7">
        <f>SUM(Table2[[#This Row],[AcceptedCmp3]:[Response]])</f>
        <v>4</v>
      </c>
      <c r="AK1813" s="5" t="str">
        <f>IF(Table2[[#This Row],[Total Campaigns Accepted]]=0,"Never Responded", IF(Table2[[#This Row],[Total Campaigns Accepted]]&lt;3,"Occasional Responders","Frequent Responders"))</f>
        <v>Frequent Responders</v>
      </c>
    </row>
    <row r="1814" spans="1:37" x14ac:dyDescent="0.3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  <c r="AC1814" s="4">
        <f t="shared" ca="1" si="84"/>
        <v>57</v>
      </c>
      <c r="AD1814" s="3">
        <f t="shared" si="86"/>
        <v>792</v>
      </c>
      <c r="AE1814">
        <f t="shared" si="85"/>
        <v>31</v>
      </c>
      <c r="AF1814" t="str">
        <f>IF(Table2[[#This Row],[ Income ]]&lt;=30000, "Low Income",IF(Table2[[#This Row],[ Income ]]&lt;=60000,"Middle Income",IF(Table2[[#This Row],[ Income ]]&lt;=90000,"High Income","Premium")))</f>
        <v>Middle Income</v>
      </c>
      <c r="AG1814" t="str">
        <f ca="1">IF(Table2[[#This Row],[Age]]&lt;30,"Young Adults", IF(Table2[[#This Row],[Age]]&lt;45,"Adults",IF(Table2[[#This Row],[Age]]&lt;60,"Middle Aged", "Senior")))</f>
        <v>Middle Aged</v>
      </c>
      <c r="AH1814" t="str">
        <f>IF(Table2[[#This Row],[Recency]]&lt;31,"Active",IF(Table2[[#This Row],[Recency]]&lt;61, "Warm","At Risk"))</f>
        <v>At Risk</v>
      </c>
      <c r="AI1814" s="5" t="str">
        <f>IF(Table2[[#This Row],[Total Spend]]&lt;70,"Low Value", IF(Table2[[#This Row],[Total Spend]]&lt;370,"Medium Value",IF(Table2[[#This Row],[Total Spend]]&lt;1047,"High Value","VIP")))</f>
        <v>High Value</v>
      </c>
      <c r="AJ1814" s="7">
        <f>SUM(Table2[[#This Row],[AcceptedCmp3]:[Response]])</f>
        <v>0</v>
      </c>
      <c r="AK1814" s="5" t="str">
        <f>IF(Table2[[#This Row],[Total Campaigns Accepted]]=0,"Never Responded", IF(Table2[[#This Row],[Total Campaigns Accepted]]&lt;3,"Occasional Responders","Frequent Responders"))</f>
        <v>Never Responded</v>
      </c>
    </row>
    <row r="1815" spans="1:37" x14ac:dyDescent="0.3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  <c r="AC1815" s="4">
        <f t="shared" ca="1" si="84"/>
        <v>68</v>
      </c>
      <c r="AD1815" s="3">
        <f t="shared" si="86"/>
        <v>523</v>
      </c>
      <c r="AE1815">
        <f t="shared" si="85"/>
        <v>27</v>
      </c>
      <c r="AF1815" t="str">
        <f>IF(Table2[[#This Row],[ Income ]]&lt;=30000, "Low Income",IF(Table2[[#This Row],[ Income ]]&lt;=60000,"Middle Income",IF(Table2[[#This Row],[ Income ]]&lt;=90000,"High Income","Premium")))</f>
        <v>High Income</v>
      </c>
      <c r="AG1815" t="str">
        <f ca="1">IF(Table2[[#This Row],[Age]]&lt;30,"Young Adults", IF(Table2[[#This Row],[Age]]&lt;45,"Adults",IF(Table2[[#This Row],[Age]]&lt;60,"Middle Aged", "Senior")))</f>
        <v>Senior</v>
      </c>
      <c r="AH1815" t="str">
        <f>IF(Table2[[#This Row],[Recency]]&lt;31,"Active",IF(Table2[[#This Row],[Recency]]&lt;61, "Warm","At Risk"))</f>
        <v>At Risk</v>
      </c>
      <c r="AI1815" s="5" t="str">
        <f>IF(Table2[[#This Row],[Total Spend]]&lt;70,"Low Value", IF(Table2[[#This Row],[Total Spend]]&lt;370,"Medium Value",IF(Table2[[#This Row],[Total Spend]]&lt;1047,"High Value","VIP")))</f>
        <v>High Value</v>
      </c>
      <c r="AJ1815" s="7">
        <f>SUM(Table2[[#This Row],[AcceptedCmp3]:[Response]])</f>
        <v>5</v>
      </c>
      <c r="AK1815" s="5" t="str">
        <f>IF(Table2[[#This Row],[Total Campaigns Accepted]]=0,"Never Responded", IF(Table2[[#This Row],[Total Campaigns Accepted]]&lt;3,"Occasional Responders","Frequent Responders"))</f>
        <v>Frequent Responders</v>
      </c>
    </row>
    <row r="1816" spans="1:37" x14ac:dyDescent="0.3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  <c r="AC1816" s="4">
        <f t="shared" ca="1" si="84"/>
        <v>64</v>
      </c>
      <c r="AD1816" s="3">
        <f t="shared" si="86"/>
        <v>1065</v>
      </c>
      <c r="AE1816">
        <f t="shared" si="85"/>
        <v>27</v>
      </c>
      <c r="AF1816" t="str">
        <f>IF(Table2[[#This Row],[ Income ]]&lt;=30000, "Low Income",IF(Table2[[#This Row],[ Income ]]&lt;=60000,"Middle Income",IF(Table2[[#This Row],[ Income ]]&lt;=90000,"High Income","Premium")))</f>
        <v>High Income</v>
      </c>
      <c r="AG1816" t="str">
        <f ca="1">IF(Table2[[#This Row],[Age]]&lt;30,"Young Adults", IF(Table2[[#This Row],[Age]]&lt;45,"Adults",IF(Table2[[#This Row],[Age]]&lt;60,"Middle Aged", "Senior")))</f>
        <v>Senior</v>
      </c>
      <c r="AH1816" t="str">
        <f>IF(Table2[[#This Row],[Recency]]&lt;31,"Active",IF(Table2[[#This Row],[Recency]]&lt;61, "Warm","At Risk"))</f>
        <v>At Risk</v>
      </c>
      <c r="AI1816" s="5" t="str">
        <f>IF(Table2[[#This Row],[Total Spend]]&lt;70,"Low Value", IF(Table2[[#This Row],[Total Spend]]&lt;370,"Medium Value",IF(Table2[[#This Row],[Total Spend]]&lt;1047,"High Value","VIP")))</f>
        <v>VIP</v>
      </c>
      <c r="AJ1816" s="7">
        <f>SUM(Table2[[#This Row],[AcceptedCmp3]:[Response]])</f>
        <v>0</v>
      </c>
      <c r="AK1816" s="5" t="str">
        <f>IF(Table2[[#This Row],[Total Campaigns Accepted]]=0,"Never Responded", IF(Table2[[#This Row],[Total Campaigns Accepted]]&lt;3,"Occasional Responders","Frequent Responders"))</f>
        <v>Never Responded</v>
      </c>
    </row>
    <row r="1817" spans="1:37" x14ac:dyDescent="0.3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  <c r="AC1817" s="4">
        <f t="shared" ca="1" si="84"/>
        <v>57</v>
      </c>
      <c r="AD1817" s="3">
        <f t="shared" si="86"/>
        <v>67</v>
      </c>
      <c r="AE1817">
        <f t="shared" si="85"/>
        <v>13</v>
      </c>
      <c r="AF1817" t="str">
        <f>IF(Table2[[#This Row],[ Income ]]&lt;=30000, "Low Income",IF(Table2[[#This Row],[ Income ]]&lt;=60000,"Middle Income",IF(Table2[[#This Row],[ Income ]]&lt;=90000,"High Income","Premium")))</f>
        <v>Low Income</v>
      </c>
      <c r="AG1817" t="str">
        <f ca="1">IF(Table2[[#This Row],[Age]]&lt;30,"Young Adults", IF(Table2[[#This Row],[Age]]&lt;45,"Adults",IF(Table2[[#This Row],[Age]]&lt;60,"Middle Aged", "Senior")))</f>
        <v>Middle Aged</v>
      </c>
      <c r="AH1817" t="str">
        <f>IF(Table2[[#This Row],[Recency]]&lt;31,"Active",IF(Table2[[#This Row],[Recency]]&lt;61, "Warm","At Risk"))</f>
        <v>At Risk</v>
      </c>
      <c r="AI1817" s="5" t="str">
        <f>IF(Table2[[#This Row],[Total Spend]]&lt;70,"Low Value", IF(Table2[[#This Row],[Total Spend]]&lt;370,"Medium Value",IF(Table2[[#This Row],[Total Spend]]&lt;1047,"High Value","VIP")))</f>
        <v>Low Value</v>
      </c>
      <c r="AJ1817" s="7">
        <f>SUM(Table2[[#This Row],[AcceptedCmp3]:[Response]])</f>
        <v>0</v>
      </c>
      <c r="AK1817" s="5" t="str">
        <f>IF(Table2[[#This Row],[Total Campaigns Accepted]]=0,"Never Responded", IF(Table2[[#This Row],[Total Campaigns Accepted]]&lt;3,"Occasional Responders","Frequent Responders"))</f>
        <v>Never Responded</v>
      </c>
    </row>
    <row r="1818" spans="1:37" x14ac:dyDescent="0.3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  <c r="AC1818" s="4">
        <f t="shared" ca="1" si="84"/>
        <v>58</v>
      </c>
      <c r="AD1818" s="3">
        <f t="shared" si="86"/>
        <v>199</v>
      </c>
      <c r="AE1818">
        <f t="shared" si="85"/>
        <v>23</v>
      </c>
      <c r="AF1818" t="str">
        <f>IF(Table2[[#This Row],[ Income ]]&lt;=30000, "Low Income",IF(Table2[[#This Row],[ Income ]]&lt;=60000,"Middle Income",IF(Table2[[#This Row],[ Income ]]&lt;=90000,"High Income","Premium")))</f>
        <v>Middle Income</v>
      </c>
      <c r="AG1818" t="str">
        <f ca="1">IF(Table2[[#This Row],[Age]]&lt;30,"Young Adults", IF(Table2[[#This Row],[Age]]&lt;45,"Adults",IF(Table2[[#This Row],[Age]]&lt;60,"Middle Aged", "Senior")))</f>
        <v>Middle Aged</v>
      </c>
      <c r="AH1818" t="str">
        <f>IF(Table2[[#This Row],[Recency]]&lt;31,"Active",IF(Table2[[#This Row],[Recency]]&lt;61, "Warm","At Risk"))</f>
        <v>At Risk</v>
      </c>
      <c r="AI1818" s="5" t="str">
        <f>IF(Table2[[#This Row],[Total Spend]]&lt;70,"Low Value", IF(Table2[[#This Row],[Total Spend]]&lt;370,"Medium Value",IF(Table2[[#This Row],[Total Spend]]&lt;1047,"High Value","VIP")))</f>
        <v>Medium Value</v>
      </c>
      <c r="AJ1818" s="7">
        <f>SUM(Table2[[#This Row],[AcceptedCmp3]:[Response]])</f>
        <v>0</v>
      </c>
      <c r="AK1818" s="5" t="str">
        <f>IF(Table2[[#This Row],[Total Campaigns Accepted]]=0,"Never Responded", IF(Table2[[#This Row],[Total Campaigns Accepted]]&lt;3,"Occasional Responders","Frequent Responders"))</f>
        <v>Never Responded</v>
      </c>
    </row>
    <row r="1819" spans="1:37" x14ac:dyDescent="0.3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  <c r="AC1819" s="4">
        <f t="shared" ca="1" si="84"/>
        <v>53</v>
      </c>
      <c r="AD1819" s="3">
        <f t="shared" si="86"/>
        <v>1615</v>
      </c>
      <c r="AE1819">
        <f t="shared" si="85"/>
        <v>34</v>
      </c>
      <c r="AF1819" t="str">
        <f>IF(Table2[[#This Row],[ Income ]]&lt;=30000, "Low Income",IF(Table2[[#This Row],[ Income ]]&lt;=60000,"Middle Income",IF(Table2[[#This Row],[ Income ]]&lt;=90000,"High Income","Premium")))</f>
        <v>High Income</v>
      </c>
      <c r="AG1819" t="str">
        <f ca="1">IF(Table2[[#This Row],[Age]]&lt;30,"Young Adults", IF(Table2[[#This Row],[Age]]&lt;45,"Adults",IF(Table2[[#This Row],[Age]]&lt;60,"Middle Aged", "Senior")))</f>
        <v>Middle Aged</v>
      </c>
      <c r="AH1819" t="str">
        <f>IF(Table2[[#This Row],[Recency]]&lt;31,"Active",IF(Table2[[#This Row],[Recency]]&lt;61, "Warm","At Risk"))</f>
        <v>At Risk</v>
      </c>
      <c r="AI1819" s="5" t="str">
        <f>IF(Table2[[#This Row],[Total Spend]]&lt;70,"Low Value", IF(Table2[[#This Row],[Total Spend]]&lt;370,"Medium Value",IF(Table2[[#This Row],[Total Spend]]&lt;1047,"High Value","VIP")))</f>
        <v>VIP</v>
      </c>
      <c r="AJ1819" s="7">
        <f>SUM(Table2[[#This Row],[AcceptedCmp3]:[Response]])</f>
        <v>0</v>
      </c>
      <c r="AK1819" s="5" t="str">
        <f>IF(Table2[[#This Row],[Total Campaigns Accepted]]=0,"Never Responded", IF(Table2[[#This Row],[Total Campaigns Accepted]]&lt;3,"Occasional Responders","Frequent Responders"))</f>
        <v>Never Responded</v>
      </c>
    </row>
    <row r="1820" spans="1:37" x14ac:dyDescent="0.3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  <c r="AC1820" s="4">
        <f t="shared" ca="1" si="84"/>
        <v>37</v>
      </c>
      <c r="AD1820" s="3">
        <f t="shared" si="86"/>
        <v>341</v>
      </c>
      <c r="AE1820">
        <f t="shared" si="85"/>
        <v>24</v>
      </c>
      <c r="AF1820" t="str">
        <f>IF(Table2[[#This Row],[ Income ]]&lt;=30000, "Low Income",IF(Table2[[#This Row],[ Income ]]&lt;=60000,"Middle Income",IF(Table2[[#This Row],[ Income ]]&lt;=90000,"High Income","Premium")))</f>
        <v>Middle Income</v>
      </c>
      <c r="AG1820" t="str">
        <f ca="1">IF(Table2[[#This Row],[Age]]&lt;30,"Young Adults", IF(Table2[[#This Row],[Age]]&lt;45,"Adults",IF(Table2[[#This Row],[Age]]&lt;60,"Middle Aged", "Senior")))</f>
        <v>Adults</v>
      </c>
      <c r="AH1820" t="str">
        <f>IF(Table2[[#This Row],[Recency]]&lt;31,"Active",IF(Table2[[#This Row],[Recency]]&lt;61, "Warm","At Risk"))</f>
        <v>At Risk</v>
      </c>
      <c r="AI1820" s="5" t="str">
        <f>IF(Table2[[#This Row],[Total Spend]]&lt;70,"Low Value", IF(Table2[[#This Row],[Total Spend]]&lt;370,"Medium Value",IF(Table2[[#This Row],[Total Spend]]&lt;1047,"High Value","VIP")))</f>
        <v>Medium Value</v>
      </c>
      <c r="AJ1820" s="7">
        <f>SUM(Table2[[#This Row],[AcceptedCmp3]:[Response]])</f>
        <v>0</v>
      </c>
      <c r="AK1820" s="5" t="str">
        <f>IF(Table2[[#This Row],[Total Campaigns Accepted]]=0,"Never Responded", IF(Table2[[#This Row],[Total Campaigns Accepted]]&lt;3,"Occasional Responders","Frequent Responders"))</f>
        <v>Never Responded</v>
      </c>
    </row>
    <row r="1821" spans="1:37" x14ac:dyDescent="0.3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  <c r="AC1821" s="4">
        <f t="shared" ca="1" si="84"/>
        <v>55</v>
      </c>
      <c r="AD1821" s="3">
        <f t="shared" si="86"/>
        <v>467</v>
      </c>
      <c r="AE1821">
        <f t="shared" si="85"/>
        <v>28</v>
      </c>
      <c r="AF1821" t="str">
        <f>IF(Table2[[#This Row],[ Income ]]&lt;=30000, "Low Income",IF(Table2[[#This Row],[ Income ]]&lt;=60000,"Middle Income",IF(Table2[[#This Row],[ Income ]]&lt;=90000,"High Income","Premium")))</f>
        <v>Middle Income</v>
      </c>
      <c r="AG1821" t="str">
        <f ca="1">IF(Table2[[#This Row],[Age]]&lt;30,"Young Adults", IF(Table2[[#This Row],[Age]]&lt;45,"Adults",IF(Table2[[#This Row],[Age]]&lt;60,"Middle Aged", "Senior")))</f>
        <v>Middle Aged</v>
      </c>
      <c r="AH1821" t="str">
        <f>IF(Table2[[#This Row],[Recency]]&lt;31,"Active",IF(Table2[[#This Row],[Recency]]&lt;61, "Warm","At Risk"))</f>
        <v>At Risk</v>
      </c>
      <c r="AI1821" s="5" t="str">
        <f>IF(Table2[[#This Row],[Total Spend]]&lt;70,"Low Value", IF(Table2[[#This Row],[Total Spend]]&lt;370,"Medium Value",IF(Table2[[#This Row],[Total Spend]]&lt;1047,"High Value","VIP")))</f>
        <v>High Value</v>
      </c>
      <c r="AJ1821" s="7">
        <f>SUM(Table2[[#This Row],[AcceptedCmp3]:[Response]])</f>
        <v>0</v>
      </c>
      <c r="AK1821" s="5" t="str">
        <f>IF(Table2[[#This Row],[Total Campaigns Accepted]]=0,"Never Responded", IF(Table2[[#This Row],[Total Campaigns Accepted]]&lt;3,"Occasional Responders","Frequent Responders"))</f>
        <v>Never Responded</v>
      </c>
    </row>
    <row r="1822" spans="1:37" x14ac:dyDescent="0.3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  <c r="AC1822" s="4">
        <f t="shared" ca="1" si="84"/>
        <v>50</v>
      </c>
      <c r="AD1822" s="3">
        <f t="shared" si="86"/>
        <v>1080</v>
      </c>
      <c r="AE1822">
        <f t="shared" si="85"/>
        <v>34</v>
      </c>
      <c r="AF1822" t="str">
        <f>IF(Table2[[#This Row],[ Income ]]&lt;=30000, "Low Income",IF(Table2[[#This Row],[ Income ]]&lt;=60000,"Middle Income",IF(Table2[[#This Row],[ Income ]]&lt;=90000,"High Income","Premium")))</f>
        <v>High Income</v>
      </c>
      <c r="AG1822" t="str">
        <f ca="1">IF(Table2[[#This Row],[Age]]&lt;30,"Young Adults", IF(Table2[[#This Row],[Age]]&lt;45,"Adults",IF(Table2[[#This Row],[Age]]&lt;60,"Middle Aged", "Senior")))</f>
        <v>Middle Aged</v>
      </c>
      <c r="AH1822" t="str">
        <f>IF(Table2[[#This Row],[Recency]]&lt;31,"Active",IF(Table2[[#This Row],[Recency]]&lt;61, "Warm","At Risk"))</f>
        <v>At Risk</v>
      </c>
      <c r="AI1822" s="5" t="str">
        <f>IF(Table2[[#This Row],[Total Spend]]&lt;70,"Low Value", IF(Table2[[#This Row],[Total Spend]]&lt;370,"Medium Value",IF(Table2[[#This Row],[Total Spend]]&lt;1047,"High Value","VIP")))</f>
        <v>VIP</v>
      </c>
      <c r="AJ1822" s="7">
        <f>SUM(Table2[[#This Row],[AcceptedCmp3]:[Response]])</f>
        <v>0</v>
      </c>
      <c r="AK1822" s="5" t="str">
        <f>IF(Table2[[#This Row],[Total Campaigns Accepted]]=0,"Never Responded", IF(Table2[[#This Row],[Total Campaigns Accepted]]&lt;3,"Occasional Responders","Frequent Responders"))</f>
        <v>Never Responded</v>
      </c>
    </row>
    <row r="1823" spans="1:37" x14ac:dyDescent="0.3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  <c r="AC1823" s="4">
        <f t="shared" ca="1" si="84"/>
        <v>50</v>
      </c>
      <c r="AD1823" s="3">
        <f t="shared" si="86"/>
        <v>191</v>
      </c>
      <c r="AE1823">
        <f t="shared" si="85"/>
        <v>15</v>
      </c>
      <c r="AF1823" t="str">
        <f>IF(Table2[[#This Row],[ Income ]]&lt;=30000, "Low Income",IF(Table2[[#This Row],[ Income ]]&lt;=60000,"Middle Income",IF(Table2[[#This Row],[ Income ]]&lt;=90000,"High Income","Premium")))</f>
        <v>Middle Income</v>
      </c>
      <c r="AG1823" t="str">
        <f ca="1">IF(Table2[[#This Row],[Age]]&lt;30,"Young Adults", IF(Table2[[#This Row],[Age]]&lt;45,"Adults",IF(Table2[[#This Row],[Age]]&lt;60,"Middle Aged", "Senior")))</f>
        <v>Middle Aged</v>
      </c>
      <c r="AH1823" t="str">
        <f>IF(Table2[[#This Row],[Recency]]&lt;31,"Active",IF(Table2[[#This Row],[Recency]]&lt;61, "Warm","At Risk"))</f>
        <v>At Risk</v>
      </c>
      <c r="AI1823" s="5" t="str">
        <f>IF(Table2[[#This Row],[Total Spend]]&lt;70,"Low Value", IF(Table2[[#This Row],[Total Spend]]&lt;370,"Medium Value",IF(Table2[[#This Row],[Total Spend]]&lt;1047,"High Value","VIP")))</f>
        <v>Medium Value</v>
      </c>
      <c r="AJ1823" s="7">
        <f>SUM(Table2[[#This Row],[AcceptedCmp3]:[Response]])</f>
        <v>0</v>
      </c>
      <c r="AK1823" s="5" t="str">
        <f>IF(Table2[[#This Row],[Total Campaigns Accepted]]=0,"Never Responded", IF(Table2[[#This Row],[Total Campaigns Accepted]]&lt;3,"Occasional Responders","Frequent Responders"))</f>
        <v>Never Responded</v>
      </c>
    </row>
    <row r="1824" spans="1:37" x14ac:dyDescent="0.3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  <c r="AC1824" s="4">
        <f t="shared" ca="1" si="84"/>
        <v>70</v>
      </c>
      <c r="AD1824" s="3">
        <f t="shared" si="86"/>
        <v>130</v>
      </c>
      <c r="AE1824">
        <f t="shared" si="85"/>
        <v>11</v>
      </c>
      <c r="AF1824" t="str">
        <f>IF(Table2[[#This Row],[ Income ]]&lt;=30000, "Low Income",IF(Table2[[#This Row],[ Income ]]&lt;=60000,"Middle Income",IF(Table2[[#This Row],[ Income ]]&lt;=90000,"High Income","Premium")))</f>
        <v>Middle Income</v>
      </c>
      <c r="AG1824" t="str">
        <f ca="1">IF(Table2[[#This Row],[Age]]&lt;30,"Young Adults", IF(Table2[[#This Row],[Age]]&lt;45,"Adults",IF(Table2[[#This Row],[Age]]&lt;60,"Middle Aged", "Senior")))</f>
        <v>Senior</v>
      </c>
      <c r="AH1824" t="str">
        <f>IF(Table2[[#This Row],[Recency]]&lt;31,"Active",IF(Table2[[#This Row],[Recency]]&lt;61, "Warm","At Risk"))</f>
        <v>At Risk</v>
      </c>
      <c r="AI1824" s="5" t="str">
        <f>IF(Table2[[#This Row],[Total Spend]]&lt;70,"Low Value", IF(Table2[[#This Row],[Total Spend]]&lt;370,"Medium Value",IF(Table2[[#This Row],[Total Spend]]&lt;1047,"High Value","VIP")))</f>
        <v>Medium Value</v>
      </c>
      <c r="AJ1824" s="7">
        <f>SUM(Table2[[#This Row],[AcceptedCmp3]:[Response]])</f>
        <v>0</v>
      </c>
      <c r="AK1824" s="5" t="str">
        <f>IF(Table2[[#This Row],[Total Campaigns Accepted]]=0,"Never Responded", IF(Table2[[#This Row],[Total Campaigns Accepted]]&lt;3,"Occasional Responders","Frequent Responders"))</f>
        <v>Never Responded</v>
      </c>
    </row>
    <row r="1825" spans="1:37" x14ac:dyDescent="0.3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  <c r="AC1825" s="4">
        <f t="shared" ca="1" si="84"/>
        <v>53</v>
      </c>
      <c r="AD1825" s="3">
        <f t="shared" si="86"/>
        <v>263</v>
      </c>
      <c r="AE1825">
        <f t="shared" si="85"/>
        <v>23</v>
      </c>
      <c r="AF1825" t="str">
        <f>IF(Table2[[#This Row],[ Income ]]&lt;=30000, "Low Income",IF(Table2[[#This Row],[ Income ]]&lt;=60000,"Middle Income",IF(Table2[[#This Row],[ Income ]]&lt;=90000,"High Income","Premium")))</f>
        <v>Middle Income</v>
      </c>
      <c r="AG1825" t="str">
        <f ca="1">IF(Table2[[#This Row],[Age]]&lt;30,"Young Adults", IF(Table2[[#This Row],[Age]]&lt;45,"Adults",IF(Table2[[#This Row],[Age]]&lt;60,"Middle Aged", "Senior")))</f>
        <v>Middle Aged</v>
      </c>
      <c r="AH1825" t="str">
        <f>IF(Table2[[#This Row],[Recency]]&lt;31,"Active",IF(Table2[[#This Row],[Recency]]&lt;61, "Warm","At Risk"))</f>
        <v>At Risk</v>
      </c>
      <c r="AI1825" s="5" t="str">
        <f>IF(Table2[[#This Row],[Total Spend]]&lt;70,"Low Value", IF(Table2[[#This Row],[Total Spend]]&lt;370,"Medium Value",IF(Table2[[#This Row],[Total Spend]]&lt;1047,"High Value","VIP")))</f>
        <v>Medium Value</v>
      </c>
      <c r="AJ1825" s="7">
        <f>SUM(Table2[[#This Row],[AcceptedCmp3]:[Response]])</f>
        <v>2</v>
      </c>
      <c r="AK1825" s="5" t="str">
        <f>IF(Table2[[#This Row],[Total Campaigns Accepted]]=0,"Never Responded", IF(Table2[[#This Row],[Total Campaigns Accepted]]&lt;3,"Occasional Responders","Frequent Responders"))</f>
        <v>Occasional Responders</v>
      </c>
    </row>
    <row r="1826" spans="1:37" x14ac:dyDescent="0.3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  <c r="AC1826" s="4">
        <f t="shared" ca="1" si="84"/>
        <v>30</v>
      </c>
      <c r="AD1826" s="3">
        <f t="shared" si="86"/>
        <v>16</v>
      </c>
      <c r="AE1826">
        <f t="shared" si="85"/>
        <v>9</v>
      </c>
      <c r="AF1826" t="str">
        <f>IF(Table2[[#This Row],[ Income ]]&lt;=30000, "Low Income",IF(Table2[[#This Row],[ Income ]]&lt;=60000,"Middle Income",IF(Table2[[#This Row],[ Income ]]&lt;=90000,"High Income","Premium")))</f>
        <v>Low Income</v>
      </c>
      <c r="AG1826" t="str">
        <f ca="1">IF(Table2[[#This Row],[Age]]&lt;30,"Young Adults", IF(Table2[[#This Row],[Age]]&lt;45,"Adults",IF(Table2[[#This Row],[Age]]&lt;60,"Middle Aged", "Senior")))</f>
        <v>Adults</v>
      </c>
      <c r="AH1826" t="str">
        <f>IF(Table2[[#This Row],[Recency]]&lt;31,"Active",IF(Table2[[#This Row],[Recency]]&lt;61, "Warm","At Risk"))</f>
        <v>At Risk</v>
      </c>
      <c r="AI1826" s="5" t="str">
        <f>IF(Table2[[#This Row],[Total Spend]]&lt;70,"Low Value", IF(Table2[[#This Row],[Total Spend]]&lt;370,"Medium Value",IF(Table2[[#This Row],[Total Spend]]&lt;1047,"High Value","VIP")))</f>
        <v>Low Value</v>
      </c>
      <c r="AJ1826" s="7">
        <f>SUM(Table2[[#This Row],[AcceptedCmp3]:[Response]])</f>
        <v>1</v>
      </c>
      <c r="AK1826" s="5" t="str">
        <f>IF(Table2[[#This Row],[Total Campaigns Accepted]]=0,"Never Responded", IF(Table2[[#This Row],[Total Campaigns Accepted]]&lt;3,"Occasional Responders","Frequent Responders"))</f>
        <v>Occasional Responders</v>
      </c>
    </row>
    <row r="1827" spans="1:37" x14ac:dyDescent="0.3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  <c r="AC1827" s="4">
        <f t="shared" ca="1" si="84"/>
        <v>57</v>
      </c>
      <c r="AD1827" s="3">
        <f t="shared" si="86"/>
        <v>42</v>
      </c>
      <c r="AE1827">
        <f t="shared" si="85"/>
        <v>12</v>
      </c>
      <c r="AF1827" t="str">
        <f>IF(Table2[[#This Row],[ Income ]]&lt;=30000, "Low Income",IF(Table2[[#This Row],[ Income ]]&lt;=60000,"Middle Income",IF(Table2[[#This Row],[ Income ]]&lt;=90000,"High Income","Premium")))</f>
        <v>Middle Income</v>
      </c>
      <c r="AG1827" t="str">
        <f ca="1">IF(Table2[[#This Row],[Age]]&lt;30,"Young Adults", IF(Table2[[#This Row],[Age]]&lt;45,"Adults",IF(Table2[[#This Row],[Age]]&lt;60,"Middle Aged", "Senior")))</f>
        <v>Middle Aged</v>
      </c>
      <c r="AH1827" t="str">
        <f>IF(Table2[[#This Row],[Recency]]&lt;31,"Active",IF(Table2[[#This Row],[Recency]]&lt;61, "Warm","At Risk"))</f>
        <v>At Risk</v>
      </c>
      <c r="AI1827" s="5" t="str">
        <f>IF(Table2[[#This Row],[Total Spend]]&lt;70,"Low Value", IF(Table2[[#This Row],[Total Spend]]&lt;370,"Medium Value",IF(Table2[[#This Row],[Total Spend]]&lt;1047,"High Value","VIP")))</f>
        <v>Low Value</v>
      </c>
      <c r="AJ1827" s="7">
        <f>SUM(Table2[[#This Row],[AcceptedCmp3]:[Response]])</f>
        <v>0</v>
      </c>
      <c r="AK1827" s="5" t="str">
        <f>IF(Table2[[#This Row],[Total Campaigns Accepted]]=0,"Never Responded", IF(Table2[[#This Row],[Total Campaigns Accepted]]&lt;3,"Occasional Responders","Frequent Responders"))</f>
        <v>Never Responded</v>
      </c>
    </row>
    <row r="1828" spans="1:37" x14ac:dyDescent="0.3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  <c r="AC1828" s="4">
        <f t="shared" ca="1" si="84"/>
        <v>51</v>
      </c>
      <c r="AD1828" s="3">
        <f t="shared" si="86"/>
        <v>6</v>
      </c>
      <c r="AE1828">
        <f t="shared" si="85"/>
        <v>0</v>
      </c>
      <c r="AF1828" t="str">
        <f>IF(Table2[[#This Row],[ Income ]]&lt;=30000, "Low Income",IF(Table2[[#This Row],[ Income ]]&lt;=60000,"Middle Income",IF(Table2[[#This Row],[ Income ]]&lt;=90000,"High Income","Premium")))</f>
        <v>Premium</v>
      </c>
      <c r="AG1828" t="str">
        <f ca="1">IF(Table2[[#This Row],[Age]]&lt;30,"Young Adults", IF(Table2[[#This Row],[Age]]&lt;45,"Adults",IF(Table2[[#This Row],[Age]]&lt;60,"Middle Aged", "Senior")))</f>
        <v>Middle Aged</v>
      </c>
      <c r="AH1828" t="str">
        <f>IF(Table2[[#This Row],[Recency]]&lt;31,"Active",IF(Table2[[#This Row],[Recency]]&lt;61, "Warm","At Risk"))</f>
        <v>At Risk</v>
      </c>
      <c r="AI1828" s="5" t="str">
        <f>IF(Table2[[#This Row],[Total Spend]]&lt;70,"Low Value", IF(Table2[[#This Row],[Total Spend]]&lt;370,"Medium Value",IF(Table2[[#This Row],[Total Spend]]&lt;1047,"High Value","VIP")))</f>
        <v>Low Value</v>
      </c>
      <c r="AJ1828" s="7">
        <f>SUM(Table2[[#This Row],[AcceptedCmp3]:[Response]])</f>
        <v>0</v>
      </c>
      <c r="AK1828" s="5" t="str">
        <f>IF(Table2[[#This Row],[Total Campaigns Accepted]]=0,"Never Responded", IF(Table2[[#This Row],[Total Campaigns Accepted]]&lt;3,"Occasional Responders","Frequent Responders"))</f>
        <v>Never Responded</v>
      </c>
    </row>
    <row r="1829" spans="1:37" x14ac:dyDescent="0.3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  <c r="AC1829" s="4">
        <f t="shared" ca="1" si="84"/>
        <v>48</v>
      </c>
      <c r="AD1829" s="3">
        <f t="shared" si="86"/>
        <v>745</v>
      </c>
      <c r="AE1829">
        <f t="shared" si="85"/>
        <v>25</v>
      </c>
      <c r="AF1829" t="str">
        <f>IF(Table2[[#This Row],[ Income ]]&lt;=30000, "Low Income",IF(Table2[[#This Row],[ Income ]]&lt;=60000,"Middle Income",IF(Table2[[#This Row],[ Income ]]&lt;=90000,"High Income","Premium")))</f>
        <v>High Income</v>
      </c>
      <c r="AG1829" t="str">
        <f ca="1">IF(Table2[[#This Row],[Age]]&lt;30,"Young Adults", IF(Table2[[#This Row],[Age]]&lt;45,"Adults",IF(Table2[[#This Row],[Age]]&lt;60,"Middle Aged", "Senior")))</f>
        <v>Middle Aged</v>
      </c>
      <c r="AH1829" t="str">
        <f>IF(Table2[[#This Row],[Recency]]&lt;31,"Active",IF(Table2[[#This Row],[Recency]]&lt;61, "Warm","At Risk"))</f>
        <v>At Risk</v>
      </c>
      <c r="AI1829" s="5" t="str">
        <f>IF(Table2[[#This Row],[Total Spend]]&lt;70,"Low Value", IF(Table2[[#This Row],[Total Spend]]&lt;370,"Medium Value",IF(Table2[[#This Row],[Total Spend]]&lt;1047,"High Value","VIP")))</f>
        <v>High Value</v>
      </c>
      <c r="AJ1829" s="7">
        <f>SUM(Table2[[#This Row],[AcceptedCmp3]:[Response]])</f>
        <v>0</v>
      </c>
      <c r="AK1829" s="5" t="str">
        <f>IF(Table2[[#This Row],[Total Campaigns Accepted]]=0,"Never Responded", IF(Table2[[#This Row],[Total Campaigns Accepted]]&lt;3,"Occasional Responders","Frequent Responders"))</f>
        <v>Never Responded</v>
      </c>
    </row>
    <row r="1830" spans="1:37" x14ac:dyDescent="0.3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  <c r="AC1830" s="4">
        <f t="shared" ca="1" si="84"/>
        <v>56</v>
      </c>
      <c r="AD1830" s="3">
        <f t="shared" si="86"/>
        <v>573</v>
      </c>
      <c r="AE1830">
        <f t="shared" si="85"/>
        <v>25</v>
      </c>
      <c r="AF1830" t="str">
        <f>IF(Table2[[#This Row],[ Income ]]&lt;=30000, "Low Income",IF(Table2[[#This Row],[ Income ]]&lt;=60000,"Middle Income",IF(Table2[[#This Row],[ Income ]]&lt;=90000,"High Income","Premium")))</f>
        <v>High Income</v>
      </c>
      <c r="AG1830" t="str">
        <f ca="1">IF(Table2[[#This Row],[Age]]&lt;30,"Young Adults", IF(Table2[[#This Row],[Age]]&lt;45,"Adults",IF(Table2[[#This Row],[Age]]&lt;60,"Middle Aged", "Senior")))</f>
        <v>Middle Aged</v>
      </c>
      <c r="AH1830" t="str">
        <f>IF(Table2[[#This Row],[Recency]]&lt;31,"Active",IF(Table2[[#This Row],[Recency]]&lt;61, "Warm","At Risk"))</f>
        <v>At Risk</v>
      </c>
      <c r="AI1830" s="5" t="str">
        <f>IF(Table2[[#This Row],[Total Spend]]&lt;70,"Low Value", IF(Table2[[#This Row],[Total Spend]]&lt;370,"Medium Value",IF(Table2[[#This Row],[Total Spend]]&lt;1047,"High Value","VIP")))</f>
        <v>High Value</v>
      </c>
      <c r="AJ1830" s="7">
        <f>SUM(Table2[[#This Row],[AcceptedCmp3]:[Response]])</f>
        <v>0</v>
      </c>
      <c r="AK1830" s="5" t="str">
        <f>IF(Table2[[#This Row],[Total Campaigns Accepted]]=0,"Never Responded", IF(Table2[[#This Row],[Total Campaigns Accepted]]&lt;3,"Occasional Responders","Frequent Responders"))</f>
        <v>Never Responded</v>
      </c>
    </row>
    <row r="1831" spans="1:37" x14ac:dyDescent="0.3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  <c r="AC1831" s="4">
        <f t="shared" ca="1" si="84"/>
        <v>47</v>
      </c>
      <c r="AD1831" s="3">
        <f t="shared" si="86"/>
        <v>470</v>
      </c>
      <c r="AE1831">
        <f t="shared" si="85"/>
        <v>22</v>
      </c>
      <c r="AF1831" t="str">
        <f>IF(Table2[[#This Row],[ Income ]]&lt;=30000, "Low Income",IF(Table2[[#This Row],[ Income ]]&lt;=60000,"Middle Income",IF(Table2[[#This Row],[ Income ]]&lt;=90000,"High Income","Premium")))</f>
        <v>Middle Income</v>
      </c>
      <c r="AG1831" t="str">
        <f ca="1">IF(Table2[[#This Row],[Age]]&lt;30,"Young Adults", IF(Table2[[#This Row],[Age]]&lt;45,"Adults",IF(Table2[[#This Row],[Age]]&lt;60,"Middle Aged", "Senior")))</f>
        <v>Middle Aged</v>
      </c>
      <c r="AH1831" t="str">
        <f>IF(Table2[[#This Row],[Recency]]&lt;31,"Active",IF(Table2[[#This Row],[Recency]]&lt;61, "Warm","At Risk"))</f>
        <v>At Risk</v>
      </c>
      <c r="AI1831" s="5" t="str">
        <f>IF(Table2[[#This Row],[Total Spend]]&lt;70,"Low Value", IF(Table2[[#This Row],[Total Spend]]&lt;370,"Medium Value",IF(Table2[[#This Row],[Total Spend]]&lt;1047,"High Value","VIP")))</f>
        <v>High Value</v>
      </c>
      <c r="AJ1831" s="7">
        <f>SUM(Table2[[#This Row],[AcceptedCmp3]:[Response]])</f>
        <v>0</v>
      </c>
      <c r="AK1831" s="5" t="str">
        <f>IF(Table2[[#This Row],[Total Campaigns Accepted]]=0,"Never Responded", IF(Table2[[#This Row],[Total Campaigns Accepted]]&lt;3,"Occasional Responders","Frequent Responders"))</f>
        <v>Never Responded</v>
      </c>
    </row>
    <row r="1832" spans="1:37" x14ac:dyDescent="0.3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  <c r="AC1832" s="4">
        <f t="shared" ca="1" si="84"/>
        <v>78</v>
      </c>
      <c r="AD1832" s="3">
        <f t="shared" si="86"/>
        <v>1615</v>
      </c>
      <c r="AE1832">
        <f t="shared" si="85"/>
        <v>28</v>
      </c>
      <c r="AF1832" t="str">
        <f>IF(Table2[[#This Row],[ Income ]]&lt;=30000, "Low Income",IF(Table2[[#This Row],[ Income ]]&lt;=60000,"Middle Income",IF(Table2[[#This Row],[ Income ]]&lt;=90000,"High Income","Premium")))</f>
        <v>High Income</v>
      </c>
      <c r="AG1832" t="str">
        <f ca="1">IF(Table2[[#This Row],[Age]]&lt;30,"Young Adults", IF(Table2[[#This Row],[Age]]&lt;45,"Adults",IF(Table2[[#This Row],[Age]]&lt;60,"Middle Aged", "Senior")))</f>
        <v>Senior</v>
      </c>
      <c r="AH1832" t="str">
        <f>IF(Table2[[#This Row],[Recency]]&lt;31,"Active",IF(Table2[[#This Row],[Recency]]&lt;61, "Warm","At Risk"))</f>
        <v>At Risk</v>
      </c>
      <c r="AI1832" s="5" t="str">
        <f>IF(Table2[[#This Row],[Total Spend]]&lt;70,"Low Value", IF(Table2[[#This Row],[Total Spend]]&lt;370,"Medium Value",IF(Table2[[#This Row],[Total Spend]]&lt;1047,"High Value","VIP")))</f>
        <v>VIP</v>
      </c>
      <c r="AJ1832" s="7">
        <f>SUM(Table2[[#This Row],[AcceptedCmp3]:[Response]])</f>
        <v>2</v>
      </c>
      <c r="AK1832" s="5" t="str">
        <f>IF(Table2[[#This Row],[Total Campaigns Accepted]]=0,"Never Responded", IF(Table2[[#This Row],[Total Campaigns Accepted]]&lt;3,"Occasional Responders","Frequent Responders"))</f>
        <v>Occasional Responders</v>
      </c>
    </row>
    <row r="1833" spans="1:37" x14ac:dyDescent="0.3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  <c r="AC1833" s="4">
        <f t="shared" ca="1" si="84"/>
        <v>47</v>
      </c>
      <c r="AD1833" s="3">
        <f t="shared" si="86"/>
        <v>48</v>
      </c>
      <c r="AE1833">
        <f t="shared" si="85"/>
        <v>12</v>
      </c>
      <c r="AF1833" t="str">
        <f>IF(Table2[[#This Row],[ Income ]]&lt;=30000, "Low Income",IF(Table2[[#This Row],[ Income ]]&lt;=60000,"Middle Income",IF(Table2[[#This Row],[ Income ]]&lt;=90000,"High Income","Premium")))</f>
        <v>Middle Income</v>
      </c>
      <c r="AG1833" t="str">
        <f ca="1">IF(Table2[[#This Row],[Age]]&lt;30,"Young Adults", IF(Table2[[#This Row],[Age]]&lt;45,"Adults",IF(Table2[[#This Row],[Age]]&lt;60,"Middle Aged", "Senior")))</f>
        <v>Middle Aged</v>
      </c>
      <c r="AH1833" t="str">
        <f>IF(Table2[[#This Row],[Recency]]&lt;31,"Active",IF(Table2[[#This Row],[Recency]]&lt;61, "Warm","At Risk"))</f>
        <v>At Risk</v>
      </c>
      <c r="AI1833" s="5" t="str">
        <f>IF(Table2[[#This Row],[Total Spend]]&lt;70,"Low Value", IF(Table2[[#This Row],[Total Spend]]&lt;370,"Medium Value",IF(Table2[[#This Row],[Total Spend]]&lt;1047,"High Value","VIP")))</f>
        <v>Low Value</v>
      </c>
      <c r="AJ1833" s="7">
        <f>SUM(Table2[[#This Row],[AcceptedCmp3]:[Response]])</f>
        <v>0</v>
      </c>
      <c r="AK1833" s="5" t="str">
        <f>IF(Table2[[#This Row],[Total Campaigns Accepted]]=0,"Never Responded", IF(Table2[[#This Row],[Total Campaigns Accepted]]&lt;3,"Occasional Responders","Frequent Responders"))</f>
        <v>Never Responded</v>
      </c>
    </row>
    <row r="1834" spans="1:37" x14ac:dyDescent="0.3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  <c r="AC1834" s="4">
        <f t="shared" ca="1" si="84"/>
        <v>68</v>
      </c>
      <c r="AD1834" s="3">
        <f t="shared" si="86"/>
        <v>90</v>
      </c>
      <c r="AE1834">
        <f t="shared" si="85"/>
        <v>16</v>
      </c>
      <c r="AF1834" t="str">
        <f>IF(Table2[[#This Row],[ Income ]]&lt;=30000, "Low Income",IF(Table2[[#This Row],[ Income ]]&lt;=60000,"Middle Income",IF(Table2[[#This Row],[ Income ]]&lt;=90000,"High Income","Premium")))</f>
        <v>Middle Income</v>
      </c>
      <c r="AG1834" t="str">
        <f ca="1">IF(Table2[[#This Row],[Age]]&lt;30,"Young Adults", IF(Table2[[#This Row],[Age]]&lt;45,"Adults",IF(Table2[[#This Row],[Age]]&lt;60,"Middle Aged", "Senior")))</f>
        <v>Senior</v>
      </c>
      <c r="AH1834" t="str">
        <f>IF(Table2[[#This Row],[Recency]]&lt;31,"Active",IF(Table2[[#This Row],[Recency]]&lt;61, "Warm","At Risk"))</f>
        <v>At Risk</v>
      </c>
      <c r="AI1834" s="5" t="str">
        <f>IF(Table2[[#This Row],[Total Spend]]&lt;70,"Low Value", IF(Table2[[#This Row],[Total Spend]]&lt;370,"Medium Value",IF(Table2[[#This Row],[Total Spend]]&lt;1047,"High Value","VIP")))</f>
        <v>Medium Value</v>
      </c>
      <c r="AJ1834" s="7">
        <f>SUM(Table2[[#This Row],[AcceptedCmp3]:[Response]])</f>
        <v>0</v>
      </c>
      <c r="AK1834" s="5" t="str">
        <f>IF(Table2[[#This Row],[Total Campaigns Accepted]]=0,"Never Responded", IF(Table2[[#This Row],[Total Campaigns Accepted]]&lt;3,"Occasional Responders","Frequent Responders"))</f>
        <v>Never Responded</v>
      </c>
    </row>
    <row r="1835" spans="1:37" x14ac:dyDescent="0.3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  <c r="AC1835" s="4">
        <f t="shared" ca="1" si="84"/>
        <v>40</v>
      </c>
      <c r="AD1835" s="3">
        <f t="shared" si="86"/>
        <v>55</v>
      </c>
      <c r="AE1835">
        <f t="shared" si="85"/>
        <v>14</v>
      </c>
      <c r="AF1835" t="str">
        <f>IF(Table2[[#This Row],[ Income ]]&lt;=30000, "Low Income",IF(Table2[[#This Row],[ Income ]]&lt;=60000,"Middle Income",IF(Table2[[#This Row],[ Income ]]&lt;=90000,"High Income","Premium")))</f>
        <v>Low Income</v>
      </c>
      <c r="AG1835" t="str">
        <f ca="1">IF(Table2[[#This Row],[Age]]&lt;30,"Young Adults", IF(Table2[[#This Row],[Age]]&lt;45,"Adults",IF(Table2[[#This Row],[Age]]&lt;60,"Middle Aged", "Senior")))</f>
        <v>Adults</v>
      </c>
      <c r="AH1835" t="str">
        <f>IF(Table2[[#This Row],[Recency]]&lt;31,"Active",IF(Table2[[#This Row],[Recency]]&lt;61, "Warm","At Risk"))</f>
        <v>At Risk</v>
      </c>
      <c r="AI1835" s="5" t="str">
        <f>IF(Table2[[#This Row],[Total Spend]]&lt;70,"Low Value", IF(Table2[[#This Row],[Total Spend]]&lt;370,"Medium Value",IF(Table2[[#This Row],[Total Spend]]&lt;1047,"High Value","VIP")))</f>
        <v>Low Value</v>
      </c>
      <c r="AJ1835" s="7">
        <f>SUM(Table2[[#This Row],[AcceptedCmp3]:[Response]])</f>
        <v>0</v>
      </c>
      <c r="AK1835" s="5" t="str">
        <f>IF(Table2[[#This Row],[Total Campaigns Accepted]]=0,"Never Responded", IF(Table2[[#This Row],[Total Campaigns Accepted]]&lt;3,"Occasional Responders","Frequent Responders"))</f>
        <v>Never Responded</v>
      </c>
    </row>
    <row r="1836" spans="1:37" x14ac:dyDescent="0.3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  <c r="AC1836" s="4">
        <f t="shared" ca="1" si="84"/>
        <v>55</v>
      </c>
      <c r="AD1836" s="3">
        <f t="shared" si="86"/>
        <v>1028</v>
      </c>
      <c r="AE1836">
        <f t="shared" si="85"/>
        <v>33</v>
      </c>
      <c r="AF1836" t="str">
        <f>IF(Table2[[#This Row],[ Income ]]&lt;=30000, "Low Income",IF(Table2[[#This Row],[ Income ]]&lt;=60000,"Middle Income",IF(Table2[[#This Row],[ Income ]]&lt;=90000,"High Income","Premium")))</f>
        <v>High Income</v>
      </c>
      <c r="AG1836" t="str">
        <f ca="1">IF(Table2[[#This Row],[Age]]&lt;30,"Young Adults", IF(Table2[[#This Row],[Age]]&lt;45,"Adults",IF(Table2[[#This Row],[Age]]&lt;60,"Middle Aged", "Senior")))</f>
        <v>Middle Aged</v>
      </c>
      <c r="AH1836" t="str">
        <f>IF(Table2[[#This Row],[Recency]]&lt;31,"Active",IF(Table2[[#This Row],[Recency]]&lt;61, "Warm","At Risk"))</f>
        <v>At Risk</v>
      </c>
      <c r="AI1836" s="5" t="str">
        <f>IF(Table2[[#This Row],[Total Spend]]&lt;70,"Low Value", IF(Table2[[#This Row],[Total Spend]]&lt;370,"Medium Value",IF(Table2[[#This Row],[Total Spend]]&lt;1047,"High Value","VIP")))</f>
        <v>High Value</v>
      </c>
      <c r="AJ1836" s="7">
        <f>SUM(Table2[[#This Row],[AcceptedCmp3]:[Response]])</f>
        <v>0</v>
      </c>
      <c r="AK1836" s="5" t="str">
        <f>IF(Table2[[#This Row],[Total Campaigns Accepted]]=0,"Never Responded", IF(Table2[[#This Row],[Total Campaigns Accepted]]&lt;3,"Occasional Responders","Frequent Responders"))</f>
        <v>Never Responded</v>
      </c>
    </row>
    <row r="1837" spans="1:37" x14ac:dyDescent="0.3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  <c r="AC1837" s="4">
        <f t="shared" ca="1" si="84"/>
        <v>62</v>
      </c>
      <c r="AD1837" s="3">
        <f t="shared" si="86"/>
        <v>1048</v>
      </c>
      <c r="AE1837">
        <f t="shared" si="85"/>
        <v>33</v>
      </c>
      <c r="AF1837" t="str">
        <f>IF(Table2[[#This Row],[ Income ]]&lt;=30000, "Low Income",IF(Table2[[#This Row],[ Income ]]&lt;=60000,"Middle Income",IF(Table2[[#This Row],[ Income ]]&lt;=90000,"High Income","Premium")))</f>
        <v>Middle Income</v>
      </c>
      <c r="AG1837" t="str">
        <f ca="1">IF(Table2[[#This Row],[Age]]&lt;30,"Young Adults", IF(Table2[[#This Row],[Age]]&lt;45,"Adults",IF(Table2[[#This Row],[Age]]&lt;60,"Middle Aged", "Senior")))</f>
        <v>Senior</v>
      </c>
      <c r="AH1837" t="str">
        <f>IF(Table2[[#This Row],[Recency]]&lt;31,"Active",IF(Table2[[#This Row],[Recency]]&lt;61, "Warm","At Risk"))</f>
        <v>At Risk</v>
      </c>
      <c r="AI1837" s="5" t="str">
        <f>IF(Table2[[#This Row],[Total Spend]]&lt;70,"Low Value", IF(Table2[[#This Row],[Total Spend]]&lt;370,"Medium Value",IF(Table2[[#This Row],[Total Spend]]&lt;1047,"High Value","VIP")))</f>
        <v>VIP</v>
      </c>
      <c r="AJ1837" s="7">
        <f>SUM(Table2[[#This Row],[AcceptedCmp3]:[Response]])</f>
        <v>0</v>
      </c>
      <c r="AK1837" s="5" t="str">
        <f>IF(Table2[[#This Row],[Total Campaigns Accepted]]=0,"Never Responded", IF(Table2[[#This Row],[Total Campaigns Accepted]]&lt;3,"Occasional Responders","Frequent Responders"))</f>
        <v>Never Responded</v>
      </c>
    </row>
    <row r="1838" spans="1:37" x14ac:dyDescent="0.3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  <c r="AC1838" s="4">
        <f t="shared" ca="1" si="84"/>
        <v>52</v>
      </c>
      <c r="AD1838" s="3">
        <f t="shared" si="86"/>
        <v>30</v>
      </c>
      <c r="AE1838">
        <f t="shared" si="85"/>
        <v>11</v>
      </c>
      <c r="AF1838" t="str">
        <f>IF(Table2[[#This Row],[ Income ]]&lt;=30000, "Low Income",IF(Table2[[#This Row],[ Income ]]&lt;=60000,"Middle Income",IF(Table2[[#This Row],[ Income ]]&lt;=90000,"High Income","Premium")))</f>
        <v>Middle Income</v>
      </c>
      <c r="AG1838" t="str">
        <f ca="1">IF(Table2[[#This Row],[Age]]&lt;30,"Young Adults", IF(Table2[[#This Row],[Age]]&lt;45,"Adults",IF(Table2[[#This Row],[Age]]&lt;60,"Middle Aged", "Senior")))</f>
        <v>Middle Aged</v>
      </c>
      <c r="AH1838" t="str">
        <f>IF(Table2[[#This Row],[Recency]]&lt;31,"Active",IF(Table2[[#This Row],[Recency]]&lt;61, "Warm","At Risk"))</f>
        <v>At Risk</v>
      </c>
      <c r="AI1838" s="5" t="str">
        <f>IF(Table2[[#This Row],[Total Spend]]&lt;70,"Low Value", IF(Table2[[#This Row],[Total Spend]]&lt;370,"Medium Value",IF(Table2[[#This Row],[Total Spend]]&lt;1047,"High Value","VIP")))</f>
        <v>Low Value</v>
      </c>
      <c r="AJ1838" s="7">
        <f>SUM(Table2[[#This Row],[AcceptedCmp3]:[Response]])</f>
        <v>0</v>
      </c>
      <c r="AK1838" s="5" t="str">
        <f>IF(Table2[[#This Row],[Total Campaigns Accepted]]=0,"Never Responded", IF(Table2[[#This Row],[Total Campaigns Accepted]]&lt;3,"Occasional Responders","Frequent Responders"))</f>
        <v>Never Responded</v>
      </c>
    </row>
    <row r="1839" spans="1:37" x14ac:dyDescent="0.3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  <c r="AC1839" s="4">
        <f t="shared" ca="1" si="84"/>
        <v>52</v>
      </c>
      <c r="AD1839" s="3">
        <f t="shared" si="86"/>
        <v>30</v>
      </c>
      <c r="AE1839">
        <f t="shared" si="85"/>
        <v>11</v>
      </c>
      <c r="AF1839" t="str">
        <f>IF(Table2[[#This Row],[ Income ]]&lt;=30000, "Low Income",IF(Table2[[#This Row],[ Income ]]&lt;=60000,"Middle Income",IF(Table2[[#This Row],[ Income ]]&lt;=90000,"High Income","Premium")))</f>
        <v>Middle Income</v>
      </c>
      <c r="AG1839" t="str">
        <f ca="1">IF(Table2[[#This Row],[Age]]&lt;30,"Young Adults", IF(Table2[[#This Row],[Age]]&lt;45,"Adults",IF(Table2[[#This Row],[Age]]&lt;60,"Middle Aged", "Senior")))</f>
        <v>Middle Aged</v>
      </c>
      <c r="AH1839" t="str">
        <f>IF(Table2[[#This Row],[Recency]]&lt;31,"Active",IF(Table2[[#This Row],[Recency]]&lt;61, "Warm","At Risk"))</f>
        <v>At Risk</v>
      </c>
      <c r="AI1839" s="5" t="str">
        <f>IF(Table2[[#This Row],[Total Spend]]&lt;70,"Low Value", IF(Table2[[#This Row],[Total Spend]]&lt;370,"Medium Value",IF(Table2[[#This Row],[Total Spend]]&lt;1047,"High Value","VIP")))</f>
        <v>Low Value</v>
      </c>
      <c r="AJ1839" s="7">
        <f>SUM(Table2[[#This Row],[AcceptedCmp3]:[Response]])</f>
        <v>0</v>
      </c>
      <c r="AK1839" s="5" t="str">
        <f>IF(Table2[[#This Row],[Total Campaigns Accepted]]=0,"Never Responded", IF(Table2[[#This Row],[Total Campaigns Accepted]]&lt;3,"Occasional Responders","Frequent Responders"))</f>
        <v>Never Responded</v>
      </c>
    </row>
    <row r="1840" spans="1:37" x14ac:dyDescent="0.3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  <c r="AC1840" s="4">
        <f t="shared" ca="1" si="84"/>
        <v>73</v>
      </c>
      <c r="AD1840" s="3">
        <f t="shared" si="86"/>
        <v>18</v>
      </c>
      <c r="AE1840">
        <f t="shared" si="85"/>
        <v>9</v>
      </c>
      <c r="AF1840" t="str">
        <f>IF(Table2[[#This Row],[ Income ]]&lt;=30000, "Low Income",IF(Table2[[#This Row],[ Income ]]&lt;=60000,"Middle Income",IF(Table2[[#This Row],[ Income ]]&lt;=90000,"High Income","Premium")))</f>
        <v>Middle Income</v>
      </c>
      <c r="AG1840" t="str">
        <f ca="1">IF(Table2[[#This Row],[Age]]&lt;30,"Young Adults", IF(Table2[[#This Row],[Age]]&lt;45,"Adults",IF(Table2[[#This Row],[Age]]&lt;60,"Middle Aged", "Senior")))</f>
        <v>Senior</v>
      </c>
      <c r="AH1840" t="str">
        <f>IF(Table2[[#This Row],[Recency]]&lt;31,"Active",IF(Table2[[#This Row],[Recency]]&lt;61, "Warm","At Risk"))</f>
        <v>At Risk</v>
      </c>
      <c r="AI1840" s="5" t="str">
        <f>IF(Table2[[#This Row],[Total Spend]]&lt;70,"Low Value", IF(Table2[[#This Row],[Total Spend]]&lt;370,"Medium Value",IF(Table2[[#This Row],[Total Spend]]&lt;1047,"High Value","VIP")))</f>
        <v>Low Value</v>
      </c>
      <c r="AJ1840" s="7">
        <f>SUM(Table2[[#This Row],[AcceptedCmp3]:[Response]])</f>
        <v>0</v>
      </c>
      <c r="AK1840" s="5" t="str">
        <f>IF(Table2[[#This Row],[Total Campaigns Accepted]]=0,"Never Responded", IF(Table2[[#This Row],[Total Campaigns Accepted]]&lt;3,"Occasional Responders","Frequent Responders"))</f>
        <v>Never Responded</v>
      </c>
    </row>
    <row r="1841" spans="1:37" x14ac:dyDescent="0.3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  <c r="AC1841" s="4">
        <f t="shared" ca="1" si="84"/>
        <v>68</v>
      </c>
      <c r="AD1841" s="3">
        <f t="shared" si="86"/>
        <v>1870</v>
      </c>
      <c r="AE1841">
        <f t="shared" si="85"/>
        <v>20</v>
      </c>
      <c r="AF1841" t="str">
        <f>IF(Table2[[#This Row],[ Income ]]&lt;=30000, "Low Income",IF(Table2[[#This Row],[ Income ]]&lt;=60000,"Middle Income",IF(Table2[[#This Row],[ Income ]]&lt;=90000,"High Income","Premium")))</f>
        <v>High Income</v>
      </c>
      <c r="AG1841" t="str">
        <f ca="1">IF(Table2[[#This Row],[Age]]&lt;30,"Young Adults", IF(Table2[[#This Row],[Age]]&lt;45,"Adults",IF(Table2[[#This Row],[Age]]&lt;60,"Middle Aged", "Senior")))</f>
        <v>Senior</v>
      </c>
      <c r="AH1841" t="str">
        <f>IF(Table2[[#This Row],[Recency]]&lt;31,"Active",IF(Table2[[#This Row],[Recency]]&lt;61, "Warm","At Risk"))</f>
        <v>At Risk</v>
      </c>
      <c r="AI1841" s="5" t="str">
        <f>IF(Table2[[#This Row],[Total Spend]]&lt;70,"Low Value", IF(Table2[[#This Row],[Total Spend]]&lt;370,"Medium Value",IF(Table2[[#This Row],[Total Spend]]&lt;1047,"High Value","VIP")))</f>
        <v>VIP</v>
      </c>
      <c r="AJ1841" s="7">
        <f>SUM(Table2[[#This Row],[AcceptedCmp3]:[Response]])</f>
        <v>0</v>
      </c>
      <c r="AK1841" s="5" t="str">
        <f>IF(Table2[[#This Row],[Total Campaigns Accepted]]=0,"Never Responded", IF(Table2[[#This Row],[Total Campaigns Accepted]]&lt;3,"Occasional Responders","Frequent Responders"))</f>
        <v>Never Responded</v>
      </c>
    </row>
    <row r="1842" spans="1:37" x14ac:dyDescent="0.3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  <c r="AC1842" s="4">
        <f t="shared" ca="1" si="84"/>
        <v>73</v>
      </c>
      <c r="AD1842" s="3">
        <f t="shared" si="86"/>
        <v>1314</v>
      </c>
      <c r="AE1842">
        <f t="shared" si="85"/>
        <v>32</v>
      </c>
      <c r="AF1842" t="str">
        <f>IF(Table2[[#This Row],[ Income ]]&lt;=30000, "Low Income",IF(Table2[[#This Row],[ Income ]]&lt;=60000,"Middle Income",IF(Table2[[#This Row],[ Income ]]&lt;=90000,"High Income","Premium")))</f>
        <v>High Income</v>
      </c>
      <c r="AG1842" t="str">
        <f ca="1">IF(Table2[[#This Row],[Age]]&lt;30,"Young Adults", IF(Table2[[#This Row],[Age]]&lt;45,"Adults",IF(Table2[[#This Row],[Age]]&lt;60,"Middle Aged", "Senior")))</f>
        <v>Senior</v>
      </c>
      <c r="AH1842" t="str">
        <f>IF(Table2[[#This Row],[Recency]]&lt;31,"Active",IF(Table2[[#This Row],[Recency]]&lt;61, "Warm","At Risk"))</f>
        <v>At Risk</v>
      </c>
      <c r="AI1842" s="5" t="str">
        <f>IF(Table2[[#This Row],[Total Spend]]&lt;70,"Low Value", IF(Table2[[#This Row],[Total Spend]]&lt;370,"Medium Value",IF(Table2[[#This Row],[Total Spend]]&lt;1047,"High Value","VIP")))</f>
        <v>VIP</v>
      </c>
      <c r="AJ1842" s="7">
        <f>SUM(Table2[[#This Row],[AcceptedCmp3]:[Response]])</f>
        <v>1</v>
      </c>
      <c r="AK1842" s="5" t="str">
        <f>IF(Table2[[#This Row],[Total Campaigns Accepted]]=0,"Never Responded", IF(Table2[[#This Row],[Total Campaigns Accepted]]&lt;3,"Occasional Responders","Frequent Responders"))</f>
        <v>Occasional Responders</v>
      </c>
    </row>
    <row r="1843" spans="1:37" x14ac:dyDescent="0.3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  <c r="AC1843" s="4">
        <f t="shared" ca="1" si="84"/>
        <v>65</v>
      </c>
      <c r="AD1843" s="3">
        <f t="shared" si="86"/>
        <v>315</v>
      </c>
      <c r="AE1843">
        <f t="shared" si="85"/>
        <v>21</v>
      </c>
      <c r="AF1843" t="str">
        <f>IF(Table2[[#This Row],[ Income ]]&lt;=30000, "Low Income",IF(Table2[[#This Row],[ Income ]]&lt;=60000,"Middle Income",IF(Table2[[#This Row],[ Income ]]&lt;=90000,"High Income","Premium")))</f>
        <v>Middle Income</v>
      </c>
      <c r="AG1843" t="str">
        <f ca="1">IF(Table2[[#This Row],[Age]]&lt;30,"Young Adults", IF(Table2[[#This Row],[Age]]&lt;45,"Adults",IF(Table2[[#This Row],[Age]]&lt;60,"Middle Aged", "Senior")))</f>
        <v>Senior</v>
      </c>
      <c r="AH1843" t="str">
        <f>IF(Table2[[#This Row],[Recency]]&lt;31,"Active",IF(Table2[[#This Row],[Recency]]&lt;61, "Warm","At Risk"))</f>
        <v>At Risk</v>
      </c>
      <c r="AI1843" s="5" t="str">
        <f>IF(Table2[[#This Row],[Total Spend]]&lt;70,"Low Value", IF(Table2[[#This Row],[Total Spend]]&lt;370,"Medium Value",IF(Table2[[#This Row],[Total Spend]]&lt;1047,"High Value","VIP")))</f>
        <v>Medium Value</v>
      </c>
      <c r="AJ1843" s="7">
        <f>SUM(Table2[[#This Row],[AcceptedCmp3]:[Response]])</f>
        <v>0</v>
      </c>
      <c r="AK1843" s="5" t="str">
        <f>IF(Table2[[#This Row],[Total Campaigns Accepted]]=0,"Never Responded", IF(Table2[[#This Row],[Total Campaigns Accepted]]&lt;3,"Occasional Responders","Frequent Responders"))</f>
        <v>Never Responded</v>
      </c>
    </row>
    <row r="1844" spans="1:37" x14ac:dyDescent="0.3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  <c r="AC1844" s="4">
        <f t="shared" ca="1" si="84"/>
        <v>50</v>
      </c>
      <c r="AD1844" s="3">
        <f t="shared" si="86"/>
        <v>507</v>
      </c>
      <c r="AE1844">
        <f t="shared" si="85"/>
        <v>24</v>
      </c>
      <c r="AF1844" t="str">
        <f>IF(Table2[[#This Row],[ Income ]]&lt;=30000, "Low Income",IF(Table2[[#This Row],[ Income ]]&lt;=60000,"Middle Income",IF(Table2[[#This Row],[ Income ]]&lt;=90000,"High Income","Premium")))</f>
        <v>High Income</v>
      </c>
      <c r="AG1844" t="str">
        <f ca="1">IF(Table2[[#This Row],[Age]]&lt;30,"Young Adults", IF(Table2[[#This Row],[Age]]&lt;45,"Adults",IF(Table2[[#This Row],[Age]]&lt;60,"Middle Aged", "Senior")))</f>
        <v>Middle Aged</v>
      </c>
      <c r="AH1844" t="str">
        <f>IF(Table2[[#This Row],[Recency]]&lt;31,"Active",IF(Table2[[#This Row],[Recency]]&lt;61, "Warm","At Risk"))</f>
        <v>At Risk</v>
      </c>
      <c r="AI1844" s="5" t="str">
        <f>IF(Table2[[#This Row],[Total Spend]]&lt;70,"Low Value", IF(Table2[[#This Row],[Total Spend]]&lt;370,"Medium Value",IF(Table2[[#This Row],[Total Spend]]&lt;1047,"High Value","VIP")))</f>
        <v>High Value</v>
      </c>
      <c r="AJ1844" s="7">
        <f>SUM(Table2[[#This Row],[AcceptedCmp3]:[Response]])</f>
        <v>0</v>
      </c>
      <c r="AK1844" s="5" t="str">
        <f>IF(Table2[[#This Row],[Total Campaigns Accepted]]=0,"Never Responded", IF(Table2[[#This Row],[Total Campaigns Accepted]]&lt;3,"Occasional Responders","Frequent Responders"))</f>
        <v>Never Responded</v>
      </c>
    </row>
    <row r="1845" spans="1:37" x14ac:dyDescent="0.3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  <c r="AC1845" s="4">
        <f t="shared" ca="1" si="84"/>
        <v>54</v>
      </c>
      <c r="AD1845" s="3">
        <f t="shared" si="86"/>
        <v>1139</v>
      </c>
      <c r="AE1845">
        <f t="shared" si="85"/>
        <v>31</v>
      </c>
      <c r="AF1845" t="str">
        <f>IF(Table2[[#This Row],[ Income ]]&lt;=30000, "Low Income",IF(Table2[[#This Row],[ Income ]]&lt;=60000,"Middle Income",IF(Table2[[#This Row],[ Income ]]&lt;=90000,"High Income","Premium")))</f>
        <v>Middle Income</v>
      </c>
      <c r="AG1845" t="str">
        <f ca="1">IF(Table2[[#This Row],[Age]]&lt;30,"Young Adults", IF(Table2[[#This Row],[Age]]&lt;45,"Adults",IF(Table2[[#This Row],[Age]]&lt;60,"Middle Aged", "Senior")))</f>
        <v>Middle Aged</v>
      </c>
      <c r="AH1845" t="str">
        <f>IF(Table2[[#This Row],[Recency]]&lt;31,"Active",IF(Table2[[#This Row],[Recency]]&lt;61, "Warm","At Risk"))</f>
        <v>At Risk</v>
      </c>
      <c r="AI1845" s="5" t="str">
        <f>IF(Table2[[#This Row],[Total Spend]]&lt;70,"Low Value", IF(Table2[[#This Row],[Total Spend]]&lt;370,"Medium Value",IF(Table2[[#This Row],[Total Spend]]&lt;1047,"High Value","VIP")))</f>
        <v>VIP</v>
      </c>
      <c r="AJ1845" s="7">
        <f>SUM(Table2[[#This Row],[AcceptedCmp3]:[Response]])</f>
        <v>0</v>
      </c>
      <c r="AK1845" s="5" t="str">
        <f>IF(Table2[[#This Row],[Total Campaigns Accepted]]=0,"Never Responded", IF(Table2[[#This Row],[Total Campaigns Accepted]]&lt;3,"Occasional Responders","Frequent Responders"))</f>
        <v>Never Responded</v>
      </c>
    </row>
    <row r="1846" spans="1:37" x14ac:dyDescent="0.3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  <c r="AC1846" s="4">
        <f t="shared" ca="1" si="84"/>
        <v>57</v>
      </c>
      <c r="AD1846" s="3">
        <f t="shared" si="86"/>
        <v>1461</v>
      </c>
      <c r="AE1846">
        <f t="shared" si="85"/>
        <v>29</v>
      </c>
      <c r="AF1846" t="str">
        <f>IF(Table2[[#This Row],[ Income ]]&lt;=30000, "Low Income",IF(Table2[[#This Row],[ Income ]]&lt;=60000,"Middle Income",IF(Table2[[#This Row],[ Income ]]&lt;=90000,"High Income","Premium")))</f>
        <v>High Income</v>
      </c>
      <c r="AG1846" t="str">
        <f ca="1">IF(Table2[[#This Row],[Age]]&lt;30,"Young Adults", IF(Table2[[#This Row],[Age]]&lt;45,"Adults",IF(Table2[[#This Row],[Age]]&lt;60,"Middle Aged", "Senior")))</f>
        <v>Middle Aged</v>
      </c>
      <c r="AH1846" t="str">
        <f>IF(Table2[[#This Row],[Recency]]&lt;31,"Active",IF(Table2[[#This Row],[Recency]]&lt;61, "Warm","At Risk"))</f>
        <v>At Risk</v>
      </c>
      <c r="AI1846" s="5" t="str">
        <f>IF(Table2[[#This Row],[Total Spend]]&lt;70,"Low Value", IF(Table2[[#This Row],[Total Spend]]&lt;370,"Medium Value",IF(Table2[[#This Row],[Total Spend]]&lt;1047,"High Value","VIP")))</f>
        <v>VIP</v>
      </c>
      <c r="AJ1846" s="7">
        <f>SUM(Table2[[#This Row],[AcceptedCmp3]:[Response]])</f>
        <v>3</v>
      </c>
      <c r="AK1846" s="5" t="str">
        <f>IF(Table2[[#This Row],[Total Campaigns Accepted]]=0,"Never Responded", IF(Table2[[#This Row],[Total Campaigns Accepted]]&lt;3,"Occasional Responders","Frequent Responders"))</f>
        <v>Frequent Responders</v>
      </c>
    </row>
    <row r="1847" spans="1:37" x14ac:dyDescent="0.3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  <c r="AC1847" s="4">
        <f t="shared" ca="1" si="84"/>
        <v>64</v>
      </c>
      <c r="AD1847" s="3">
        <f t="shared" si="86"/>
        <v>240</v>
      </c>
      <c r="AE1847">
        <f t="shared" si="85"/>
        <v>25</v>
      </c>
      <c r="AF1847" t="str">
        <f>IF(Table2[[#This Row],[ Income ]]&lt;=30000, "Low Income",IF(Table2[[#This Row],[ Income ]]&lt;=60000,"Middle Income",IF(Table2[[#This Row],[ Income ]]&lt;=90000,"High Income","Premium")))</f>
        <v>Middle Income</v>
      </c>
      <c r="AG1847" t="str">
        <f ca="1">IF(Table2[[#This Row],[Age]]&lt;30,"Young Adults", IF(Table2[[#This Row],[Age]]&lt;45,"Adults",IF(Table2[[#This Row],[Age]]&lt;60,"Middle Aged", "Senior")))</f>
        <v>Senior</v>
      </c>
      <c r="AH1847" t="str">
        <f>IF(Table2[[#This Row],[Recency]]&lt;31,"Active",IF(Table2[[#This Row],[Recency]]&lt;61, "Warm","At Risk"))</f>
        <v>At Risk</v>
      </c>
      <c r="AI1847" s="5" t="str">
        <f>IF(Table2[[#This Row],[Total Spend]]&lt;70,"Low Value", IF(Table2[[#This Row],[Total Spend]]&lt;370,"Medium Value",IF(Table2[[#This Row],[Total Spend]]&lt;1047,"High Value","VIP")))</f>
        <v>Medium Value</v>
      </c>
      <c r="AJ1847" s="7">
        <f>SUM(Table2[[#This Row],[AcceptedCmp3]:[Response]])</f>
        <v>2</v>
      </c>
      <c r="AK1847" s="5" t="str">
        <f>IF(Table2[[#This Row],[Total Campaigns Accepted]]=0,"Never Responded", IF(Table2[[#This Row],[Total Campaigns Accepted]]&lt;3,"Occasional Responders","Frequent Responders"))</f>
        <v>Occasional Responders</v>
      </c>
    </row>
    <row r="1848" spans="1:37" x14ac:dyDescent="0.3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  <c r="AC1848" s="4">
        <f t="shared" ca="1" si="84"/>
        <v>59</v>
      </c>
      <c r="AD1848" s="3">
        <f t="shared" si="86"/>
        <v>2074</v>
      </c>
      <c r="AE1848">
        <f t="shared" si="85"/>
        <v>37</v>
      </c>
      <c r="AF1848" t="str">
        <f>IF(Table2[[#This Row],[ Income ]]&lt;=30000, "Low Income",IF(Table2[[#This Row],[ Income ]]&lt;=60000,"Middle Income",IF(Table2[[#This Row],[ Income ]]&lt;=90000,"High Income","Premium")))</f>
        <v>High Income</v>
      </c>
      <c r="AG1848" t="str">
        <f ca="1">IF(Table2[[#This Row],[Age]]&lt;30,"Young Adults", IF(Table2[[#This Row],[Age]]&lt;45,"Adults",IF(Table2[[#This Row],[Age]]&lt;60,"Middle Aged", "Senior")))</f>
        <v>Middle Aged</v>
      </c>
      <c r="AH1848" t="str">
        <f>IF(Table2[[#This Row],[Recency]]&lt;31,"Active",IF(Table2[[#This Row],[Recency]]&lt;61, "Warm","At Risk"))</f>
        <v>At Risk</v>
      </c>
      <c r="AI1848" s="5" t="str">
        <f>IF(Table2[[#This Row],[Total Spend]]&lt;70,"Low Value", IF(Table2[[#This Row],[Total Spend]]&lt;370,"Medium Value",IF(Table2[[#This Row],[Total Spend]]&lt;1047,"High Value","VIP")))</f>
        <v>VIP</v>
      </c>
      <c r="AJ1848" s="7">
        <f>SUM(Table2[[#This Row],[AcceptedCmp3]:[Response]])</f>
        <v>0</v>
      </c>
      <c r="AK1848" s="5" t="str">
        <f>IF(Table2[[#This Row],[Total Campaigns Accepted]]=0,"Never Responded", IF(Table2[[#This Row],[Total Campaigns Accepted]]&lt;3,"Occasional Responders","Frequent Responders"))</f>
        <v>Never Responded</v>
      </c>
    </row>
    <row r="1849" spans="1:37" x14ac:dyDescent="0.3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  <c r="AC1849" s="4">
        <f t="shared" ca="1" si="84"/>
        <v>45</v>
      </c>
      <c r="AD1849" s="3">
        <f t="shared" si="86"/>
        <v>906</v>
      </c>
      <c r="AE1849">
        <f t="shared" si="85"/>
        <v>36</v>
      </c>
      <c r="AF1849" t="str">
        <f>IF(Table2[[#This Row],[ Income ]]&lt;=30000, "Low Income",IF(Table2[[#This Row],[ Income ]]&lt;=60000,"Middle Income",IF(Table2[[#This Row],[ Income ]]&lt;=90000,"High Income","Premium")))</f>
        <v>Middle Income</v>
      </c>
      <c r="AG1849" t="str">
        <f ca="1">IF(Table2[[#This Row],[Age]]&lt;30,"Young Adults", IF(Table2[[#This Row],[Age]]&lt;45,"Adults",IF(Table2[[#This Row],[Age]]&lt;60,"Middle Aged", "Senior")))</f>
        <v>Middle Aged</v>
      </c>
      <c r="AH1849" t="str">
        <f>IF(Table2[[#This Row],[Recency]]&lt;31,"Active",IF(Table2[[#This Row],[Recency]]&lt;61, "Warm","At Risk"))</f>
        <v>At Risk</v>
      </c>
      <c r="AI1849" s="5" t="str">
        <f>IF(Table2[[#This Row],[Total Spend]]&lt;70,"Low Value", IF(Table2[[#This Row],[Total Spend]]&lt;370,"Medium Value",IF(Table2[[#This Row],[Total Spend]]&lt;1047,"High Value","VIP")))</f>
        <v>High Value</v>
      </c>
      <c r="AJ1849" s="7">
        <f>SUM(Table2[[#This Row],[AcceptedCmp3]:[Response]])</f>
        <v>2</v>
      </c>
      <c r="AK1849" s="5" t="str">
        <f>IF(Table2[[#This Row],[Total Campaigns Accepted]]=0,"Never Responded", IF(Table2[[#This Row],[Total Campaigns Accepted]]&lt;3,"Occasional Responders","Frequent Responders"))</f>
        <v>Occasional Responders</v>
      </c>
    </row>
    <row r="1850" spans="1:37" x14ac:dyDescent="0.3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  <c r="AC1850" s="4">
        <f t="shared" ca="1" si="84"/>
        <v>40</v>
      </c>
      <c r="AD1850" s="3">
        <f t="shared" si="86"/>
        <v>1761</v>
      </c>
      <c r="AE1850">
        <f t="shared" si="85"/>
        <v>31</v>
      </c>
      <c r="AF1850" t="str">
        <f>IF(Table2[[#This Row],[ Income ]]&lt;=30000, "Low Income",IF(Table2[[#This Row],[ Income ]]&lt;=60000,"Middle Income",IF(Table2[[#This Row],[ Income ]]&lt;=90000,"High Income","Premium")))</f>
        <v>High Income</v>
      </c>
      <c r="AG1850" t="str">
        <f ca="1">IF(Table2[[#This Row],[Age]]&lt;30,"Young Adults", IF(Table2[[#This Row],[Age]]&lt;45,"Adults",IF(Table2[[#This Row],[Age]]&lt;60,"Middle Aged", "Senior")))</f>
        <v>Adults</v>
      </c>
      <c r="AH1850" t="str">
        <f>IF(Table2[[#This Row],[Recency]]&lt;31,"Active",IF(Table2[[#This Row],[Recency]]&lt;61, "Warm","At Risk"))</f>
        <v>At Risk</v>
      </c>
      <c r="AI1850" s="5" t="str">
        <f>IF(Table2[[#This Row],[Total Spend]]&lt;70,"Low Value", IF(Table2[[#This Row],[Total Spend]]&lt;370,"Medium Value",IF(Table2[[#This Row],[Total Spend]]&lt;1047,"High Value","VIP")))</f>
        <v>VIP</v>
      </c>
      <c r="AJ1850" s="7">
        <f>SUM(Table2[[#This Row],[AcceptedCmp3]:[Response]])</f>
        <v>1</v>
      </c>
      <c r="AK1850" s="5" t="str">
        <f>IF(Table2[[#This Row],[Total Campaigns Accepted]]=0,"Never Responded", IF(Table2[[#This Row],[Total Campaigns Accepted]]&lt;3,"Occasional Responders","Frequent Responders"))</f>
        <v>Occasional Responders</v>
      </c>
    </row>
    <row r="1851" spans="1:37" x14ac:dyDescent="0.3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  <c r="AC1851" s="4">
        <f t="shared" ca="1" si="84"/>
        <v>50</v>
      </c>
      <c r="AD1851" s="3">
        <f t="shared" si="86"/>
        <v>84</v>
      </c>
      <c r="AE1851">
        <f t="shared" si="85"/>
        <v>13</v>
      </c>
      <c r="AF1851" t="str">
        <f>IF(Table2[[#This Row],[ Income ]]&lt;=30000, "Low Income",IF(Table2[[#This Row],[ Income ]]&lt;=60000,"Middle Income",IF(Table2[[#This Row],[ Income ]]&lt;=90000,"High Income","Premium")))</f>
        <v>Middle Income</v>
      </c>
      <c r="AG1851" t="str">
        <f ca="1">IF(Table2[[#This Row],[Age]]&lt;30,"Young Adults", IF(Table2[[#This Row],[Age]]&lt;45,"Adults",IF(Table2[[#This Row],[Age]]&lt;60,"Middle Aged", "Senior")))</f>
        <v>Middle Aged</v>
      </c>
      <c r="AH1851" t="str">
        <f>IF(Table2[[#This Row],[Recency]]&lt;31,"Active",IF(Table2[[#This Row],[Recency]]&lt;61, "Warm","At Risk"))</f>
        <v>At Risk</v>
      </c>
      <c r="AI1851" s="5" t="str">
        <f>IF(Table2[[#This Row],[Total Spend]]&lt;70,"Low Value", IF(Table2[[#This Row],[Total Spend]]&lt;370,"Medium Value",IF(Table2[[#This Row],[Total Spend]]&lt;1047,"High Value","VIP")))</f>
        <v>Medium Value</v>
      </c>
      <c r="AJ1851" s="7">
        <f>SUM(Table2[[#This Row],[AcceptedCmp3]:[Response]])</f>
        <v>0</v>
      </c>
      <c r="AK1851" s="5" t="str">
        <f>IF(Table2[[#This Row],[Total Campaigns Accepted]]=0,"Never Responded", IF(Table2[[#This Row],[Total Campaigns Accepted]]&lt;3,"Occasional Responders","Frequent Responders"))</f>
        <v>Never Responded</v>
      </c>
    </row>
    <row r="1852" spans="1:37" x14ac:dyDescent="0.3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  <c r="AC1852" s="4">
        <f t="shared" ca="1" si="84"/>
        <v>50</v>
      </c>
      <c r="AD1852" s="3">
        <f t="shared" si="86"/>
        <v>84</v>
      </c>
      <c r="AE1852">
        <f t="shared" si="85"/>
        <v>13</v>
      </c>
      <c r="AF1852" t="str">
        <f>IF(Table2[[#This Row],[ Income ]]&lt;=30000, "Low Income",IF(Table2[[#This Row],[ Income ]]&lt;=60000,"Middle Income",IF(Table2[[#This Row],[ Income ]]&lt;=90000,"High Income","Premium")))</f>
        <v>Middle Income</v>
      </c>
      <c r="AG1852" t="str">
        <f ca="1">IF(Table2[[#This Row],[Age]]&lt;30,"Young Adults", IF(Table2[[#This Row],[Age]]&lt;45,"Adults",IF(Table2[[#This Row],[Age]]&lt;60,"Middle Aged", "Senior")))</f>
        <v>Middle Aged</v>
      </c>
      <c r="AH1852" t="str">
        <f>IF(Table2[[#This Row],[Recency]]&lt;31,"Active",IF(Table2[[#This Row],[Recency]]&lt;61, "Warm","At Risk"))</f>
        <v>At Risk</v>
      </c>
      <c r="AI1852" s="5" t="str">
        <f>IF(Table2[[#This Row],[Total Spend]]&lt;70,"Low Value", IF(Table2[[#This Row],[Total Spend]]&lt;370,"Medium Value",IF(Table2[[#This Row],[Total Spend]]&lt;1047,"High Value","VIP")))</f>
        <v>Medium Value</v>
      </c>
      <c r="AJ1852" s="7">
        <f>SUM(Table2[[#This Row],[AcceptedCmp3]:[Response]])</f>
        <v>0</v>
      </c>
      <c r="AK1852" s="5" t="str">
        <f>IF(Table2[[#This Row],[Total Campaigns Accepted]]=0,"Never Responded", IF(Table2[[#This Row],[Total Campaigns Accepted]]&lt;3,"Occasional Responders","Frequent Responders"))</f>
        <v>Never Responded</v>
      </c>
    </row>
    <row r="1853" spans="1:37" x14ac:dyDescent="0.3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  <c r="AC1853" s="4">
        <f t="shared" ca="1" si="84"/>
        <v>75</v>
      </c>
      <c r="AD1853" s="3">
        <f t="shared" si="86"/>
        <v>34</v>
      </c>
      <c r="AE1853">
        <f t="shared" si="85"/>
        <v>13</v>
      </c>
      <c r="AF1853" t="str">
        <f>IF(Table2[[#This Row],[ Income ]]&lt;=30000, "Low Income",IF(Table2[[#This Row],[ Income ]]&lt;=60000,"Middle Income",IF(Table2[[#This Row],[ Income ]]&lt;=90000,"High Income","Premium")))</f>
        <v>Middle Income</v>
      </c>
      <c r="AG1853" t="str">
        <f ca="1">IF(Table2[[#This Row],[Age]]&lt;30,"Young Adults", IF(Table2[[#This Row],[Age]]&lt;45,"Adults",IF(Table2[[#This Row],[Age]]&lt;60,"Middle Aged", "Senior")))</f>
        <v>Senior</v>
      </c>
      <c r="AH1853" t="str">
        <f>IF(Table2[[#This Row],[Recency]]&lt;31,"Active",IF(Table2[[#This Row],[Recency]]&lt;61, "Warm","At Risk"))</f>
        <v>At Risk</v>
      </c>
      <c r="AI1853" s="5" t="str">
        <f>IF(Table2[[#This Row],[Total Spend]]&lt;70,"Low Value", IF(Table2[[#This Row],[Total Spend]]&lt;370,"Medium Value",IF(Table2[[#This Row],[Total Spend]]&lt;1047,"High Value","VIP")))</f>
        <v>Low Value</v>
      </c>
      <c r="AJ1853" s="7">
        <f>SUM(Table2[[#This Row],[AcceptedCmp3]:[Response]])</f>
        <v>1</v>
      </c>
      <c r="AK1853" s="5" t="str">
        <f>IF(Table2[[#This Row],[Total Campaigns Accepted]]=0,"Never Responded", IF(Table2[[#This Row],[Total Campaigns Accepted]]&lt;3,"Occasional Responders","Frequent Responders"))</f>
        <v>Occasional Responders</v>
      </c>
    </row>
    <row r="1854" spans="1:37" x14ac:dyDescent="0.3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  <c r="AC1854" s="4">
        <f t="shared" ca="1" si="84"/>
        <v>56</v>
      </c>
      <c r="AD1854" s="3">
        <f t="shared" si="86"/>
        <v>65</v>
      </c>
      <c r="AE1854">
        <f t="shared" si="85"/>
        <v>14</v>
      </c>
      <c r="AF1854" t="str">
        <f>IF(Table2[[#This Row],[ Income ]]&lt;=30000, "Low Income",IF(Table2[[#This Row],[ Income ]]&lt;=60000,"Middle Income",IF(Table2[[#This Row],[ Income ]]&lt;=90000,"High Income","Premium")))</f>
        <v>Low Income</v>
      </c>
      <c r="AG1854" t="str">
        <f ca="1">IF(Table2[[#This Row],[Age]]&lt;30,"Young Adults", IF(Table2[[#This Row],[Age]]&lt;45,"Adults",IF(Table2[[#This Row],[Age]]&lt;60,"Middle Aged", "Senior")))</f>
        <v>Middle Aged</v>
      </c>
      <c r="AH1854" t="str">
        <f>IF(Table2[[#This Row],[Recency]]&lt;31,"Active",IF(Table2[[#This Row],[Recency]]&lt;61, "Warm","At Risk"))</f>
        <v>At Risk</v>
      </c>
      <c r="AI1854" s="5" t="str">
        <f>IF(Table2[[#This Row],[Total Spend]]&lt;70,"Low Value", IF(Table2[[#This Row],[Total Spend]]&lt;370,"Medium Value",IF(Table2[[#This Row],[Total Spend]]&lt;1047,"High Value","VIP")))</f>
        <v>Low Value</v>
      </c>
      <c r="AJ1854" s="7">
        <f>SUM(Table2[[#This Row],[AcceptedCmp3]:[Response]])</f>
        <v>0</v>
      </c>
      <c r="AK1854" s="5" t="str">
        <f>IF(Table2[[#This Row],[Total Campaigns Accepted]]=0,"Never Responded", IF(Table2[[#This Row],[Total Campaigns Accepted]]&lt;3,"Occasional Responders","Frequent Responders"))</f>
        <v>Never Responded</v>
      </c>
    </row>
    <row r="1855" spans="1:37" x14ac:dyDescent="0.3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  <c r="AC1855" s="4">
        <f t="shared" ca="1" si="84"/>
        <v>67</v>
      </c>
      <c r="AD1855" s="3">
        <f t="shared" si="86"/>
        <v>1102</v>
      </c>
      <c r="AE1855">
        <f t="shared" si="85"/>
        <v>18</v>
      </c>
      <c r="AF1855" t="str">
        <f>IF(Table2[[#This Row],[ Income ]]&lt;=30000, "Low Income",IF(Table2[[#This Row],[ Income ]]&lt;=60000,"Middle Income",IF(Table2[[#This Row],[ Income ]]&lt;=90000,"High Income","Premium")))</f>
        <v>High Income</v>
      </c>
      <c r="AG1855" t="str">
        <f ca="1">IF(Table2[[#This Row],[Age]]&lt;30,"Young Adults", IF(Table2[[#This Row],[Age]]&lt;45,"Adults",IF(Table2[[#This Row],[Age]]&lt;60,"Middle Aged", "Senior")))</f>
        <v>Senior</v>
      </c>
      <c r="AH1855" t="str">
        <f>IF(Table2[[#This Row],[Recency]]&lt;31,"Active",IF(Table2[[#This Row],[Recency]]&lt;61, "Warm","At Risk"))</f>
        <v>At Risk</v>
      </c>
      <c r="AI1855" s="5" t="str">
        <f>IF(Table2[[#This Row],[Total Spend]]&lt;70,"Low Value", IF(Table2[[#This Row],[Total Spend]]&lt;370,"Medium Value",IF(Table2[[#This Row],[Total Spend]]&lt;1047,"High Value","VIP")))</f>
        <v>VIP</v>
      </c>
      <c r="AJ1855" s="7">
        <f>SUM(Table2[[#This Row],[AcceptedCmp3]:[Response]])</f>
        <v>0</v>
      </c>
      <c r="AK1855" s="5" t="str">
        <f>IF(Table2[[#This Row],[Total Campaigns Accepted]]=0,"Never Responded", IF(Table2[[#This Row],[Total Campaigns Accepted]]&lt;3,"Occasional Responders","Frequent Responders"))</f>
        <v>Never Responded</v>
      </c>
    </row>
    <row r="1856" spans="1:37" x14ac:dyDescent="0.3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  <c r="AC1856" s="4">
        <f t="shared" ca="1" si="84"/>
        <v>59</v>
      </c>
      <c r="AD1856" s="3">
        <f t="shared" si="86"/>
        <v>57</v>
      </c>
      <c r="AE1856">
        <f t="shared" si="85"/>
        <v>13</v>
      </c>
      <c r="AF1856" t="str">
        <f>IF(Table2[[#This Row],[ Income ]]&lt;=30000, "Low Income",IF(Table2[[#This Row],[ Income ]]&lt;=60000,"Middle Income",IF(Table2[[#This Row],[ Income ]]&lt;=90000,"High Income","Premium")))</f>
        <v>Middle Income</v>
      </c>
      <c r="AG1856" t="str">
        <f ca="1">IF(Table2[[#This Row],[Age]]&lt;30,"Young Adults", IF(Table2[[#This Row],[Age]]&lt;45,"Adults",IF(Table2[[#This Row],[Age]]&lt;60,"Middle Aged", "Senior")))</f>
        <v>Middle Aged</v>
      </c>
      <c r="AH1856" t="str">
        <f>IF(Table2[[#This Row],[Recency]]&lt;31,"Active",IF(Table2[[#This Row],[Recency]]&lt;61, "Warm","At Risk"))</f>
        <v>At Risk</v>
      </c>
      <c r="AI1856" s="5" t="str">
        <f>IF(Table2[[#This Row],[Total Spend]]&lt;70,"Low Value", IF(Table2[[#This Row],[Total Spend]]&lt;370,"Medium Value",IF(Table2[[#This Row],[Total Spend]]&lt;1047,"High Value","VIP")))</f>
        <v>Low Value</v>
      </c>
      <c r="AJ1856" s="7">
        <f>SUM(Table2[[#This Row],[AcceptedCmp3]:[Response]])</f>
        <v>0</v>
      </c>
      <c r="AK1856" s="5" t="str">
        <f>IF(Table2[[#This Row],[Total Campaigns Accepted]]=0,"Never Responded", IF(Table2[[#This Row],[Total Campaigns Accepted]]&lt;3,"Occasional Responders","Frequent Responders"))</f>
        <v>Never Responded</v>
      </c>
    </row>
    <row r="1857" spans="1:37" x14ac:dyDescent="0.3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  <c r="AC1857" s="4">
        <f t="shared" ca="1" si="84"/>
        <v>42</v>
      </c>
      <c r="AD1857" s="3">
        <f t="shared" si="86"/>
        <v>414</v>
      </c>
      <c r="AE1857">
        <f t="shared" si="85"/>
        <v>20</v>
      </c>
      <c r="AF1857" t="str">
        <f>IF(Table2[[#This Row],[ Income ]]&lt;=30000, "Low Income",IF(Table2[[#This Row],[ Income ]]&lt;=60000,"Middle Income",IF(Table2[[#This Row],[ Income ]]&lt;=90000,"High Income","Premium")))</f>
        <v>Middle Income</v>
      </c>
      <c r="AG1857" t="str">
        <f ca="1">IF(Table2[[#This Row],[Age]]&lt;30,"Young Adults", IF(Table2[[#This Row],[Age]]&lt;45,"Adults",IF(Table2[[#This Row],[Age]]&lt;60,"Middle Aged", "Senior")))</f>
        <v>Adults</v>
      </c>
      <c r="AH1857" t="str">
        <f>IF(Table2[[#This Row],[Recency]]&lt;31,"Active",IF(Table2[[#This Row],[Recency]]&lt;61, "Warm","At Risk"))</f>
        <v>At Risk</v>
      </c>
      <c r="AI1857" s="5" t="str">
        <f>IF(Table2[[#This Row],[Total Spend]]&lt;70,"Low Value", IF(Table2[[#This Row],[Total Spend]]&lt;370,"Medium Value",IF(Table2[[#This Row],[Total Spend]]&lt;1047,"High Value","VIP")))</f>
        <v>High Value</v>
      </c>
      <c r="AJ1857" s="7">
        <f>SUM(Table2[[#This Row],[AcceptedCmp3]:[Response]])</f>
        <v>1</v>
      </c>
      <c r="AK1857" s="5" t="str">
        <f>IF(Table2[[#This Row],[Total Campaigns Accepted]]=0,"Never Responded", IF(Table2[[#This Row],[Total Campaigns Accepted]]&lt;3,"Occasional Responders","Frequent Responders"))</f>
        <v>Occasional Responders</v>
      </c>
    </row>
    <row r="1858" spans="1:37" x14ac:dyDescent="0.3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  <c r="AC1858" s="4">
        <f t="shared" ref="AC1858:AC1921" ca="1" si="87">YEAR(TODAY()) - B1858</f>
        <v>72</v>
      </c>
      <c r="AD1858" s="3">
        <f t="shared" si="86"/>
        <v>1600</v>
      </c>
      <c r="AE1858">
        <f t="shared" ref="AE1858:AE1921" si="88">SUM(P1858:T1858)</f>
        <v>19</v>
      </c>
      <c r="AF1858" t="str">
        <f>IF(Table2[[#This Row],[ Income ]]&lt;=30000, "Low Income",IF(Table2[[#This Row],[ Income ]]&lt;=60000,"Middle Income",IF(Table2[[#This Row],[ Income ]]&lt;=90000,"High Income","Premium")))</f>
        <v>High Income</v>
      </c>
      <c r="AG1858" t="str">
        <f ca="1">IF(Table2[[#This Row],[Age]]&lt;30,"Young Adults", IF(Table2[[#This Row],[Age]]&lt;45,"Adults",IF(Table2[[#This Row],[Age]]&lt;60,"Middle Aged", "Senior")))</f>
        <v>Senior</v>
      </c>
      <c r="AH1858" t="str">
        <f>IF(Table2[[#This Row],[Recency]]&lt;31,"Active",IF(Table2[[#This Row],[Recency]]&lt;61, "Warm","At Risk"))</f>
        <v>At Risk</v>
      </c>
      <c r="AI1858" s="5" t="str">
        <f>IF(Table2[[#This Row],[Total Spend]]&lt;70,"Low Value", IF(Table2[[#This Row],[Total Spend]]&lt;370,"Medium Value",IF(Table2[[#This Row],[Total Spend]]&lt;1047,"High Value","VIP")))</f>
        <v>VIP</v>
      </c>
      <c r="AJ1858" s="7">
        <f>SUM(Table2[[#This Row],[AcceptedCmp3]:[Response]])</f>
        <v>1</v>
      </c>
      <c r="AK1858" s="5" t="str">
        <f>IF(Table2[[#This Row],[Total Campaigns Accepted]]=0,"Never Responded", IF(Table2[[#This Row],[Total Campaigns Accepted]]&lt;3,"Occasional Responders","Frequent Responders"))</f>
        <v>Occasional Responders</v>
      </c>
    </row>
    <row r="1859" spans="1:37" x14ac:dyDescent="0.3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  <c r="AC1859" s="4">
        <f t="shared" ca="1" si="87"/>
        <v>45</v>
      </c>
      <c r="AD1859" s="3">
        <f t="shared" ref="AD1859:AD1922" si="89">SUM(J1859:O1859)</f>
        <v>47</v>
      </c>
      <c r="AE1859">
        <f t="shared" si="88"/>
        <v>14</v>
      </c>
      <c r="AF1859" t="str">
        <f>IF(Table2[[#This Row],[ Income ]]&lt;=30000, "Low Income",IF(Table2[[#This Row],[ Income ]]&lt;=60000,"Middle Income",IF(Table2[[#This Row],[ Income ]]&lt;=90000,"High Income","Premium")))</f>
        <v>Middle Income</v>
      </c>
      <c r="AG1859" t="str">
        <f ca="1">IF(Table2[[#This Row],[Age]]&lt;30,"Young Adults", IF(Table2[[#This Row],[Age]]&lt;45,"Adults",IF(Table2[[#This Row],[Age]]&lt;60,"Middle Aged", "Senior")))</f>
        <v>Middle Aged</v>
      </c>
      <c r="AH1859" t="str">
        <f>IF(Table2[[#This Row],[Recency]]&lt;31,"Active",IF(Table2[[#This Row],[Recency]]&lt;61, "Warm","At Risk"))</f>
        <v>At Risk</v>
      </c>
      <c r="AI1859" s="5" t="str">
        <f>IF(Table2[[#This Row],[Total Spend]]&lt;70,"Low Value", IF(Table2[[#This Row],[Total Spend]]&lt;370,"Medium Value",IF(Table2[[#This Row],[Total Spend]]&lt;1047,"High Value","VIP")))</f>
        <v>Low Value</v>
      </c>
      <c r="AJ1859" s="7">
        <f>SUM(Table2[[#This Row],[AcceptedCmp3]:[Response]])</f>
        <v>0</v>
      </c>
      <c r="AK1859" s="5" t="str">
        <f>IF(Table2[[#This Row],[Total Campaigns Accepted]]=0,"Never Responded", IF(Table2[[#This Row],[Total Campaigns Accepted]]&lt;3,"Occasional Responders","Frequent Responders"))</f>
        <v>Never Responded</v>
      </c>
    </row>
    <row r="1860" spans="1:37" x14ac:dyDescent="0.3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  <c r="AC1860" s="4">
        <f t="shared" ca="1" si="87"/>
        <v>45</v>
      </c>
      <c r="AD1860" s="3">
        <f t="shared" si="89"/>
        <v>47</v>
      </c>
      <c r="AE1860">
        <f t="shared" si="88"/>
        <v>14</v>
      </c>
      <c r="AF1860" t="str">
        <f>IF(Table2[[#This Row],[ Income ]]&lt;=30000, "Low Income",IF(Table2[[#This Row],[ Income ]]&lt;=60000,"Middle Income",IF(Table2[[#This Row],[ Income ]]&lt;=90000,"High Income","Premium")))</f>
        <v>Low Income</v>
      </c>
      <c r="AG1860" t="str">
        <f ca="1">IF(Table2[[#This Row],[Age]]&lt;30,"Young Adults", IF(Table2[[#This Row],[Age]]&lt;45,"Adults",IF(Table2[[#This Row],[Age]]&lt;60,"Middle Aged", "Senior")))</f>
        <v>Middle Aged</v>
      </c>
      <c r="AH1860" t="str">
        <f>IF(Table2[[#This Row],[Recency]]&lt;31,"Active",IF(Table2[[#This Row],[Recency]]&lt;61, "Warm","At Risk"))</f>
        <v>At Risk</v>
      </c>
      <c r="AI1860" s="5" t="str">
        <f>IF(Table2[[#This Row],[Total Spend]]&lt;70,"Low Value", IF(Table2[[#This Row],[Total Spend]]&lt;370,"Medium Value",IF(Table2[[#This Row],[Total Spend]]&lt;1047,"High Value","VIP")))</f>
        <v>Low Value</v>
      </c>
      <c r="AJ1860" s="7">
        <f>SUM(Table2[[#This Row],[AcceptedCmp3]:[Response]])</f>
        <v>0</v>
      </c>
      <c r="AK1860" s="5" t="str">
        <f>IF(Table2[[#This Row],[Total Campaigns Accepted]]=0,"Never Responded", IF(Table2[[#This Row],[Total Campaigns Accepted]]&lt;3,"Occasional Responders","Frequent Responders"))</f>
        <v>Never Responded</v>
      </c>
    </row>
    <row r="1861" spans="1:37" x14ac:dyDescent="0.3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  <c r="AC1861" s="4">
        <f t="shared" ca="1" si="87"/>
        <v>58</v>
      </c>
      <c r="AD1861" s="3">
        <f t="shared" si="89"/>
        <v>21</v>
      </c>
      <c r="AE1861">
        <f t="shared" si="88"/>
        <v>9</v>
      </c>
      <c r="AF1861" t="str">
        <f>IF(Table2[[#This Row],[ Income ]]&lt;=30000, "Low Income",IF(Table2[[#This Row],[ Income ]]&lt;=60000,"Middle Income",IF(Table2[[#This Row],[ Income ]]&lt;=90000,"High Income","Premium")))</f>
        <v>Middle Income</v>
      </c>
      <c r="AG1861" t="str">
        <f ca="1">IF(Table2[[#This Row],[Age]]&lt;30,"Young Adults", IF(Table2[[#This Row],[Age]]&lt;45,"Adults",IF(Table2[[#This Row],[Age]]&lt;60,"Middle Aged", "Senior")))</f>
        <v>Middle Aged</v>
      </c>
      <c r="AH1861" t="str">
        <f>IF(Table2[[#This Row],[Recency]]&lt;31,"Active",IF(Table2[[#This Row],[Recency]]&lt;61, "Warm","At Risk"))</f>
        <v>At Risk</v>
      </c>
      <c r="AI1861" s="5" t="str">
        <f>IF(Table2[[#This Row],[Total Spend]]&lt;70,"Low Value", IF(Table2[[#This Row],[Total Spend]]&lt;370,"Medium Value",IF(Table2[[#This Row],[Total Spend]]&lt;1047,"High Value","VIP")))</f>
        <v>Low Value</v>
      </c>
      <c r="AJ1861" s="7">
        <f>SUM(Table2[[#This Row],[AcceptedCmp3]:[Response]])</f>
        <v>0</v>
      </c>
      <c r="AK1861" s="5" t="str">
        <f>IF(Table2[[#This Row],[Total Campaigns Accepted]]=0,"Never Responded", IF(Table2[[#This Row],[Total Campaigns Accepted]]&lt;3,"Occasional Responders","Frequent Responders"))</f>
        <v>Never Responded</v>
      </c>
    </row>
    <row r="1862" spans="1:37" x14ac:dyDescent="0.3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  <c r="AC1862" s="4">
        <f t="shared" ca="1" si="87"/>
        <v>70</v>
      </c>
      <c r="AD1862" s="3">
        <f t="shared" si="89"/>
        <v>1161</v>
      </c>
      <c r="AE1862">
        <f t="shared" si="88"/>
        <v>24</v>
      </c>
      <c r="AF1862" t="str">
        <f>IF(Table2[[#This Row],[ Income ]]&lt;=30000, "Low Income",IF(Table2[[#This Row],[ Income ]]&lt;=60000,"Middle Income",IF(Table2[[#This Row],[ Income ]]&lt;=90000,"High Income","Premium")))</f>
        <v>High Income</v>
      </c>
      <c r="AG1862" t="str">
        <f ca="1">IF(Table2[[#This Row],[Age]]&lt;30,"Young Adults", IF(Table2[[#This Row],[Age]]&lt;45,"Adults",IF(Table2[[#This Row],[Age]]&lt;60,"Middle Aged", "Senior")))</f>
        <v>Senior</v>
      </c>
      <c r="AH1862" t="str">
        <f>IF(Table2[[#This Row],[Recency]]&lt;31,"Active",IF(Table2[[#This Row],[Recency]]&lt;61, "Warm","At Risk"))</f>
        <v>At Risk</v>
      </c>
      <c r="AI1862" s="5" t="str">
        <f>IF(Table2[[#This Row],[Total Spend]]&lt;70,"Low Value", IF(Table2[[#This Row],[Total Spend]]&lt;370,"Medium Value",IF(Table2[[#This Row],[Total Spend]]&lt;1047,"High Value","VIP")))</f>
        <v>VIP</v>
      </c>
      <c r="AJ1862" s="7">
        <f>SUM(Table2[[#This Row],[AcceptedCmp3]:[Response]])</f>
        <v>1</v>
      </c>
      <c r="AK1862" s="5" t="str">
        <f>IF(Table2[[#This Row],[Total Campaigns Accepted]]=0,"Never Responded", IF(Table2[[#This Row],[Total Campaigns Accepted]]&lt;3,"Occasional Responders","Frequent Responders"))</f>
        <v>Occasional Responders</v>
      </c>
    </row>
    <row r="1863" spans="1:37" x14ac:dyDescent="0.3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  <c r="AC1863" s="4">
        <f t="shared" ca="1" si="87"/>
        <v>42</v>
      </c>
      <c r="AD1863" s="3">
        <f t="shared" si="89"/>
        <v>84</v>
      </c>
      <c r="AE1863">
        <f t="shared" si="88"/>
        <v>18</v>
      </c>
      <c r="AF1863" t="str">
        <f>IF(Table2[[#This Row],[ Income ]]&lt;=30000, "Low Income",IF(Table2[[#This Row],[ Income ]]&lt;=60000,"Middle Income",IF(Table2[[#This Row],[ Income ]]&lt;=90000,"High Income","Premium")))</f>
        <v>Low Income</v>
      </c>
      <c r="AG1863" t="str">
        <f ca="1">IF(Table2[[#This Row],[Age]]&lt;30,"Young Adults", IF(Table2[[#This Row],[Age]]&lt;45,"Adults",IF(Table2[[#This Row],[Age]]&lt;60,"Middle Aged", "Senior")))</f>
        <v>Adults</v>
      </c>
      <c r="AH1863" t="str">
        <f>IF(Table2[[#This Row],[Recency]]&lt;31,"Active",IF(Table2[[#This Row],[Recency]]&lt;61, "Warm","At Risk"))</f>
        <v>At Risk</v>
      </c>
      <c r="AI1863" s="5" t="str">
        <f>IF(Table2[[#This Row],[Total Spend]]&lt;70,"Low Value", IF(Table2[[#This Row],[Total Spend]]&lt;370,"Medium Value",IF(Table2[[#This Row],[Total Spend]]&lt;1047,"High Value","VIP")))</f>
        <v>Medium Value</v>
      </c>
      <c r="AJ1863" s="7">
        <f>SUM(Table2[[#This Row],[AcceptedCmp3]:[Response]])</f>
        <v>1</v>
      </c>
      <c r="AK1863" s="5" t="str">
        <f>IF(Table2[[#This Row],[Total Campaigns Accepted]]=0,"Never Responded", IF(Table2[[#This Row],[Total Campaigns Accepted]]&lt;3,"Occasional Responders","Frequent Responders"))</f>
        <v>Occasional Responders</v>
      </c>
    </row>
    <row r="1864" spans="1:37" x14ac:dyDescent="0.3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  <c r="AC1864" s="4">
        <f t="shared" ca="1" si="87"/>
        <v>50</v>
      </c>
      <c r="AD1864" s="3">
        <f t="shared" si="89"/>
        <v>51</v>
      </c>
      <c r="AE1864">
        <f t="shared" si="88"/>
        <v>14</v>
      </c>
      <c r="AF1864" t="str">
        <f>IF(Table2[[#This Row],[ Income ]]&lt;=30000, "Low Income",IF(Table2[[#This Row],[ Income ]]&lt;=60000,"Middle Income",IF(Table2[[#This Row],[ Income ]]&lt;=90000,"High Income","Premium")))</f>
        <v>Middle Income</v>
      </c>
      <c r="AG1864" t="str">
        <f ca="1">IF(Table2[[#This Row],[Age]]&lt;30,"Young Adults", IF(Table2[[#This Row],[Age]]&lt;45,"Adults",IF(Table2[[#This Row],[Age]]&lt;60,"Middle Aged", "Senior")))</f>
        <v>Middle Aged</v>
      </c>
      <c r="AH1864" t="str">
        <f>IF(Table2[[#This Row],[Recency]]&lt;31,"Active",IF(Table2[[#This Row],[Recency]]&lt;61, "Warm","At Risk"))</f>
        <v>At Risk</v>
      </c>
      <c r="AI1864" s="5" t="str">
        <f>IF(Table2[[#This Row],[Total Spend]]&lt;70,"Low Value", IF(Table2[[#This Row],[Total Spend]]&lt;370,"Medium Value",IF(Table2[[#This Row],[Total Spend]]&lt;1047,"High Value","VIP")))</f>
        <v>Low Value</v>
      </c>
      <c r="AJ1864" s="7">
        <f>SUM(Table2[[#This Row],[AcceptedCmp3]:[Response]])</f>
        <v>0</v>
      </c>
      <c r="AK1864" s="5" t="str">
        <f>IF(Table2[[#This Row],[Total Campaigns Accepted]]=0,"Never Responded", IF(Table2[[#This Row],[Total Campaigns Accepted]]&lt;3,"Occasional Responders","Frequent Responders"))</f>
        <v>Never Responded</v>
      </c>
    </row>
    <row r="1865" spans="1:37" x14ac:dyDescent="0.3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  <c r="AC1865" s="4">
        <f t="shared" ca="1" si="87"/>
        <v>55</v>
      </c>
      <c r="AD1865" s="3">
        <f t="shared" si="89"/>
        <v>97</v>
      </c>
      <c r="AE1865">
        <f t="shared" si="88"/>
        <v>18</v>
      </c>
      <c r="AF1865" t="str">
        <f>IF(Table2[[#This Row],[ Income ]]&lt;=30000, "Low Income",IF(Table2[[#This Row],[ Income ]]&lt;=60000,"Middle Income",IF(Table2[[#This Row],[ Income ]]&lt;=90000,"High Income","Premium")))</f>
        <v>Low Income</v>
      </c>
      <c r="AG1865" t="str">
        <f ca="1">IF(Table2[[#This Row],[Age]]&lt;30,"Young Adults", IF(Table2[[#This Row],[Age]]&lt;45,"Adults",IF(Table2[[#This Row],[Age]]&lt;60,"Middle Aged", "Senior")))</f>
        <v>Middle Aged</v>
      </c>
      <c r="AH1865" t="str">
        <f>IF(Table2[[#This Row],[Recency]]&lt;31,"Active",IF(Table2[[#This Row],[Recency]]&lt;61, "Warm","At Risk"))</f>
        <v>At Risk</v>
      </c>
      <c r="AI1865" s="5" t="str">
        <f>IF(Table2[[#This Row],[Total Spend]]&lt;70,"Low Value", IF(Table2[[#This Row],[Total Spend]]&lt;370,"Medium Value",IF(Table2[[#This Row],[Total Spend]]&lt;1047,"High Value","VIP")))</f>
        <v>Medium Value</v>
      </c>
      <c r="AJ1865" s="7">
        <f>SUM(Table2[[#This Row],[AcceptedCmp3]:[Response]])</f>
        <v>0</v>
      </c>
      <c r="AK1865" s="5" t="str">
        <f>IF(Table2[[#This Row],[Total Campaigns Accepted]]=0,"Never Responded", IF(Table2[[#This Row],[Total Campaigns Accepted]]&lt;3,"Occasional Responders","Frequent Responders"))</f>
        <v>Never Responded</v>
      </c>
    </row>
    <row r="1866" spans="1:37" x14ac:dyDescent="0.3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  <c r="AC1866" s="4">
        <f t="shared" ca="1" si="87"/>
        <v>77</v>
      </c>
      <c r="AD1866" s="3">
        <f t="shared" si="89"/>
        <v>2440</v>
      </c>
      <c r="AE1866">
        <f t="shared" si="88"/>
        <v>30</v>
      </c>
      <c r="AF1866" t="str">
        <f>IF(Table2[[#This Row],[ Income ]]&lt;=30000, "Low Income",IF(Table2[[#This Row],[ Income ]]&lt;=60000,"Middle Income",IF(Table2[[#This Row],[ Income ]]&lt;=90000,"High Income","Premium")))</f>
        <v>High Income</v>
      </c>
      <c r="AG1866" t="str">
        <f ca="1">IF(Table2[[#This Row],[Age]]&lt;30,"Young Adults", IF(Table2[[#This Row],[Age]]&lt;45,"Adults",IF(Table2[[#This Row],[Age]]&lt;60,"Middle Aged", "Senior")))</f>
        <v>Senior</v>
      </c>
      <c r="AH1866" t="str">
        <f>IF(Table2[[#This Row],[Recency]]&lt;31,"Active",IF(Table2[[#This Row],[Recency]]&lt;61, "Warm","At Risk"))</f>
        <v>At Risk</v>
      </c>
      <c r="AI1866" s="5" t="str">
        <f>IF(Table2[[#This Row],[Total Spend]]&lt;70,"Low Value", IF(Table2[[#This Row],[Total Spend]]&lt;370,"Medium Value",IF(Table2[[#This Row],[Total Spend]]&lt;1047,"High Value","VIP")))</f>
        <v>VIP</v>
      </c>
      <c r="AJ1866" s="7">
        <f>SUM(Table2[[#This Row],[AcceptedCmp3]:[Response]])</f>
        <v>0</v>
      </c>
      <c r="AK1866" s="5" t="str">
        <f>IF(Table2[[#This Row],[Total Campaigns Accepted]]=0,"Never Responded", IF(Table2[[#This Row],[Total Campaigns Accepted]]&lt;3,"Occasional Responders","Frequent Responders"))</f>
        <v>Never Responded</v>
      </c>
    </row>
    <row r="1867" spans="1:37" x14ac:dyDescent="0.3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  <c r="AC1867" s="4">
        <f t="shared" ca="1" si="87"/>
        <v>75</v>
      </c>
      <c r="AD1867" s="3">
        <f t="shared" si="89"/>
        <v>1272</v>
      </c>
      <c r="AE1867">
        <f t="shared" si="88"/>
        <v>22</v>
      </c>
      <c r="AF1867" t="str">
        <f>IF(Table2[[#This Row],[ Income ]]&lt;=30000, "Low Income",IF(Table2[[#This Row],[ Income ]]&lt;=60000,"Middle Income",IF(Table2[[#This Row],[ Income ]]&lt;=90000,"High Income","Premium")))</f>
        <v>High Income</v>
      </c>
      <c r="AG1867" t="str">
        <f ca="1">IF(Table2[[#This Row],[Age]]&lt;30,"Young Adults", IF(Table2[[#This Row],[Age]]&lt;45,"Adults",IF(Table2[[#This Row],[Age]]&lt;60,"Middle Aged", "Senior")))</f>
        <v>Senior</v>
      </c>
      <c r="AH1867" t="str">
        <f>IF(Table2[[#This Row],[Recency]]&lt;31,"Active",IF(Table2[[#This Row],[Recency]]&lt;61, "Warm","At Risk"))</f>
        <v>At Risk</v>
      </c>
      <c r="AI1867" s="5" t="str">
        <f>IF(Table2[[#This Row],[Total Spend]]&lt;70,"Low Value", IF(Table2[[#This Row],[Total Spend]]&lt;370,"Medium Value",IF(Table2[[#This Row],[Total Spend]]&lt;1047,"High Value","VIP")))</f>
        <v>VIP</v>
      </c>
      <c r="AJ1867" s="7">
        <f>SUM(Table2[[#This Row],[AcceptedCmp3]:[Response]])</f>
        <v>0</v>
      </c>
      <c r="AK1867" s="5" t="str">
        <f>IF(Table2[[#This Row],[Total Campaigns Accepted]]=0,"Never Responded", IF(Table2[[#This Row],[Total Campaigns Accepted]]&lt;3,"Occasional Responders","Frequent Responders"))</f>
        <v>Never Responded</v>
      </c>
    </row>
    <row r="1868" spans="1:37" x14ac:dyDescent="0.3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  <c r="AC1868" s="4">
        <f t="shared" ca="1" si="87"/>
        <v>47</v>
      </c>
      <c r="AD1868" s="3">
        <f t="shared" si="89"/>
        <v>11</v>
      </c>
      <c r="AE1868">
        <f t="shared" si="88"/>
        <v>12</v>
      </c>
      <c r="AF1868" t="str">
        <f>IF(Table2[[#This Row],[ Income ]]&lt;=30000, "Low Income",IF(Table2[[#This Row],[ Income ]]&lt;=60000,"Middle Income",IF(Table2[[#This Row],[ Income ]]&lt;=90000,"High Income","Premium")))</f>
        <v>Low Income</v>
      </c>
      <c r="AG1868" t="str">
        <f ca="1">IF(Table2[[#This Row],[Age]]&lt;30,"Young Adults", IF(Table2[[#This Row],[Age]]&lt;45,"Adults",IF(Table2[[#This Row],[Age]]&lt;60,"Middle Aged", "Senior")))</f>
        <v>Middle Aged</v>
      </c>
      <c r="AH1868" t="str">
        <f>IF(Table2[[#This Row],[Recency]]&lt;31,"Active",IF(Table2[[#This Row],[Recency]]&lt;61, "Warm","At Risk"))</f>
        <v>At Risk</v>
      </c>
      <c r="AI1868" s="5" t="str">
        <f>IF(Table2[[#This Row],[Total Spend]]&lt;70,"Low Value", IF(Table2[[#This Row],[Total Spend]]&lt;370,"Medium Value",IF(Table2[[#This Row],[Total Spend]]&lt;1047,"High Value","VIP")))</f>
        <v>Low Value</v>
      </c>
      <c r="AJ1868" s="7">
        <f>SUM(Table2[[#This Row],[AcceptedCmp3]:[Response]])</f>
        <v>0</v>
      </c>
      <c r="AK1868" s="5" t="str">
        <f>IF(Table2[[#This Row],[Total Campaigns Accepted]]=0,"Never Responded", IF(Table2[[#This Row],[Total Campaigns Accepted]]&lt;3,"Occasional Responders","Frequent Responders"))</f>
        <v>Never Responded</v>
      </c>
    </row>
    <row r="1869" spans="1:37" x14ac:dyDescent="0.3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  <c r="AC1869" s="4">
        <f t="shared" ca="1" si="87"/>
        <v>37</v>
      </c>
      <c r="AD1869" s="3">
        <f t="shared" si="89"/>
        <v>32</v>
      </c>
      <c r="AE1869">
        <f t="shared" si="88"/>
        <v>13</v>
      </c>
      <c r="AF1869" t="str">
        <f>IF(Table2[[#This Row],[ Income ]]&lt;=30000, "Low Income",IF(Table2[[#This Row],[ Income ]]&lt;=60000,"Middle Income",IF(Table2[[#This Row],[ Income ]]&lt;=90000,"High Income","Premium")))</f>
        <v>Low Income</v>
      </c>
      <c r="AG1869" t="str">
        <f ca="1">IF(Table2[[#This Row],[Age]]&lt;30,"Young Adults", IF(Table2[[#This Row],[Age]]&lt;45,"Adults",IF(Table2[[#This Row],[Age]]&lt;60,"Middle Aged", "Senior")))</f>
        <v>Adults</v>
      </c>
      <c r="AH1869" t="str">
        <f>IF(Table2[[#This Row],[Recency]]&lt;31,"Active",IF(Table2[[#This Row],[Recency]]&lt;61, "Warm","At Risk"))</f>
        <v>At Risk</v>
      </c>
      <c r="AI1869" s="5" t="str">
        <f>IF(Table2[[#This Row],[Total Spend]]&lt;70,"Low Value", IF(Table2[[#This Row],[Total Spend]]&lt;370,"Medium Value",IF(Table2[[#This Row],[Total Spend]]&lt;1047,"High Value","VIP")))</f>
        <v>Low Value</v>
      </c>
      <c r="AJ1869" s="7">
        <f>SUM(Table2[[#This Row],[AcceptedCmp3]:[Response]])</f>
        <v>0</v>
      </c>
      <c r="AK1869" s="5" t="str">
        <f>IF(Table2[[#This Row],[Total Campaigns Accepted]]=0,"Never Responded", IF(Table2[[#This Row],[Total Campaigns Accepted]]&lt;3,"Occasional Responders","Frequent Responders"))</f>
        <v>Never Responded</v>
      </c>
    </row>
    <row r="1870" spans="1:37" x14ac:dyDescent="0.3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  <c r="AC1870" s="4">
        <f t="shared" ca="1" si="87"/>
        <v>54</v>
      </c>
      <c r="AD1870" s="3">
        <f t="shared" si="89"/>
        <v>496</v>
      </c>
      <c r="AE1870">
        <f t="shared" si="88"/>
        <v>25</v>
      </c>
      <c r="AF1870" t="str">
        <f>IF(Table2[[#This Row],[ Income ]]&lt;=30000, "Low Income",IF(Table2[[#This Row],[ Income ]]&lt;=60000,"Middle Income",IF(Table2[[#This Row],[ Income ]]&lt;=90000,"High Income","Premium")))</f>
        <v>Middle Income</v>
      </c>
      <c r="AG1870" t="str">
        <f ca="1">IF(Table2[[#This Row],[Age]]&lt;30,"Young Adults", IF(Table2[[#This Row],[Age]]&lt;45,"Adults",IF(Table2[[#This Row],[Age]]&lt;60,"Middle Aged", "Senior")))</f>
        <v>Middle Aged</v>
      </c>
      <c r="AH1870" t="str">
        <f>IF(Table2[[#This Row],[Recency]]&lt;31,"Active",IF(Table2[[#This Row],[Recency]]&lt;61, "Warm","At Risk"))</f>
        <v>At Risk</v>
      </c>
      <c r="AI1870" s="5" t="str">
        <f>IF(Table2[[#This Row],[Total Spend]]&lt;70,"Low Value", IF(Table2[[#This Row],[Total Spend]]&lt;370,"Medium Value",IF(Table2[[#This Row],[Total Spend]]&lt;1047,"High Value","VIP")))</f>
        <v>High Value</v>
      </c>
      <c r="AJ1870" s="7">
        <f>SUM(Table2[[#This Row],[AcceptedCmp3]:[Response]])</f>
        <v>2</v>
      </c>
      <c r="AK1870" s="5" t="str">
        <f>IF(Table2[[#This Row],[Total Campaigns Accepted]]=0,"Never Responded", IF(Table2[[#This Row],[Total Campaigns Accepted]]&lt;3,"Occasional Responders","Frequent Responders"))</f>
        <v>Occasional Responders</v>
      </c>
    </row>
    <row r="1871" spans="1:37" x14ac:dyDescent="0.3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  <c r="AC1871" s="4">
        <f t="shared" ca="1" si="87"/>
        <v>45</v>
      </c>
      <c r="AD1871" s="3">
        <f t="shared" si="89"/>
        <v>31</v>
      </c>
      <c r="AE1871">
        <f t="shared" si="88"/>
        <v>11</v>
      </c>
      <c r="AF1871" t="str">
        <f>IF(Table2[[#This Row],[ Income ]]&lt;=30000, "Low Income",IF(Table2[[#This Row],[ Income ]]&lt;=60000,"Middle Income",IF(Table2[[#This Row],[ Income ]]&lt;=90000,"High Income","Premium")))</f>
        <v>Low Income</v>
      </c>
      <c r="AG1871" t="str">
        <f ca="1">IF(Table2[[#This Row],[Age]]&lt;30,"Young Adults", IF(Table2[[#This Row],[Age]]&lt;45,"Adults",IF(Table2[[#This Row],[Age]]&lt;60,"Middle Aged", "Senior")))</f>
        <v>Middle Aged</v>
      </c>
      <c r="AH1871" t="str">
        <f>IF(Table2[[#This Row],[Recency]]&lt;31,"Active",IF(Table2[[#This Row],[Recency]]&lt;61, "Warm","At Risk"))</f>
        <v>At Risk</v>
      </c>
      <c r="AI1871" s="5" t="str">
        <f>IF(Table2[[#This Row],[Total Spend]]&lt;70,"Low Value", IF(Table2[[#This Row],[Total Spend]]&lt;370,"Medium Value",IF(Table2[[#This Row],[Total Spend]]&lt;1047,"High Value","VIP")))</f>
        <v>Low Value</v>
      </c>
      <c r="AJ1871" s="7">
        <f>SUM(Table2[[#This Row],[AcceptedCmp3]:[Response]])</f>
        <v>0</v>
      </c>
      <c r="AK1871" s="5" t="str">
        <f>IF(Table2[[#This Row],[Total Campaigns Accepted]]=0,"Never Responded", IF(Table2[[#This Row],[Total Campaigns Accepted]]&lt;3,"Occasional Responders","Frequent Responders"))</f>
        <v>Never Responded</v>
      </c>
    </row>
    <row r="1872" spans="1:37" x14ac:dyDescent="0.3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  <c r="AC1872" s="4">
        <f t="shared" ca="1" si="87"/>
        <v>45</v>
      </c>
      <c r="AD1872" s="3">
        <f t="shared" si="89"/>
        <v>55</v>
      </c>
      <c r="AE1872">
        <f t="shared" si="88"/>
        <v>13</v>
      </c>
      <c r="AF1872" t="str">
        <f>IF(Table2[[#This Row],[ Income ]]&lt;=30000, "Low Income",IF(Table2[[#This Row],[ Income ]]&lt;=60000,"Middle Income",IF(Table2[[#This Row],[ Income ]]&lt;=90000,"High Income","Premium")))</f>
        <v>Middle Income</v>
      </c>
      <c r="AG1872" t="str">
        <f ca="1">IF(Table2[[#This Row],[Age]]&lt;30,"Young Adults", IF(Table2[[#This Row],[Age]]&lt;45,"Adults",IF(Table2[[#This Row],[Age]]&lt;60,"Middle Aged", "Senior")))</f>
        <v>Middle Aged</v>
      </c>
      <c r="AH1872" t="str">
        <f>IF(Table2[[#This Row],[Recency]]&lt;31,"Active",IF(Table2[[#This Row],[Recency]]&lt;61, "Warm","At Risk"))</f>
        <v>At Risk</v>
      </c>
      <c r="AI1872" s="5" t="str">
        <f>IF(Table2[[#This Row],[Total Spend]]&lt;70,"Low Value", IF(Table2[[#This Row],[Total Spend]]&lt;370,"Medium Value",IF(Table2[[#This Row],[Total Spend]]&lt;1047,"High Value","VIP")))</f>
        <v>Low Value</v>
      </c>
      <c r="AJ1872" s="7">
        <f>SUM(Table2[[#This Row],[AcceptedCmp3]:[Response]])</f>
        <v>0</v>
      </c>
      <c r="AK1872" s="5" t="str">
        <f>IF(Table2[[#This Row],[Total Campaigns Accepted]]=0,"Never Responded", IF(Table2[[#This Row],[Total Campaigns Accepted]]&lt;3,"Occasional Responders","Frequent Responders"))</f>
        <v>Never Responded</v>
      </c>
    </row>
    <row r="1873" spans="1:37" x14ac:dyDescent="0.3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  <c r="AC1873" s="4">
        <f t="shared" ca="1" si="87"/>
        <v>54</v>
      </c>
      <c r="AD1873" s="3">
        <f t="shared" si="89"/>
        <v>48</v>
      </c>
      <c r="AE1873">
        <f t="shared" si="88"/>
        <v>13</v>
      </c>
      <c r="AF1873" t="str">
        <f>IF(Table2[[#This Row],[ Income ]]&lt;=30000, "Low Income",IF(Table2[[#This Row],[ Income ]]&lt;=60000,"Middle Income",IF(Table2[[#This Row],[ Income ]]&lt;=90000,"High Income","Premium")))</f>
        <v>Middle Income</v>
      </c>
      <c r="AG1873" t="str">
        <f ca="1">IF(Table2[[#This Row],[Age]]&lt;30,"Young Adults", IF(Table2[[#This Row],[Age]]&lt;45,"Adults",IF(Table2[[#This Row],[Age]]&lt;60,"Middle Aged", "Senior")))</f>
        <v>Middle Aged</v>
      </c>
      <c r="AH1873" t="str">
        <f>IF(Table2[[#This Row],[Recency]]&lt;31,"Active",IF(Table2[[#This Row],[Recency]]&lt;61, "Warm","At Risk"))</f>
        <v>At Risk</v>
      </c>
      <c r="AI1873" s="5" t="str">
        <f>IF(Table2[[#This Row],[Total Spend]]&lt;70,"Low Value", IF(Table2[[#This Row],[Total Spend]]&lt;370,"Medium Value",IF(Table2[[#This Row],[Total Spend]]&lt;1047,"High Value","VIP")))</f>
        <v>Low Value</v>
      </c>
      <c r="AJ1873" s="7">
        <f>SUM(Table2[[#This Row],[AcceptedCmp3]:[Response]])</f>
        <v>0</v>
      </c>
      <c r="AK1873" s="5" t="str">
        <f>IF(Table2[[#This Row],[Total Campaigns Accepted]]=0,"Never Responded", IF(Table2[[#This Row],[Total Campaigns Accepted]]&lt;3,"Occasional Responders","Frequent Responders"))</f>
        <v>Never Responded</v>
      </c>
    </row>
    <row r="1874" spans="1:37" x14ac:dyDescent="0.3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  <c r="AC1874" s="4">
        <f t="shared" ca="1" si="87"/>
        <v>55</v>
      </c>
      <c r="AD1874" s="3">
        <f t="shared" si="89"/>
        <v>63</v>
      </c>
      <c r="AE1874">
        <f t="shared" si="88"/>
        <v>8</v>
      </c>
      <c r="AF1874" t="str">
        <f>IF(Table2[[#This Row],[ Income ]]&lt;=30000, "Low Income",IF(Table2[[#This Row],[ Income ]]&lt;=60000,"Middle Income",IF(Table2[[#This Row],[ Income ]]&lt;=90000,"High Income","Premium")))</f>
        <v>Middle Income</v>
      </c>
      <c r="AG1874" t="str">
        <f ca="1">IF(Table2[[#This Row],[Age]]&lt;30,"Young Adults", IF(Table2[[#This Row],[Age]]&lt;45,"Adults",IF(Table2[[#This Row],[Age]]&lt;60,"Middle Aged", "Senior")))</f>
        <v>Middle Aged</v>
      </c>
      <c r="AH1874" t="str">
        <f>IF(Table2[[#This Row],[Recency]]&lt;31,"Active",IF(Table2[[#This Row],[Recency]]&lt;61, "Warm","At Risk"))</f>
        <v>At Risk</v>
      </c>
      <c r="AI1874" s="5" t="str">
        <f>IF(Table2[[#This Row],[Total Spend]]&lt;70,"Low Value", IF(Table2[[#This Row],[Total Spend]]&lt;370,"Medium Value",IF(Table2[[#This Row],[Total Spend]]&lt;1047,"High Value","VIP")))</f>
        <v>Low Value</v>
      </c>
      <c r="AJ1874" s="7">
        <f>SUM(Table2[[#This Row],[AcceptedCmp3]:[Response]])</f>
        <v>0</v>
      </c>
      <c r="AK1874" s="5" t="str">
        <f>IF(Table2[[#This Row],[Total Campaigns Accepted]]=0,"Never Responded", IF(Table2[[#This Row],[Total Campaigns Accepted]]&lt;3,"Occasional Responders","Frequent Responders"))</f>
        <v>Never Responded</v>
      </c>
    </row>
    <row r="1875" spans="1:37" x14ac:dyDescent="0.3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  <c r="AC1875" s="4">
        <f t="shared" ca="1" si="87"/>
        <v>57</v>
      </c>
      <c r="AD1875" s="3">
        <f t="shared" si="89"/>
        <v>1288</v>
      </c>
      <c r="AE1875">
        <f t="shared" si="88"/>
        <v>21</v>
      </c>
      <c r="AF1875" t="str">
        <f>IF(Table2[[#This Row],[ Income ]]&lt;=30000, "Low Income",IF(Table2[[#This Row],[ Income ]]&lt;=60000,"Middle Income",IF(Table2[[#This Row],[ Income ]]&lt;=90000,"High Income","Premium")))</f>
        <v>High Income</v>
      </c>
      <c r="AG1875" t="str">
        <f ca="1">IF(Table2[[#This Row],[Age]]&lt;30,"Young Adults", IF(Table2[[#This Row],[Age]]&lt;45,"Adults",IF(Table2[[#This Row],[Age]]&lt;60,"Middle Aged", "Senior")))</f>
        <v>Middle Aged</v>
      </c>
      <c r="AH1875" t="str">
        <f>IF(Table2[[#This Row],[Recency]]&lt;31,"Active",IF(Table2[[#This Row],[Recency]]&lt;61, "Warm","At Risk"))</f>
        <v>At Risk</v>
      </c>
      <c r="AI1875" s="5" t="str">
        <f>IF(Table2[[#This Row],[Total Spend]]&lt;70,"Low Value", IF(Table2[[#This Row],[Total Spend]]&lt;370,"Medium Value",IF(Table2[[#This Row],[Total Spend]]&lt;1047,"High Value","VIP")))</f>
        <v>VIP</v>
      </c>
      <c r="AJ1875" s="7">
        <f>SUM(Table2[[#This Row],[AcceptedCmp3]:[Response]])</f>
        <v>0</v>
      </c>
      <c r="AK1875" s="5" t="str">
        <f>IF(Table2[[#This Row],[Total Campaigns Accepted]]=0,"Never Responded", IF(Table2[[#This Row],[Total Campaigns Accepted]]&lt;3,"Occasional Responders","Frequent Responders"))</f>
        <v>Never Responded</v>
      </c>
    </row>
    <row r="1876" spans="1:37" x14ac:dyDescent="0.3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  <c r="AC1876" s="4">
        <f t="shared" ca="1" si="87"/>
        <v>41</v>
      </c>
      <c r="AD1876" s="3">
        <f t="shared" si="89"/>
        <v>37</v>
      </c>
      <c r="AE1876">
        <f t="shared" si="88"/>
        <v>13</v>
      </c>
      <c r="AF1876" t="str">
        <f>IF(Table2[[#This Row],[ Income ]]&lt;=30000, "Low Income",IF(Table2[[#This Row],[ Income ]]&lt;=60000,"Middle Income",IF(Table2[[#This Row],[ Income ]]&lt;=90000,"High Income","Premium")))</f>
        <v>Low Income</v>
      </c>
      <c r="AG1876" t="str">
        <f ca="1">IF(Table2[[#This Row],[Age]]&lt;30,"Young Adults", IF(Table2[[#This Row],[Age]]&lt;45,"Adults",IF(Table2[[#This Row],[Age]]&lt;60,"Middle Aged", "Senior")))</f>
        <v>Adults</v>
      </c>
      <c r="AH1876" t="str">
        <f>IF(Table2[[#This Row],[Recency]]&lt;31,"Active",IF(Table2[[#This Row],[Recency]]&lt;61, "Warm","At Risk"))</f>
        <v>At Risk</v>
      </c>
      <c r="AI1876" s="5" t="str">
        <f>IF(Table2[[#This Row],[Total Spend]]&lt;70,"Low Value", IF(Table2[[#This Row],[Total Spend]]&lt;370,"Medium Value",IF(Table2[[#This Row],[Total Spend]]&lt;1047,"High Value","VIP")))</f>
        <v>Low Value</v>
      </c>
      <c r="AJ1876" s="7">
        <f>SUM(Table2[[#This Row],[AcceptedCmp3]:[Response]])</f>
        <v>0</v>
      </c>
      <c r="AK1876" s="5" t="str">
        <f>IF(Table2[[#This Row],[Total Campaigns Accepted]]=0,"Never Responded", IF(Table2[[#This Row],[Total Campaigns Accepted]]&lt;3,"Occasional Responders","Frequent Responders"))</f>
        <v>Never Responded</v>
      </c>
    </row>
    <row r="1877" spans="1:37" x14ac:dyDescent="0.3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  <c r="AC1877" s="4">
        <f t="shared" ca="1" si="87"/>
        <v>62</v>
      </c>
      <c r="AD1877" s="3">
        <f t="shared" si="89"/>
        <v>902</v>
      </c>
      <c r="AE1877">
        <f t="shared" si="88"/>
        <v>24</v>
      </c>
      <c r="AF1877" t="str">
        <f>IF(Table2[[#This Row],[ Income ]]&lt;=30000, "Low Income",IF(Table2[[#This Row],[ Income ]]&lt;=60000,"Middle Income",IF(Table2[[#This Row],[ Income ]]&lt;=90000,"High Income","Premium")))</f>
        <v>High Income</v>
      </c>
      <c r="AG1877" t="str">
        <f ca="1">IF(Table2[[#This Row],[Age]]&lt;30,"Young Adults", IF(Table2[[#This Row],[Age]]&lt;45,"Adults",IF(Table2[[#This Row],[Age]]&lt;60,"Middle Aged", "Senior")))</f>
        <v>Senior</v>
      </c>
      <c r="AH1877" t="str">
        <f>IF(Table2[[#This Row],[Recency]]&lt;31,"Active",IF(Table2[[#This Row],[Recency]]&lt;61, "Warm","At Risk"))</f>
        <v>At Risk</v>
      </c>
      <c r="AI1877" s="5" t="str">
        <f>IF(Table2[[#This Row],[Total Spend]]&lt;70,"Low Value", IF(Table2[[#This Row],[Total Spend]]&lt;370,"Medium Value",IF(Table2[[#This Row],[Total Spend]]&lt;1047,"High Value","VIP")))</f>
        <v>High Value</v>
      </c>
      <c r="AJ1877" s="7">
        <f>SUM(Table2[[#This Row],[AcceptedCmp3]:[Response]])</f>
        <v>1</v>
      </c>
      <c r="AK1877" s="5" t="str">
        <f>IF(Table2[[#This Row],[Total Campaigns Accepted]]=0,"Never Responded", IF(Table2[[#This Row],[Total Campaigns Accepted]]&lt;3,"Occasional Responders","Frequent Responders"))</f>
        <v>Occasional Responders</v>
      </c>
    </row>
    <row r="1878" spans="1:37" x14ac:dyDescent="0.3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  <c r="AC1878" s="4">
        <f t="shared" ca="1" si="87"/>
        <v>52</v>
      </c>
      <c r="AD1878" s="3">
        <f t="shared" si="89"/>
        <v>91</v>
      </c>
      <c r="AE1878">
        <f t="shared" si="88"/>
        <v>12</v>
      </c>
      <c r="AF1878" t="str">
        <f>IF(Table2[[#This Row],[ Income ]]&lt;=30000, "Low Income",IF(Table2[[#This Row],[ Income ]]&lt;=60000,"Middle Income",IF(Table2[[#This Row],[ Income ]]&lt;=90000,"High Income","Premium")))</f>
        <v>High Income</v>
      </c>
      <c r="AG1878" t="str">
        <f ca="1">IF(Table2[[#This Row],[Age]]&lt;30,"Young Adults", IF(Table2[[#This Row],[Age]]&lt;45,"Adults",IF(Table2[[#This Row],[Age]]&lt;60,"Middle Aged", "Senior")))</f>
        <v>Middle Aged</v>
      </c>
      <c r="AH1878" t="str">
        <f>IF(Table2[[#This Row],[Recency]]&lt;31,"Active",IF(Table2[[#This Row],[Recency]]&lt;61, "Warm","At Risk"))</f>
        <v>At Risk</v>
      </c>
      <c r="AI1878" s="5" t="str">
        <f>IF(Table2[[#This Row],[Total Spend]]&lt;70,"Low Value", IF(Table2[[#This Row],[Total Spend]]&lt;370,"Medium Value",IF(Table2[[#This Row],[Total Spend]]&lt;1047,"High Value","VIP")))</f>
        <v>Medium Value</v>
      </c>
      <c r="AJ1878" s="7">
        <f>SUM(Table2[[#This Row],[AcceptedCmp3]:[Response]])</f>
        <v>0</v>
      </c>
      <c r="AK1878" s="5" t="str">
        <f>IF(Table2[[#This Row],[Total Campaigns Accepted]]=0,"Never Responded", IF(Table2[[#This Row],[Total Campaigns Accepted]]&lt;3,"Occasional Responders","Frequent Responders"))</f>
        <v>Never Responded</v>
      </c>
    </row>
    <row r="1879" spans="1:37" x14ac:dyDescent="0.3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  <c r="AC1879" s="4">
        <f t="shared" ca="1" si="87"/>
        <v>60</v>
      </c>
      <c r="AD1879" s="3">
        <f t="shared" si="89"/>
        <v>88</v>
      </c>
      <c r="AE1879">
        <f t="shared" si="88"/>
        <v>15</v>
      </c>
      <c r="AF1879" t="str">
        <f>IF(Table2[[#This Row],[ Income ]]&lt;=30000, "Low Income",IF(Table2[[#This Row],[ Income ]]&lt;=60000,"Middle Income",IF(Table2[[#This Row],[ Income ]]&lt;=90000,"High Income","Premium")))</f>
        <v>Middle Income</v>
      </c>
      <c r="AG1879" t="str">
        <f ca="1">IF(Table2[[#This Row],[Age]]&lt;30,"Young Adults", IF(Table2[[#This Row],[Age]]&lt;45,"Adults",IF(Table2[[#This Row],[Age]]&lt;60,"Middle Aged", "Senior")))</f>
        <v>Senior</v>
      </c>
      <c r="AH1879" t="str">
        <f>IF(Table2[[#This Row],[Recency]]&lt;31,"Active",IF(Table2[[#This Row],[Recency]]&lt;61, "Warm","At Risk"))</f>
        <v>At Risk</v>
      </c>
      <c r="AI1879" s="5" t="str">
        <f>IF(Table2[[#This Row],[Total Spend]]&lt;70,"Low Value", IF(Table2[[#This Row],[Total Spend]]&lt;370,"Medium Value",IF(Table2[[#This Row],[Total Spend]]&lt;1047,"High Value","VIP")))</f>
        <v>Medium Value</v>
      </c>
      <c r="AJ1879" s="7">
        <f>SUM(Table2[[#This Row],[AcceptedCmp3]:[Response]])</f>
        <v>0</v>
      </c>
      <c r="AK1879" s="5" t="str">
        <f>IF(Table2[[#This Row],[Total Campaigns Accepted]]=0,"Never Responded", IF(Table2[[#This Row],[Total Campaigns Accepted]]&lt;3,"Occasional Responders","Frequent Responders"))</f>
        <v>Never Responded</v>
      </c>
    </row>
    <row r="1880" spans="1:37" x14ac:dyDescent="0.3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  <c r="AC1880" s="4">
        <f t="shared" ca="1" si="87"/>
        <v>47</v>
      </c>
      <c r="AD1880" s="3">
        <f t="shared" si="89"/>
        <v>305</v>
      </c>
      <c r="AE1880">
        <f t="shared" si="88"/>
        <v>16</v>
      </c>
      <c r="AF1880" t="str">
        <f>IF(Table2[[#This Row],[ Income ]]&lt;=30000, "Low Income",IF(Table2[[#This Row],[ Income ]]&lt;=60000,"Middle Income",IF(Table2[[#This Row],[ Income ]]&lt;=90000,"High Income","Premium")))</f>
        <v>High Income</v>
      </c>
      <c r="AG1880" t="str">
        <f ca="1">IF(Table2[[#This Row],[Age]]&lt;30,"Young Adults", IF(Table2[[#This Row],[Age]]&lt;45,"Adults",IF(Table2[[#This Row],[Age]]&lt;60,"Middle Aged", "Senior")))</f>
        <v>Middle Aged</v>
      </c>
      <c r="AH1880" t="str">
        <f>IF(Table2[[#This Row],[Recency]]&lt;31,"Active",IF(Table2[[#This Row],[Recency]]&lt;61, "Warm","At Risk"))</f>
        <v>At Risk</v>
      </c>
      <c r="AI1880" s="5" t="str">
        <f>IF(Table2[[#This Row],[Total Spend]]&lt;70,"Low Value", IF(Table2[[#This Row],[Total Spend]]&lt;370,"Medium Value",IF(Table2[[#This Row],[Total Spend]]&lt;1047,"High Value","VIP")))</f>
        <v>Medium Value</v>
      </c>
      <c r="AJ1880" s="7">
        <f>SUM(Table2[[#This Row],[AcceptedCmp3]:[Response]])</f>
        <v>0</v>
      </c>
      <c r="AK1880" s="5" t="str">
        <f>IF(Table2[[#This Row],[Total Campaigns Accepted]]=0,"Never Responded", IF(Table2[[#This Row],[Total Campaigns Accepted]]&lt;3,"Occasional Responders","Frequent Responders"))</f>
        <v>Never Responded</v>
      </c>
    </row>
    <row r="1881" spans="1:37" x14ac:dyDescent="0.3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  <c r="AC1881" s="4">
        <f t="shared" ca="1" si="87"/>
        <v>52</v>
      </c>
      <c r="AD1881" s="3">
        <f t="shared" si="89"/>
        <v>163</v>
      </c>
      <c r="AE1881">
        <f t="shared" si="88"/>
        <v>18</v>
      </c>
      <c r="AF1881" t="str">
        <f>IF(Table2[[#This Row],[ Income ]]&lt;=30000, "Low Income",IF(Table2[[#This Row],[ Income ]]&lt;=60000,"Middle Income",IF(Table2[[#This Row],[ Income ]]&lt;=90000,"High Income","Premium")))</f>
        <v>Middle Income</v>
      </c>
      <c r="AG1881" t="str">
        <f ca="1">IF(Table2[[#This Row],[Age]]&lt;30,"Young Adults", IF(Table2[[#This Row],[Age]]&lt;45,"Adults",IF(Table2[[#This Row],[Age]]&lt;60,"Middle Aged", "Senior")))</f>
        <v>Middle Aged</v>
      </c>
      <c r="AH1881" t="str">
        <f>IF(Table2[[#This Row],[Recency]]&lt;31,"Active",IF(Table2[[#This Row],[Recency]]&lt;61, "Warm","At Risk"))</f>
        <v>At Risk</v>
      </c>
      <c r="AI1881" s="5" t="str">
        <f>IF(Table2[[#This Row],[Total Spend]]&lt;70,"Low Value", IF(Table2[[#This Row],[Total Spend]]&lt;370,"Medium Value",IF(Table2[[#This Row],[Total Spend]]&lt;1047,"High Value","VIP")))</f>
        <v>Medium Value</v>
      </c>
      <c r="AJ1881" s="7">
        <f>SUM(Table2[[#This Row],[AcceptedCmp3]:[Response]])</f>
        <v>0</v>
      </c>
      <c r="AK1881" s="5" t="str">
        <f>IF(Table2[[#This Row],[Total Campaigns Accepted]]=0,"Never Responded", IF(Table2[[#This Row],[Total Campaigns Accepted]]&lt;3,"Occasional Responders","Frequent Responders"))</f>
        <v>Never Responded</v>
      </c>
    </row>
    <row r="1882" spans="1:37" x14ac:dyDescent="0.3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  <c r="AC1882" s="4">
        <f t="shared" ca="1" si="87"/>
        <v>72</v>
      </c>
      <c r="AD1882" s="3">
        <f t="shared" si="89"/>
        <v>207</v>
      </c>
      <c r="AE1882">
        <f t="shared" si="88"/>
        <v>17</v>
      </c>
      <c r="AF1882" t="str">
        <f>IF(Table2[[#This Row],[ Income ]]&lt;=30000, "Low Income",IF(Table2[[#This Row],[ Income ]]&lt;=60000,"Middle Income",IF(Table2[[#This Row],[ Income ]]&lt;=90000,"High Income","Premium")))</f>
        <v>Low Income</v>
      </c>
      <c r="AG1882" t="str">
        <f ca="1">IF(Table2[[#This Row],[Age]]&lt;30,"Young Adults", IF(Table2[[#This Row],[Age]]&lt;45,"Adults",IF(Table2[[#This Row],[Age]]&lt;60,"Middle Aged", "Senior")))</f>
        <v>Senior</v>
      </c>
      <c r="AH1882" t="str">
        <f>IF(Table2[[#This Row],[Recency]]&lt;31,"Active",IF(Table2[[#This Row],[Recency]]&lt;61, "Warm","At Risk"))</f>
        <v>At Risk</v>
      </c>
      <c r="AI1882" s="5" t="str">
        <f>IF(Table2[[#This Row],[Total Spend]]&lt;70,"Low Value", IF(Table2[[#This Row],[Total Spend]]&lt;370,"Medium Value",IF(Table2[[#This Row],[Total Spend]]&lt;1047,"High Value","VIP")))</f>
        <v>Medium Value</v>
      </c>
      <c r="AJ1882" s="7">
        <f>SUM(Table2[[#This Row],[AcceptedCmp3]:[Response]])</f>
        <v>0</v>
      </c>
      <c r="AK1882" s="5" t="str">
        <f>IF(Table2[[#This Row],[Total Campaigns Accepted]]=0,"Never Responded", IF(Table2[[#This Row],[Total Campaigns Accepted]]&lt;3,"Occasional Responders","Frequent Responders"))</f>
        <v>Never Responded</v>
      </c>
    </row>
    <row r="1883" spans="1:37" x14ac:dyDescent="0.3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  <c r="AC1883" s="4">
        <f t="shared" ca="1" si="87"/>
        <v>47</v>
      </c>
      <c r="AD1883" s="3">
        <f t="shared" si="89"/>
        <v>545</v>
      </c>
      <c r="AE1883">
        <f t="shared" si="88"/>
        <v>23</v>
      </c>
      <c r="AF1883" t="str">
        <f>IF(Table2[[#This Row],[ Income ]]&lt;=30000, "Low Income",IF(Table2[[#This Row],[ Income ]]&lt;=60000,"Middle Income",IF(Table2[[#This Row],[ Income ]]&lt;=90000,"High Income","Premium")))</f>
        <v>Middle Income</v>
      </c>
      <c r="AG1883" t="str">
        <f ca="1">IF(Table2[[#This Row],[Age]]&lt;30,"Young Adults", IF(Table2[[#This Row],[Age]]&lt;45,"Adults",IF(Table2[[#This Row],[Age]]&lt;60,"Middle Aged", "Senior")))</f>
        <v>Middle Aged</v>
      </c>
      <c r="AH1883" t="str">
        <f>IF(Table2[[#This Row],[Recency]]&lt;31,"Active",IF(Table2[[#This Row],[Recency]]&lt;61, "Warm","At Risk"))</f>
        <v>At Risk</v>
      </c>
      <c r="AI1883" s="5" t="str">
        <f>IF(Table2[[#This Row],[Total Spend]]&lt;70,"Low Value", IF(Table2[[#This Row],[Total Spend]]&lt;370,"Medium Value",IF(Table2[[#This Row],[Total Spend]]&lt;1047,"High Value","VIP")))</f>
        <v>High Value</v>
      </c>
      <c r="AJ1883" s="7">
        <f>SUM(Table2[[#This Row],[AcceptedCmp3]:[Response]])</f>
        <v>0</v>
      </c>
      <c r="AK1883" s="5" t="str">
        <f>IF(Table2[[#This Row],[Total Campaigns Accepted]]=0,"Never Responded", IF(Table2[[#This Row],[Total Campaigns Accepted]]&lt;3,"Occasional Responders","Frequent Responders"))</f>
        <v>Never Responded</v>
      </c>
    </row>
    <row r="1884" spans="1:37" x14ac:dyDescent="0.3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  <c r="AC1884" s="4">
        <f t="shared" ca="1" si="87"/>
        <v>68</v>
      </c>
      <c r="AD1884" s="3">
        <f t="shared" si="89"/>
        <v>1482</v>
      </c>
      <c r="AE1884">
        <f t="shared" si="88"/>
        <v>26</v>
      </c>
      <c r="AF1884" t="str">
        <f>IF(Table2[[#This Row],[ Income ]]&lt;=30000, "Low Income",IF(Table2[[#This Row],[ Income ]]&lt;=60000,"Middle Income",IF(Table2[[#This Row],[ Income ]]&lt;=90000,"High Income","Premium")))</f>
        <v>High Income</v>
      </c>
      <c r="AG1884" t="str">
        <f ca="1">IF(Table2[[#This Row],[Age]]&lt;30,"Young Adults", IF(Table2[[#This Row],[Age]]&lt;45,"Adults",IF(Table2[[#This Row],[Age]]&lt;60,"Middle Aged", "Senior")))</f>
        <v>Senior</v>
      </c>
      <c r="AH1884" t="str">
        <f>IF(Table2[[#This Row],[Recency]]&lt;31,"Active",IF(Table2[[#This Row],[Recency]]&lt;61, "Warm","At Risk"))</f>
        <v>At Risk</v>
      </c>
      <c r="AI1884" s="5" t="str">
        <f>IF(Table2[[#This Row],[Total Spend]]&lt;70,"Low Value", IF(Table2[[#This Row],[Total Spend]]&lt;370,"Medium Value",IF(Table2[[#This Row],[Total Spend]]&lt;1047,"High Value","VIP")))</f>
        <v>VIP</v>
      </c>
      <c r="AJ1884" s="7">
        <f>SUM(Table2[[#This Row],[AcceptedCmp3]:[Response]])</f>
        <v>0</v>
      </c>
      <c r="AK1884" s="5" t="str">
        <f>IF(Table2[[#This Row],[Total Campaigns Accepted]]=0,"Never Responded", IF(Table2[[#This Row],[Total Campaigns Accepted]]&lt;3,"Occasional Responders","Frequent Responders"))</f>
        <v>Never Responded</v>
      </c>
    </row>
    <row r="1885" spans="1:37" x14ac:dyDescent="0.3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  <c r="AC1885" s="4">
        <f t="shared" ca="1" si="87"/>
        <v>50</v>
      </c>
      <c r="AD1885" s="3">
        <f t="shared" si="89"/>
        <v>43</v>
      </c>
      <c r="AE1885">
        <f t="shared" si="88"/>
        <v>12</v>
      </c>
      <c r="AF1885" t="str">
        <f>IF(Table2[[#This Row],[ Income ]]&lt;=30000, "Low Income",IF(Table2[[#This Row],[ Income ]]&lt;=60000,"Middle Income",IF(Table2[[#This Row],[ Income ]]&lt;=90000,"High Income","Premium")))</f>
        <v>Middle Income</v>
      </c>
      <c r="AG1885" t="str">
        <f ca="1">IF(Table2[[#This Row],[Age]]&lt;30,"Young Adults", IF(Table2[[#This Row],[Age]]&lt;45,"Adults",IF(Table2[[#This Row],[Age]]&lt;60,"Middle Aged", "Senior")))</f>
        <v>Middle Aged</v>
      </c>
      <c r="AH1885" t="str">
        <f>IF(Table2[[#This Row],[Recency]]&lt;31,"Active",IF(Table2[[#This Row],[Recency]]&lt;61, "Warm","At Risk"))</f>
        <v>At Risk</v>
      </c>
      <c r="AI1885" s="5" t="str">
        <f>IF(Table2[[#This Row],[Total Spend]]&lt;70,"Low Value", IF(Table2[[#This Row],[Total Spend]]&lt;370,"Medium Value",IF(Table2[[#This Row],[Total Spend]]&lt;1047,"High Value","VIP")))</f>
        <v>Low Value</v>
      </c>
      <c r="AJ1885" s="7">
        <f>SUM(Table2[[#This Row],[AcceptedCmp3]:[Response]])</f>
        <v>0</v>
      </c>
      <c r="AK1885" s="5" t="str">
        <f>IF(Table2[[#This Row],[Total Campaigns Accepted]]=0,"Never Responded", IF(Table2[[#This Row],[Total Campaigns Accepted]]&lt;3,"Occasional Responders","Frequent Responders"))</f>
        <v>Never Responded</v>
      </c>
    </row>
    <row r="1886" spans="1:37" x14ac:dyDescent="0.3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  <c r="AC1886" s="4">
        <f t="shared" ca="1" si="87"/>
        <v>50</v>
      </c>
      <c r="AD1886" s="3">
        <f t="shared" si="89"/>
        <v>43</v>
      </c>
      <c r="AE1886">
        <f t="shared" si="88"/>
        <v>12</v>
      </c>
      <c r="AF1886" t="str">
        <f>IF(Table2[[#This Row],[ Income ]]&lt;=30000, "Low Income",IF(Table2[[#This Row],[ Income ]]&lt;=60000,"Middle Income",IF(Table2[[#This Row],[ Income ]]&lt;=90000,"High Income","Premium")))</f>
        <v>Middle Income</v>
      </c>
      <c r="AG1886" t="str">
        <f ca="1">IF(Table2[[#This Row],[Age]]&lt;30,"Young Adults", IF(Table2[[#This Row],[Age]]&lt;45,"Adults",IF(Table2[[#This Row],[Age]]&lt;60,"Middle Aged", "Senior")))</f>
        <v>Middle Aged</v>
      </c>
      <c r="AH1886" t="str">
        <f>IF(Table2[[#This Row],[Recency]]&lt;31,"Active",IF(Table2[[#This Row],[Recency]]&lt;61, "Warm","At Risk"))</f>
        <v>At Risk</v>
      </c>
      <c r="AI1886" s="5" t="str">
        <f>IF(Table2[[#This Row],[Total Spend]]&lt;70,"Low Value", IF(Table2[[#This Row],[Total Spend]]&lt;370,"Medium Value",IF(Table2[[#This Row],[Total Spend]]&lt;1047,"High Value","VIP")))</f>
        <v>Low Value</v>
      </c>
      <c r="AJ1886" s="7">
        <f>SUM(Table2[[#This Row],[AcceptedCmp3]:[Response]])</f>
        <v>0</v>
      </c>
      <c r="AK1886" s="5" t="str">
        <f>IF(Table2[[#This Row],[Total Campaigns Accepted]]=0,"Never Responded", IF(Table2[[#This Row],[Total Campaigns Accepted]]&lt;3,"Occasional Responders","Frequent Responders"))</f>
        <v>Never Responded</v>
      </c>
    </row>
    <row r="1887" spans="1:37" x14ac:dyDescent="0.3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  <c r="AC1887" s="4">
        <f t="shared" ca="1" si="87"/>
        <v>55</v>
      </c>
      <c r="AD1887" s="3">
        <f t="shared" si="89"/>
        <v>1816</v>
      </c>
      <c r="AE1887">
        <f t="shared" si="88"/>
        <v>24</v>
      </c>
      <c r="AF1887" t="str">
        <f>IF(Table2[[#This Row],[ Income ]]&lt;=30000, "Low Income",IF(Table2[[#This Row],[ Income ]]&lt;=60000,"Middle Income",IF(Table2[[#This Row],[ Income ]]&lt;=90000,"High Income","Premium")))</f>
        <v>High Income</v>
      </c>
      <c r="AG1887" t="str">
        <f ca="1">IF(Table2[[#This Row],[Age]]&lt;30,"Young Adults", IF(Table2[[#This Row],[Age]]&lt;45,"Adults",IF(Table2[[#This Row],[Age]]&lt;60,"Middle Aged", "Senior")))</f>
        <v>Middle Aged</v>
      </c>
      <c r="AH1887" t="str">
        <f>IF(Table2[[#This Row],[Recency]]&lt;31,"Active",IF(Table2[[#This Row],[Recency]]&lt;61, "Warm","At Risk"))</f>
        <v>At Risk</v>
      </c>
      <c r="AI1887" s="5" t="str">
        <f>IF(Table2[[#This Row],[Total Spend]]&lt;70,"Low Value", IF(Table2[[#This Row],[Total Spend]]&lt;370,"Medium Value",IF(Table2[[#This Row],[Total Spend]]&lt;1047,"High Value","VIP")))</f>
        <v>VIP</v>
      </c>
      <c r="AJ1887" s="7">
        <f>SUM(Table2[[#This Row],[AcceptedCmp3]:[Response]])</f>
        <v>0</v>
      </c>
      <c r="AK1887" s="5" t="str">
        <f>IF(Table2[[#This Row],[Total Campaigns Accepted]]=0,"Never Responded", IF(Table2[[#This Row],[Total Campaigns Accepted]]&lt;3,"Occasional Responders","Frequent Responders"))</f>
        <v>Never Responded</v>
      </c>
    </row>
    <row r="1888" spans="1:37" x14ac:dyDescent="0.3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  <c r="AC1888" s="4">
        <f t="shared" ca="1" si="87"/>
        <v>71</v>
      </c>
      <c r="AD1888" s="3">
        <f t="shared" si="89"/>
        <v>892</v>
      </c>
      <c r="AE1888">
        <f t="shared" si="88"/>
        <v>15</v>
      </c>
      <c r="AF1888" t="str">
        <f>IF(Table2[[#This Row],[ Income ]]&lt;=30000, "Low Income",IF(Table2[[#This Row],[ Income ]]&lt;=60000,"Middle Income",IF(Table2[[#This Row],[ Income ]]&lt;=90000,"High Income","Premium")))</f>
        <v>High Income</v>
      </c>
      <c r="AG1888" t="str">
        <f ca="1">IF(Table2[[#This Row],[Age]]&lt;30,"Young Adults", IF(Table2[[#This Row],[Age]]&lt;45,"Adults",IF(Table2[[#This Row],[Age]]&lt;60,"Middle Aged", "Senior")))</f>
        <v>Senior</v>
      </c>
      <c r="AH1888" t="str">
        <f>IF(Table2[[#This Row],[Recency]]&lt;31,"Active",IF(Table2[[#This Row],[Recency]]&lt;61, "Warm","At Risk"))</f>
        <v>At Risk</v>
      </c>
      <c r="AI1888" s="5" t="str">
        <f>IF(Table2[[#This Row],[Total Spend]]&lt;70,"Low Value", IF(Table2[[#This Row],[Total Spend]]&lt;370,"Medium Value",IF(Table2[[#This Row],[Total Spend]]&lt;1047,"High Value","VIP")))</f>
        <v>High Value</v>
      </c>
      <c r="AJ1888" s="7">
        <f>SUM(Table2[[#This Row],[AcceptedCmp3]:[Response]])</f>
        <v>0</v>
      </c>
      <c r="AK1888" s="5" t="str">
        <f>IF(Table2[[#This Row],[Total Campaigns Accepted]]=0,"Never Responded", IF(Table2[[#This Row],[Total Campaigns Accepted]]&lt;3,"Occasional Responders","Frequent Responders"))</f>
        <v>Never Responded</v>
      </c>
    </row>
    <row r="1889" spans="1:37" x14ac:dyDescent="0.3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  <c r="AC1889" s="4">
        <f t="shared" ca="1" si="87"/>
        <v>64</v>
      </c>
      <c r="AD1889" s="3">
        <f t="shared" si="89"/>
        <v>1073</v>
      </c>
      <c r="AE1889">
        <f t="shared" si="88"/>
        <v>22</v>
      </c>
      <c r="AF1889" t="str">
        <f>IF(Table2[[#This Row],[ Income ]]&lt;=30000, "Low Income",IF(Table2[[#This Row],[ Income ]]&lt;=60000,"Middle Income",IF(Table2[[#This Row],[ Income ]]&lt;=90000,"High Income","Premium")))</f>
        <v>High Income</v>
      </c>
      <c r="AG1889" t="str">
        <f ca="1">IF(Table2[[#This Row],[Age]]&lt;30,"Young Adults", IF(Table2[[#This Row],[Age]]&lt;45,"Adults",IF(Table2[[#This Row],[Age]]&lt;60,"Middle Aged", "Senior")))</f>
        <v>Senior</v>
      </c>
      <c r="AH1889" t="str">
        <f>IF(Table2[[#This Row],[Recency]]&lt;31,"Active",IF(Table2[[#This Row],[Recency]]&lt;61, "Warm","At Risk"))</f>
        <v>At Risk</v>
      </c>
      <c r="AI1889" s="5" t="str">
        <f>IF(Table2[[#This Row],[Total Spend]]&lt;70,"Low Value", IF(Table2[[#This Row],[Total Spend]]&lt;370,"Medium Value",IF(Table2[[#This Row],[Total Spend]]&lt;1047,"High Value","VIP")))</f>
        <v>VIP</v>
      </c>
      <c r="AJ1889" s="7">
        <f>SUM(Table2[[#This Row],[AcceptedCmp3]:[Response]])</f>
        <v>0</v>
      </c>
      <c r="AK1889" s="5" t="str">
        <f>IF(Table2[[#This Row],[Total Campaigns Accepted]]=0,"Never Responded", IF(Table2[[#This Row],[Total Campaigns Accepted]]&lt;3,"Occasional Responders","Frequent Responders"))</f>
        <v>Never Responded</v>
      </c>
    </row>
    <row r="1890" spans="1:37" x14ac:dyDescent="0.3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  <c r="AC1890" s="4">
        <f t="shared" ca="1" si="87"/>
        <v>63</v>
      </c>
      <c r="AD1890" s="3">
        <f t="shared" si="89"/>
        <v>597</v>
      </c>
      <c r="AE1890">
        <f t="shared" si="88"/>
        <v>28</v>
      </c>
      <c r="AF1890" t="str">
        <f>IF(Table2[[#This Row],[ Income ]]&lt;=30000, "Low Income",IF(Table2[[#This Row],[ Income ]]&lt;=60000,"Middle Income",IF(Table2[[#This Row],[ Income ]]&lt;=90000,"High Income","Premium")))</f>
        <v>Middle Income</v>
      </c>
      <c r="AG1890" t="str">
        <f ca="1">IF(Table2[[#This Row],[Age]]&lt;30,"Young Adults", IF(Table2[[#This Row],[Age]]&lt;45,"Adults",IF(Table2[[#This Row],[Age]]&lt;60,"Middle Aged", "Senior")))</f>
        <v>Senior</v>
      </c>
      <c r="AH1890" t="str">
        <f>IF(Table2[[#This Row],[Recency]]&lt;31,"Active",IF(Table2[[#This Row],[Recency]]&lt;61, "Warm","At Risk"))</f>
        <v>At Risk</v>
      </c>
      <c r="AI1890" s="5" t="str">
        <f>IF(Table2[[#This Row],[Total Spend]]&lt;70,"Low Value", IF(Table2[[#This Row],[Total Spend]]&lt;370,"Medium Value",IF(Table2[[#This Row],[Total Spend]]&lt;1047,"High Value","VIP")))</f>
        <v>High Value</v>
      </c>
      <c r="AJ1890" s="7">
        <f>SUM(Table2[[#This Row],[AcceptedCmp3]:[Response]])</f>
        <v>0</v>
      </c>
      <c r="AK1890" s="5" t="str">
        <f>IF(Table2[[#This Row],[Total Campaigns Accepted]]=0,"Never Responded", IF(Table2[[#This Row],[Total Campaigns Accepted]]&lt;3,"Occasional Responders","Frequent Responders"))</f>
        <v>Never Responded</v>
      </c>
    </row>
    <row r="1891" spans="1:37" x14ac:dyDescent="0.3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  <c r="AC1891" s="4">
        <f t="shared" ca="1" si="87"/>
        <v>71</v>
      </c>
      <c r="AD1891" s="3">
        <f t="shared" si="89"/>
        <v>766</v>
      </c>
      <c r="AE1891">
        <f t="shared" si="88"/>
        <v>29</v>
      </c>
      <c r="AF1891" t="str">
        <f>IF(Table2[[#This Row],[ Income ]]&lt;=30000, "Low Income",IF(Table2[[#This Row],[ Income ]]&lt;=60000,"Middle Income",IF(Table2[[#This Row],[ Income ]]&lt;=90000,"High Income","Premium")))</f>
        <v>Middle Income</v>
      </c>
      <c r="AG1891" t="str">
        <f ca="1">IF(Table2[[#This Row],[Age]]&lt;30,"Young Adults", IF(Table2[[#This Row],[Age]]&lt;45,"Adults",IF(Table2[[#This Row],[Age]]&lt;60,"Middle Aged", "Senior")))</f>
        <v>Senior</v>
      </c>
      <c r="AH1891" t="str">
        <f>IF(Table2[[#This Row],[Recency]]&lt;31,"Active",IF(Table2[[#This Row],[Recency]]&lt;61, "Warm","At Risk"))</f>
        <v>At Risk</v>
      </c>
      <c r="AI1891" s="5" t="str">
        <f>IF(Table2[[#This Row],[Total Spend]]&lt;70,"Low Value", IF(Table2[[#This Row],[Total Spend]]&lt;370,"Medium Value",IF(Table2[[#This Row],[Total Spend]]&lt;1047,"High Value","VIP")))</f>
        <v>High Value</v>
      </c>
      <c r="AJ1891" s="7">
        <f>SUM(Table2[[#This Row],[AcceptedCmp3]:[Response]])</f>
        <v>0</v>
      </c>
      <c r="AK1891" s="5" t="str">
        <f>IF(Table2[[#This Row],[Total Campaigns Accepted]]=0,"Never Responded", IF(Table2[[#This Row],[Total Campaigns Accepted]]&lt;3,"Occasional Responders","Frequent Responders"))</f>
        <v>Never Responded</v>
      </c>
    </row>
    <row r="1892" spans="1:37" x14ac:dyDescent="0.3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  <c r="AC1892" s="4">
        <f t="shared" ca="1" si="87"/>
        <v>66</v>
      </c>
      <c r="AD1892" s="3">
        <f t="shared" si="89"/>
        <v>819</v>
      </c>
      <c r="AE1892">
        <f t="shared" si="88"/>
        <v>28</v>
      </c>
      <c r="AF1892" t="str">
        <f>IF(Table2[[#This Row],[ Income ]]&lt;=30000, "Low Income",IF(Table2[[#This Row],[ Income ]]&lt;=60000,"Middle Income",IF(Table2[[#This Row],[ Income ]]&lt;=90000,"High Income","Premium")))</f>
        <v>High Income</v>
      </c>
      <c r="AG1892" t="str">
        <f ca="1">IF(Table2[[#This Row],[Age]]&lt;30,"Young Adults", IF(Table2[[#This Row],[Age]]&lt;45,"Adults",IF(Table2[[#This Row],[Age]]&lt;60,"Middle Aged", "Senior")))</f>
        <v>Senior</v>
      </c>
      <c r="AH1892" t="str">
        <f>IF(Table2[[#This Row],[Recency]]&lt;31,"Active",IF(Table2[[#This Row],[Recency]]&lt;61, "Warm","At Risk"))</f>
        <v>At Risk</v>
      </c>
      <c r="AI1892" s="5" t="str">
        <f>IF(Table2[[#This Row],[Total Spend]]&lt;70,"Low Value", IF(Table2[[#This Row],[Total Spend]]&lt;370,"Medium Value",IF(Table2[[#This Row],[Total Spend]]&lt;1047,"High Value","VIP")))</f>
        <v>High Value</v>
      </c>
      <c r="AJ1892" s="7">
        <f>SUM(Table2[[#This Row],[AcceptedCmp3]:[Response]])</f>
        <v>0</v>
      </c>
      <c r="AK1892" s="5" t="str">
        <f>IF(Table2[[#This Row],[Total Campaigns Accepted]]=0,"Never Responded", IF(Table2[[#This Row],[Total Campaigns Accepted]]&lt;3,"Occasional Responders","Frequent Responders"))</f>
        <v>Never Responded</v>
      </c>
    </row>
    <row r="1893" spans="1:37" x14ac:dyDescent="0.3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  <c r="AC1893" s="4">
        <f t="shared" ca="1" si="87"/>
        <v>66</v>
      </c>
      <c r="AD1893" s="3">
        <f t="shared" si="89"/>
        <v>819</v>
      </c>
      <c r="AE1893">
        <f t="shared" si="88"/>
        <v>28</v>
      </c>
      <c r="AF1893" t="str">
        <f>IF(Table2[[#This Row],[ Income ]]&lt;=30000, "Low Income",IF(Table2[[#This Row],[ Income ]]&lt;=60000,"Middle Income",IF(Table2[[#This Row],[ Income ]]&lt;=90000,"High Income","Premium")))</f>
        <v>High Income</v>
      </c>
      <c r="AG1893" t="str">
        <f ca="1">IF(Table2[[#This Row],[Age]]&lt;30,"Young Adults", IF(Table2[[#This Row],[Age]]&lt;45,"Adults",IF(Table2[[#This Row],[Age]]&lt;60,"Middle Aged", "Senior")))</f>
        <v>Senior</v>
      </c>
      <c r="AH1893" t="str">
        <f>IF(Table2[[#This Row],[Recency]]&lt;31,"Active",IF(Table2[[#This Row],[Recency]]&lt;61, "Warm","At Risk"))</f>
        <v>At Risk</v>
      </c>
      <c r="AI1893" s="5" t="str">
        <f>IF(Table2[[#This Row],[Total Spend]]&lt;70,"Low Value", IF(Table2[[#This Row],[Total Spend]]&lt;370,"Medium Value",IF(Table2[[#This Row],[Total Spend]]&lt;1047,"High Value","VIP")))</f>
        <v>High Value</v>
      </c>
      <c r="AJ1893" s="7">
        <f>SUM(Table2[[#This Row],[AcceptedCmp3]:[Response]])</f>
        <v>0</v>
      </c>
      <c r="AK1893" s="5" t="str">
        <f>IF(Table2[[#This Row],[Total Campaigns Accepted]]=0,"Never Responded", IF(Table2[[#This Row],[Total Campaigns Accepted]]&lt;3,"Occasional Responders","Frequent Responders"))</f>
        <v>Never Responded</v>
      </c>
    </row>
    <row r="1894" spans="1:37" x14ac:dyDescent="0.3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  <c r="AC1894" s="4">
        <f t="shared" ca="1" si="87"/>
        <v>56</v>
      </c>
      <c r="AD1894" s="3">
        <f t="shared" si="89"/>
        <v>43</v>
      </c>
      <c r="AE1894">
        <f t="shared" si="88"/>
        <v>15</v>
      </c>
      <c r="AF1894" t="str">
        <f>IF(Table2[[#This Row],[ Income ]]&lt;=30000, "Low Income",IF(Table2[[#This Row],[ Income ]]&lt;=60000,"Middle Income",IF(Table2[[#This Row],[ Income ]]&lt;=90000,"High Income","Premium")))</f>
        <v>Low Income</v>
      </c>
      <c r="AG1894" t="str">
        <f ca="1">IF(Table2[[#This Row],[Age]]&lt;30,"Young Adults", IF(Table2[[#This Row],[Age]]&lt;45,"Adults",IF(Table2[[#This Row],[Age]]&lt;60,"Middle Aged", "Senior")))</f>
        <v>Middle Aged</v>
      </c>
      <c r="AH1894" t="str">
        <f>IF(Table2[[#This Row],[Recency]]&lt;31,"Active",IF(Table2[[#This Row],[Recency]]&lt;61, "Warm","At Risk"))</f>
        <v>At Risk</v>
      </c>
      <c r="AI1894" s="5" t="str">
        <f>IF(Table2[[#This Row],[Total Spend]]&lt;70,"Low Value", IF(Table2[[#This Row],[Total Spend]]&lt;370,"Medium Value",IF(Table2[[#This Row],[Total Spend]]&lt;1047,"High Value","VIP")))</f>
        <v>Low Value</v>
      </c>
      <c r="AJ1894" s="7">
        <f>SUM(Table2[[#This Row],[AcceptedCmp3]:[Response]])</f>
        <v>0</v>
      </c>
      <c r="AK1894" s="5" t="str">
        <f>IF(Table2[[#This Row],[Total Campaigns Accepted]]=0,"Never Responded", IF(Table2[[#This Row],[Total Campaigns Accepted]]&lt;3,"Occasional Responders","Frequent Responders"))</f>
        <v>Never Responded</v>
      </c>
    </row>
    <row r="1895" spans="1:37" x14ac:dyDescent="0.3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  <c r="AC1895" s="4">
        <f t="shared" ca="1" si="87"/>
        <v>50</v>
      </c>
      <c r="AD1895" s="3">
        <f t="shared" si="89"/>
        <v>54</v>
      </c>
      <c r="AE1895">
        <f t="shared" si="88"/>
        <v>11</v>
      </c>
      <c r="AF1895" t="str">
        <f>IF(Table2[[#This Row],[ Income ]]&lt;=30000, "Low Income",IF(Table2[[#This Row],[ Income ]]&lt;=60000,"Middle Income",IF(Table2[[#This Row],[ Income ]]&lt;=90000,"High Income","Premium")))</f>
        <v>Middle Income</v>
      </c>
      <c r="AG1895" t="str">
        <f ca="1">IF(Table2[[#This Row],[Age]]&lt;30,"Young Adults", IF(Table2[[#This Row],[Age]]&lt;45,"Adults",IF(Table2[[#This Row],[Age]]&lt;60,"Middle Aged", "Senior")))</f>
        <v>Middle Aged</v>
      </c>
      <c r="AH1895" t="str">
        <f>IF(Table2[[#This Row],[Recency]]&lt;31,"Active",IF(Table2[[#This Row],[Recency]]&lt;61, "Warm","At Risk"))</f>
        <v>At Risk</v>
      </c>
      <c r="AI1895" s="5" t="str">
        <f>IF(Table2[[#This Row],[Total Spend]]&lt;70,"Low Value", IF(Table2[[#This Row],[Total Spend]]&lt;370,"Medium Value",IF(Table2[[#This Row],[Total Spend]]&lt;1047,"High Value","VIP")))</f>
        <v>Low Value</v>
      </c>
      <c r="AJ1895" s="7">
        <f>SUM(Table2[[#This Row],[AcceptedCmp3]:[Response]])</f>
        <v>0</v>
      </c>
      <c r="AK1895" s="5" t="str">
        <f>IF(Table2[[#This Row],[Total Campaigns Accepted]]=0,"Never Responded", IF(Table2[[#This Row],[Total Campaigns Accepted]]&lt;3,"Occasional Responders","Frequent Responders"))</f>
        <v>Never Responded</v>
      </c>
    </row>
    <row r="1896" spans="1:37" x14ac:dyDescent="0.3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  <c r="AC1896" s="4">
        <f t="shared" ca="1" si="87"/>
        <v>61</v>
      </c>
      <c r="AD1896" s="3">
        <f t="shared" si="89"/>
        <v>1193</v>
      </c>
      <c r="AE1896">
        <f t="shared" si="88"/>
        <v>21</v>
      </c>
      <c r="AF1896" t="str">
        <f>IF(Table2[[#This Row],[ Income ]]&lt;=30000, "Low Income",IF(Table2[[#This Row],[ Income ]]&lt;=60000,"Middle Income",IF(Table2[[#This Row],[ Income ]]&lt;=90000,"High Income","Premium")))</f>
        <v>High Income</v>
      </c>
      <c r="AG1896" t="str">
        <f ca="1">IF(Table2[[#This Row],[Age]]&lt;30,"Young Adults", IF(Table2[[#This Row],[Age]]&lt;45,"Adults",IF(Table2[[#This Row],[Age]]&lt;60,"Middle Aged", "Senior")))</f>
        <v>Senior</v>
      </c>
      <c r="AH1896" t="str">
        <f>IF(Table2[[#This Row],[Recency]]&lt;31,"Active",IF(Table2[[#This Row],[Recency]]&lt;61, "Warm","At Risk"))</f>
        <v>At Risk</v>
      </c>
      <c r="AI1896" s="5" t="str">
        <f>IF(Table2[[#This Row],[Total Spend]]&lt;70,"Low Value", IF(Table2[[#This Row],[Total Spend]]&lt;370,"Medium Value",IF(Table2[[#This Row],[Total Spend]]&lt;1047,"High Value","VIP")))</f>
        <v>VIP</v>
      </c>
      <c r="AJ1896" s="7">
        <f>SUM(Table2[[#This Row],[AcceptedCmp3]:[Response]])</f>
        <v>1</v>
      </c>
      <c r="AK1896" s="5" t="str">
        <f>IF(Table2[[#This Row],[Total Campaigns Accepted]]=0,"Never Responded", IF(Table2[[#This Row],[Total Campaigns Accepted]]&lt;3,"Occasional Responders","Frequent Responders"))</f>
        <v>Occasional Responders</v>
      </c>
    </row>
    <row r="1897" spans="1:37" x14ac:dyDescent="0.3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  <c r="AC1897" s="4">
        <f t="shared" ca="1" si="87"/>
        <v>47</v>
      </c>
      <c r="AD1897" s="3">
        <f t="shared" si="89"/>
        <v>101</v>
      </c>
      <c r="AE1897">
        <f t="shared" si="88"/>
        <v>15</v>
      </c>
      <c r="AF1897" t="str">
        <f>IF(Table2[[#This Row],[ Income ]]&lt;=30000, "Low Income",IF(Table2[[#This Row],[ Income ]]&lt;=60000,"Middle Income",IF(Table2[[#This Row],[ Income ]]&lt;=90000,"High Income","Premium")))</f>
        <v>Low Income</v>
      </c>
      <c r="AG1897" t="str">
        <f ca="1">IF(Table2[[#This Row],[Age]]&lt;30,"Young Adults", IF(Table2[[#This Row],[Age]]&lt;45,"Adults",IF(Table2[[#This Row],[Age]]&lt;60,"Middle Aged", "Senior")))</f>
        <v>Middle Aged</v>
      </c>
      <c r="AH1897" t="str">
        <f>IF(Table2[[#This Row],[Recency]]&lt;31,"Active",IF(Table2[[#This Row],[Recency]]&lt;61, "Warm","At Risk"))</f>
        <v>At Risk</v>
      </c>
      <c r="AI1897" s="5" t="str">
        <f>IF(Table2[[#This Row],[Total Spend]]&lt;70,"Low Value", IF(Table2[[#This Row],[Total Spend]]&lt;370,"Medium Value",IF(Table2[[#This Row],[Total Spend]]&lt;1047,"High Value","VIP")))</f>
        <v>Medium Value</v>
      </c>
      <c r="AJ1897" s="7">
        <f>SUM(Table2[[#This Row],[AcceptedCmp3]:[Response]])</f>
        <v>0</v>
      </c>
      <c r="AK1897" s="5" t="str">
        <f>IF(Table2[[#This Row],[Total Campaigns Accepted]]=0,"Never Responded", IF(Table2[[#This Row],[Total Campaigns Accepted]]&lt;3,"Occasional Responders","Frequent Responders"))</f>
        <v>Never Responded</v>
      </c>
    </row>
    <row r="1898" spans="1:37" x14ac:dyDescent="0.3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  <c r="AC1898" s="4">
        <f t="shared" ca="1" si="87"/>
        <v>69</v>
      </c>
      <c r="AD1898" s="3">
        <f t="shared" si="89"/>
        <v>89</v>
      </c>
      <c r="AE1898">
        <f t="shared" si="88"/>
        <v>14</v>
      </c>
      <c r="AF1898" t="str">
        <f>IF(Table2[[#This Row],[ Income ]]&lt;=30000, "Low Income",IF(Table2[[#This Row],[ Income ]]&lt;=60000,"Middle Income",IF(Table2[[#This Row],[ Income ]]&lt;=90000,"High Income","Premium")))</f>
        <v>Low Income</v>
      </c>
      <c r="AG1898" t="str">
        <f ca="1">IF(Table2[[#This Row],[Age]]&lt;30,"Young Adults", IF(Table2[[#This Row],[Age]]&lt;45,"Adults",IF(Table2[[#This Row],[Age]]&lt;60,"Middle Aged", "Senior")))</f>
        <v>Senior</v>
      </c>
      <c r="AH1898" t="str">
        <f>IF(Table2[[#This Row],[Recency]]&lt;31,"Active",IF(Table2[[#This Row],[Recency]]&lt;61, "Warm","At Risk"))</f>
        <v>At Risk</v>
      </c>
      <c r="AI1898" s="5" t="str">
        <f>IF(Table2[[#This Row],[Total Spend]]&lt;70,"Low Value", IF(Table2[[#This Row],[Total Spend]]&lt;370,"Medium Value",IF(Table2[[#This Row],[Total Spend]]&lt;1047,"High Value","VIP")))</f>
        <v>Medium Value</v>
      </c>
      <c r="AJ1898" s="7">
        <f>SUM(Table2[[#This Row],[AcceptedCmp3]:[Response]])</f>
        <v>0</v>
      </c>
      <c r="AK1898" s="5" t="str">
        <f>IF(Table2[[#This Row],[Total Campaigns Accepted]]=0,"Never Responded", IF(Table2[[#This Row],[Total Campaigns Accepted]]&lt;3,"Occasional Responders","Frequent Responders"))</f>
        <v>Never Responded</v>
      </c>
    </row>
    <row r="1899" spans="1:37" x14ac:dyDescent="0.3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  <c r="AC1899" s="4">
        <f t="shared" ca="1" si="87"/>
        <v>69</v>
      </c>
      <c r="AD1899" s="3">
        <f t="shared" si="89"/>
        <v>89</v>
      </c>
      <c r="AE1899">
        <f t="shared" si="88"/>
        <v>14</v>
      </c>
      <c r="AF1899" t="str">
        <f>IF(Table2[[#This Row],[ Income ]]&lt;=30000, "Low Income",IF(Table2[[#This Row],[ Income ]]&lt;=60000,"Middle Income",IF(Table2[[#This Row],[ Income ]]&lt;=90000,"High Income","Premium")))</f>
        <v>Low Income</v>
      </c>
      <c r="AG1899" t="str">
        <f ca="1">IF(Table2[[#This Row],[Age]]&lt;30,"Young Adults", IF(Table2[[#This Row],[Age]]&lt;45,"Adults",IF(Table2[[#This Row],[Age]]&lt;60,"Middle Aged", "Senior")))</f>
        <v>Senior</v>
      </c>
      <c r="AH1899" t="str">
        <f>IF(Table2[[#This Row],[Recency]]&lt;31,"Active",IF(Table2[[#This Row],[Recency]]&lt;61, "Warm","At Risk"))</f>
        <v>At Risk</v>
      </c>
      <c r="AI1899" s="5" t="str">
        <f>IF(Table2[[#This Row],[Total Spend]]&lt;70,"Low Value", IF(Table2[[#This Row],[Total Spend]]&lt;370,"Medium Value",IF(Table2[[#This Row],[Total Spend]]&lt;1047,"High Value","VIP")))</f>
        <v>Medium Value</v>
      </c>
      <c r="AJ1899" s="7">
        <f>SUM(Table2[[#This Row],[AcceptedCmp3]:[Response]])</f>
        <v>0</v>
      </c>
      <c r="AK1899" s="5" t="str">
        <f>IF(Table2[[#This Row],[Total Campaigns Accepted]]=0,"Never Responded", IF(Table2[[#This Row],[Total Campaigns Accepted]]&lt;3,"Occasional Responders","Frequent Responders"))</f>
        <v>Never Responded</v>
      </c>
    </row>
    <row r="1900" spans="1:37" x14ac:dyDescent="0.3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  <c r="AC1900" s="4">
        <f t="shared" ca="1" si="87"/>
        <v>57</v>
      </c>
      <c r="AD1900" s="3">
        <f t="shared" si="89"/>
        <v>20</v>
      </c>
      <c r="AE1900">
        <f t="shared" si="88"/>
        <v>11</v>
      </c>
      <c r="AF1900" t="str">
        <f>IF(Table2[[#This Row],[ Income ]]&lt;=30000, "Low Income",IF(Table2[[#This Row],[ Income ]]&lt;=60000,"Middle Income",IF(Table2[[#This Row],[ Income ]]&lt;=90000,"High Income","Premium")))</f>
        <v>Middle Income</v>
      </c>
      <c r="AG1900" t="str">
        <f ca="1">IF(Table2[[#This Row],[Age]]&lt;30,"Young Adults", IF(Table2[[#This Row],[Age]]&lt;45,"Adults",IF(Table2[[#This Row],[Age]]&lt;60,"Middle Aged", "Senior")))</f>
        <v>Middle Aged</v>
      </c>
      <c r="AH1900" t="str">
        <f>IF(Table2[[#This Row],[Recency]]&lt;31,"Active",IF(Table2[[#This Row],[Recency]]&lt;61, "Warm","At Risk"))</f>
        <v>At Risk</v>
      </c>
      <c r="AI1900" s="5" t="str">
        <f>IF(Table2[[#This Row],[Total Spend]]&lt;70,"Low Value", IF(Table2[[#This Row],[Total Spend]]&lt;370,"Medium Value",IF(Table2[[#This Row],[Total Spend]]&lt;1047,"High Value","VIP")))</f>
        <v>Low Value</v>
      </c>
      <c r="AJ1900" s="7">
        <f>SUM(Table2[[#This Row],[AcceptedCmp3]:[Response]])</f>
        <v>0</v>
      </c>
      <c r="AK1900" s="5" t="str">
        <f>IF(Table2[[#This Row],[Total Campaigns Accepted]]=0,"Never Responded", IF(Table2[[#This Row],[Total Campaigns Accepted]]&lt;3,"Occasional Responders","Frequent Responders"))</f>
        <v>Never Responded</v>
      </c>
    </row>
    <row r="1901" spans="1:37" x14ac:dyDescent="0.3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  <c r="AC1901" s="4">
        <f t="shared" ca="1" si="87"/>
        <v>55</v>
      </c>
      <c r="AD1901" s="3">
        <f t="shared" si="89"/>
        <v>122</v>
      </c>
      <c r="AE1901">
        <f t="shared" si="88"/>
        <v>16</v>
      </c>
      <c r="AF1901" t="str">
        <f>IF(Table2[[#This Row],[ Income ]]&lt;=30000, "Low Income",IF(Table2[[#This Row],[ Income ]]&lt;=60000,"Middle Income",IF(Table2[[#This Row],[ Income ]]&lt;=90000,"High Income","Premium")))</f>
        <v>Middle Income</v>
      </c>
      <c r="AG1901" t="str">
        <f ca="1">IF(Table2[[#This Row],[Age]]&lt;30,"Young Adults", IF(Table2[[#This Row],[Age]]&lt;45,"Adults",IF(Table2[[#This Row],[Age]]&lt;60,"Middle Aged", "Senior")))</f>
        <v>Middle Aged</v>
      </c>
      <c r="AH1901" t="str">
        <f>IF(Table2[[#This Row],[Recency]]&lt;31,"Active",IF(Table2[[#This Row],[Recency]]&lt;61, "Warm","At Risk"))</f>
        <v>At Risk</v>
      </c>
      <c r="AI1901" s="5" t="str">
        <f>IF(Table2[[#This Row],[Total Spend]]&lt;70,"Low Value", IF(Table2[[#This Row],[Total Spend]]&lt;370,"Medium Value",IF(Table2[[#This Row],[Total Spend]]&lt;1047,"High Value","VIP")))</f>
        <v>Medium Value</v>
      </c>
      <c r="AJ1901" s="7">
        <f>SUM(Table2[[#This Row],[AcceptedCmp3]:[Response]])</f>
        <v>0</v>
      </c>
      <c r="AK1901" s="5" t="str">
        <f>IF(Table2[[#This Row],[Total Campaigns Accepted]]=0,"Never Responded", IF(Table2[[#This Row],[Total Campaigns Accepted]]&lt;3,"Occasional Responders","Frequent Responders"))</f>
        <v>Never Responded</v>
      </c>
    </row>
    <row r="1902" spans="1:37" x14ac:dyDescent="0.3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  <c r="AC1902" s="4">
        <f t="shared" ca="1" si="87"/>
        <v>41</v>
      </c>
      <c r="AD1902" s="3">
        <f t="shared" si="89"/>
        <v>1131</v>
      </c>
      <c r="AE1902">
        <f t="shared" si="88"/>
        <v>25</v>
      </c>
      <c r="AF1902" t="str">
        <f>IF(Table2[[#This Row],[ Income ]]&lt;=30000, "Low Income",IF(Table2[[#This Row],[ Income ]]&lt;=60000,"Middle Income",IF(Table2[[#This Row],[ Income ]]&lt;=90000,"High Income","Premium")))</f>
        <v>Premium</v>
      </c>
      <c r="AG1902" t="str">
        <f ca="1">IF(Table2[[#This Row],[Age]]&lt;30,"Young Adults", IF(Table2[[#This Row],[Age]]&lt;45,"Adults",IF(Table2[[#This Row],[Age]]&lt;60,"Middle Aged", "Senior")))</f>
        <v>Adults</v>
      </c>
      <c r="AH1902" t="str">
        <f>IF(Table2[[#This Row],[Recency]]&lt;31,"Active",IF(Table2[[#This Row],[Recency]]&lt;61, "Warm","At Risk"))</f>
        <v>At Risk</v>
      </c>
      <c r="AI1902" s="5" t="str">
        <f>IF(Table2[[#This Row],[Total Spend]]&lt;70,"Low Value", IF(Table2[[#This Row],[Total Spend]]&lt;370,"Medium Value",IF(Table2[[#This Row],[Total Spend]]&lt;1047,"High Value","VIP")))</f>
        <v>VIP</v>
      </c>
      <c r="AJ1902" s="7">
        <f>SUM(Table2[[#This Row],[AcceptedCmp3]:[Response]])</f>
        <v>2</v>
      </c>
      <c r="AK1902" s="5" t="str">
        <f>IF(Table2[[#This Row],[Total Campaigns Accepted]]=0,"Never Responded", IF(Table2[[#This Row],[Total Campaigns Accepted]]&lt;3,"Occasional Responders","Frequent Responders"))</f>
        <v>Occasional Responders</v>
      </c>
    </row>
    <row r="1903" spans="1:37" x14ac:dyDescent="0.3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  <c r="AC1903" s="4">
        <f t="shared" ca="1" si="87"/>
        <v>81</v>
      </c>
      <c r="AD1903" s="3">
        <f t="shared" si="89"/>
        <v>1103</v>
      </c>
      <c r="AE1903">
        <f t="shared" si="88"/>
        <v>28</v>
      </c>
      <c r="AF1903" t="str">
        <f>IF(Table2[[#This Row],[ Income ]]&lt;=30000, "Low Income",IF(Table2[[#This Row],[ Income ]]&lt;=60000,"Middle Income",IF(Table2[[#This Row],[ Income ]]&lt;=90000,"High Income","Premium")))</f>
        <v>High Income</v>
      </c>
      <c r="AG1903" t="str">
        <f ca="1">IF(Table2[[#This Row],[Age]]&lt;30,"Young Adults", IF(Table2[[#This Row],[Age]]&lt;45,"Adults",IF(Table2[[#This Row],[Age]]&lt;60,"Middle Aged", "Senior")))</f>
        <v>Senior</v>
      </c>
      <c r="AH1903" t="str">
        <f>IF(Table2[[#This Row],[Recency]]&lt;31,"Active",IF(Table2[[#This Row],[Recency]]&lt;61, "Warm","At Risk"))</f>
        <v>At Risk</v>
      </c>
      <c r="AI1903" s="5" t="str">
        <f>IF(Table2[[#This Row],[Total Spend]]&lt;70,"Low Value", IF(Table2[[#This Row],[Total Spend]]&lt;370,"Medium Value",IF(Table2[[#This Row],[Total Spend]]&lt;1047,"High Value","VIP")))</f>
        <v>VIP</v>
      </c>
      <c r="AJ1903" s="7">
        <f>SUM(Table2[[#This Row],[AcceptedCmp3]:[Response]])</f>
        <v>0</v>
      </c>
      <c r="AK1903" s="5" t="str">
        <f>IF(Table2[[#This Row],[Total Campaigns Accepted]]=0,"Never Responded", IF(Table2[[#This Row],[Total Campaigns Accepted]]&lt;3,"Occasional Responders","Frequent Responders"))</f>
        <v>Never Responded</v>
      </c>
    </row>
    <row r="1904" spans="1:37" x14ac:dyDescent="0.3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  <c r="AC1904" s="4">
        <f t="shared" ca="1" si="87"/>
        <v>71</v>
      </c>
      <c r="AD1904" s="3">
        <f t="shared" si="89"/>
        <v>257</v>
      </c>
      <c r="AE1904">
        <f t="shared" si="88"/>
        <v>17</v>
      </c>
      <c r="AF1904" t="str">
        <f>IF(Table2[[#This Row],[ Income ]]&lt;=30000, "Low Income",IF(Table2[[#This Row],[ Income ]]&lt;=60000,"Middle Income",IF(Table2[[#This Row],[ Income ]]&lt;=90000,"High Income","Premium")))</f>
        <v>Middle Income</v>
      </c>
      <c r="AG1904" t="str">
        <f ca="1">IF(Table2[[#This Row],[Age]]&lt;30,"Young Adults", IF(Table2[[#This Row],[Age]]&lt;45,"Adults",IF(Table2[[#This Row],[Age]]&lt;60,"Middle Aged", "Senior")))</f>
        <v>Senior</v>
      </c>
      <c r="AH1904" t="str">
        <f>IF(Table2[[#This Row],[Recency]]&lt;31,"Active",IF(Table2[[#This Row],[Recency]]&lt;61, "Warm","At Risk"))</f>
        <v>At Risk</v>
      </c>
      <c r="AI1904" s="5" t="str">
        <f>IF(Table2[[#This Row],[Total Spend]]&lt;70,"Low Value", IF(Table2[[#This Row],[Total Spend]]&lt;370,"Medium Value",IF(Table2[[#This Row],[Total Spend]]&lt;1047,"High Value","VIP")))</f>
        <v>Medium Value</v>
      </c>
      <c r="AJ1904" s="7">
        <f>SUM(Table2[[#This Row],[AcceptedCmp3]:[Response]])</f>
        <v>0</v>
      </c>
      <c r="AK1904" s="5" t="str">
        <f>IF(Table2[[#This Row],[Total Campaigns Accepted]]=0,"Never Responded", IF(Table2[[#This Row],[Total Campaigns Accepted]]&lt;3,"Occasional Responders","Frequent Responders"))</f>
        <v>Never Responded</v>
      </c>
    </row>
    <row r="1905" spans="1:37" x14ac:dyDescent="0.3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  <c r="AC1905" s="4">
        <f t="shared" ca="1" si="87"/>
        <v>71</v>
      </c>
      <c r="AD1905" s="3">
        <f t="shared" si="89"/>
        <v>257</v>
      </c>
      <c r="AE1905">
        <f t="shared" si="88"/>
        <v>17</v>
      </c>
      <c r="AF1905" t="str">
        <f>IF(Table2[[#This Row],[ Income ]]&lt;=30000, "Low Income",IF(Table2[[#This Row],[ Income ]]&lt;=60000,"Middle Income",IF(Table2[[#This Row],[ Income ]]&lt;=90000,"High Income","Premium")))</f>
        <v>Middle Income</v>
      </c>
      <c r="AG1905" t="str">
        <f ca="1">IF(Table2[[#This Row],[Age]]&lt;30,"Young Adults", IF(Table2[[#This Row],[Age]]&lt;45,"Adults",IF(Table2[[#This Row],[Age]]&lt;60,"Middle Aged", "Senior")))</f>
        <v>Senior</v>
      </c>
      <c r="AH1905" t="str">
        <f>IF(Table2[[#This Row],[Recency]]&lt;31,"Active",IF(Table2[[#This Row],[Recency]]&lt;61, "Warm","At Risk"))</f>
        <v>At Risk</v>
      </c>
      <c r="AI1905" s="5" t="str">
        <f>IF(Table2[[#This Row],[Total Spend]]&lt;70,"Low Value", IF(Table2[[#This Row],[Total Spend]]&lt;370,"Medium Value",IF(Table2[[#This Row],[Total Spend]]&lt;1047,"High Value","VIP")))</f>
        <v>Medium Value</v>
      </c>
      <c r="AJ1905" s="7">
        <f>SUM(Table2[[#This Row],[AcceptedCmp3]:[Response]])</f>
        <v>0</v>
      </c>
      <c r="AK1905" s="5" t="str">
        <f>IF(Table2[[#This Row],[Total Campaigns Accepted]]=0,"Never Responded", IF(Table2[[#This Row],[Total Campaigns Accepted]]&lt;3,"Occasional Responders","Frequent Responders"))</f>
        <v>Never Responded</v>
      </c>
    </row>
    <row r="1906" spans="1:37" x14ac:dyDescent="0.3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  <c r="AC1906" s="4">
        <f t="shared" ca="1" si="87"/>
        <v>51</v>
      </c>
      <c r="AD1906" s="3">
        <f t="shared" si="89"/>
        <v>149</v>
      </c>
      <c r="AE1906">
        <f t="shared" si="88"/>
        <v>19</v>
      </c>
      <c r="AF1906" t="str">
        <f>IF(Table2[[#This Row],[ Income ]]&lt;=30000, "Low Income",IF(Table2[[#This Row],[ Income ]]&lt;=60000,"Middle Income",IF(Table2[[#This Row],[ Income ]]&lt;=90000,"High Income","Premium")))</f>
        <v>Middle Income</v>
      </c>
      <c r="AG1906" t="str">
        <f ca="1">IF(Table2[[#This Row],[Age]]&lt;30,"Young Adults", IF(Table2[[#This Row],[Age]]&lt;45,"Adults",IF(Table2[[#This Row],[Age]]&lt;60,"Middle Aged", "Senior")))</f>
        <v>Middle Aged</v>
      </c>
      <c r="AH1906" t="str">
        <f>IF(Table2[[#This Row],[Recency]]&lt;31,"Active",IF(Table2[[#This Row],[Recency]]&lt;61, "Warm","At Risk"))</f>
        <v>At Risk</v>
      </c>
      <c r="AI1906" s="5" t="str">
        <f>IF(Table2[[#This Row],[Total Spend]]&lt;70,"Low Value", IF(Table2[[#This Row],[Total Spend]]&lt;370,"Medium Value",IF(Table2[[#This Row],[Total Spend]]&lt;1047,"High Value","VIP")))</f>
        <v>Medium Value</v>
      </c>
      <c r="AJ1906" s="7">
        <f>SUM(Table2[[#This Row],[AcceptedCmp3]:[Response]])</f>
        <v>0</v>
      </c>
      <c r="AK1906" s="5" t="str">
        <f>IF(Table2[[#This Row],[Total Campaigns Accepted]]=0,"Never Responded", IF(Table2[[#This Row],[Total Campaigns Accepted]]&lt;3,"Occasional Responders","Frequent Responders"))</f>
        <v>Never Responded</v>
      </c>
    </row>
    <row r="1907" spans="1:37" x14ac:dyDescent="0.3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  <c r="AC1907" s="4">
        <f t="shared" ca="1" si="87"/>
        <v>57</v>
      </c>
      <c r="AD1907" s="3">
        <f t="shared" si="89"/>
        <v>78</v>
      </c>
      <c r="AE1907">
        <f t="shared" si="88"/>
        <v>11</v>
      </c>
      <c r="AF1907" t="str">
        <f>IF(Table2[[#This Row],[ Income ]]&lt;=30000, "Low Income",IF(Table2[[#This Row],[ Income ]]&lt;=60000,"Middle Income",IF(Table2[[#This Row],[ Income ]]&lt;=90000,"High Income","Premium")))</f>
        <v>Middle Income</v>
      </c>
      <c r="AG1907" t="str">
        <f ca="1">IF(Table2[[#This Row],[Age]]&lt;30,"Young Adults", IF(Table2[[#This Row],[Age]]&lt;45,"Adults",IF(Table2[[#This Row],[Age]]&lt;60,"Middle Aged", "Senior")))</f>
        <v>Middle Aged</v>
      </c>
      <c r="AH1907" t="str">
        <f>IF(Table2[[#This Row],[Recency]]&lt;31,"Active",IF(Table2[[#This Row],[Recency]]&lt;61, "Warm","At Risk"))</f>
        <v>At Risk</v>
      </c>
      <c r="AI1907" s="5" t="str">
        <f>IF(Table2[[#This Row],[Total Spend]]&lt;70,"Low Value", IF(Table2[[#This Row],[Total Spend]]&lt;370,"Medium Value",IF(Table2[[#This Row],[Total Spend]]&lt;1047,"High Value","VIP")))</f>
        <v>Medium Value</v>
      </c>
      <c r="AJ1907" s="7">
        <f>SUM(Table2[[#This Row],[AcceptedCmp3]:[Response]])</f>
        <v>0</v>
      </c>
      <c r="AK1907" s="5" t="str">
        <f>IF(Table2[[#This Row],[Total Campaigns Accepted]]=0,"Never Responded", IF(Table2[[#This Row],[Total Campaigns Accepted]]&lt;3,"Occasional Responders","Frequent Responders"))</f>
        <v>Never Responded</v>
      </c>
    </row>
    <row r="1908" spans="1:37" x14ac:dyDescent="0.3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  <c r="AC1908" s="4">
        <f t="shared" ca="1" si="87"/>
        <v>39</v>
      </c>
      <c r="AD1908" s="3">
        <f t="shared" si="89"/>
        <v>938</v>
      </c>
      <c r="AE1908">
        <f t="shared" si="88"/>
        <v>18</v>
      </c>
      <c r="AF1908" t="str">
        <f>IF(Table2[[#This Row],[ Income ]]&lt;=30000, "Low Income",IF(Table2[[#This Row],[ Income ]]&lt;=60000,"Middle Income",IF(Table2[[#This Row],[ Income ]]&lt;=90000,"High Income","Premium")))</f>
        <v>High Income</v>
      </c>
      <c r="AG1908" t="str">
        <f ca="1">IF(Table2[[#This Row],[Age]]&lt;30,"Young Adults", IF(Table2[[#This Row],[Age]]&lt;45,"Adults",IF(Table2[[#This Row],[Age]]&lt;60,"Middle Aged", "Senior")))</f>
        <v>Adults</v>
      </c>
      <c r="AH1908" t="str">
        <f>IF(Table2[[#This Row],[Recency]]&lt;31,"Active",IF(Table2[[#This Row],[Recency]]&lt;61, "Warm","At Risk"))</f>
        <v>At Risk</v>
      </c>
      <c r="AI1908" s="5" t="str">
        <f>IF(Table2[[#This Row],[Total Spend]]&lt;70,"Low Value", IF(Table2[[#This Row],[Total Spend]]&lt;370,"Medium Value",IF(Table2[[#This Row],[Total Spend]]&lt;1047,"High Value","VIP")))</f>
        <v>High Value</v>
      </c>
      <c r="AJ1908" s="7">
        <f>SUM(Table2[[#This Row],[AcceptedCmp3]:[Response]])</f>
        <v>0</v>
      </c>
      <c r="AK1908" s="5" t="str">
        <f>IF(Table2[[#This Row],[Total Campaigns Accepted]]=0,"Never Responded", IF(Table2[[#This Row],[Total Campaigns Accepted]]&lt;3,"Occasional Responders","Frequent Responders"))</f>
        <v>Never Responded</v>
      </c>
    </row>
    <row r="1909" spans="1:37" x14ac:dyDescent="0.3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  <c r="AC1909" s="4">
        <f t="shared" ca="1" si="87"/>
        <v>50</v>
      </c>
      <c r="AD1909" s="3">
        <f t="shared" si="89"/>
        <v>860</v>
      </c>
      <c r="AE1909">
        <f t="shared" si="88"/>
        <v>29</v>
      </c>
      <c r="AF1909" t="str">
        <f>IF(Table2[[#This Row],[ Income ]]&lt;=30000, "Low Income",IF(Table2[[#This Row],[ Income ]]&lt;=60000,"Middle Income",IF(Table2[[#This Row],[ Income ]]&lt;=90000,"High Income","Premium")))</f>
        <v>High Income</v>
      </c>
      <c r="AG1909" t="str">
        <f ca="1">IF(Table2[[#This Row],[Age]]&lt;30,"Young Adults", IF(Table2[[#This Row],[Age]]&lt;45,"Adults",IF(Table2[[#This Row],[Age]]&lt;60,"Middle Aged", "Senior")))</f>
        <v>Middle Aged</v>
      </c>
      <c r="AH1909" t="str">
        <f>IF(Table2[[#This Row],[Recency]]&lt;31,"Active",IF(Table2[[#This Row],[Recency]]&lt;61, "Warm","At Risk"))</f>
        <v>At Risk</v>
      </c>
      <c r="AI1909" s="5" t="str">
        <f>IF(Table2[[#This Row],[Total Spend]]&lt;70,"Low Value", IF(Table2[[#This Row],[Total Spend]]&lt;370,"Medium Value",IF(Table2[[#This Row],[Total Spend]]&lt;1047,"High Value","VIP")))</f>
        <v>High Value</v>
      </c>
      <c r="AJ1909" s="7">
        <f>SUM(Table2[[#This Row],[AcceptedCmp3]:[Response]])</f>
        <v>0</v>
      </c>
      <c r="AK1909" s="5" t="str">
        <f>IF(Table2[[#This Row],[Total Campaigns Accepted]]=0,"Never Responded", IF(Table2[[#This Row],[Total Campaigns Accepted]]&lt;3,"Occasional Responders","Frequent Responders"))</f>
        <v>Never Responded</v>
      </c>
    </row>
    <row r="1910" spans="1:37" x14ac:dyDescent="0.3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  <c r="AC1910" s="4">
        <f t="shared" ca="1" si="87"/>
        <v>69</v>
      </c>
      <c r="AD1910" s="3">
        <f t="shared" si="89"/>
        <v>789</v>
      </c>
      <c r="AE1910">
        <f t="shared" si="88"/>
        <v>26</v>
      </c>
      <c r="AF1910" t="str">
        <f>IF(Table2[[#This Row],[ Income ]]&lt;=30000, "Low Income",IF(Table2[[#This Row],[ Income ]]&lt;=60000,"Middle Income",IF(Table2[[#This Row],[ Income ]]&lt;=90000,"High Income","Premium")))</f>
        <v>High Income</v>
      </c>
      <c r="AG1910" t="str">
        <f ca="1">IF(Table2[[#This Row],[Age]]&lt;30,"Young Adults", IF(Table2[[#This Row],[Age]]&lt;45,"Adults",IF(Table2[[#This Row],[Age]]&lt;60,"Middle Aged", "Senior")))</f>
        <v>Senior</v>
      </c>
      <c r="AH1910" t="str">
        <f>IF(Table2[[#This Row],[Recency]]&lt;31,"Active",IF(Table2[[#This Row],[Recency]]&lt;61, "Warm","At Risk"))</f>
        <v>At Risk</v>
      </c>
      <c r="AI1910" s="5" t="str">
        <f>IF(Table2[[#This Row],[Total Spend]]&lt;70,"Low Value", IF(Table2[[#This Row],[Total Spend]]&lt;370,"Medium Value",IF(Table2[[#This Row],[Total Spend]]&lt;1047,"High Value","VIP")))</f>
        <v>High Value</v>
      </c>
      <c r="AJ1910" s="7">
        <f>SUM(Table2[[#This Row],[AcceptedCmp3]:[Response]])</f>
        <v>1</v>
      </c>
      <c r="AK1910" s="5" t="str">
        <f>IF(Table2[[#This Row],[Total Campaigns Accepted]]=0,"Never Responded", IF(Table2[[#This Row],[Total Campaigns Accepted]]&lt;3,"Occasional Responders","Frequent Responders"))</f>
        <v>Occasional Responders</v>
      </c>
    </row>
    <row r="1911" spans="1:37" x14ac:dyDescent="0.3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  <c r="AC1911" s="4">
        <f t="shared" ca="1" si="87"/>
        <v>64</v>
      </c>
      <c r="AD1911" s="3">
        <f t="shared" si="89"/>
        <v>854</v>
      </c>
      <c r="AE1911">
        <f t="shared" si="88"/>
        <v>34</v>
      </c>
      <c r="AF1911" t="str">
        <f>IF(Table2[[#This Row],[ Income ]]&lt;=30000, "Low Income",IF(Table2[[#This Row],[ Income ]]&lt;=60000,"Middle Income",IF(Table2[[#This Row],[ Income ]]&lt;=90000,"High Income","Premium")))</f>
        <v>Middle Income</v>
      </c>
      <c r="AG1911" t="str">
        <f ca="1">IF(Table2[[#This Row],[Age]]&lt;30,"Young Adults", IF(Table2[[#This Row],[Age]]&lt;45,"Adults",IF(Table2[[#This Row],[Age]]&lt;60,"Middle Aged", "Senior")))</f>
        <v>Senior</v>
      </c>
      <c r="AH1911" t="str">
        <f>IF(Table2[[#This Row],[Recency]]&lt;31,"Active",IF(Table2[[#This Row],[Recency]]&lt;61, "Warm","At Risk"))</f>
        <v>At Risk</v>
      </c>
      <c r="AI1911" s="5" t="str">
        <f>IF(Table2[[#This Row],[Total Spend]]&lt;70,"Low Value", IF(Table2[[#This Row],[Total Spend]]&lt;370,"Medium Value",IF(Table2[[#This Row],[Total Spend]]&lt;1047,"High Value","VIP")))</f>
        <v>High Value</v>
      </c>
      <c r="AJ1911" s="7">
        <f>SUM(Table2[[#This Row],[AcceptedCmp3]:[Response]])</f>
        <v>0</v>
      </c>
      <c r="AK1911" s="5" t="str">
        <f>IF(Table2[[#This Row],[Total Campaigns Accepted]]=0,"Never Responded", IF(Table2[[#This Row],[Total Campaigns Accepted]]&lt;3,"Occasional Responders","Frequent Responders"))</f>
        <v>Never Responded</v>
      </c>
    </row>
    <row r="1912" spans="1:37" x14ac:dyDescent="0.3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  <c r="AC1912" s="4">
        <f t="shared" ca="1" si="87"/>
        <v>75</v>
      </c>
      <c r="AD1912" s="3">
        <f t="shared" si="89"/>
        <v>103</v>
      </c>
      <c r="AE1912">
        <f t="shared" si="88"/>
        <v>13</v>
      </c>
      <c r="AF1912" t="str">
        <f>IF(Table2[[#This Row],[ Income ]]&lt;=30000, "Low Income",IF(Table2[[#This Row],[ Income ]]&lt;=60000,"Middle Income",IF(Table2[[#This Row],[ Income ]]&lt;=90000,"High Income","Premium")))</f>
        <v>Middle Income</v>
      </c>
      <c r="AG1912" t="str">
        <f ca="1">IF(Table2[[#This Row],[Age]]&lt;30,"Young Adults", IF(Table2[[#This Row],[Age]]&lt;45,"Adults",IF(Table2[[#This Row],[Age]]&lt;60,"Middle Aged", "Senior")))</f>
        <v>Senior</v>
      </c>
      <c r="AH1912" t="str">
        <f>IF(Table2[[#This Row],[Recency]]&lt;31,"Active",IF(Table2[[#This Row],[Recency]]&lt;61, "Warm","At Risk"))</f>
        <v>At Risk</v>
      </c>
      <c r="AI1912" s="5" t="str">
        <f>IF(Table2[[#This Row],[Total Spend]]&lt;70,"Low Value", IF(Table2[[#This Row],[Total Spend]]&lt;370,"Medium Value",IF(Table2[[#This Row],[Total Spend]]&lt;1047,"High Value","VIP")))</f>
        <v>Medium Value</v>
      </c>
      <c r="AJ1912" s="7">
        <f>SUM(Table2[[#This Row],[AcceptedCmp3]:[Response]])</f>
        <v>0</v>
      </c>
      <c r="AK1912" s="5" t="str">
        <f>IF(Table2[[#This Row],[Total Campaigns Accepted]]=0,"Never Responded", IF(Table2[[#This Row],[Total Campaigns Accepted]]&lt;3,"Occasional Responders","Frequent Responders"))</f>
        <v>Never Responded</v>
      </c>
    </row>
    <row r="1913" spans="1:37" x14ac:dyDescent="0.3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  <c r="AC1913" s="4">
        <f t="shared" ca="1" si="87"/>
        <v>50</v>
      </c>
      <c r="AD1913" s="3">
        <f t="shared" si="89"/>
        <v>576</v>
      </c>
      <c r="AE1913">
        <f t="shared" si="88"/>
        <v>24</v>
      </c>
      <c r="AF1913" t="str">
        <f>IF(Table2[[#This Row],[ Income ]]&lt;=30000, "Low Income",IF(Table2[[#This Row],[ Income ]]&lt;=60000,"Middle Income",IF(Table2[[#This Row],[ Income ]]&lt;=90000,"High Income","Premium")))</f>
        <v>Middle Income</v>
      </c>
      <c r="AG1913" t="str">
        <f ca="1">IF(Table2[[#This Row],[Age]]&lt;30,"Young Adults", IF(Table2[[#This Row],[Age]]&lt;45,"Adults",IF(Table2[[#This Row],[Age]]&lt;60,"Middle Aged", "Senior")))</f>
        <v>Middle Aged</v>
      </c>
      <c r="AH1913" t="str">
        <f>IF(Table2[[#This Row],[Recency]]&lt;31,"Active",IF(Table2[[#This Row],[Recency]]&lt;61, "Warm","At Risk"))</f>
        <v>At Risk</v>
      </c>
      <c r="AI1913" s="5" t="str">
        <f>IF(Table2[[#This Row],[Total Spend]]&lt;70,"Low Value", IF(Table2[[#This Row],[Total Spend]]&lt;370,"Medium Value",IF(Table2[[#This Row],[Total Spend]]&lt;1047,"High Value","VIP")))</f>
        <v>High Value</v>
      </c>
      <c r="AJ1913" s="7">
        <f>SUM(Table2[[#This Row],[AcceptedCmp3]:[Response]])</f>
        <v>0</v>
      </c>
      <c r="AK1913" s="5" t="str">
        <f>IF(Table2[[#This Row],[Total Campaigns Accepted]]=0,"Never Responded", IF(Table2[[#This Row],[Total Campaigns Accepted]]&lt;3,"Occasional Responders","Frequent Responders"))</f>
        <v>Never Responded</v>
      </c>
    </row>
    <row r="1914" spans="1:37" x14ac:dyDescent="0.3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  <c r="AC1914" s="4">
        <f t="shared" ca="1" si="87"/>
        <v>50</v>
      </c>
      <c r="AD1914" s="3">
        <f t="shared" si="89"/>
        <v>576</v>
      </c>
      <c r="AE1914">
        <f t="shared" si="88"/>
        <v>24</v>
      </c>
      <c r="AF1914" t="str">
        <f>IF(Table2[[#This Row],[ Income ]]&lt;=30000, "Low Income",IF(Table2[[#This Row],[ Income ]]&lt;=60000,"Middle Income",IF(Table2[[#This Row],[ Income ]]&lt;=90000,"High Income","Premium")))</f>
        <v>Middle Income</v>
      </c>
      <c r="AG1914" t="str">
        <f ca="1">IF(Table2[[#This Row],[Age]]&lt;30,"Young Adults", IF(Table2[[#This Row],[Age]]&lt;45,"Adults",IF(Table2[[#This Row],[Age]]&lt;60,"Middle Aged", "Senior")))</f>
        <v>Middle Aged</v>
      </c>
      <c r="AH1914" t="str">
        <f>IF(Table2[[#This Row],[Recency]]&lt;31,"Active",IF(Table2[[#This Row],[Recency]]&lt;61, "Warm","At Risk"))</f>
        <v>At Risk</v>
      </c>
      <c r="AI1914" s="5" t="str">
        <f>IF(Table2[[#This Row],[Total Spend]]&lt;70,"Low Value", IF(Table2[[#This Row],[Total Spend]]&lt;370,"Medium Value",IF(Table2[[#This Row],[Total Spend]]&lt;1047,"High Value","VIP")))</f>
        <v>High Value</v>
      </c>
      <c r="AJ1914" s="7">
        <f>SUM(Table2[[#This Row],[AcceptedCmp3]:[Response]])</f>
        <v>0</v>
      </c>
      <c r="AK1914" s="5" t="str">
        <f>IF(Table2[[#This Row],[Total Campaigns Accepted]]=0,"Never Responded", IF(Table2[[#This Row],[Total Campaigns Accepted]]&lt;3,"Occasional Responders","Frequent Responders"))</f>
        <v>Never Responded</v>
      </c>
    </row>
    <row r="1915" spans="1:37" x14ac:dyDescent="0.3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  <c r="AC1915" s="4">
        <f t="shared" ca="1" si="87"/>
        <v>70</v>
      </c>
      <c r="AD1915" s="3">
        <f t="shared" si="89"/>
        <v>1676</v>
      </c>
      <c r="AE1915">
        <f t="shared" si="88"/>
        <v>26</v>
      </c>
      <c r="AF1915" t="str">
        <f>IF(Table2[[#This Row],[ Income ]]&lt;=30000, "Low Income",IF(Table2[[#This Row],[ Income ]]&lt;=60000,"Middle Income",IF(Table2[[#This Row],[ Income ]]&lt;=90000,"High Income","Premium")))</f>
        <v>Premium</v>
      </c>
      <c r="AG1915" t="str">
        <f ca="1">IF(Table2[[#This Row],[Age]]&lt;30,"Young Adults", IF(Table2[[#This Row],[Age]]&lt;45,"Adults",IF(Table2[[#This Row],[Age]]&lt;60,"Middle Aged", "Senior")))</f>
        <v>Senior</v>
      </c>
      <c r="AH1915" t="str">
        <f>IF(Table2[[#This Row],[Recency]]&lt;31,"Active",IF(Table2[[#This Row],[Recency]]&lt;61, "Warm","At Risk"))</f>
        <v>At Risk</v>
      </c>
      <c r="AI1915" s="5" t="str">
        <f>IF(Table2[[#This Row],[Total Spend]]&lt;70,"Low Value", IF(Table2[[#This Row],[Total Spend]]&lt;370,"Medium Value",IF(Table2[[#This Row],[Total Spend]]&lt;1047,"High Value","VIP")))</f>
        <v>VIP</v>
      </c>
      <c r="AJ1915" s="7">
        <f>SUM(Table2[[#This Row],[AcceptedCmp3]:[Response]])</f>
        <v>5</v>
      </c>
      <c r="AK1915" s="5" t="str">
        <f>IF(Table2[[#This Row],[Total Campaigns Accepted]]=0,"Never Responded", IF(Table2[[#This Row],[Total Campaigns Accepted]]&lt;3,"Occasional Responders","Frequent Responders"))</f>
        <v>Frequent Responders</v>
      </c>
    </row>
    <row r="1916" spans="1:37" x14ac:dyDescent="0.3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  <c r="AC1916" s="4">
        <f t="shared" ca="1" si="87"/>
        <v>48</v>
      </c>
      <c r="AD1916" s="3">
        <f t="shared" si="89"/>
        <v>1149</v>
      </c>
      <c r="AE1916">
        <f t="shared" si="88"/>
        <v>32</v>
      </c>
      <c r="AF1916" t="str">
        <f>IF(Table2[[#This Row],[ Income ]]&lt;=30000, "Low Income",IF(Table2[[#This Row],[ Income ]]&lt;=60000,"Middle Income",IF(Table2[[#This Row],[ Income ]]&lt;=90000,"High Income","Premium")))</f>
        <v>Middle Income</v>
      </c>
      <c r="AG1916" t="str">
        <f ca="1">IF(Table2[[#This Row],[Age]]&lt;30,"Young Adults", IF(Table2[[#This Row],[Age]]&lt;45,"Adults",IF(Table2[[#This Row],[Age]]&lt;60,"Middle Aged", "Senior")))</f>
        <v>Middle Aged</v>
      </c>
      <c r="AH1916" t="str">
        <f>IF(Table2[[#This Row],[Recency]]&lt;31,"Active",IF(Table2[[#This Row],[Recency]]&lt;61, "Warm","At Risk"))</f>
        <v>At Risk</v>
      </c>
      <c r="AI1916" s="5" t="str">
        <f>IF(Table2[[#This Row],[Total Spend]]&lt;70,"Low Value", IF(Table2[[#This Row],[Total Spend]]&lt;370,"Medium Value",IF(Table2[[#This Row],[Total Spend]]&lt;1047,"High Value","VIP")))</f>
        <v>VIP</v>
      </c>
      <c r="AJ1916" s="7">
        <f>SUM(Table2[[#This Row],[AcceptedCmp3]:[Response]])</f>
        <v>0</v>
      </c>
      <c r="AK1916" s="5" t="str">
        <f>IF(Table2[[#This Row],[Total Campaigns Accepted]]=0,"Never Responded", IF(Table2[[#This Row],[Total Campaigns Accepted]]&lt;3,"Occasional Responders","Frequent Responders"))</f>
        <v>Never Responded</v>
      </c>
    </row>
    <row r="1917" spans="1:37" x14ac:dyDescent="0.3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  <c r="AC1917" s="4">
        <f t="shared" ca="1" si="87"/>
        <v>56</v>
      </c>
      <c r="AD1917" s="3">
        <f t="shared" si="89"/>
        <v>275</v>
      </c>
      <c r="AE1917">
        <f t="shared" si="88"/>
        <v>20</v>
      </c>
      <c r="AF1917" t="str">
        <f>IF(Table2[[#This Row],[ Income ]]&lt;=30000, "Low Income",IF(Table2[[#This Row],[ Income ]]&lt;=60000,"Middle Income",IF(Table2[[#This Row],[ Income ]]&lt;=90000,"High Income","Premium")))</f>
        <v>Middle Income</v>
      </c>
      <c r="AG1917" t="str">
        <f ca="1">IF(Table2[[#This Row],[Age]]&lt;30,"Young Adults", IF(Table2[[#This Row],[Age]]&lt;45,"Adults",IF(Table2[[#This Row],[Age]]&lt;60,"Middle Aged", "Senior")))</f>
        <v>Middle Aged</v>
      </c>
      <c r="AH1917" t="str">
        <f>IF(Table2[[#This Row],[Recency]]&lt;31,"Active",IF(Table2[[#This Row],[Recency]]&lt;61, "Warm","At Risk"))</f>
        <v>At Risk</v>
      </c>
      <c r="AI1917" s="5" t="str">
        <f>IF(Table2[[#This Row],[Total Spend]]&lt;70,"Low Value", IF(Table2[[#This Row],[Total Spend]]&lt;370,"Medium Value",IF(Table2[[#This Row],[Total Spend]]&lt;1047,"High Value","VIP")))</f>
        <v>Medium Value</v>
      </c>
      <c r="AJ1917" s="7">
        <f>SUM(Table2[[#This Row],[AcceptedCmp3]:[Response]])</f>
        <v>0</v>
      </c>
      <c r="AK1917" s="5" t="str">
        <f>IF(Table2[[#This Row],[Total Campaigns Accepted]]=0,"Never Responded", IF(Table2[[#This Row],[Total Campaigns Accepted]]&lt;3,"Occasional Responders","Frequent Responders"))</f>
        <v>Never Responded</v>
      </c>
    </row>
    <row r="1918" spans="1:37" x14ac:dyDescent="0.3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  <c r="AC1918" s="4">
        <f t="shared" ca="1" si="87"/>
        <v>64</v>
      </c>
      <c r="AD1918" s="3">
        <f t="shared" si="89"/>
        <v>1033</v>
      </c>
      <c r="AE1918">
        <f t="shared" si="88"/>
        <v>16</v>
      </c>
      <c r="AF1918" t="str">
        <f>IF(Table2[[#This Row],[ Income ]]&lt;=30000, "Low Income",IF(Table2[[#This Row],[ Income ]]&lt;=60000,"Middle Income",IF(Table2[[#This Row],[ Income ]]&lt;=90000,"High Income","Premium")))</f>
        <v>High Income</v>
      </c>
      <c r="AG1918" t="str">
        <f ca="1">IF(Table2[[#This Row],[Age]]&lt;30,"Young Adults", IF(Table2[[#This Row],[Age]]&lt;45,"Adults",IF(Table2[[#This Row],[Age]]&lt;60,"Middle Aged", "Senior")))</f>
        <v>Senior</v>
      </c>
      <c r="AH1918" t="str">
        <f>IF(Table2[[#This Row],[Recency]]&lt;31,"Active",IF(Table2[[#This Row],[Recency]]&lt;61, "Warm","At Risk"))</f>
        <v>At Risk</v>
      </c>
      <c r="AI1918" s="5" t="str">
        <f>IF(Table2[[#This Row],[Total Spend]]&lt;70,"Low Value", IF(Table2[[#This Row],[Total Spend]]&lt;370,"Medium Value",IF(Table2[[#This Row],[Total Spend]]&lt;1047,"High Value","VIP")))</f>
        <v>High Value</v>
      </c>
      <c r="AJ1918" s="7">
        <f>SUM(Table2[[#This Row],[AcceptedCmp3]:[Response]])</f>
        <v>1</v>
      </c>
      <c r="AK1918" s="5" t="str">
        <f>IF(Table2[[#This Row],[Total Campaigns Accepted]]=0,"Never Responded", IF(Table2[[#This Row],[Total Campaigns Accepted]]&lt;3,"Occasional Responders","Frequent Responders"))</f>
        <v>Occasional Responders</v>
      </c>
    </row>
    <row r="1919" spans="1:37" x14ac:dyDescent="0.3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  <c r="AC1919" s="4">
        <f t="shared" ca="1" si="87"/>
        <v>64</v>
      </c>
      <c r="AD1919" s="3">
        <f t="shared" si="89"/>
        <v>1033</v>
      </c>
      <c r="AE1919">
        <f t="shared" si="88"/>
        <v>16</v>
      </c>
      <c r="AF1919" t="str">
        <f>IF(Table2[[#This Row],[ Income ]]&lt;=30000, "Low Income",IF(Table2[[#This Row],[ Income ]]&lt;=60000,"Middle Income",IF(Table2[[#This Row],[ Income ]]&lt;=90000,"High Income","Premium")))</f>
        <v>High Income</v>
      </c>
      <c r="AG1919" t="str">
        <f ca="1">IF(Table2[[#This Row],[Age]]&lt;30,"Young Adults", IF(Table2[[#This Row],[Age]]&lt;45,"Adults",IF(Table2[[#This Row],[Age]]&lt;60,"Middle Aged", "Senior")))</f>
        <v>Senior</v>
      </c>
      <c r="AH1919" t="str">
        <f>IF(Table2[[#This Row],[Recency]]&lt;31,"Active",IF(Table2[[#This Row],[Recency]]&lt;61, "Warm","At Risk"))</f>
        <v>At Risk</v>
      </c>
      <c r="AI1919" s="5" t="str">
        <f>IF(Table2[[#This Row],[Total Spend]]&lt;70,"Low Value", IF(Table2[[#This Row],[Total Spend]]&lt;370,"Medium Value",IF(Table2[[#This Row],[Total Spend]]&lt;1047,"High Value","VIP")))</f>
        <v>High Value</v>
      </c>
      <c r="AJ1919" s="7">
        <f>SUM(Table2[[#This Row],[AcceptedCmp3]:[Response]])</f>
        <v>1</v>
      </c>
      <c r="AK1919" s="5" t="str">
        <f>IF(Table2[[#This Row],[Total Campaigns Accepted]]=0,"Never Responded", IF(Table2[[#This Row],[Total Campaigns Accepted]]&lt;3,"Occasional Responders","Frequent Responders"))</f>
        <v>Occasional Responders</v>
      </c>
    </row>
    <row r="1920" spans="1:37" x14ac:dyDescent="0.3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  <c r="AC1920" s="4">
        <f t="shared" ca="1" si="87"/>
        <v>52</v>
      </c>
      <c r="AD1920" s="3">
        <f t="shared" si="89"/>
        <v>15</v>
      </c>
      <c r="AE1920">
        <f t="shared" si="88"/>
        <v>10</v>
      </c>
      <c r="AF1920" t="str">
        <f>IF(Table2[[#This Row],[ Income ]]&lt;=30000, "Low Income",IF(Table2[[#This Row],[ Income ]]&lt;=60000,"Middle Income",IF(Table2[[#This Row],[ Income ]]&lt;=90000,"High Income","Premium")))</f>
        <v>Middle Income</v>
      </c>
      <c r="AG1920" t="str">
        <f ca="1">IF(Table2[[#This Row],[Age]]&lt;30,"Young Adults", IF(Table2[[#This Row],[Age]]&lt;45,"Adults",IF(Table2[[#This Row],[Age]]&lt;60,"Middle Aged", "Senior")))</f>
        <v>Middle Aged</v>
      </c>
      <c r="AH1920" t="str">
        <f>IF(Table2[[#This Row],[Recency]]&lt;31,"Active",IF(Table2[[#This Row],[Recency]]&lt;61, "Warm","At Risk"))</f>
        <v>At Risk</v>
      </c>
      <c r="AI1920" s="5" t="str">
        <f>IF(Table2[[#This Row],[Total Spend]]&lt;70,"Low Value", IF(Table2[[#This Row],[Total Spend]]&lt;370,"Medium Value",IF(Table2[[#This Row],[Total Spend]]&lt;1047,"High Value","VIP")))</f>
        <v>Low Value</v>
      </c>
      <c r="AJ1920" s="7">
        <f>SUM(Table2[[#This Row],[AcceptedCmp3]:[Response]])</f>
        <v>0</v>
      </c>
      <c r="AK1920" s="5" t="str">
        <f>IF(Table2[[#This Row],[Total Campaigns Accepted]]=0,"Never Responded", IF(Table2[[#This Row],[Total Campaigns Accepted]]&lt;3,"Occasional Responders","Frequent Responders"))</f>
        <v>Never Responded</v>
      </c>
    </row>
    <row r="1921" spans="1:37" x14ac:dyDescent="0.3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  <c r="AC1921" s="4">
        <f t="shared" ca="1" si="87"/>
        <v>53</v>
      </c>
      <c r="AD1921" s="3">
        <f t="shared" si="89"/>
        <v>660</v>
      </c>
      <c r="AE1921">
        <f t="shared" si="88"/>
        <v>30</v>
      </c>
      <c r="AF1921" t="str">
        <f>IF(Table2[[#This Row],[ Income ]]&lt;=30000, "Low Income",IF(Table2[[#This Row],[ Income ]]&lt;=60000,"Middle Income",IF(Table2[[#This Row],[ Income ]]&lt;=90000,"High Income","Premium")))</f>
        <v>Middle Income</v>
      </c>
      <c r="AG1921" t="str">
        <f ca="1">IF(Table2[[#This Row],[Age]]&lt;30,"Young Adults", IF(Table2[[#This Row],[Age]]&lt;45,"Adults",IF(Table2[[#This Row],[Age]]&lt;60,"Middle Aged", "Senior")))</f>
        <v>Middle Aged</v>
      </c>
      <c r="AH1921" t="str">
        <f>IF(Table2[[#This Row],[Recency]]&lt;31,"Active",IF(Table2[[#This Row],[Recency]]&lt;61, "Warm","At Risk"))</f>
        <v>At Risk</v>
      </c>
      <c r="AI1921" s="5" t="str">
        <f>IF(Table2[[#This Row],[Total Spend]]&lt;70,"Low Value", IF(Table2[[#This Row],[Total Spend]]&lt;370,"Medium Value",IF(Table2[[#This Row],[Total Spend]]&lt;1047,"High Value","VIP")))</f>
        <v>High Value</v>
      </c>
      <c r="AJ1921" s="7">
        <f>SUM(Table2[[#This Row],[AcceptedCmp3]:[Response]])</f>
        <v>0</v>
      </c>
      <c r="AK1921" s="5" t="str">
        <f>IF(Table2[[#This Row],[Total Campaigns Accepted]]=0,"Never Responded", IF(Table2[[#This Row],[Total Campaigns Accepted]]&lt;3,"Occasional Responders","Frequent Responders"))</f>
        <v>Never Responded</v>
      </c>
    </row>
    <row r="1922" spans="1:37" x14ac:dyDescent="0.3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  <c r="AC1922" s="4">
        <f t="shared" ref="AC1922:AC1985" ca="1" si="90">YEAR(TODAY()) - B1922</f>
        <v>79</v>
      </c>
      <c r="AD1922" s="3">
        <f t="shared" si="89"/>
        <v>1157</v>
      </c>
      <c r="AE1922">
        <f t="shared" ref="AE1922:AE1985" si="91">SUM(P1922:T1922)</f>
        <v>19</v>
      </c>
      <c r="AF1922" t="str">
        <f>IF(Table2[[#This Row],[ Income ]]&lt;=30000, "Low Income",IF(Table2[[#This Row],[ Income ]]&lt;=60000,"Middle Income",IF(Table2[[#This Row],[ Income ]]&lt;=90000,"High Income","Premium")))</f>
        <v>High Income</v>
      </c>
      <c r="AG1922" t="str">
        <f ca="1">IF(Table2[[#This Row],[Age]]&lt;30,"Young Adults", IF(Table2[[#This Row],[Age]]&lt;45,"Adults",IF(Table2[[#This Row],[Age]]&lt;60,"Middle Aged", "Senior")))</f>
        <v>Senior</v>
      </c>
      <c r="AH1922" t="str">
        <f>IF(Table2[[#This Row],[Recency]]&lt;31,"Active",IF(Table2[[#This Row],[Recency]]&lt;61, "Warm","At Risk"))</f>
        <v>At Risk</v>
      </c>
      <c r="AI1922" s="5" t="str">
        <f>IF(Table2[[#This Row],[Total Spend]]&lt;70,"Low Value", IF(Table2[[#This Row],[Total Spend]]&lt;370,"Medium Value",IF(Table2[[#This Row],[Total Spend]]&lt;1047,"High Value","VIP")))</f>
        <v>VIP</v>
      </c>
      <c r="AJ1922" s="7">
        <f>SUM(Table2[[#This Row],[AcceptedCmp3]:[Response]])</f>
        <v>1</v>
      </c>
      <c r="AK1922" s="5" t="str">
        <f>IF(Table2[[#This Row],[Total Campaigns Accepted]]=0,"Never Responded", IF(Table2[[#This Row],[Total Campaigns Accepted]]&lt;3,"Occasional Responders","Frequent Responders"))</f>
        <v>Occasional Responders</v>
      </c>
    </row>
    <row r="1923" spans="1:37" x14ac:dyDescent="0.3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  <c r="AC1923" s="4">
        <f t="shared" ca="1" si="90"/>
        <v>63</v>
      </c>
      <c r="AD1923" s="3">
        <f t="shared" ref="AD1923:AD1986" si="92">SUM(J1923:O1923)</f>
        <v>1918</v>
      </c>
      <c r="AE1923">
        <f t="shared" si="91"/>
        <v>21</v>
      </c>
      <c r="AF1923" t="str">
        <f>IF(Table2[[#This Row],[ Income ]]&lt;=30000, "Low Income",IF(Table2[[#This Row],[ Income ]]&lt;=60000,"Middle Income",IF(Table2[[#This Row],[ Income ]]&lt;=90000,"High Income","Premium")))</f>
        <v>High Income</v>
      </c>
      <c r="AG1923" t="str">
        <f ca="1">IF(Table2[[#This Row],[Age]]&lt;30,"Young Adults", IF(Table2[[#This Row],[Age]]&lt;45,"Adults",IF(Table2[[#This Row],[Age]]&lt;60,"Middle Aged", "Senior")))</f>
        <v>Senior</v>
      </c>
      <c r="AH1923" t="str">
        <f>IF(Table2[[#This Row],[Recency]]&lt;31,"Active",IF(Table2[[#This Row],[Recency]]&lt;61, "Warm","At Risk"))</f>
        <v>At Risk</v>
      </c>
      <c r="AI1923" s="5" t="str">
        <f>IF(Table2[[#This Row],[Total Spend]]&lt;70,"Low Value", IF(Table2[[#This Row],[Total Spend]]&lt;370,"Medium Value",IF(Table2[[#This Row],[Total Spend]]&lt;1047,"High Value","VIP")))</f>
        <v>VIP</v>
      </c>
      <c r="AJ1923" s="7">
        <f>SUM(Table2[[#This Row],[AcceptedCmp3]:[Response]])</f>
        <v>0</v>
      </c>
      <c r="AK1923" s="5" t="str">
        <f>IF(Table2[[#This Row],[Total Campaigns Accepted]]=0,"Never Responded", IF(Table2[[#This Row],[Total Campaigns Accepted]]&lt;3,"Occasional Responders","Frequent Responders"))</f>
        <v>Never Responded</v>
      </c>
    </row>
    <row r="1924" spans="1:37" x14ac:dyDescent="0.3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  <c r="AC1924" s="4">
        <f t="shared" ca="1" si="90"/>
        <v>70</v>
      </c>
      <c r="AD1924" s="3">
        <f t="shared" si="92"/>
        <v>715</v>
      </c>
      <c r="AE1924">
        <f t="shared" si="91"/>
        <v>23</v>
      </c>
      <c r="AF1924" t="str">
        <f>IF(Table2[[#This Row],[ Income ]]&lt;=30000, "Low Income",IF(Table2[[#This Row],[ Income ]]&lt;=60000,"Middle Income",IF(Table2[[#This Row],[ Income ]]&lt;=90000,"High Income","Premium")))</f>
        <v>High Income</v>
      </c>
      <c r="AG1924" t="str">
        <f ca="1">IF(Table2[[#This Row],[Age]]&lt;30,"Young Adults", IF(Table2[[#This Row],[Age]]&lt;45,"Adults",IF(Table2[[#This Row],[Age]]&lt;60,"Middle Aged", "Senior")))</f>
        <v>Senior</v>
      </c>
      <c r="AH1924" t="str">
        <f>IF(Table2[[#This Row],[Recency]]&lt;31,"Active",IF(Table2[[#This Row],[Recency]]&lt;61, "Warm","At Risk"))</f>
        <v>At Risk</v>
      </c>
      <c r="AI1924" s="5" t="str">
        <f>IF(Table2[[#This Row],[Total Spend]]&lt;70,"Low Value", IF(Table2[[#This Row],[Total Spend]]&lt;370,"Medium Value",IF(Table2[[#This Row],[Total Spend]]&lt;1047,"High Value","VIP")))</f>
        <v>High Value</v>
      </c>
      <c r="AJ1924" s="7">
        <f>SUM(Table2[[#This Row],[AcceptedCmp3]:[Response]])</f>
        <v>0</v>
      </c>
      <c r="AK1924" s="5" t="str">
        <f>IF(Table2[[#This Row],[Total Campaigns Accepted]]=0,"Never Responded", IF(Table2[[#This Row],[Total Campaigns Accepted]]&lt;3,"Occasional Responders","Frequent Responders"))</f>
        <v>Never Responded</v>
      </c>
    </row>
    <row r="1925" spans="1:37" x14ac:dyDescent="0.3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  <c r="AC1925" s="4">
        <f t="shared" ca="1" si="90"/>
        <v>44</v>
      </c>
      <c r="AD1925" s="3">
        <f t="shared" si="92"/>
        <v>1804</v>
      </c>
      <c r="AE1925">
        <f t="shared" si="91"/>
        <v>30</v>
      </c>
      <c r="AF1925" t="str">
        <f>IF(Table2[[#This Row],[ Income ]]&lt;=30000, "Low Income",IF(Table2[[#This Row],[ Income ]]&lt;=60000,"Middle Income",IF(Table2[[#This Row],[ Income ]]&lt;=90000,"High Income","Premium")))</f>
        <v>High Income</v>
      </c>
      <c r="AG1925" t="str">
        <f ca="1">IF(Table2[[#This Row],[Age]]&lt;30,"Young Adults", IF(Table2[[#This Row],[Age]]&lt;45,"Adults",IF(Table2[[#This Row],[Age]]&lt;60,"Middle Aged", "Senior")))</f>
        <v>Adults</v>
      </c>
      <c r="AH1925" t="str">
        <f>IF(Table2[[#This Row],[Recency]]&lt;31,"Active",IF(Table2[[#This Row],[Recency]]&lt;61, "Warm","At Risk"))</f>
        <v>At Risk</v>
      </c>
      <c r="AI1925" s="5" t="str">
        <f>IF(Table2[[#This Row],[Total Spend]]&lt;70,"Low Value", IF(Table2[[#This Row],[Total Spend]]&lt;370,"Medium Value",IF(Table2[[#This Row],[Total Spend]]&lt;1047,"High Value","VIP")))</f>
        <v>VIP</v>
      </c>
      <c r="AJ1925" s="7">
        <f>SUM(Table2[[#This Row],[AcceptedCmp3]:[Response]])</f>
        <v>2</v>
      </c>
      <c r="AK1925" s="5" t="str">
        <f>IF(Table2[[#This Row],[Total Campaigns Accepted]]=0,"Never Responded", IF(Table2[[#This Row],[Total Campaigns Accepted]]&lt;3,"Occasional Responders","Frequent Responders"))</f>
        <v>Occasional Responders</v>
      </c>
    </row>
    <row r="1926" spans="1:37" x14ac:dyDescent="0.3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  <c r="AC1926" s="4">
        <f t="shared" ca="1" si="90"/>
        <v>82</v>
      </c>
      <c r="AD1926" s="3">
        <f t="shared" si="92"/>
        <v>682</v>
      </c>
      <c r="AE1926">
        <f t="shared" si="91"/>
        <v>27</v>
      </c>
      <c r="AF1926" t="str">
        <f>IF(Table2[[#This Row],[ Income ]]&lt;=30000, "Low Income",IF(Table2[[#This Row],[ Income ]]&lt;=60000,"Middle Income",IF(Table2[[#This Row],[ Income ]]&lt;=90000,"High Income","Premium")))</f>
        <v>Middle Income</v>
      </c>
      <c r="AG1926" t="str">
        <f ca="1">IF(Table2[[#This Row],[Age]]&lt;30,"Young Adults", IF(Table2[[#This Row],[Age]]&lt;45,"Adults",IF(Table2[[#This Row],[Age]]&lt;60,"Middle Aged", "Senior")))</f>
        <v>Senior</v>
      </c>
      <c r="AH1926" t="str">
        <f>IF(Table2[[#This Row],[Recency]]&lt;31,"Active",IF(Table2[[#This Row],[Recency]]&lt;61, "Warm","At Risk"))</f>
        <v>At Risk</v>
      </c>
      <c r="AI1926" s="5" t="str">
        <f>IF(Table2[[#This Row],[Total Spend]]&lt;70,"Low Value", IF(Table2[[#This Row],[Total Spend]]&lt;370,"Medium Value",IF(Table2[[#This Row],[Total Spend]]&lt;1047,"High Value","VIP")))</f>
        <v>High Value</v>
      </c>
      <c r="AJ1926" s="7">
        <f>SUM(Table2[[#This Row],[AcceptedCmp3]:[Response]])</f>
        <v>1</v>
      </c>
      <c r="AK1926" s="5" t="str">
        <f>IF(Table2[[#This Row],[Total Campaigns Accepted]]=0,"Never Responded", IF(Table2[[#This Row],[Total Campaigns Accepted]]&lt;3,"Occasional Responders","Frequent Responders"))</f>
        <v>Occasional Responders</v>
      </c>
    </row>
    <row r="1927" spans="1:37" x14ac:dyDescent="0.3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  <c r="AC1927" s="4">
        <f t="shared" ca="1" si="90"/>
        <v>77</v>
      </c>
      <c r="AD1927" s="3">
        <f t="shared" si="92"/>
        <v>8</v>
      </c>
      <c r="AE1927">
        <f t="shared" si="91"/>
        <v>0</v>
      </c>
      <c r="AF1927" t="str">
        <f>IF(Table2[[#This Row],[ Income ]]&lt;=30000, "Low Income",IF(Table2[[#This Row],[ Income ]]&lt;=60000,"Middle Income",IF(Table2[[#This Row],[ Income ]]&lt;=90000,"High Income","Premium")))</f>
        <v>Premium</v>
      </c>
      <c r="AG1927" t="str">
        <f ca="1">IF(Table2[[#This Row],[Age]]&lt;30,"Young Adults", IF(Table2[[#This Row],[Age]]&lt;45,"Adults",IF(Table2[[#This Row],[Age]]&lt;60,"Middle Aged", "Senior")))</f>
        <v>Senior</v>
      </c>
      <c r="AH1927" t="str">
        <f>IF(Table2[[#This Row],[Recency]]&lt;31,"Active",IF(Table2[[#This Row],[Recency]]&lt;61, "Warm","At Risk"))</f>
        <v>At Risk</v>
      </c>
      <c r="AI1927" s="5" t="str">
        <f>IF(Table2[[#This Row],[Total Spend]]&lt;70,"Low Value", IF(Table2[[#This Row],[Total Spend]]&lt;370,"Medium Value",IF(Table2[[#This Row],[Total Spend]]&lt;1047,"High Value","VIP")))</f>
        <v>Low Value</v>
      </c>
      <c r="AJ1927" s="7">
        <f>SUM(Table2[[#This Row],[AcceptedCmp3]:[Response]])</f>
        <v>0</v>
      </c>
      <c r="AK1927" s="5" t="str">
        <f>IF(Table2[[#This Row],[Total Campaigns Accepted]]=0,"Never Responded", IF(Table2[[#This Row],[Total Campaigns Accepted]]&lt;3,"Occasional Responders","Frequent Responders"))</f>
        <v>Never Responded</v>
      </c>
    </row>
    <row r="1928" spans="1:37" x14ac:dyDescent="0.3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  <c r="AC1928" s="4">
        <f t="shared" ca="1" si="90"/>
        <v>59</v>
      </c>
      <c r="AD1928" s="3">
        <f t="shared" si="92"/>
        <v>81</v>
      </c>
      <c r="AE1928">
        <f t="shared" si="91"/>
        <v>12</v>
      </c>
      <c r="AF1928" t="str">
        <f>IF(Table2[[#This Row],[ Income ]]&lt;=30000, "Low Income",IF(Table2[[#This Row],[ Income ]]&lt;=60000,"Middle Income",IF(Table2[[#This Row],[ Income ]]&lt;=90000,"High Income","Premium")))</f>
        <v>Middle Income</v>
      </c>
      <c r="AG1928" t="str">
        <f ca="1">IF(Table2[[#This Row],[Age]]&lt;30,"Young Adults", IF(Table2[[#This Row],[Age]]&lt;45,"Adults",IF(Table2[[#This Row],[Age]]&lt;60,"Middle Aged", "Senior")))</f>
        <v>Middle Aged</v>
      </c>
      <c r="AH1928" t="str">
        <f>IF(Table2[[#This Row],[Recency]]&lt;31,"Active",IF(Table2[[#This Row],[Recency]]&lt;61, "Warm","At Risk"))</f>
        <v>At Risk</v>
      </c>
      <c r="AI1928" s="5" t="str">
        <f>IF(Table2[[#This Row],[Total Spend]]&lt;70,"Low Value", IF(Table2[[#This Row],[Total Spend]]&lt;370,"Medium Value",IF(Table2[[#This Row],[Total Spend]]&lt;1047,"High Value","VIP")))</f>
        <v>Medium Value</v>
      </c>
      <c r="AJ1928" s="7">
        <f>SUM(Table2[[#This Row],[AcceptedCmp3]:[Response]])</f>
        <v>0</v>
      </c>
      <c r="AK1928" s="5" t="str">
        <f>IF(Table2[[#This Row],[Total Campaigns Accepted]]=0,"Never Responded", IF(Table2[[#This Row],[Total Campaigns Accepted]]&lt;3,"Occasional Responders","Frequent Responders"))</f>
        <v>Never Responded</v>
      </c>
    </row>
    <row r="1929" spans="1:37" x14ac:dyDescent="0.3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  <c r="AC1929" s="4">
        <f t="shared" ca="1" si="90"/>
        <v>70</v>
      </c>
      <c r="AD1929" s="3">
        <f t="shared" si="92"/>
        <v>227</v>
      </c>
      <c r="AE1929">
        <f t="shared" si="91"/>
        <v>23</v>
      </c>
      <c r="AF1929" t="str">
        <f>IF(Table2[[#This Row],[ Income ]]&lt;=30000, "Low Income",IF(Table2[[#This Row],[ Income ]]&lt;=60000,"Middle Income",IF(Table2[[#This Row],[ Income ]]&lt;=90000,"High Income","Premium")))</f>
        <v>Middle Income</v>
      </c>
      <c r="AG1929" t="str">
        <f ca="1">IF(Table2[[#This Row],[Age]]&lt;30,"Young Adults", IF(Table2[[#This Row],[Age]]&lt;45,"Adults",IF(Table2[[#This Row],[Age]]&lt;60,"Middle Aged", "Senior")))</f>
        <v>Senior</v>
      </c>
      <c r="AH1929" t="str">
        <f>IF(Table2[[#This Row],[Recency]]&lt;31,"Active",IF(Table2[[#This Row],[Recency]]&lt;61, "Warm","At Risk"))</f>
        <v>At Risk</v>
      </c>
      <c r="AI1929" s="5" t="str">
        <f>IF(Table2[[#This Row],[Total Spend]]&lt;70,"Low Value", IF(Table2[[#This Row],[Total Spend]]&lt;370,"Medium Value",IF(Table2[[#This Row],[Total Spend]]&lt;1047,"High Value","VIP")))</f>
        <v>Medium Value</v>
      </c>
      <c r="AJ1929" s="7">
        <f>SUM(Table2[[#This Row],[AcceptedCmp3]:[Response]])</f>
        <v>0</v>
      </c>
      <c r="AK1929" s="5" t="str">
        <f>IF(Table2[[#This Row],[Total Campaigns Accepted]]=0,"Never Responded", IF(Table2[[#This Row],[Total Campaigns Accepted]]&lt;3,"Occasional Responders","Frequent Responders"))</f>
        <v>Never Responded</v>
      </c>
    </row>
    <row r="1930" spans="1:37" x14ac:dyDescent="0.3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  <c r="AC1930" s="4">
        <f t="shared" ca="1" si="90"/>
        <v>51</v>
      </c>
      <c r="AD1930" s="3">
        <f t="shared" si="92"/>
        <v>13</v>
      </c>
      <c r="AE1930">
        <f t="shared" si="91"/>
        <v>12</v>
      </c>
      <c r="AF1930" t="str">
        <f>IF(Table2[[#This Row],[ Income ]]&lt;=30000, "Low Income",IF(Table2[[#This Row],[ Income ]]&lt;=60000,"Middle Income",IF(Table2[[#This Row],[ Income ]]&lt;=90000,"High Income","Premium")))</f>
        <v>Low Income</v>
      </c>
      <c r="AG1930" t="str">
        <f ca="1">IF(Table2[[#This Row],[Age]]&lt;30,"Young Adults", IF(Table2[[#This Row],[Age]]&lt;45,"Adults",IF(Table2[[#This Row],[Age]]&lt;60,"Middle Aged", "Senior")))</f>
        <v>Middle Aged</v>
      </c>
      <c r="AH1930" t="str">
        <f>IF(Table2[[#This Row],[Recency]]&lt;31,"Active",IF(Table2[[#This Row],[Recency]]&lt;61, "Warm","At Risk"))</f>
        <v>At Risk</v>
      </c>
      <c r="AI1930" s="5" t="str">
        <f>IF(Table2[[#This Row],[Total Spend]]&lt;70,"Low Value", IF(Table2[[#This Row],[Total Spend]]&lt;370,"Medium Value",IF(Table2[[#This Row],[Total Spend]]&lt;1047,"High Value","VIP")))</f>
        <v>Low Value</v>
      </c>
      <c r="AJ1930" s="7">
        <f>SUM(Table2[[#This Row],[AcceptedCmp3]:[Response]])</f>
        <v>0</v>
      </c>
      <c r="AK1930" s="5" t="str">
        <f>IF(Table2[[#This Row],[Total Campaigns Accepted]]=0,"Never Responded", IF(Table2[[#This Row],[Total Campaigns Accepted]]&lt;3,"Occasional Responders","Frequent Responders"))</f>
        <v>Never Responded</v>
      </c>
    </row>
    <row r="1931" spans="1:37" x14ac:dyDescent="0.3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  <c r="AC1931" s="4">
        <f t="shared" ca="1" si="90"/>
        <v>75</v>
      </c>
      <c r="AD1931" s="3">
        <f t="shared" si="92"/>
        <v>185</v>
      </c>
      <c r="AE1931">
        <f t="shared" si="91"/>
        <v>15</v>
      </c>
      <c r="AF1931" t="str">
        <f>IF(Table2[[#This Row],[ Income ]]&lt;=30000, "Low Income",IF(Table2[[#This Row],[ Income ]]&lt;=60000,"Middle Income",IF(Table2[[#This Row],[ Income ]]&lt;=90000,"High Income","Premium")))</f>
        <v>Middle Income</v>
      </c>
      <c r="AG1931" t="str">
        <f ca="1">IF(Table2[[#This Row],[Age]]&lt;30,"Young Adults", IF(Table2[[#This Row],[Age]]&lt;45,"Adults",IF(Table2[[#This Row],[Age]]&lt;60,"Middle Aged", "Senior")))</f>
        <v>Senior</v>
      </c>
      <c r="AH1931" t="str">
        <f>IF(Table2[[#This Row],[Recency]]&lt;31,"Active",IF(Table2[[#This Row],[Recency]]&lt;61, "Warm","At Risk"))</f>
        <v>At Risk</v>
      </c>
      <c r="AI1931" s="5" t="str">
        <f>IF(Table2[[#This Row],[Total Spend]]&lt;70,"Low Value", IF(Table2[[#This Row],[Total Spend]]&lt;370,"Medium Value",IF(Table2[[#This Row],[Total Spend]]&lt;1047,"High Value","VIP")))</f>
        <v>Medium Value</v>
      </c>
      <c r="AJ1931" s="7">
        <f>SUM(Table2[[#This Row],[AcceptedCmp3]:[Response]])</f>
        <v>0</v>
      </c>
      <c r="AK1931" s="5" t="str">
        <f>IF(Table2[[#This Row],[Total Campaigns Accepted]]=0,"Never Responded", IF(Table2[[#This Row],[Total Campaigns Accepted]]&lt;3,"Occasional Responders","Frequent Responders"))</f>
        <v>Never Responded</v>
      </c>
    </row>
    <row r="1932" spans="1:37" x14ac:dyDescent="0.3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  <c r="AC1932" s="4">
        <f t="shared" ca="1" si="90"/>
        <v>71</v>
      </c>
      <c r="AD1932" s="3">
        <f t="shared" si="92"/>
        <v>1910</v>
      </c>
      <c r="AE1932">
        <f t="shared" si="91"/>
        <v>35</v>
      </c>
      <c r="AF1932" t="str">
        <f>IF(Table2[[#This Row],[ Income ]]&lt;=30000, "Low Income",IF(Table2[[#This Row],[ Income ]]&lt;=60000,"Middle Income",IF(Table2[[#This Row],[ Income ]]&lt;=90000,"High Income","Premium")))</f>
        <v>High Income</v>
      </c>
      <c r="AG1932" t="str">
        <f ca="1">IF(Table2[[#This Row],[Age]]&lt;30,"Young Adults", IF(Table2[[#This Row],[Age]]&lt;45,"Adults",IF(Table2[[#This Row],[Age]]&lt;60,"Middle Aged", "Senior")))</f>
        <v>Senior</v>
      </c>
      <c r="AH1932" t="str">
        <f>IF(Table2[[#This Row],[Recency]]&lt;31,"Active",IF(Table2[[#This Row],[Recency]]&lt;61, "Warm","At Risk"))</f>
        <v>At Risk</v>
      </c>
      <c r="AI1932" s="5" t="str">
        <f>IF(Table2[[#This Row],[Total Spend]]&lt;70,"Low Value", IF(Table2[[#This Row],[Total Spend]]&lt;370,"Medium Value",IF(Table2[[#This Row],[Total Spend]]&lt;1047,"High Value","VIP")))</f>
        <v>VIP</v>
      </c>
      <c r="AJ1932" s="7">
        <f>SUM(Table2[[#This Row],[AcceptedCmp3]:[Response]])</f>
        <v>1</v>
      </c>
      <c r="AK1932" s="5" t="str">
        <f>IF(Table2[[#This Row],[Total Campaigns Accepted]]=0,"Never Responded", IF(Table2[[#This Row],[Total Campaigns Accepted]]&lt;3,"Occasional Responders","Frequent Responders"))</f>
        <v>Occasional Responders</v>
      </c>
    </row>
    <row r="1933" spans="1:37" x14ac:dyDescent="0.3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  <c r="AC1933" s="4">
        <f t="shared" ca="1" si="90"/>
        <v>55</v>
      </c>
      <c r="AD1933" s="3">
        <f t="shared" si="92"/>
        <v>1564</v>
      </c>
      <c r="AE1933">
        <f t="shared" si="91"/>
        <v>26</v>
      </c>
      <c r="AF1933" t="str">
        <f>IF(Table2[[#This Row],[ Income ]]&lt;=30000, "Low Income",IF(Table2[[#This Row],[ Income ]]&lt;=60000,"Middle Income",IF(Table2[[#This Row],[ Income ]]&lt;=90000,"High Income","Premium")))</f>
        <v>High Income</v>
      </c>
      <c r="AG1933" t="str">
        <f ca="1">IF(Table2[[#This Row],[Age]]&lt;30,"Young Adults", IF(Table2[[#This Row],[Age]]&lt;45,"Adults",IF(Table2[[#This Row],[Age]]&lt;60,"Middle Aged", "Senior")))</f>
        <v>Middle Aged</v>
      </c>
      <c r="AH1933" t="str">
        <f>IF(Table2[[#This Row],[Recency]]&lt;31,"Active",IF(Table2[[#This Row],[Recency]]&lt;61, "Warm","At Risk"))</f>
        <v>At Risk</v>
      </c>
      <c r="AI1933" s="5" t="str">
        <f>IF(Table2[[#This Row],[Total Spend]]&lt;70,"Low Value", IF(Table2[[#This Row],[Total Spend]]&lt;370,"Medium Value",IF(Table2[[#This Row],[Total Spend]]&lt;1047,"High Value","VIP")))</f>
        <v>VIP</v>
      </c>
      <c r="AJ1933" s="7">
        <f>SUM(Table2[[#This Row],[AcceptedCmp3]:[Response]])</f>
        <v>0</v>
      </c>
      <c r="AK1933" s="5" t="str">
        <f>IF(Table2[[#This Row],[Total Campaigns Accepted]]=0,"Never Responded", IF(Table2[[#This Row],[Total Campaigns Accepted]]&lt;3,"Occasional Responders","Frequent Responders"))</f>
        <v>Never Responded</v>
      </c>
    </row>
    <row r="1934" spans="1:37" x14ac:dyDescent="0.3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  <c r="AC1934" s="4">
        <f t="shared" ca="1" si="90"/>
        <v>55</v>
      </c>
      <c r="AD1934" s="3">
        <f t="shared" si="92"/>
        <v>1564</v>
      </c>
      <c r="AE1934">
        <f t="shared" si="91"/>
        <v>26</v>
      </c>
      <c r="AF1934" t="str">
        <f>IF(Table2[[#This Row],[ Income ]]&lt;=30000, "Low Income",IF(Table2[[#This Row],[ Income ]]&lt;=60000,"Middle Income",IF(Table2[[#This Row],[ Income ]]&lt;=90000,"High Income","Premium")))</f>
        <v>High Income</v>
      </c>
      <c r="AG1934" t="str">
        <f ca="1">IF(Table2[[#This Row],[Age]]&lt;30,"Young Adults", IF(Table2[[#This Row],[Age]]&lt;45,"Adults",IF(Table2[[#This Row],[Age]]&lt;60,"Middle Aged", "Senior")))</f>
        <v>Middle Aged</v>
      </c>
      <c r="AH1934" t="str">
        <f>IF(Table2[[#This Row],[Recency]]&lt;31,"Active",IF(Table2[[#This Row],[Recency]]&lt;61, "Warm","At Risk"))</f>
        <v>At Risk</v>
      </c>
      <c r="AI1934" s="5" t="str">
        <f>IF(Table2[[#This Row],[Total Spend]]&lt;70,"Low Value", IF(Table2[[#This Row],[Total Spend]]&lt;370,"Medium Value",IF(Table2[[#This Row],[Total Spend]]&lt;1047,"High Value","VIP")))</f>
        <v>VIP</v>
      </c>
      <c r="AJ1934" s="7">
        <f>SUM(Table2[[#This Row],[AcceptedCmp3]:[Response]])</f>
        <v>0</v>
      </c>
      <c r="AK1934" s="5" t="str">
        <f>IF(Table2[[#This Row],[Total Campaigns Accepted]]=0,"Never Responded", IF(Table2[[#This Row],[Total Campaigns Accepted]]&lt;3,"Occasional Responders","Frequent Responders"))</f>
        <v>Never Responded</v>
      </c>
    </row>
    <row r="1935" spans="1:37" x14ac:dyDescent="0.3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  <c r="AC1935" s="4">
        <f t="shared" ca="1" si="90"/>
        <v>44</v>
      </c>
      <c r="AD1935" s="3">
        <f t="shared" si="92"/>
        <v>58</v>
      </c>
      <c r="AE1935">
        <f t="shared" si="91"/>
        <v>14</v>
      </c>
      <c r="AF1935" t="str">
        <f>IF(Table2[[#This Row],[ Income ]]&lt;=30000, "Low Income",IF(Table2[[#This Row],[ Income ]]&lt;=60000,"Middle Income",IF(Table2[[#This Row],[ Income ]]&lt;=90000,"High Income","Premium")))</f>
        <v>Low Income</v>
      </c>
      <c r="AG1935" t="str">
        <f ca="1">IF(Table2[[#This Row],[Age]]&lt;30,"Young Adults", IF(Table2[[#This Row],[Age]]&lt;45,"Adults",IF(Table2[[#This Row],[Age]]&lt;60,"Middle Aged", "Senior")))</f>
        <v>Adults</v>
      </c>
      <c r="AH1935" t="str">
        <f>IF(Table2[[#This Row],[Recency]]&lt;31,"Active",IF(Table2[[#This Row],[Recency]]&lt;61, "Warm","At Risk"))</f>
        <v>At Risk</v>
      </c>
      <c r="AI1935" s="5" t="str">
        <f>IF(Table2[[#This Row],[Total Spend]]&lt;70,"Low Value", IF(Table2[[#This Row],[Total Spend]]&lt;370,"Medium Value",IF(Table2[[#This Row],[Total Spend]]&lt;1047,"High Value","VIP")))</f>
        <v>Low Value</v>
      </c>
      <c r="AJ1935" s="7">
        <f>SUM(Table2[[#This Row],[AcceptedCmp3]:[Response]])</f>
        <v>0</v>
      </c>
      <c r="AK1935" s="5" t="str">
        <f>IF(Table2[[#This Row],[Total Campaigns Accepted]]=0,"Never Responded", IF(Table2[[#This Row],[Total Campaigns Accepted]]&lt;3,"Occasional Responders","Frequent Responders"))</f>
        <v>Never Responded</v>
      </c>
    </row>
    <row r="1936" spans="1:37" x14ac:dyDescent="0.3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  <c r="AC1936" s="4">
        <f t="shared" ca="1" si="90"/>
        <v>67</v>
      </c>
      <c r="AD1936" s="3">
        <f t="shared" si="92"/>
        <v>99</v>
      </c>
      <c r="AE1936">
        <f t="shared" si="91"/>
        <v>13</v>
      </c>
      <c r="AF1936" t="str">
        <f>IF(Table2[[#This Row],[ Income ]]&lt;=30000, "Low Income",IF(Table2[[#This Row],[ Income ]]&lt;=60000,"Middle Income",IF(Table2[[#This Row],[ Income ]]&lt;=90000,"High Income","Premium")))</f>
        <v>Middle Income</v>
      </c>
      <c r="AG1936" t="str">
        <f ca="1">IF(Table2[[#This Row],[Age]]&lt;30,"Young Adults", IF(Table2[[#This Row],[Age]]&lt;45,"Adults",IF(Table2[[#This Row],[Age]]&lt;60,"Middle Aged", "Senior")))</f>
        <v>Senior</v>
      </c>
      <c r="AH1936" t="str">
        <f>IF(Table2[[#This Row],[Recency]]&lt;31,"Active",IF(Table2[[#This Row],[Recency]]&lt;61, "Warm","At Risk"))</f>
        <v>At Risk</v>
      </c>
      <c r="AI1936" s="5" t="str">
        <f>IF(Table2[[#This Row],[Total Spend]]&lt;70,"Low Value", IF(Table2[[#This Row],[Total Spend]]&lt;370,"Medium Value",IF(Table2[[#This Row],[Total Spend]]&lt;1047,"High Value","VIP")))</f>
        <v>Medium Value</v>
      </c>
      <c r="AJ1936" s="7">
        <f>SUM(Table2[[#This Row],[AcceptedCmp3]:[Response]])</f>
        <v>0</v>
      </c>
      <c r="AK1936" s="5" t="str">
        <f>IF(Table2[[#This Row],[Total Campaigns Accepted]]=0,"Never Responded", IF(Table2[[#This Row],[Total Campaigns Accepted]]&lt;3,"Occasional Responders","Frequent Responders"))</f>
        <v>Never Responded</v>
      </c>
    </row>
    <row r="1937" spans="1:37" x14ac:dyDescent="0.3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  <c r="AC1937" s="4">
        <f t="shared" ca="1" si="90"/>
        <v>52</v>
      </c>
      <c r="AD1937" s="3">
        <f t="shared" si="92"/>
        <v>1230</v>
      </c>
      <c r="AE1937">
        <f t="shared" si="91"/>
        <v>20</v>
      </c>
      <c r="AF1937" t="str">
        <f>IF(Table2[[#This Row],[ Income ]]&lt;=30000, "Low Income",IF(Table2[[#This Row],[ Income ]]&lt;=60000,"Middle Income",IF(Table2[[#This Row],[ Income ]]&lt;=90000,"High Income","Premium")))</f>
        <v>High Income</v>
      </c>
      <c r="AG1937" t="str">
        <f ca="1">IF(Table2[[#This Row],[Age]]&lt;30,"Young Adults", IF(Table2[[#This Row],[Age]]&lt;45,"Adults",IF(Table2[[#This Row],[Age]]&lt;60,"Middle Aged", "Senior")))</f>
        <v>Middle Aged</v>
      </c>
      <c r="AH1937" t="str">
        <f>IF(Table2[[#This Row],[Recency]]&lt;31,"Active",IF(Table2[[#This Row],[Recency]]&lt;61, "Warm","At Risk"))</f>
        <v>At Risk</v>
      </c>
      <c r="AI1937" s="5" t="str">
        <f>IF(Table2[[#This Row],[Total Spend]]&lt;70,"Low Value", IF(Table2[[#This Row],[Total Spend]]&lt;370,"Medium Value",IF(Table2[[#This Row],[Total Spend]]&lt;1047,"High Value","VIP")))</f>
        <v>VIP</v>
      </c>
      <c r="AJ1937" s="7">
        <f>SUM(Table2[[#This Row],[AcceptedCmp3]:[Response]])</f>
        <v>0</v>
      </c>
      <c r="AK1937" s="5" t="str">
        <f>IF(Table2[[#This Row],[Total Campaigns Accepted]]=0,"Never Responded", IF(Table2[[#This Row],[Total Campaigns Accepted]]&lt;3,"Occasional Responders","Frequent Responders"))</f>
        <v>Never Responded</v>
      </c>
    </row>
    <row r="1938" spans="1:37" x14ac:dyDescent="0.3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  <c r="AC1938" s="4">
        <f t="shared" ca="1" si="90"/>
        <v>70</v>
      </c>
      <c r="AD1938" s="3">
        <f t="shared" si="92"/>
        <v>32</v>
      </c>
      <c r="AE1938">
        <f t="shared" si="91"/>
        <v>12</v>
      </c>
      <c r="AF1938" t="str">
        <f>IF(Table2[[#This Row],[ Income ]]&lt;=30000, "Low Income",IF(Table2[[#This Row],[ Income ]]&lt;=60000,"Middle Income",IF(Table2[[#This Row],[ Income ]]&lt;=90000,"High Income","Premium")))</f>
        <v>Low Income</v>
      </c>
      <c r="AG1938" t="str">
        <f ca="1">IF(Table2[[#This Row],[Age]]&lt;30,"Young Adults", IF(Table2[[#This Row],[Age]]&lt;45,"Adults",IF(Table2[[#This Row],[Age]]&lt;60,"Middle Aged", "Senior")))</f>
        <v>Senior</v>
      </c>
      <c r="AH1938" t="str">
        <f>IF(Table2[[#This Row],[Recency]]&lt;31,"Active",IF(Table2[[#This Row],[Recency]]&lt;61, "Warm","At Risk"))</f>
        <v>At Risk</v>
      </c>
      <c r="AI1938" s="5" t="str">
        <f>IF(Table2[[#This Row],[Total Spend]]&lt;70,"Low Value", IF(Table2[[#This Row],[Total Spend]]&lt;370,"Medium Value",IF(Table2[[#This Row],[Total Spend]]&lt;1047,"High Value","VIP")))</f>
        <v>Low Value</v>
      </c>
      <c r="AJ1938" s="7">
        <f>SUM(Table2[[#This Row],[AcceptedCmp3]:[Response]])</f>
        <v>0</v>
      </c>
      <c r="AK1938" s="5" t="str">
        <f>IF(Table2[[#This Row],[Total Campaigns Accepted]]=0,"Never Responded", IF(Table2[[#This Row],[Total Campaigns Accepted]]&lt;3,"Occasional Responders","Frequent Responders"))</f>
        <v>Never Responded</v>
      </c>
    </row>
    <row r="1939" spans="1:37" x14ac:dyDescent="0.3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  <c r="AC1939" s="4">
        <f t="shared" ca="1" si="90"/>
        <v>75</v>
      </c>
      <c r="AD1939" s="3">
        <f t="shared" si="92"/>
        <v>542</v>
      </c>
      <c r="AE1939">
        <f t="shared" si="91"/>
        <v>26</v>
      </c>
      <c r="AF1939" t="str">
        <f>IF(Table2[[#This Row],[ Income ]]&lt;=30000, "Low Income",IF(Table2[[#This Row],[ Income ]]&lt;=60000,"Middle Income",IF(Table2[[#This Row],[ Income ]]&lt;=90000,"High Income","Premium")))</f>
        <v>Middle Income</v>
      </c>
      <c r="AG1939" t="str">
        <f ca="1">IF(Table2[[#This Row],[Age]]&lt;30,"Young Adults", IF(Table2[[#This Row],[Age]]&lt;45,"Adults",IF(Table2[[#This Row],[Age]]&lt;60,"Middle Aged", "Senior")))</f>
        <v>Senior</v>
      </c>
      <c r="AH1939" t="str">
        <f>IF(Table2[[#This Row],[Recency]]&lt;31,"Active",IF(Table2[[#This Row],[Recency]]&lt;61, "Warm","At Risk"))</f>
        <v>At Risk</v>
      </c>
      <c r="AI1939" s="5" t="str">
        <f>IF(Table2[[#This Row],[Total Spend]]&lt;70,"Low Value", IF(Table2[[#This Row],[Total Spend]]&lt;370,"Medium Value",IF(Table2[[#This Row],[Total Spend]]&lt;1047,"High Value","VIP")))</f>
        <v>High Value</v>
      </c>
      <c r="AJ1939" s="7">
        <f>SUM(Table2[[#This Row],[AcceptedCmp3]:[Response]])</f>
        <v>0</v>
      </c>
      <c r="AK1939" s="5" t="str">
        <f>IF(Table2[[#This Row],[Total Campaigns Accepted]]=0,"Never Responded", IF(Table2[[#This Row],[Total Campaigns Accepted]]&lt;3,"Occasional Responders","Frequent Responders"))</f>
        <v>Never Responded</v>
      </c>
    </row>
    <row r="1940" spans="1:37" x14ac:dyDescent="0.3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  <c r="AC1940" s="4">
        <f t="shared" ca="1" si="90"/>
        <v>75</v>
      </c>
      <c r="AD1940" s="3">
        <f t="shared" si="92"/>
        <v>1695</v>
      </c>
      <c r="AE1940">
        <f t="shared" si="91"/>
        <v>30</v>
      </c>
      <c r="AF1940" t="str">
        <f>IF(Table2[[#This Row],[ Income ]]&lt;=30000, "Low Income",IF(Table2[[#This Row],[ Income ]]&lt;=60000,"Middle Income",IF(Table2[[#This Row],[ Income ]]&lt;=90000,"High Income","Premium")))</f>
        <v>High Income</v>
      </c>
      <c r="AG1940" t="str">
        <f ca="1">IF(Table2[[#This Row],[Age]]&lt;30,"Young Adults", IF(Table2[[#This Row],[Age]]&lt;45,"Adults",IF(Table2[[#This Row],[Age]]&lt;60,"Middle Aged", "Senior")))</f>
        <v>Senior</v>
      </c>
      <c r="AH1940" t="str">
        <f>IF(Table2[[#This Row],[Recency]]&lt;31,"Active",IF(Table2[[#This Row],[Recency]]&lt;61, "Warm","At Risk"))</f>
        <v>At Risk</v>
      </c>
      <c r="AI1940" s="5" t="str">
        <f>IF(Table2[[#This Row],[Total Spend]]&lt;70,"Low Value", IF(Table2[[#This Row],[Total Spend]]&lt;370,"Medium Value",IF(Table2[[#This Row],[Total Spend]]&lt;1047,"High Value","VIP")))</f>
        <v>VIP</v>
      </c>
      <c r="AJ1940" s="7">
        <f>SUM(Table2[[#This Row],[AcceptedCmp3]:[Response]])</f>
        <v>0</v>
      </c>
      <c r="AK1940" s="5" t="str">
        <f>IF(Table2[[#This Row],[Total Campaigns Accepted]]=0,"Never Responded", IF(Table2[[#This Row],[Total Campaigns Accepted]]&lt;3,"Occasional Responders","Frequent Responders"))</f>
        <v>Never Responded</v>
      </c>
    </row>
    <row r="1941" spans="1:37" x14ac:dyDescent="0.3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  <c r="AC1941" s="4">
        <f t="shared" ca="1" si="90"/>
        <v>44</v>
      </c>
      <c r="AD1941" s="3">
        <f t="shared" si="92"/>
        <v>55</v>
      </c>
      <c r="AE1941">
        <f t="shared" si="91"/>
        <v>12</v>
      </c>
      <c r="AF1941" t="str">
        <f>IF(Table2[[#This Row],[ Income ]]&lt;=30000, "Low Income",IF(Table2[[#This Row],[ Income ]]&lt;=60000,"Middle Income",IF(Table2[[#This Row],[ Income ]]&lt;=90000,"High Income","Premium")))</f>
        <v>Low Income</v>
      </c>
      <c r="AG1941" t="str">
        <f ca="1">IF(Table2[[#This Row],[Age]]&lt;30,"Young Adults", IF(Table2[[#This Row],[Age]]&lt;45,"Adults",IF(Table2[[#This Row],[Age]]&lt;60,"Middle Aged", "Senior")))</f>
        <v>Adults</v>
      </c>
      <c r="AH1941" t="str">
        <f>IF(Table2[[#This Row],[Recency]]&lt;31,"Active",IF(Table2[[#This Row],[Recency]]&lt;61, "Warm","At Risk"))</f>
        <v>At Risk</v>
      </c>
      <c r="AI1941" s="5" t="str">
        <f>IF(Table2[[#This Row],[Total Spend]]&lt;70,"Low Value", IF(Table2[[#This Row],[Total Spend]]&lt;370,"Medium Value",IF(Table2[[#This Row],[Total Spend]]&lt;1047,"High Value","VIP")))</f>
        <v>Low Value</v>
      </c>
      <c r="AJ1941" s="7">
        <f>SUM(Table2[[#This Row],[AcceptedCmp3]:[Response]])</f>
        <v>0</v>
      </c>
      <c r="AK1941" s="5" t="str">
        <f>IF(Table2[[#This Row],[Total Campaigns Accepted]]=0,"Never Responded", IF(Table2[[#This Row],[Total Campaigns Accepted]]&lt;3,"Occasional Responders","Frequent Responders"))</f>
        <v>Never Responded</v>
      </c>
    </row>
    <row r="1942" spans="1:37" x14ac:dyDescent="0.3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  <c r="AC1942" s="4">
        <f t="shared" ca="1" si="90"/>
        <v>50</v>
      </c>
      <c r="AD1942" s="3">
        <f t="shared" si="92"/>
        <v>53</v>
      </c>
      <c r="AE1942">
        <f t="shared" si="91"/>
        <v>17</v>
      </c>
      <c r="AF1942" t="str">
        <f>IF(Table2[[#This Row],[ Income ]]&lt;=30000, "Low Income",IF(Table2[[#This Row],[ Income ]]&lt;=60000,"Middle Income",IF(Table2[[#This Row],[ Income ]]&lt;=90000,"High Income","Premium")))</f>
        <v>Low Income</v>
      </c>
      <c r="AG1942" t="str">
        <f ca="1">IF(Table2[[#This Row],[Age]]&lt;30,"Young Adults", IF(Table2[[#This Row],[Age]]&lt;45,"Adults",IF(Table2[[#This Row],[Age]]&lt;60,"Middle Aged", "Senior")))</f>
        <v>Middle Aged</v>
      </c>
      <c r="AH1942" t="str">
        <f>IF(Table2[[#This Row],[Recency]]&lt;31,"Active",IF(Table2[[#This Row],[Recency]]&lt;61, "Warm","At Risk"))</f>
        <v>At Risk</v>
      </c>
      <c r="AI1942" s="5" t="str">
        <f>IF(Table2[[#This Row],[Total Spend]]&lt;70,"Low Value", IF(Table2[[#This Row],[Total Spend]]&lt;370,"Medium Value",IF(Table2[[#This Row],[Total Spend]]&lt;1047,"High Value","VIP")))</f>
        <v>Low Value</v>
      </c>
      <c r="AJ1942" s="7">
        <f>SUM(Table2[[#This Row],[AcceptedCmp3]:[Response]])</f>
        <v>0</v>
      </c>
      <c r="AK1942" s="5" t="str">
        <f>IF(Table2[[#This Row],[Total Campaigns Accepted]]=0,"Never Responded", IF(Table2[[#This Row],[Total Campaigns Accepted]]&lt;3,"Occasional Responders","Frequent Responders"))</f>
        <v>Never Responded</v>
      </c>
    </row>
    <row r="1943" spans="1:37" x14ac:dyDescent="0.3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  <c r="AC1943" s="4">
        <f t="shared" ca="1" si="90"/>
        <v>66</v>
      </c>
      <c r="AD1943" s="3">
        <f t="shared" si="92"/>
        <v>1001</v>
      </c>
      <c r="AE1943">
        <f t="shared" si="91"/>
        <v>17</v>
      </c>
      <c r="AF1943" t="str">
        <f>IF(Table2[[#This Row],[ Income ]]&lt;=30000, "Low Income",IF(Table2[[#This Row],[ Income ]]&lt;=60000,"Middle Income",IF(Table2[[#This Row],[ Income ]]&lt;=90000,"High Income","Premium")))</f>
        <v>High Income</v>
      </c>
      <c r="AG1943" t="str">
        <f ca="1">IF(Table2[[#This Row],[Age]]&lt;30,"Young Adults", IF(Table2[[#This Row],[Age]]&lt;45,"Adults",IF(Table2[[#This Row],[Age]]&lt;60,"Middle Aged", "Senior")))</f>
        <v>Senior</v>
      </c>
      <c r="AH1943" t="str">
        <f>IF(Table2[[#This Row],[Recency]]&lt;31,"Active",IF(Table2[[#This Row],[Recency]]&lt;61, "Warm","At Risk"))</f>
        <v>At Risk</v>
      </c>
      <c r="AI1943" s="5" t="str">
        <f>IF(Table2[[#This Row],[Total Spend]]&lt;70,"Low Value", IF(Table2[[#This Row],[Total Spend]]&lt;370,"Medium Value",IF(Table2[[#This Row],[Total Spend]]&lt;1047,"High Value","VIP")))</f>
        <v>High Value</v>
      </c>
      <c r="AJ1943" s="7">
        <f>SUM(Table2[[#This Row],[AcceptedCmp3]:[Response]])</f>
        <v>0</v>
      </c>
      <c r="AK1943" s="5" t="str">
        <f>IF(Table2[[#This Row],[Total Campaigns Accepted]]=0,"Never Responded", IF(Table2[[#This Row],[Total Campaigns Accepted]]&lt;3,"Occasional Responders","Frequent Responders"))</f>
        <v>Never Responded</v>
      </c>
    </row>
    <row r="1944" spans="1:37" x14ac:dyDescent="0.3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  <c r="AC1944" s="4">
        <f t="shared" ca="1" si="90"/>
        <v>36</v>
      </c>
      <c r="AD1944" s="3">
        <f t="shared" si="92"/>
        <v>75</v>
      </c>
      <c r="AE1944">
        <f t="shared" si="91"/>
        <v>14</v>
      </c>
      <c r="AF1944" t="str">
        <f>IF(Table2[[#This Row],[ Income ]]&lt;=30000, "Low Income",IF(Table2[[#This Row],[ Income ]]&lt;=60000,"Middle Income",IF(Table2[[#This Row],[ Income ]]&lt;=90000,"High Income","Premium")))</f>
        <v>Middle Income</v>
      </c>
      <c r="AG1944" t="str">
        <f ca="1">IF(Table2[[#This Row],[Age]]&lt;30,"Young Adults", IF(Table2[[#This Row],[Age]]&lt;45,"Adults",IF(Table2[[#This Row],[Age]]&lt;60,"Middle Aged", "Senior")))</f>
        <v>Adults</v>
      </c>
      <c r="AH1944" t="str">
        <f>IF(Table2[[#This Row],[Recency]]&lt;31,"Active",IF(Table2[[#This Row],[Recency]]&lt;61, "Warm","At Risk"))</f>
        <v>At Risk</v>
      </c>
      <c r="AI1944" s="5" t="str">
        <f>IF(Table2[[#This Row],[Total Spend]]&lt;70,"Low Value", IF(Table2[[#This Row],[Total Spend]]&lt;370,"Medium Value",IF(Table2[[#This Row],[Total Spend]]&lt;1047,"High Value","VIP")))</f>
        <v>Medium Value</v>
      </c>
      <c r="AJ1944" s="7">
        <f>SUM(Table2[[#This Row],[AcceptedCmp3]:[Response]])</f>
        <v>0</v>
      </c>
      <c r="AK1944" s="5" t="str">
        <f>IF(Table2[[#This Row],[Total Campaigns Accepted]]=0,"Never Responded", IF(Table2[[#This Row],[Total Campaigns Accepted]]&lt;3,"Occasional Responders","Frequent Responders"))</f>
        <v>Never Responded</v>
      </c>
    </row>
    <row r="1945" spans="1:37" x14ac:dyDescent="0.3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  <c r="AC1945" s="4">
        <f t="shared" ca="1" si="90"/>
        <v>60</v>
      </c>
      <c r="AD1945" s="3">
        <f t="shared" si="92"/>
        <v>223</v>
      </c>
      <c r="AE1945">
        <f t="shared" si="91"/>
        <v>18</v>
      </c>
      <c r="AF1945" t="str">
        <f>IF(Table2[[#This Row],[ Income ]]&lt;=30000, "Low Income",IF(Table2[[#This Row],[ Income ]]&lt;=60000,"Middle Income",IF(Table2[[#This Row],[ Income ]]&lt;=90000,"High Income","Premium")))</f>
        <v>Middle Income</v>
      </c>
      <c r="AG1945" t="str">
        <f ca="1">IF(Table2[[#This Row],[Age]]&lt;30,"Young Adults", IF(Table2[[#This Row],[Age]]&lt;45,"Adults",IF(Table2[[#This Row],[Age]]&lt;60,"Middle Aged", "Senior")))</f>
        <v>Senior</v>
      </c>
      <c r="AH1945" t="str">
        <f>IF(Table2[[#This Row],[Recency]]&lt;31,"Active",IF(Table2[[#This Row],[Recency]]&lt;61, "Warm","At Risk"))</f>
        <v>At Risk</v>
      </c>
      <c r="AI1945" s="5" t="str">
        <f>IF(Table2[[#This Row],[Total Spend]]&lt;70,"Low Value", IF(Table2[[#This Row],[Total Spend]]&lt;370,"Medium Value",IF(Table2[[#This Row],[Total Spend]]&lt;1047,"High Value","VIP")))</f>
        <v>Medium Value</v>
      </c>
      <c r="AJ1945" s="7">
        <f>SUM(Table2[[#This Row],[AcceptedCmp3]:[Response]])</f>
        <v>1</v>
      </c>
      <c r="AK1945" s="5" t="str">
        <f>IF(Table2[[#This Row],[Total Campaigns Accepted]]=0,"Never Responded", IF(Table2[[#This Row],[Total Campaigns Accepted]]&lt;3,"Occasional Responders","Frequent Responders"))</f>
        <v>Occasional Responders</v>
      </c>
    </row>
    <row r="1946" spans="1:37" x14ac:dyDescent="0.3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  <c r="AC1946" s="4">
        <f t="shared" ca="1" si="90"/>
        <v>63</v>
      </c>
      <c r="AD1946" s="3">
        <f t="shared" si="92"/>
        <v>770</v>
      </c>
      <c r="AE1946">
        <f t="shared" si="91"/>
        <v>27</v>
      </c>
      <c r="AF1946" t="str">
        <f>IF(Table2[[#This Row],[ Income ]]&lt;=30000, "Low Income",IF(Table2[[#This Row],[ Income ]]&lt;=60000,"Middle Income",IF(Table2[[#This Row],[ Income ]]&lt;=90000,"High Income","Premium")))</f>
        <v>High Income</v>
      </c>
      <c r="AG1946" t="str">
        <f ca="1">IF(Table2[[#This Row],[Age]]&lt;30,"Young Adults", IF(Table2[[#This Row],[Age]]&lt;45,"Adults",IF(Table2[[#This Row],[Age]]&lt;60,"Middle Aged", "Senior")))</f>
        <v>Senior</v>
      </c>
      <c r="AH1946" t="str">
        <f>IF(Table2[[#This Row],[Recency]]&lt;31,"Active",IF(Table2[[#This Row],[Recency]]&lt;61, "Warm","At Risk"))</f>
        <v>At Risk</v>
      </c>
      <c r="AI1946" s="5" t="str">
        <f>IF(Table2[[#This Row],[Total Spend]]&lt;70,"Low Value", IF(Table2[[#This Row],[Total Spend]]&lt;370,"Medium Value",IF(Table2[[#This Row],[Total Spend]]&lt;1047,"High Value","VIP")))</f>
        <v>High Value</v>
      </c>
      <c r="AJ1946" s="7">
        <f>SUM(Table2[[#This Row],[AcceptedCmp3]:[Response]])</f>
        <v>0</v>
      </c>
      <c r="AK1946" s="5" t="str">
        <f>IF(Table2[[#This Row],[Total Campaigns Accepted]]=0,"Never Responded", IF(Table2[[#This Row],[Total Campaigns Accepted]]&lt;3,"Occasional Responders","Frequent Responders"))</f>
        <v>Never Responded</v>
      </c>
    </row>
    <row r="1947" spans="1:37" x14ac:dyDescent="0.3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  <c r="AC1947" s="4">
        <f t="shared" ca="1" si="90"/>
        <v>69</v>
      </c>
      <c r="AD1947" s="3">
        <f t="shared" si="92"/>
        <v>1042</v>
      </c>
      <c r="AE1947">
        <f t="shared" si="91"/>
        <v>17</v>
      </c>
      <c r="AF1947" t="str">
        <f>IF(Table2[[#This Row],[ Income ]]&lt;=30000, "Low Income",IF(Table2[[#This Row],[ Income ]]&lt;=60000,"Middle Income",IF(Table2[[#This Row],[ Income ]]&lt;=90000,"High Income","Premium")))</f>
        <v>High Income</v>
      </c>
      <c r="AG1947" t="str">
        <f ca="1">IF(Table2[[#This Row],[Age]]&lt;30,"Young Adults", IF(Table2[[#This Row],[Age]]&lt;45,"Adults",IF(Table2[[#This Row],[Age]]&lt;60,"Middle Aged", "Senior")))</f>
        <v>Senior</v>
      </c>
      <c r="AH1947" t="str">
        <f>IF(Table2[[#This Row],[Recency]]&lt;31,"Active",IF(Table2[[#This Row],[Recency]]&lt;61, "Warm","At Risk"))</f>
        <v>At Risk</v>
      </c>
      <c r="AI1947" s="5" t="str">
        <f>IF(Table2[[#This Row],[Total Spend]]&lt;70,"Low Value", IF(Table2[[#This Row],[Total Spend]]&lt;370,"Medium Value",IF(Table2[[#This Row],[Total Spend]]&lt;1047,"High Value","VIP")))</f>
        <v>High Value</v>
      </c>
      <c r="AJ1947" s="7">
        <f>SUM(Table2[[#This Row],[AcceptedCmp3]:[Response]])</f>
        <v>0</v>
      </c>
      <c r="AK1947" s="5" t="str">
        <f>IF(Table2[[#This Row],[Total Campaigns Accepted]]=0,"Never Responded", IF(Table2[[#This Row],[Total Campaigns Accepted]]&lt;3,"Occasional Responders","Frequent Responders"))</f>
        <v>Never Responded</v>
      </c>
    </row>
    <row r="1948" spans="1:37" x14ac:dyDescent="0.3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  <c r="AC1948" s="4">
        <f t="shared" ca="1" si="90"/>
        <v>61</v>
      </c>
      <c r="AD1948" s="3">
        <f t="shared" si="92"/>
        <v>60</v>
      </c>
      <c r="AE1948">
        <f t="shared" si="91"/>
        <v>11</v>
      </c>
      <c r="AF1948" t="str">
        <f>IF(Table2[[#This Row],[ Income ]]&lt;=30000, "Low Income",IF(Table2[[#This Row],[ Income ]]&lt;=60000,"Middle Income",IF(Table2[[#This Row],[ Income ]]&lt;=90000,"High Income","Premium")))</f>
        <v>Middle Income</v>
      </c>
      <c r="AG1948" t="str">
        <f ca="1">IF(Table2[[#This Row],[Age]]&lt;30,"Young Adults", IF(Table2[[#This Row],[Age]]&lt;45,"Adults",IF(Table2[[#This Row],[Age]]&lt;60,"Middle Aged", "Senior")))</f>
        <v>Senior</v>
      </c>
      <c r="AH1948" t="str">
        <f>IF(Table2[[#This Row],[Recency]]&lt;31,"Active",IF(Table2[[#This Row],[Recency]]&lt;61, "Warm","At Risk"))</f>
        <v>At Risk</v>
      </c>
      <c r="AI1948" s="5" t="str">
        <f>IF(Table2[[#This Row],[Total Spend]]&lt;70,"Low Value", IF(Table2[[#This Row],[Total Spend]]&lt;370,"Medium Value",IF(Table2[[#This Row],[Total Spend]]&lt;1047,"High Value","VIP")))</f>
        <v>Low Value</v>
      </c>
      <c r="AJ1948" s="7">
        <f>SUM(Table2[[#This Row],[AcceptedCmp3]:[Response]])</f>
        <v>0</v>
      </c>
      <c r="AK1948" s="5" t="str">
        <f>IF(Table2[[#This Row],[Total Campaigns Accepted]]=0,"Never Responded", IF(Table2[[#This Row],[Total Campaigns Accepted]]&lt;3,"Occasional Responders","Frequent Responders"))</f>
        <v>Never Responded</v>
      </c>
    </row>
    <row r="1949" spans="1:37" x14ac:dyDescent="0.3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  <c r="AC1949" s="4">
        <f t="shared" ca="1" si="90"/>
        <v>40</v>
      </c>
      <c r="AD1949" s="3">
        <f t="shared" si="92"/>
        <v>40</v>
      </c>
      <c r="AE1949">
        <f t="shared" si="91"/>
        <v>10</v>
      </c>
      <c r="AF1949" t="str">
        <f>IF(Table2[[#This Row],[ Income ]]&lt;=30000, "Low Income",IF(Table2[[#This Row],[ Income ]]&lt;=60000,"Middle Income",IF(Table2[[#This Row],[ Income ]]&lt;=90000,"High Income","Premium")))</f>
        <v>Middle Income</v>
      </c>
      <c r="AG1949" t="str">
        <f ca="1">IF(Table2[[#This Row],[Age]]&lt;30,"Young Adults", IF(Table2[[#This Row],[Age]]&lt;45,"Adults",IF(Table2[[#This Row],[Age]]&lt;60,"Middle Aged", "Senior")))</f>
        <v>Adults</v>
      </c>
      <c r="AH1949" t="str">
        <f>IF(Table2[[#This Row],[Recency]]&lt;31,"Active",IF(Table2[[#This Row],[Recency]]&lt;61, "Warm","At Risk"))</f>
        <v>At Risk</v>
      </c>
      <c r="AI1949" s="5" t="str">
        <f>IF(Table2[[#This Row],[Total Spend]]&lt;70,"Low Value", IF(Table2[[#This Row],[Total Spend]]&lt;370,"Medium Value",IF(Table2[[#This Row],[Total Spend]]&lt;1047,"High Value","VIP")))</f>
        <v>Low Value</v>
      </c>
      <c r="AJ1949" s="7">
        <f>SUM(Table2[[#This Row],[AcceptedCmp3]:[Response]])</f>
        <v>0</v>
      </c>
      <c r="AK1949" s="5" t="str">
        <f>IF(Table2[[#This Row],[Total Campaigns Accepted]]=0,"Never Responded", IF(Table2[[#This Row],[Total Campaigns Accepted]]&lt;3,"Occasional Responders","Frequent Responders"))</f>
        <v>Never Responded</v>
      </c>
    </row>
    <row r="1950" spans="1:37" x14ac:dyDescent="0.3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  <c r="AC1950" s="4">
        <f t="shared" ca="1" si="90"/>
        <v>80</v>
      </c>
      <c r="AD1950" s="3">
        <f t="shared" si="92"/>
        <v>209</v>
      </c>
      <c r="AE1950">
        <f t="shared" si="91"/>
        <v>16</v>
      </c>
      <c r="AF1950" t="str">
        <f>IF(Table2[[#This Row],[ Income ]]&lt;=30000, "Low Income",IF(Table2[[#This Row],[ Income ]]&lt;=60000,"Middle Income",IF(Table2[[#This Row],[ Income ]]&lt;=90000,"High Income","Premium")))</f>
        <v>Middle Income</v>
      </c>
      <c r="AG1950" t="str">
        <f ca="1">IF(Table2[[#This Row],[Age]]&lt;30,"Young Adults", IF(Table2[[#This Row],[Age]]&lt;45,"Adults",IF(Table2[[#This Row],[Age]]&lt;60,"Middle Aged", "Senior")))</f>
        <v>Senior</v>
      </c>
      <c r="AH1950" t="str">
        <f>IF(Table2[[#This Row],[Recency]]&lt;31,"Active",IF(Table2[[#This Row],[Recency]]&lt;61, "Warm","At Risk"))</f>
        <v>At Risk</v>
      </c>
      <c r="AI1950" s="5" t="str">
        <f>IF(Table2[[#This Row],[Total Spend]]&lt;70,"Low Value", IF(Table2[[#This Row],[Total Spend]]&lt;370,"Medium Value",IF(Table2[[#This Row],[Total Spend]]&lt;1047,"High Value","VIP")))</f>
        <v>Medium Value</v>
      </c>
      <c r="AJ1950" s="7">
        <f>SUM(Table2[[#This Row],[AcceptedCmp3]:[Response]])</f>
        <v>0</v>
      </c>
      <c r="AK1950" s="5" t="str">
        <f>IF(Table2[[#This Row],[Total Campaigns Accepted]]=0,"Never Responded", IF(Table2[[#This Row],[Total Campaigns Accepted]]&lt;3,"Occasional Responders","Frequent Responders"))</f>
        <v>Never Responded</v>
      </c>
    </row>
    <row r="1951" spans="1:37" x14ac:dyDescent="0.3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  <c r="AC1951" s="4">
        <f t="shared" ca="1" si="90"/>
        <v>80</v>
      </c>
      <c r="AD1951" s="3">
        <f t="shared" si="92"/>
        <v>209</v>
      </c>
      <c r="AE1951">
        <f t="shared" si="91"/>
        <v>16</v>
      </c>
      <c r="AF1951" t="str">
        <f>IF(Table2[[#This Row],[ Income ]]&lt;=30000, "Low Income",IF(Table2[[#This Row],[ Income ]]&lt;=60000,"Middle Income",IF(Table2[[#This Row],[ Income ]]&lt;=90000,"High Income","Premium")))</f>
        <v>Middle Income</v>
      </c>
      <c r="AG1951" t="str">
        <f ca="1">IF(Table2[[#This Row],[Age]]&lt;30,"Young Adults", IF(Table2[[#This Row],[Age]]&lt;45,"Adults",IF(Table2[[#This Row],[Age]]&lt;60,"Middle Aged", "Senior")))</f>
        <v>Senior</v>
      </c>
      <c r="AH1951" t="str">
        <f>IF(Table2[[#This Row],[Recency]]&lt;31,"Active",IF(Table2[[#This Row],[Recency]]&lt;61, "Warm","At Risk"))</f>
        <v>At Risk</v>
      </c>
      <c r="AI1951" s="5" t="str">
        <f>IF(Table2[[#This Row],[Total Spend]]&lt;70,"Low Value", IF(Table2[[#This Row],[Total Spend]]&lt;370,"Medium Value",IF(Table2[[#This Row],[Total Spend]]&lt;1047,"High Value","VIP")))</f>
        <v>Medium Value</v>
      </c>
      <c r="AJ1951" s="7">
        <f>SUM(Table2[[#This Row],[AcceptedCmp3]:[Response]])</f>
        <v>0</v>
      </c>
      <c r="AK1951" s="5" t="str">
        <f>IF(Table2[[#This Row],[Total Campaigns Accepted]]=0,"Never Responded", IF(Table2[[#This Row],[Total Campaigns Accepted]]&lt;3,"Occasional Responders","Frequent Responders"))</f>
        <v>Never Responded</v>
      </c>
    </row>
    <row r="1952" spans="1:37" x14ac:dyDescent="0.3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  <c r="AC1952" s="4">
        <f t="shared" ca="1" si="90"/>
        <v>66</v>
      </c>
      <c r="AD1952" s="3">
        <f t="shared" si="92"/>
        <v>25</v>
      </c>
      <c r="AE1952">
        <f t="shared" si="91"/>
        <v>14</v>
      </c>
      <c r="AF1952" t="str">
        <f>IF(Table2[[#This Row],[ Income ]]&lt;=30000, "Low Income",IF(Table2[[#This Row],[ Income ]]&lt;=60000,"Middle Income",IF(Table2[[#This Row],[ Income ]]&lt;=90000,"High Income","Premium")))</f>
        <v>Low Income</v>
      </c>
      <c r="AG1952" t="str">
        <f ca="1">IF(Table2[[#This Row],[Age]]&lt;30,"Young Adults", IF(Table2[[#This Row],[Age]]&lt;45,"Adults",IF(Table2[[#This Row],[Age]]&lt;60,"Middle Aged", "Senior")))</f>
        <v>Senior</v>
      </c>
      <c r="AH1952" t="str">
        <f>IF(Table2[[#This Row],[Recency]]&lt;31,"Active",IF(Table2[[#This Row],[Recency]]&lt;61, "Warm","At Risk"))</f>
        <v>At Risk</v>
      </c>
      <c r="AI1952" s="5" t="str">
        <f>IF(Table2[[#This Row],[Total Spend]]&lt;70,"Low Value", IF(Table2[[#This Row],[Total Spend]]&lt;370,"Medium Value",IF(Table2[[#This Row],[Total Spend]]&lt;1047,"High Value","VIP")))</f>
        <v>Low Value</v>
      </c>
      <c r="AJ1952" s="7">
        <f>SUM(Table2[[#This Row],[AcceptedCmp3]:[Response]])</f>
        <v>0</v>
      </c>
      <c r="AK1952" s="5" t="str">
        <f>IF(Table2[[#This Row],[Total Campaigns Accepted]]=0,"Never Responded", IF(Table2[[#This Row],[Total Campaigns Accepted]]&lt;3,"Occasional Responders","Frequent Responders"))</f>
        <v>Never Responded</v>
      </c>
    </row>
    <row r="1953" spans="1:37" x14ac:dyDescent="0.3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  <c r="AC1953" s="4">
        <f t="shared" ca="1" si="90"/>
        <v>73</v>
      </c>
      <c r="AD1953" s="3">
        <f t="shared" si="92"/>
        <v>16</v>
      </c>
      <c r="AE1953">
        <f t="shared" si="91"/>
        <v>11</v>
      </c>
      <c r="AF1953" t="str">
        <f>IF(Table2[[#This Row],[ Income ]]&lt;=30000, "Low Income",IF(Table2[[#This Row],[ Income ]]&lt;=60000,"Middle Income",IF(Table2[[#This Row],[ Income ]]&lt;=90000,"High Income","Premium")))</f>
        <v>Middle Income</v>
      </c>
      <c r="AG1953" t="str">
        <f ca="1">IF(Table2[[#This Row],[Age]]&lt;30,"Young Adults", IF(Table2[[#This Row],[Age]]&lt;45,"Adults",IF(Table2[[#This Row],[Age]]&lt;60,"Middle Aged", "Senior")))</f>
        <v>Senior</v>
      </c>
      <c r="AH1953" t="str">
        <f>IF(Table2[[#This Row],[Recency]]&lt;31,"Active",IF(Table2[[#This Row],[Recency]]&lt;61, "Warm","At Risk"))</f>
        <v>At Risk</v>
      </c>
      <c r="AI1953" s="5" t="str">
        <f>IF(Table2[[#This Row],[Total Spend]]&lt;70,"Low Value", IF(Table2[[#This Row],[Total Spend]]&lt;370,"Medium Value",IF(Table2[[#This Row],[Total Spend]]&lt;1047,"High Value","VIP")))</f>
        <v>Low Value</v>
      </c>
      <c r="AJ1953" s="7">
        <f>SUM(Table2[[#This Row],[AcceptedCmp3]:[Response]])</f>
        <v>0</v>
      </c>
      <c r="AK1953" s="5" t="str">
        <f>IF(Table2[[#This Row],[Total Campaigns Accepted]]=0,"Never Responded", IF(Table2[[#This Row],[Total Campaigns Accepted]]&lt;3,"Occasional Responders","Frequent Responders"))</f>
        <v>Never Responded</v>
      </c>
    </row>
    <row r="1954" spans="1:37" x14ac:dyDescent="0.3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  <c r="AC1954" s="4">
        <f t="shared" ca="1" si="90"/>
        <v>44</v>
      </c>
      <c r="AD1954" s="3">
        <f t="shared" si="92"/>
        <v>382</v>
      </c>
      <c r="AE1954">
        <f t="shared" si="91"/>
        <v>21</v>
      </c>
      <c r="AF1954" t="str">
        <f>IF(Table2[[#This Row],[ Income ]]&lt;=30000, "Low Income",IF(Table2[[#This Row],[ Income ]]&lt;=60000,"Middle Income",IF(Table2[[#This Row],[ Income ]]&lt;=90000,"High Income","Premium")))</f>
        <v>Middle Income</v>
      </c>
      <c r="AG1954" t="str">
        <f ca="1">IF(Table2[[#This Row],[Age]]&lt;30,"Young Adults", IF(Table2[[#This Row],[Age]]&lt;45,"Adults",IF(Table2[[#This Row],[Age]]&lt;60,"Middle Aged", "Senior")))</f>
        <v>Adults</v>
      </c>
      <c r="AH1954" t="str">
        <f>IF(Table2[[#This Row],[Recency]]&lt;31,"Active",IF(Table2[[#This Row],[Recency]]&lt;61, "Warm","At Risk"))</f>
        <v>At Risk</v>
      </c>
      <c r="AI1954" s="5" t="str">
        <f>IF(Table2[[#This Row],[Total Spend]]&lt;70,"Low Value", IF(Table2[[#This Row],[Total Spend]]&lt;370,"Medium Value",IF(Table2[[#This Row],[Total Spend]]&lt;1047,"High Value","VIP")))</f>
        <v>High Value</v>
      </c>
      <c r="AJ1954" s="7">
        <f>SUM(Table2[[#This Row],[AcceptedCmp3]:[Response]])</f>
        <v>1</v>
      </c>
      <c r="AK1954" s="5" t="str">
        <f>IF(Table2[[#This Row],[Total Campaigns Accepted]]=0,"Never Responded", IF(Table2[[#This Row],[Total Campaigns Accepted]]&lt;3,"Occasional Responders","Frequent Responders"))</f>
        <v>Occasional Responders</v>
      </c>
    </row>
    <row r="1955" spans="1:37" x14ac:dyDescent="0.3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  <c r="AC1955" s="4">
        <f t="shared" ca="1" si="90"/>
        <v>40</v>
      </c>
      <c r="AD1955" s="3">
        <f t="shared" si="92"/>
        <v>66</v>
      </c>
      <c r="AE1955">
        <f t="shared" si="91"/>
        <v>16</v>
      </c>
      <c r="AF1955" t="str">
        <f>IF(Table2[[#This Row],[ Income ]]&lt;=30000, "Low Income",IF(Table2[[#This Row],[ Income ]]&lt;=60000,"Middle Income",IF(Table2[[#This Row],[ Income ]]&lt;=90000,"High Income","Premium")))</f>
        <v>Low Income</v>
      </c>
      <c r="AG1955" t="str">
        <f ca="1">IF(Table2[[#This Row],[Age]]&lt;30,"Young Adults", IF(Table2[[#This Row],[Age]]&lt;45,"Adults",IF(Table2[[#This Row],[Age]]&lt;60,"Middle Aged", "Senior")))</f>
        <v>Adults</v>
      </c>
      <c r="AH1955" t="str">
        <f>IF(Table2[[#This Row],[Recency]]&lt;31,"Active",IF(Table2[[#This Row],[Recency]]&lt;61, "Warm","At Risk"))</f>
        <v>At Risk</v>
      </c>
      <c r="AI1955" s="5" t="str">
        <f>IF(Table2[[#This Row],[Total Spend]]&lt;70,"Low Value", IF(Table2[[#This Row],[Total Spend]]&lt;370,"Medium Value",IF(Table2[[#This Row],[Total Spend]]&lt;1047,"High Value","VIP")))</f>
        <v>Low Value</v>
      </c>
      <c r="AJ1955" s="7">
        <f>SUM(Table2[[#This Row],[AcceptedCmp3]:[Response]])</f>
        <v>0</v>
      </c>
      <c r="AK1955" s="5" t="str">
        <f>IF(Table2[[#This Row],[Total Campaigns Accepted]]=0,"Never Responded", IF(Table2[[#This Row],[Total Campaigns Accepted]]&lt;3,"Occasional Responders","Frequent Responders"))</f>
        <v>Never Responded</v>
      </c>
    </row>
    <row r="1956" spans="1:37" x14ac:dyDescent="0.3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  <c r="AC1956" s="4">
        <f t="shared" ca="1" si="90"/>
        <v>41</v>
      </c>
      <c r="AD1956" s="3">
        <f t="shared" si="92"/>
        <v>133</v>
      </c>
      <c r="AE1956">
        <f t="shared" si="91"/>
        <v>14</v>
      </c>
      <c r="AF1956" t="str">
        <f>IF(Table2[[#This Row],[ Income ]]&lt;=30000, "Low Income",IF(Table2[[#This Row],[ Income ]]&lt;=60000,"Middle Income",IF(Table2[[#This Row],[ Income ]]&lt;=90000,"High Income","Premium")))</f>
        <v>Middle Income</v>
      </c>
      <c r="AG1956" t="str">
        <f ca="1">IF(Table2[[#This Row],[Age]]&lt;30,"Young Adults", IF(Table2[[#This Row],[Age]]&lt;45,"Adults",IF(Table2[[#This Row],[Age]]&lt;60,"Middle Aged", "Senior")))</f>
        <v>Adults</v>
      </c>
      <c r="AH1956" t="str">
        <f>IF(Table2[[#This Row],[Recency]]&lt;31,"Active",IF(Table2[[#This Row],[Recency]]&lt;61, "Warm","At Risk"))</f>
        <v>At Risk</v>
      </c>
      <c r="AI1956" s="5" t="str">
        <f>IF(Table2[[#This Row],[Total Spend]]&lt;70,"Low Value", IF(Table2[[#This Row],[Total Spend]]&lt;370,"Medium Value",IF(Table2[[#This Row],[Total Spend]]&lt;1047,"High Value","VIP")))</f>
        <v>Medium Value</v>
      </c>
      <c r="AJ1956" s="7">
        <f>SUM(Table2[[#This Row],[AcceptedCmp3]:[Response]])</f>
        <v>0</v>
      </c>
      <c r="AK1956" s="5" t="str">
        <f>IF(Table2[[#This Row],[Total Campaigns Accepted]]=0,"Never Responded", IF(Table2[[#This Row],[Total Campaigns Accepted]]&lt;3,"Occasional Responders","Frequent Responders"))</f>
        <v>Never Responded</v>
      </c>
    </row>
    <row r="1957" spans="1:37" x14ac:dyDescent="0.3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  <c r="AC1957" s="4">
        <f t="shared" ca="1" si="90"/>
        <v>51</v>
      </c>
      <c r="AD1957" s="3">
        <f t="shared" si="92"/>
        <v>120</v>
      </c>
      <c r="AE1957">
        <f t="shared" si="91"/>
        <v>19</v>
      </c>
      <c r="AF1957" t="str">
        <f>IF(Table2[[#This Row],[ Income ]]&lt;=30000, "Low Income",IF(Table2[[#This Row],[ Income ]]&lt;=60000,"Middle Income",IF(Table2[[#This Row],[ Income ]]&lt;=90000,"High Income","Premium")))</f>
        <v>Middle Income</v>
      </c>
      <c r="AG1957" t="str">
        <f ca="1">IF(Table2[[#This Row],[Age]]&lt;30,"Young Adults", IF(Table2[[#This Row],[Age]]&lt;45,"Adults",IF(Table2[[#This Row],[Age]]&lt;60,"Middle Aged", "Senior")))</f>
        <v>Middle Aged</v>
      </c>
      <c r="AH1957" t="str">
        <f>IF(Table2[[#This Row],[Recency]]&lt;31,"Active",IF(Table2[[#This Row],[Recency]]&lt;61, "Warm","At Risk"))</f>
        <v>At Risk</v>
      </c>
      <c r="AI1957" s="5" t="str">
        <f>IF(Table2[[#This Row],[Total Spend]]&lt;70,"Low Value", IF(Table2[[#This Row],[Total Spend]]&lt;370,"Medium Value",IF(Table2[[#This Row],[Total Spend]]&lt;1047,"High Value","VIP")))</f>
        <v>Medium Value</v>
      </c>
      <c r="AJ1957" s="7">
        <f>SUM(Table2[[#This Row],[AcceptedCmp3]:[Response]])</f>
        <v>0</v>
      </c>
      <c r="AK1957" s="5" t="str">
        <f>IF(Table2[[#This Row],[Total Campaigns Accepted]]=0,"Never Responded", IF(Table2[[#This Row],[Total Campaigns Accepted]]&lt;3,"Occasional Responders","Frequent Responders"))</f>
        <v>Never Responded</v>
      </c>
    </row>
    <row r="1958" spans="1:37" x14ac:dyDescent="0.3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  <c r="AC1958" s="4">
        <f t="shared" ca="1" si="90"/>
        <v>51</v>
      </c>
      <c r="AD1958" s="3">
        <f t="shared" si="92"/>
        <v>120</v>
      </c>
      <c r="AE1958">
        <f t="shared" si="91"/>
        <v>19</v>
      </c>
      <c r="AF1958" t="str">
        <f>IF(Table2[[#This Row],[ Income ]]&lt;=30000, "Low Income",IF(Table2[[#This Row],[ Income ]]&lt;=60000,"Middle Income",IF(Table2[[#This Row],[ Income ]]&lt;=90000,"High Income","Premium")))</f>
        <v>Middle Income</v>
      </c>
      <c r="AG1958" t="str">
        <f ca="1">IF(Table2[[#This Row],[Age]]&lt;30,"Young Adults", IF(Table2[[#This Row],[Age]]&lt;45,"Adults",IF(Table2[[#This Row],[Age]]&lt;60,"Middle Aged", "Senior")))</f>
        <v>Middle Aged</v>
      </c>
      <c r="AH1958" t="str">
        <f>IF(Table2[[#This Row],[Recency]]&lt;31,"Active",IF(Table2[[#This Row],[Recency]]&lt;61, "Warm","At Risk"))</f>
        <v>At Risk</v>
      </c>
      <c r="AI1958" s="5" t="str">
        <f>IF(Table2[[#This Row],[Total Spend]]&lt;70,"Low Value", IF(Table2[[#This Row],[Total Spend]]&lt;370,"Medium Value",IF(Table2[[#This Row],[Total Spend]]&lt;1047,"High Value","VIP")))</f>
        <v>Medium Value</v>
      </c>
      <c r="AJ1958" s="7">
        <f>SUM(Table2[[#This Row],[AcceptedCmp3]:[Response]])</f>
        <v>0</v>
      </c>
      <c r="AK1958" s="5" t="str">
        <f>IF(Table2[[#This Row],[Total Campaigns Accepted]]=0,"Never Responded", IF(Table2[[#This Row],[Total Campaigns Accepted]]&lt;3,"Occasional Responders","Frequent Responders"))</f>
        <v>Never Responded</v>
      </c>
    </row>
    <row r="1959" spans="1:37" x14ac:dyDescent="0.3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  <c r="AC1959" s="4">
        <f t="shared" ca="1" si="90"/>
        <v>51</v>
      </c>
      <c r="AD1959" s="3">
        <f t="shared" si="92"/>
        <v>120</v>
      </c>
      <c r="AE1959">
        <f t="shared" si="91"/>
        <v>19</v>
      </c>
      <c r="AF1959" t="str">
        <f>IF(Table2[[#This Row],[ Income ]]&lt;=30000, "Low Income",IF(Table2[[#This Row],[ Income ]]&lt;=60000,"Middle Income",IF(Table2[[#This Row],[ Income ]]&lt;=90000,"High Income","Premium")))</f>
        <v>Middle Income</v>
      </c>
      <c r="AG1959" t="str">
        <f ca="1">IF(Table2[[#This Row],[Age]]&lt;30,"Young Adults", IF(Table2[[#This Row],[Age]]&lt;45,"Adults",IF(Table2[[#This Row],[Age]]&lt;60,"Middle Aged", "Senior")))</f>
        <v>Middle Aged</v>
      </c>
      <c r="AH1959" t="str">
        <f>IF(Table2[[#This Row],[Recency]]&lt;31,"Active",IF(Table2[[#This Row],[Recency]]&lt;61, "Warm","At Risk"))</f>
        <v>At Risk</v>
      </c>
      <c r="AI1959" s="5" t="str">
        <f>IF(Table2[[#This Row],[Total Spend]]&lt;70,"Low Value", IF(Table2[[#This Row],[Total Spend]]&lt;370,"Medium Value",IF(Table2[[#This Row],[Total Spend]]&lt;1047,"High Value","VIP")))</f>
        <v>Medium Value</v>
      </c>
      <c r="AJ1959" s="7">
        <f>SUM(Table2[[#This Row],[AcceptedCmp3]:[Response]])</f>
        <v>1</v>
      </c>
      <c r="AK1959" s="5" t="str">
        <f>IF(Table2[[#This Row],[Total Campaigns Accepted]]=0,"Never Responded", IF(Table2[[#This Row],[Total Campaigns Accepted]]&lt;3,"Occasional Responders","Frequent Responders"))</f>
        <v>Occasional Responders</v>
      </c>
    </row>
    <row r="1960" spans="1:37" x14ac:dyDescent="0.3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  <c r="AC1960" s="4">
        <f t="shared" ca="1" si="90"/>
        <v>70</v>
      </c>
      <c r="AD1960" s="3">
        <f t="shared" si="92"/>
        <v>732</v>
      </c>
      <c r="AE1960">
        <f t="shared" si="91"/>
        <v>28</v>
      </c>
      <c r="AF1960" t="str">
        <f>IF(Table2[[#This Row],[ Income ]]&lt;=30000, "Low Income",IF(Table2[[#This Row],[ Income ]]&lt;=60000,"Middle Income",IF(Table2[[#This Row],[ Income ]]&lt;=90000,"High Income","Premium")))</f>
        <v>Middle Income</v>
      </c>
      <c r="AG1960" t="str">
        <f ca="1">IF(Table2[[#This Row],[Age]]&lt;30,"Young Adults", IF(Table2[[#This Row],[Age]]&lt;45,"Adults",IF(Table2[[#This Row],[Age]]&lt;60,"Middle Aged", "Senior")))</f>
        <v>Senior</v>
      </c>
      <c r="AH1960" t="str">
        <f>IF(Table2[[#This Row],[Recency]]&lt;31,"Active",IF(Table2[[#This Row],[Recency]]&lt;61, "Warm","At Risk"))</f>
        <v>At Risk</v>
      </c>
      <c r="AI1960" s="5" t="str">
        <f>IF(Table2[[#This Row],[Total Spend]]&lt;70,"Low Value", IF(Table2[[#This Row],[Total Spend]]&lt;370,"Medium Value",IF(Table2[[#This Row],[Total Spend]]&lt;1047,"High Value","VIP")))</f>
        <v>High Value</v>
      </c>
      <c r="AJ1960" s="7">
        <f>SUM(Table2[[#This Row],[AcceptedCmp3]:[Response]])</f>
        <v>0</v>
      </c>
      <c r="AK1960" s="5" t="str">
        <f>IF(Table2[[#This Row],[Total Campaigns Accepted]]=0,"Never Responded", IF(Table2[[#This Row],[Total Campaigns Accepted]]&lt;3,"Occasional Responders","Frequent Responders"))</f>
        <v>Never Responded</v>
      </c>
    </row>
    <row r="1961" spans="1:37" x14ac:dyDescent="0.3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  <c r="AC1961" s="4">
        <f t="shared" ca="1" si="90"/>
        <v>37</v>
      </c>
      <c r="AD1961" s="3">
        <f t="shared" si="92"/>
        <v>2069</v>
      </c>
      <c r="AE1961">
        <f t="shared" si="91"/>
        <v>21</v>
      </c>
      <c r="AF1961" t="str">
        <f>IF(Table2[[#This Row],[ Income ]]&lt;=30000, "Low Income",IF(Table2[[#This Row],[ Income ]]&lt;=60000,"Middle Income",IF(Table2[[#This Row],[ Income ]]&lt;=90000,"High Income","Premium")))</f>
        <v>High Income</v>
      </c>
      <c r="AG1961" t="str">
        <f ca="1">IF(Table2[[#This Row],[Age]]&lt;30,"Young Adults", IF(Table2[[#This Row],[Age]]&lt;45,"Adults",IF(Table2[[#This Row],[Age]]&lt;60,"Middle Aged", "Senior")))</f>
        <v>Adults</v>
      </c>
      <c r="AH1961" t="str">
        <f>IF(Table2[[#This Row],[Recency]]&lt;31,"Active",IF(Table2[[#This Row],[Recency]]&lt;61, "Warm","At Risk"))</f>
        <v>At Risk</v>
      </c>
      <c r="AI1961" s="5" t="str">
        <f>IF(Table2[[#This Row],[Total Spend]]&lt;70,"Low Value", IF(Table2[[#This Row],[Total Spend]]&lt;370,"Medium Value",IF(Table2[[#This Row],[Total Spend]]&lt;1047,"High Value","VIP")))</f>
        <v>VIP</v>
      </c>
      <c r="AJ1961" s="7">
        <f>SUM(Table2[[#This Row],[AcceptedCmp3]:[Response]])</f>
        <v>3</v>
      </c>
      <c r="AK1961" s="5" t="str">
        <f>IF(Table2[[#This Row],[Total Campaigns Accepted]]=0,"Never Responded", IF(Table2[[#This Row],[Total Campaigns Accepted]]&lt;3,"Occasional Responders","Frequent Responders"))</f>
        <v>Frequent Responders</v>
      </c>
    </row>
    <row r="1962" spans="1:37" x14ac:dyDescent="0.3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  <c r="AC1962" s="4">
        <f t="shared" ca="1" si="90"/>
        <v>63</v>
      </c>
      <c r="AD1962" s="3">
        <f t="shared" si="92"/>
        <v>54</v>
      </c>
      <c r="AE1962">
        <f t="shared" si="91"/>
        <v>10</v>
      </c>
      <c r="AF1962" t="str">
        <f>IF(Table2[[#This Row],[ Income ]]&lt;=30000, "Low Income",IF(Table2[[#This Row],[ Income ]]&lt;=60000,"Middle Income",IF(Table2[[#This Row],[ Income ]]&lt;=90000,"High Income","Premium")))</f>
        <v>Middle Income</v>
      </c>
      <c r="AG1962" t="str">
        <f ca="1">IF(Table2[[#This Row],[Age]]&lt;30,"Young Adults", IF(Table2[[#This Row],[Age]]&lt;45,"Adults",IF(Table2[[#This Row],[Age]]&lt;60,"Middle Aged", "Senior")))</f>
        <v>Senior</v>
      </c>
      <c r="AH1962" t="str">
        <f>IF(Table2[[#This Row],[Recency]]&lt;31,"Active",IF(Table2[[#This Row],[Recency]]&lt;61, "Warm","At Risk"))</f>
        <v>At Risk</v>
      </c>
      <c r="AI1962" s="5" t="str">
        <f>IF(Table2[[#This Row],[Total Spend]]&lt;70,"Low Value", IF(Table2[[#This Row],[Total Spend]]&lt;370,"Medium Value",IF(Table2[[#This Row],[Total Spend]]&lt;1047,"High Value","VIP")))</f>
        <v>Low Value</v>
      </c>
      <c r="AJ1962" s="7">
        <f>SUM(Table2[[#This Row],[AcceptedCmp3]:[Response]])</f>
        <v>0</v>
      </c>
      <c r="AK1962" s="5" t="str">
        <f>IF(Table2[[#This Row],[Total Campaigns Accepted]]=0,"Never Responded", IF(Table2[[#This Row],[Total Campaigns Accepted]]&lt;3,"Occasional Responders","Frequent Responders"))</f>
        <v>Never Responded</v>
      </c>
    </row>
    <row r="1963" spans="1:37" x14ac:dyDescent="0.3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  <c r="AC1963" s="4">
        <f t="shared" ca="1" si="90"/>
        <v>73</v>
      </c>
      <c r="AD1963" s="3">
        <f t="shared" si="92"/>
        <v>165</v>
      </c>
      <c r="AE1963">
        <f t="shared" si="91"/>
        <v>16</v>
      </c>
      <c r="AF1963" t="str">
        <f>IF(Table2[[#This Row],[ Income ]]&lt;=30000, "Low Income",IF(Table2[[#This Row],[ Income ]]&lt;=60000,"Middle Income",IF(Table2[[#This Row],[ Income ]]&lt;=90000,"High Income","Premium")))</f>
        <v>High Income</v>
      </c>
      <c r="AG1963" t="str">
        <f ca="1">IF(Table2[[#This Row],[Age]]&lt;30,"Young Adults", IF(Table2[[#This Row],[Age]]&lt;45,"Adults",IF(Table2[[#This Row],[Age]]&lt;60,"Middle Aged", "Senior")))</f>
        <v>Senior</v>
      </c>
      <c r="AH1963" t="str">
        <f>IF(Table2[[#This Row],[Recency]]&lt;31,"Active",IF(Table2[[#This Row],[Recency]]&lt;61, "Warm","At Risk"))</f>
        <v>At Risk</v>
      </c>
      <c r="AI1963" s="5" t="str">
        <f>IF(Table2[[#This Row],[Total Spend]]&lt;70,"Low Value", IF(Table2[[#This Row],[Total Spend]]&lt;370,"Medium Value",IF(Table2[[#This Row],[Total Spend]]&lt;1047,"High Value","VIP")))</f>
        <v>Medium Value</v>
      </c>
      <c r="AJ1963" s="7">
        <f>SUM(Table2[[#This Row],[AcceptedCmp3]:[Response]])</f>
        <v>0</v>
      </c>
      <c r="AK1963" s="5" t="str">
        <f>IF(Table2[[#This Row],[Total Campaigns Accepted]]=0,"Never Responded", IF(Table2[[#This Row],[Total Campaigns Accepted]]&lt;3,"Occasional Responders","Frequent Responders"))</f>
        <v>Never Responded</v>
      </c>
    </row>
    <row r="1964" spans="1:37" x14ac:dyDescent="0.3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  <c r="AC1964" s="4">
        <f t="shared" ca="1" si="90"/>
        <v>62</v>
      </c>
      <c r="AD1964" s="3">
        <f t="shared" si="92"/>
        <v>1379</v>
      </c>
      <c r="AE1964">
        <f t="shared" si="91"/>
        <v>18</v>
      </c>
      <c r="AF1964" t="str">
        <f>IF(Table2[[#This Row],[ Income ]]&lt;=30000, "Low Income",IF(Table2[[#This Row],[ Income ]]&lt;=60000,"Middle Income",IF(Table2[[#This Row],[ Income ]]&lt;=90000,"High Income","Premium")))</f>
        <v>High Income</v>
      </c>
      <c r="AG1964" t="str">
        <f ca="1">IF(Table2[[#This Row],[Age]]&lt;30,"Young Adults", IF(Table2[[#This Row],[Age]]&lt;45,"Adults",IF(Table2[[#This Row],[Age]]&lt;60,"Middle Aged", "Senior")))</f>
        <v>Senior</v>
      </c>
      <c r="AH1964" t="str">
        <f>IF(Table2[[#This Row],[Recency]]&lt;31,"Active",IF(Table2[[#This Row],[Recency]]&lt;61, "Warm","At Risk"))</f>
        <v>At Risk</v>
      </c>
      <c r="AI1964" s="5" t="str">
        <f>IF(Table2[[#This Row],[Total Spend]]&lt;70,"Low Value", IF(Table2[[#This Row],[Total Spend]]&lt;370,"Medium Value",IF(Table2[[#This Row],[Total Spend]]&lt;1047,"High Value","VIP")))</f>
        <v>VIP</v>
      </c>
      <c r="AJ1964" s="7">
        <f>SUM(Table2[[#This Row],[AcceptedCmp3]:[Response]])</f>
        <v>2</v>
      </c>
      <c r="AK1964" s="5" t="str">
        <f>IF(Table2[[#This Row],[Total Campaigns Accepted]]=0,"Never Responded", IF(Table2[[#This Row],[Total Campaigns Accepted]]&lt;3,"Occasional Responders","Frequent Responders"))</f>
        <v>Occasional Responders</v>
      </c>
    </row>
    <row r="1965" spans="1:37" x14ac:dyDescent="0.3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  <c r="AC1965" s="4">
        <f t="shared" ca="1" si="90"/>
        <v>51</v>
      </c>
      <c r="AD1965" s="3">
        <f t="shared" si="92"/>
        <v>1064</v>
      </c>
      <c r="AE1965">
        <f t="shared" si="91"/>
        <v>28</v>
      </c>
      <c r="AF1965" t="str">
        <f>IF(Table2[[#This Row],[ Income ]]&lt;=30000, "Low Income",IF(Table2[[#This Row],[ Income ]]&lt;=60000,"Middle Income",IF(Table2[[#This Row],[ Income ]]&lt;=90000,"High Income","Premium")))</f>
        <v>Middle Income</v>
      </c>
      <c r="AG1965" t="str">
        <f ca="1">IF(Table2[[#This Row],[Age]]&lt;30,"Young Adults", IF(Table2[[#This Row],[Age]]&lt;45,"Adults",IF(Table2[[#This Row],[Age]]&lt;60,"Middle Aged", "Senior")))</f>
        <v>Middle Aged</v>
      </c>
      <c r="AH1965" t="str">
        <f>IF(Table2[[#This Row],[Recency]]&lt;31,"Active",IF(Table2[[#This Row],[Recency]]&lt;61, "Warm","At Risk"))</f>
        <v>At Risk</v>
      </c>
      <c r="AI1965" s="5" t="str">
        <f>IF(Table2[[#This Row],[Total Spend]]&lt;70,"Low Value", IF(Table2[[#This Row],[Total Spend]]&lt;370,"Medium Value",IF(Table2[[#This Row],[Total Spend]]&lt;1047,"High Value","VIP")))</f>
        <v>VIP</v>
      </c>
      <c r="AJ1965" s="7">
        <f>SUM(Table2[[#This Row],[AcceptedCmp3]:[Response]])</f>
        <v>0</v>
      </c>
      <c r="AK1965" s="5" t="str">
        <f>IF(Table2[[#This Row],[Total Campaigns Accepted]]=0,"Never Responded", IF(Table2[[#This Row],[Total Campaigns Accepted]]&lt;3,"Occasional Responders","Frequent Responders"))</f>
        <v>Never Responded</v>
      </c>
    </row>
    <row r="1966" spans="1:37" x14ac:dyDescent="0.3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  <c r="AC1966" s="4">
        <f t="shared" ca="1" si="90"/>
        <v>51</v>
      </c>
      <c r="AD1966" s="3">
        <f t="shared" si="92"/>
        <v>1064</v>
      </c>
      <c r="AE1966">
        <f t="shared" si="91"/>
        <v>28</v>
      </c>
      <c r="AF1966" t="str">
        <f>IF(Table2[[#This Row],[ Income ]]&lt;=30000, "Low Income",IF(Table2[[#This Row],[ Income ]]&lt;=60000,"Middle Income",IF(Table2[[#This Row],[ Income ]]&lt;=90000,"High Income","Premium")))</f>
        <v>Middle Income</v>
      </c>
      <c r="AG1966" t="str">
        <f ca="1">IF(Table2[[#This Row],[Age]]&lt;30,"Young Adults", IF(Table2[[#This Row],[Age]]&lt;45,"Adults",IF(Table2[[#This Row],[Age]]&lt;60,"Middle Aged", "Senior")))</f>
        <v>Middle Aged</v>
      </c>
      <c r="AH1966" t="str">
        <f>IF(Table2[[#This Row],[Recency]]&lt;31,"Active",IF(Table2[[#This Row],[Recency]]&lt;61, "Warm","At Risk"))</f>
        <v>At Risk</v>
      </c>
      <c r="AI1966" s="5" t="str">
        <f>IF(Table2[[#This Row],[Total Spend]]&lt;70,"Low Value", IF(Table2[[#This Row],[Total Spend]]&lt;370,"Medium Value",IF(Table2[[#This Row],[Total Spend]]&lt;1047,"High Value","VIP")))</f>
        <v>VIP</v>
      </c>
      <c r="AJ1966" s="7">
        <f>SUM(Table2[[#This Row],[AcceptedCmp3]:[Response]])</f>
        <v>0</v>
      </c>
      <c r="AK1966" s="5" t="str">
        <f>IF(Table2[[#This Row],[Total Campaigns Accepted]]=0,"Never Responded", IF(Table2[[#This Row],[Total Campaigns Accepted]]&lt;3,"Occasional Responders","Frequent Responders"))</f>
        <v>Never Responded</v>
      </c>
    </row>
    <row r="1967" spans="1:37" x14ac:dyDescent="0.3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  <c r="AC1967" s="4">
        <f t="shared" ca="1" si="90"/>
        <v>59</v>
      </c>
      <c r="AD1967" s="3">
        <f t="shared" si="92"/>
        <v>1146</v>
      </c>
      <c r="AE1967">
        <f t="shared" si="91"/>
        <v>18</v>
      </c>
      <c r="AF1967" t="str">
        <f>IF(Table2[[#This Row],[ Income ]]&lt;=30000, "Low Income",IF(Table2[[#This Row],[ Income ]]&lt;=60000,"Middle Income",IF(Table2[[#This Row],[ Income ]]&lt;=90000,"High Income","Premium")))</f>
        <v>High Income</v>
      </c>
      <c r="AG1967" t="str">
        <f ca="1">IF(Table2[[#This Row],[Age]]&lt;30,"Young Adults", IF(Table2[[#This Row],[Age]]&lt;45,"Adults",IF(Table2[[#This Row],[Age]]&lt;60,"Middle Aged", "Senior")))</f>
        <v>Middle Aged</v>
      </c>
      <c r="AH1967" t="str">
        <f>IF(Table2[[#This Row],[Recency]]&lt;31,"Active",IF(Table2[[#This Row],[Recency]]&lt;61, "Warm","At Risk"))</f>
        <v>At Risk</v>
      </c>
      <c r="AI1967" s="5" t="str">
        <f>IF(Table2[[#This Row],[Total Spend]]&lt;70,"Low Value", IF(Table2[[#This Row],[Total Spend]]&lt;370,"Medium Value",IF(Table2[[#This Row],[Total Spend]]&lt;1047,"High Value","VIP")))</f>
        <v>VIP</v>
      </c>
      <c r="AJ1967" s="7">
        <f>SUM(Table2[[#This Row],[AcceptedCmp3]:[Response]])</f>
        <v>0</v>
      </c>
      <c r="AK1967" s="5" t="str">
        <f>IF(Table2[[#This Row],[Total Campaigns Accepted]]=0,"Never Responded", IF(Table2[[#This Row],[Total Campaigns Accepted]]&lt;3,"Occasional Responders","Frequent Responders"))</f>
        <v>Never Responded</v>
      </c>
    </row>
    <row r="1968" spans="1:37" x14ac:dyDescent="0.3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  <c r="AC1968" s="4">
        <f t="shared" ca="1" si="90"/>
        <v>46</v>
      </c>
      <c r="AD1968" s="3">
        <f t="shared" si="92"/>
        <v>431</v>
      </c>
      <c r="AE1968">
        <f t="shared" si="91"/>
        <v>19</v>
      </c>
      <c r="AF1968" t="str">
        <f>IF(Table2[[#This Row],[ Income ]]&lt;=30000, "Low Income",IF(Table2[[#This Row],[ Income ]]&lt;=60000,"Middle Income",IF(Table2[[#This Row],[ Income ]]&lt;=90000,"High Income","Premium")))</f>
        <v>High Income</v>
      </c>
      <c r="AG1968" t="str">
        <f ca="1">IF(Table2[[#This Row],[Age]]&lt;30,"Young Adults", IF(Table2[[#This Row],[Age]]&lt;45,"Adults",IF(Table2[[#This Row],[Age]]&lt;60,"Middle Aged", "Senior")))</f>
        <v>Middle Aged</v>
      </c>
      <c r="AH1968" t="str">
        <f>IF(Table2[[#This Row],[Recency]]&lt;31,"Active",IF(Table2[[#This Row],[Recency]]&lt;61, "Warm","At Risk"))</f>
        <v>At Risk</v>
      </c>
      <c r="AI1968" s="5" t="str">
        <f>IF(Table2[[#This Row],[Total Spend]]&lt;70,"Low Value", IF(Table2[[#This Row],[Total Spend]]&lt;370,"Medium Value",IF(Table2[[#This Row],[Total Spend]]&lt;1047,"High Value","VIP")))</f>
        <v>High Value</v>
      </c>
      <c r="AJ1968" s="7">
        <f>SUM(Table2[[#This Row],[AcceptedCmp3]:[Response]])</f>
        <v>0</v>
      </c>
      <c r="AK1968" s="5" t="str">
        <f>IF(Table2[[#This Row],[Total Campaigns Accepted]]=0,"Never Responded", IF(Table2[[#This Row],[Total Campaigns Accepted]]&lt;3,"Occasional Responders","Frequent Responders"))</f>
        <v>Never Responded</v>
      </c>
    </row>
    <row r="1969" spans="1:37" x14ac:dyDescent="0.3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  <c r="AC1969" s="4">
        <f t="shared" ca="1" si="90"/>
        <v>53</v>
      </c>
      <c r="AD1969" s="3">
        <f t="shared" si="92"/>
        <v>985</v>
      </c>
      <c r="AE1969">
        <f t="shared" si="91"/>
        <v>16</v>
      </c>
      <c r="AF1969" t="str">
        <f>IF(Table2[[#This Row],[ Income ]]&lt;=30000, "Low Income",IF(Table2[[#This Row],[ Income ]]&lt;=60000,"Middle Income",IF(Table2[[#This Row],[ Income ]]&lt;=90000,"High Income","Premium")))</f>
        <v>Low Income</v>
      </c>
      <c r="AG1969" t="str">
        <f ca="1">IF(Table2[[#This Row],[Age]]&lt;30,"Young Adults", IF(Table2[[#This Row],[Age]]&lt;45,"Adults",IF(Table2[[#This Row],[Age]]&lt;60,"Middle Aged", "Senior")))</f>
        <v>Middle Aged</v>
      </c>
      <c r="AH1969" t="str">
        <f>IF(Table2[[#This Row],[Recency]]&lt;31,"Active",IF(Table2[[#This Row],[Recency]]&lt;61, "Warm","At Risk"))</f>
        <v>At Risk</v>
      </c>
      <c r="AI1969" s="5" t="str">
        <f>IF(Table2[[#This Row],[Total Spend]]&lt;70,"Low Value", IF(Table2[[#This Row],[Total Spend]]&lt;370,"Medium Value",IF(Table2[[#This Row],[Total Spend]]&lt;1047,"High Value","VIP")))</f>
        <v>High Value</v>
      </c>
      <c r="AJ1969" s="7">
        <f>SUM(Table2[[#This Row],[AcceptedCmp3]:[Response]])</f>
        <v>0</v>
      </c>
      <c r="AK1969" s="5" t="str">
        <f>IF(Table2[[#This Row],[Total Campaigns Accepted]]=0,"Never Responded", IF(Table2[[#This Row],[Total Campaigns Accepted]]&lt;3,"Occasional Responders","Frequent Responders"))</f>
        <v>Never Responded</v>
      </c>
    </row>
    <row r="1970" spans="1:37" x14ac:dyDescent="0.3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  <c r="AC1970" s="4">
        <f t="shared" ca="1" si="90"/>
        <v>64</v>
      </c>
      <c r="AD1970" s="3">
        <f t="shared" si="92"/>
        <v>574</v>
      </c>
      <c r="AE1970">
        <f t="shared" si="91"/>
        <v>27</v>
      </c>
      <c r="AF1970" t="str">
        <f>IF(Table2[[#This Row],[ Income ]]&lt;=30000, "Low Income",IF(Table2[[#This Row],[ Income ]]&lt;=60000,"Middle Income",IF(Table2[[#This Row],[ Income ]]&lt;=90000,"High Income","Premium")))</f>
        <v>Middle Income</v>
      </c>
      <c r="AG1970" t="str">
        <f ca="1">IF(Table2[[#This Row],[Age]]&lt;30,"Young Adults", IF(Table2[[#This Row],[Age]]&lt;45,"Adults",IF(Table2[[#This Row],[Age]]&lt;60,"Middle Aged", "Senior")))</f>
        <v>Senior</v>
      </c>
      <c r="AH1970" t="str">
        <f>IF(Table2[[#This Row],[Recency]]&lt;31,"Active",IF(Table2[[#This Row],[Recency]]&lt;61, "Warm","At Risk"))</f>
        <v>At Risk</v>
      </c>
      <c r="AI1970" s="5" t="str">
        <f>IF(Table2[[#This Row],[Total Spend]]&lt;70,"Low Value", IF(Table2[[#This Row],[Total Spend]]&lt;370,"Medium Value",IF(Table2[[#This Row],[Total Spend]]&lt;1047,"High Value","VIP")))</f>
        <v>High Value</v>
      </c>
      <c r="AJ1970" s="7">
        <f>SUM(Table2[[#This Row],[AcceptedCmp3]:[Response]])</f>
        <v>0</v>
      </c>
      <c r="AK1970" s="5" t="str">
        <f>IF(Table2[[#This Row],[Total Campaigns Accepted]]=0,"Never Responded", IF(Table2[[#This Row],[Total Campaigns Accepted]]&lt;3,"Occasional Responders","Frequent Responders"))</f>
        <v>Never Responded</v>
      </c>
    </row>
    <row r="1971" spans="1:37" x14ac:dyDescent="0.3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  <c r="AC1971" s="4">
        <f t="shared" ca="1" si="90"/>
        <v>59</v>
      </c>
      <c r="AD1971" s="3">
        <f t="shared" si="92"/>
        <v>15</v>
      </c>
      <c r="AE1971">
        <f t="shared" si="91"/>
        <v>11</v>
      </c>
      <c r="AF1971" t="str">
        <f>IF(Table2[[#This Row],[ Income ]]&lt;=30000, "Low Income",IF(Table2[[#This Row],[ Income ]]&lt;=60000,"Middle Income",IF(Table2[[#This Row],[ Income ]]&lt;=90000,"High Income","Premium")))</f>
        <v>Low Income</v>
      </c>
      <c r="AG1971" t="str">
        <f ca="1">IF(Table2[[#This Row],[Age]]&lt;30,"Young Adults", IF(Table2[[#This Row],[Age]]&lt;45,"Adults",IF(Table2[[#This Row],[Age]]&lt;60,"Middle Aged", "Senior")))</f>
        <v>Middle Aged</v>
      </c>
      <c r="AH1971" t="str">
        <f>IF(Table2[[#This Row],[Recency]]&lt;31,"Active",IF(Table2[[#This Row],[Recency]]&lt;61, "Warm","At Risk"))</f>
        <v>At Risk</v>
      </c>
      <c r="AI1971" s="5" t="str">
        <f>IF(Table2[[#This Row],[Total Spend]]&lt;70,"Low Value", IF(Table2[[#This Row],[Total Spend]]&lt;370,"Medium Value",IF(Table2[[#This Row],[Total Spend]]&lt;1047,"High Value","VIP")))</f>
        <v>Low Value</v>
      </c>
      <c r="AJ1971" s="7">
        <f>SUM(Table2[[#This Row],[AcceptedCmp3]:[Response]])</f>
        <v>0</v>
      </c>
      <c r="AK1971" s="5" t="str">
        <f>IF(Table2[[#This Row],[Total Campaigns Accepted]]=0,"Never Responded", IF(Table2[[#This Row],[Total Campaigns Accepted]]&lt;3,"Occasional Responders","Frequent Responders"))</f>
        <v>Never Responded</v>
      </c>
    </row>
    <row r="1972" spans="1:37" x14ac:dyDescent="0.3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  <c r="AC1972" s="4">
        <f t="shared" ca="1" si="90"/>
        <v>67</v>
      </c>
      <c r="AD1972" s="3">
        <f t="shared" si="92"/>
        <v>728</v>
      </c>
      <c r="AE1972">
        <f t="shared" si="91"/>
        <v>25</v>
      </c>
      <c r="AF1972" t="str">
        <f>IF(Table2[[#This Row],[ Income ]]&lt;=30000, "Low Income",IF(Table2[[#This Row],[ Income ]]&lt;=60000,"Middle Income",IF(Table2[[#This Row],[ Income ]]&lt;=90000,"High Income","Premium")))</f>
        <v>Middle Income</v>
      </c>
      <c r="AG1972" t="str">
        <f ca="1">IF(Table2[[#This Row],[Age]]&lt;30,"Young Adults", IF(Table2[[#This Row],[Age]]&lt;45,"Adults",IF(Table2[[#This Row],[Age]]&lt;60,"Middle Aged", "Senior")))</f>
        <v>Senior</v>
      </c>
      <c r="AH1972" t="str">
        <f>IF(Table2[[#This Row],[Recency]]&lt;31,"Active",IF(Table2[[#This Row],[Recency]]&lt;61, "Warm","At Risk"))</f>
        <v>At Risk</v>
      </c>
      <c r="AI1972" s="5" t="str">
        <f>IF(Table2[[#This Row],[Total Spend]]&lt;70,"Low Value", IF(Table2[[#This Row],[Total Spend]]&lt;370,"Medium Value",IF(Table2[[#This Row],[Total Spend]]&lt;1047,"High Value","VIP")))</f>
        <v>High Value</v>
      </c>
      <c r="AJ1972" s="7">
        <f>SUM(Table2[[#This Row],[AcceptedCmp3]:[Response]])</f>
        <v>0</v>
      </c>
      <c r="AK1972" s="5" t="str">
        <f>IF(Table2[[#This Row],[Total Campaigns Accepted]]=0,"Never Responded", IF(Table2[[#This Row],[Total Campaigns Accepted]]&lt;3,"Occasional Responders","Frequent Responders"))</f>
        <v>Never Responded</v>
      </c>
    </row>
    <row r="1973" spans="1:37" x14ac:dyDescent="0.3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  <c r="AC1973" s="4">
        <f t="shared" ca="1" si="90"/>
        <v>52</v>
      </c>
      <c r="AD1973" s="3">
        <f t="shared" si="92"/>
        <v>63</v>
      </c>
      <c r="AE1973">
        <f t="shared" si="91"/>
        <v>14</v>
      </c>
      <c r="AF1973" t="str">
        <f>IF(Table2[[#This Row],[ Income ]]&lt;=30000, "Low Income",IF(Table2[[#This Row],[ Income ]]&lt;=60000,"Middle Income",IF(Table2[[#This Row],[ Income ]]&lt;=90000,"High Income","Premium")))</f>
        <v>Low Income</v>
      </c>
      <c r="AG1973" t="str">
        <f ca="1">IF(Table2[[#This Row],[Age]]&lt;30,"Young Adults", IF(Table2[[#This Row],[Age]]&lt;45,"Adults",IF(Table2[[#This Row],[Age]]&lt;60,"Middle Aged", "Senior")))</f>
        <v>Middle Aged</v>
      </c>
      <c r="AH1973" t="str">
        <f>IF(Table2[[#This Row],[Recency]]&lt;31,"Active",IF(Table2[[#This Row],[Recency]]&lt;61, "Warm","At Risk"))</f>
        <v>At Risk</v>
      </c>
      <c r="AI1973" s="5" t="str">
        <f>IF(Table2[[#This Row],[Total Spend]]&lt;70,"Low Value", IF(Table2[[#This Row],[Total Spend]]&lt;370,"Medium Value",IF(Table2[[#This Row],[Total Spend]]&lt;1047,"High Value","VIP")))</f>
        <v>Low Value</v>
      </c>
      <c r="AJ1973" s="7">
        <f>SUM(Table2[[#This Row],[AcceptedCmp3]:[Response]])</f>
        <v>0</v>
      </c>
      <c r="AK1973" s="5" t="str">
        <f>IF(Table2[[#This Row],[Total Campaigns Accepted]]=0,"Never Responded", IF(Table2[[#This Row],[Total Campaigns Accepted]]&lt;3,"Occasional Responders","Frequent Responders"))</f>
        <v>Never Responded</v>
      </c>
    </row>
    <row r="1974" spans="1:37" x14ac:dyDescent="0.3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  <c r="AC1974" s="4">
        <f t="shared" ca="1" si="90"/>
        <v>53</v>
      </c>
      <c r="AD1974" s="3">
        <f t="shared" si="92"/>
        <v>79</v>
      </c>
      <c r="AE1974">
        <f t="shared" si="91"/>
        <v>16</v>
      </c>
      <c r="AF1974" t="str">
        <f>IF(Table2[[#This Row],[ Income ]]&lt;=30000, "Low Income",IF(Table2[[#This Row],[ Income ]]&lt;=60000,"Middle Income",IF(Table2[[#This Row],[ Income ]]&lt;=90000,"High Income","Premium")))</f>
        <v>Low Income</v>
      </c>
      <c r="AG1974" t="str">
        <f ca="1">IF(Table2[[#This Row],[Age]]&lt;30,"Young Adults", IF(Table2[[#This Row],[Age]]&lt;45,"Adults",IF(Table2[[#This Row],[Age]]&lt;60,"Middle Aged", "Senior")))</f>
        <v>Middle Aged</v>
      </c>
      <c r="AH1974" t="str">
        <f>IF(Table2[[#This Row],[Recency]]&lt;31,"Active",IF(Table2[[#This Row],[Recency]]&lt;61, "Warm","At Risk"))</f>
        <v>At Risk</v>
      </c>
      <c r="AI1974" s="5" t="str">
        <f>IF(Table2[[#This Row],[Total Spend]]&lt;70,"Low Value", IF(Table2[[#This Row],[Total Spend]]&lt;370,"Medium Value",IF(Table2[[#This Row],[Total Spend]]&lt;1047,"High Value","VIP")))</f>
        <v>Medium Value</v>
      </c>
      <c r="AJ1974" s="7">
        <f>SUM(Table2[[#This Row],[AcceptedCmp3]:[Response]])</f>
        <v>0</v>
      </c>
      <c r="AK1974" s="5" t="str">
        <f>IF(Table2[[#This Row],[Total Campaigns Accepted]]=0,"Never Responded", IF(Table2[[#This Row],[Total Campaigns Accepted]]&lt;3,"Occasional Responders","Frequent Responders"))</f>
        <v>Never Responded</v>
      </c>
    </row>
    <row r="1975" spans="1:37" x14ac:dyDescent="0.3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  <c r="AC1975" s="4">
        <f t="shared" ca="1" si="90"/>
        <v>74</v>
      </c>
      <c r="AD1975" s="3">
        <f t="shared" si="92"/>
        <v>708</v>
      </c>
      <c r="AE1975">
        <f t="shared" si="91"/>
        <v>23</v>
      </c>
      <c r="AF1975" t="str">
        <f>IF(Table2[[#This Row],[ Income ]]&lt;=30000, "Low Income",IF(Table2[[#This Row],[ Income ]]&lt;=60000,"Middle Income",IF(Table2[[#This Row],[ Income ]]&lt;=90000,"High Income","Premium")))</f>
        <v>High Income</v>
      </c>
      <c r="AG1975" t="str">
        <f ca="1">IF(Table2[[#This Row],[Age]]&lt;30,"Young Adults", IF(Table2[[#This Row],[Age]]&lt;45,"Adults",IF(Table2[[#This Row],[Age]]&lt;60,"Middle Aged", "Senior")))</f>
        <v>Senior</v>
      </c>
      <c r="AH1975" t="str">
        <f>IF(Table2[[#This Row],[Recency]]&lt;31,"Active",IF(Table2[[#This Row],[Recency]]&lt;61, "Warm","At Risk"))</f>
        <v>At Risk</v>
      </c>
      <c r="AI1975" s="5" t="str">
        <f>IF(Table2[[#This Row],[Total Spend]]&lt;70,"Low Value", IF(Table2[[#This Row],[Total Spend]]&lt;370,"Medium Value",IF(Table2[[#This Row],[Total Spend]]&lt;1047,"High Value","VIP")))</f>
        <v>High Value</v>
      </c>
      <c r="AJ1975" s="7">
        <f>SUM(Table2[[#This Row],[AcceptedCmp3]:[Response]])</f>
        <v>0</v>
      </c>
      <c r="AK1975" s="5" t="str">
        <f>IF(Table2[[#This Row],[Total Campaigns Accepted]]=0,"Never Responded", IF(Table2[[#This Row],[Total Campaigns Accepted]]&lt;3,"Occasional Responders","Frequent Responders"))</f>
        <v>Never Responded</v>
      </c>
    </row>
    <row r="1976" spans="1:37" x14ac:dyDescent="0.3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  <c r="AC1976" s="4">
        <f t="shared" ca="1" si="90"/>
        <v>47</v>
      </c>
      <c r="AD1976" s="3">
        <f t="shared" si="92"/>
        <v>653</v>
      </c>
      <c r="AE1976">
        <f t="shared" si="91"/>
        <v>34</v>
      </c>
      <c r="AF1976" t="str">
        <f>IF(Table2[[#This Row],[ Income ]]&lt;=30000, "Low Income",IF(Table2[[#This Row],[ Income ]]&lt;=60000,"Middle Income",IF(Table2[[#This Row],[ Income ]]&lt;=90000,"High Income","Premium")))</f>
        <v>High Income</v>
      </c>
      <c r="AG1976" t="str">
        <f ca="1">IF(Table2[[#This Row],[Age]]&lt;30,"Young Adults", IF(Table2[[#This Row],[Age]]&lt;45,"Adults",IF(Table2[[#This Row],[Age]]&lt;60,"Middle Aged", "Senior")))</f>
        <v>Middle Aged</v>
      </c>
      <c r="AH1976" t="str">
        <f>IF(Table2[[#This Row],[Recency]]&lt;31,"Active",IF(Table2[[#This Row],[Recency]]&lt;61, "Warm","At Risk"))</f>
        <v>At Risk</v>
      </c>
      <c r="AI1976" s="5" t="str">
        <f>IF(Table2[[#This Row],[Total Spend]]&lt;70,"Low Value", IF(Table2[[#This Row],[Total Spend]]&lt;370,"Medium Value",IF(Table2[[#This Row],[Total Spend]]&lt;1047,"High Value","VIP")))</f>
        <v>High Value</v>
      </c>
      <c r="AJ1976" s="7">
        <f>SUM(Table2[[#This Row],[AcceptedCmp3]:[Response]])</f>
        <v>0</v>
      </c>
      <c r="AK1976" s="5" t="str">
        <f>IF(Table2[[#This Row],[Total Campaigns Accepted]]=0,"Never Responded", IF(Table2[[#This Row],[Total Campaigns Accepted]]&lt;3,"Occasional Responders","Frequent Responders"))</f>
        <v>Never Responded</v>
      </c>
    </row>
    <row r="1977" spans="1:37" x14ac:dyDescent="0.3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  <c r="AC1977" s="4">
        <f t="shared" ca="1" si="90"/>
        <v>54</v>
      </c>
      <c r="AD1977" s="3">
        <f t="shared" si="92"/>
        <v>1027</v>
      </c>
      <c r="AE1977">
        <f t="shared" si="91"/>
        <v>28</v>
      </c>
      <c r="AF1977" t="str">
        <f>IF(Table2[[#This Row],[ Income ]]&lt;=30000, "Low Income",IF(Table2[[#This Row],[ Income ]]&lt;=60000,"Middle Income",IF(Table2[[#This Row],[ Income ]]&lt;=90000,"High Income","Premium")))</f>
        <v>Middle Income</v>
      </c>
      <c r="AG1977" t="str">
        <f ca="1">IF(Table2[[#This Row],[Age]]&lt;30,"Young Adults", IF(Table2[[#This Row],[Age]]&lt;45,"Adults",IF(Table2[[#This Row],[Age]]&lt;60,"Middle Aged", "Senior")))</f>
        <v>Middle Aged</v>
      </c>
      <c r="AH1977" t="str">
        <f>IF(Table2[[#This Row],[Recency]]&lt;31,"Active",IF(Table2[[#This Row],[Recency]]&lt;61, "Warm","At Risk"))</f>
        <v>At Risk</v>
      </c>
      <c r="AI1977" s="5" t="str">
        <f>IF(Table2[[#This Row],[Total Spend]]&lt;70,"Low Value", IF(Table2[[#This Row],[Total Spend]]&lt;370,"Medium Value",IF(Table2[[#This Row],[Total Spend]]&lt;1047,"High Value","VIP")))</f>
        <v>High Value</v>
      </c>
      <c r="AJ1977" s="7">
        <f>SUM(Table2[[#This Row],[AcceptedCmp3]:[Response]])</f>
        <v>1</v>
      </c>
      <c r="AK1977" s="5" t="str">
        <f>IF(Table2[[#This Row],[Total Campaigns Accepted]]=0,"Never Responded", IF(Table2[[#This Row],[Total Campaigns Accepted]]&lt;3,"Occasional Responders","Frequent Responders"))</f>
        <v>Occasional Responders</v>
      </c>
    </row>
    <row r="1978" spans="1:37" x14ac:dyDescent="0.3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  <c r="AC1978" s="4">
        <f t="shared" ca="1" si="90"/>
        <v>70</v>
      </c>
      <c r="AD1978" s="3">
        <f t="shared" si="92"/>
        <v>685</v>
      </c>
      <c r="AE1978">
        <f t="shared" si="91"/>
        <v>30</v>
      </c>
      <c r="AF1978" t="str">
        <f>IF(Table2[[#This Row],[ Income ]]&lt;=30000, "Low Income",IF(Table2[[#This Row],[ Income ]]&lt;=60000,"Middle Income",IF(Table2[[#This Row],[ Income ]]&lt;=90000,"High Income","Premium")))</f>
        <v>Middle Income</v>
      </c>
      <c r="AG1978" t="str">
        <f ca="1">IF(Table2[[#This Row],[Age]]&lt;30,"Young Adults", IF(Table2[[#This Row],[Age]]&lt;45,"Adults",IF(Table2[[#This Row],[Age]]&lt;60,"Middle Aged", "Senior")))</f>
        <v>Senior</v>
      </c>
      <c r="AH1978" t="str">
        <f>IF(Table2[[#This Row],[Recency]]&lt;31,"Active",IF(Table2[[#This Row],[Recency]]&lt;61, "Warm","At Risk"))</f>
        <v>At Risk</v>
      </c>
      <c r="AI1978" s="5" t="str">
        <f>IF(Table2[[#This Row],[Total Spend]]&lt;70,"Low Value", IF(Table2[[#This Row],[Total Spend]]&lt;370,"Medium Value",IF(Table2[[#This Row],[Total Spend]]&lt;1047,"High Value","VIP")))</f>
        <v>High Value</v>
      </c>
      <c r="AJ1978" s="7">
        <f>SUM(Table2[[#This Row],[AcceptedCmp3]:[Response]])</f>
        <v>1</v>
      </c>
      <c r="AK1978" s="5" t="str">
        <f>IF(Table2[[#This Row],[Total Campaigns Accepted]]=0,"Never Responded", IF(Table2[[#This Row],[Total Campaigns Accepted]]&lt;3,"Occasional Responders","Frequent Responders"))</f>
        <v>Occasional Responders</v>
      </c>
    </row>
    <row r="1979" spans="1:37" x14ac:dyDescent="0.3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  <c r="AC1979" s="4">
        <f t="shared" ca="1" si="90"/>
        <v>61</v>
      </c>
      <c r="AD1979" s="3">
        <f t="shared" si="92"/>
        <v>559</v>
      </c>
      <c r="AE1979">
        <f t="shared" si="91"/>
        <v>17</v>
      </c>
      <c r="AF1979" t="str">
        <f>IF(Table2[[#This Row],[ Income ]]&lt;=30000, "Low Income",IF(Table2[[#This Row],[ Income ]]&lt;=60000,"Middle Income",IF(Table2[[#This Row],[ Income ]]&lt;=90000,"High Income","Premium")))</f>
        <v>High Income</v>
      </c>
      <c r="AG1979" t="str">
        <f ca="1">IF(Table2[[#This Row],[Age]]&lt;30,"Young Adults", IF(Table2[[#This Row],[Age]]&lt;45,"Adults",IF(Table2[[#This Row],[Age]]&lt;60,"Middle Aged", "Senior")))</f>
        <v>Senior</v>
      </c>
      <c r="AH1979" t="str">
        <f>IF(Table2[[#This Row],[Recency]]&lt;31,"Active",IF(Table2[[#This Row],[Recency]]&lt;61, "Warm","At Risk"))</f>
        <v>At Risk</v>
      </c>
      <c r="AI1979" s="5" t="str">
        <f>IF(Table2[[#This Row],[Total Spend]]&lt;70,"Low Value", IF(Table2[[#This Row],[Total Spend]]&lt;370,"Medium Value",IF(Table2[[#This Row],[Total Spend]]&lt;1047,"High Value","VIP")))</f>
        <v>High Value</v>
      </c>
      <c r="AJ1979" s="7">
        <f>SUM(Table2[[#This Row],[AcceptedCmp3]:[Response]])</f>
        <v>0</v>
      </c>
      <c r="AK1979" s="5" t="str">
        <f>IF(Table2[[#This Row],[Total Campaigns Accepted]]=0,"Never Responded", IF(Table2[[#This Row],[Total Campaigns Accepted]]&lt;3,"Occasional Responders","Frequent Responders"))</f>
        <v>Never Responded</v>
      </c>
    </row>
    <row r="1980" spans="1:37" x14ac:dyDescent="0.3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  <c r="AC1980" s="4">
        <f t="shared" ca="1" si="90"/>
        <v>74</v>
      </c>
      <c r="AD1980" s="3">
        <f t="shared" si="92"/>
        <v>1250</v>
      </c>
      <c r="AE1980">
        <f t="shared" si="91"/>
        <v>25</v>
      </c>
      <c r="AF1980" t="str">
        <f>IF(Table2[[#This Row],[ Income ]]&lt;=30000, "Low Income",IF(Table2[[#This Row],[ Income ]]&lt;=60000,"Middle Income",IF(Table2[[#This Row],[ Income ]]&lt;=90000,"High Income","Premium")))</f>
        <v>High Income</v>
      </c>
      <c r="AG1980" t="str">
        <f ca="1">IF(Table2[[#This Row],[Age]]&lt;30,"Young Adults", IF(Table2[[#This Row],[Age]]&lt;45,"Adults",IF(Table2[[#This Row],[Age]]&lt;60,"Middle Aged", "Senior")))</f>
        <v>Senior</v>
      </c>
      <c r="AH1980" t="str">
        <f>IF(Table2[[#This Row],[Recency]]&lt;31,"Active",IF(Table2[[#This Row],[Recency]]&lt;61, "Warm","At Risk"))</f>
        <v>At Risk</v>
      </c>
      <c r="AI1980" s="5" t="str">
        <f>IF(Table2[[#This Row],[Total Spend]]&lt;70,"Low Value", IF(Table2[[#This Row],[Total Spend]]&lt;370,"Medium Value",IF(Table2[[#This Row],[Total Spend]]&lt;1047,"High Value","VIP")))</f>
        <v>VIP</v>
      </c>
      <c r="AJ1980" s="7">
        <f>SUM(Table2[[#This Row],[AcceptedCmp3]:[Response]])</f>
        <v>0</v>
      </c>
      <c r="AK1980" s="5" t="str">
        <f>IF(Table2[[#This Row],[Total Campaigns Accepted]]=0,"Never Responded", IF(Table2[[#This Row],[Total Campaigns Accepted]]&lt;3,"Occasional Responders","Frequent Responders"))</f>
        <v>Never Responded</v>
      </c>
    </row>
    <row r="1981" spans="1:37" x14ac:dyDescent="0.3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  <c r="AC1981" s="4">
        <f t="shared" ca="1" si="90"/>
        <v>73</v>
      </c>
      <c r="AD1981" s="3">
        <f t="shared" si="92"/>
        <v>263</v>
      </c>
      <c r="AE1981">
        <f t="shared" si="91"/>
        <v>24</v>
      </c>
      <c r="AF1981" t="str">
        <f>IF(Table2[[#This Row],[ Income ]]&lt;=30000, "Low Income",IF(Table2[[#This Row],[ Income ]]&lt;=60000,"Middle Income",IF(Table2[[#This Row],[ Income ]]&lt;=90000,"High Income","Premium")))</f>
        <v>Middle Income</v>
      </c>
      <c r="AG1981" t="str">
        <f ca="1">IF(Table2[[#This Row],[Age]]&lt;30,"Young Adults", IF(Table2[[#This Row],[Age]]&lt;45,"Adults",IF(Table2[[#This Row],[Age]]&lt;60,"Middle Aged", "Senior")))</f>
        <v>Senior</v>
      </c>
      <c r="AH1981" t="str">
        <f>IF(Table2[[#This Row],[Recency]]&lt;31,"Active",IF(Table2[[#This Row],[Recency]]&lt;61, "Warm","At Risk"))</f>
        <v>At Risk</v>
      </c>
      <c r="AI1981" s="5" t="str">
        <f>IF(Table2[[#This Row],[Total Spend]]&lt;70,"Low Value", IF(Table2[[#This Row],[Total Spend]]&lt;370,"Medium Value",IF(Table2[[#This Row],[Total Spend]]&lt;1047,"High Value","VIP")))</f>
        <v>Medium Value</v>
      </c>
      <c r="AJ1981" s="7">
        <f>SUM(Table2[[#This Row],[AcceptedCmp3]:[Response]])</f>
        <v>0</v>
      </c>
      <c r="AK1981" s="5" t="str">
        <f>IF(Table2[[#This Row],[Total Campaigns Accepted]]=0,"Never Responded", IF(Table2[[#This Row],[Total Campaigns Accepted]]&lt;3,"Occasional Responders","Frequent Responders"))</f>
        <v>Never Responded</v>
      </c>
    </row>
    <row r="1982" spans="1:37" x14ac:dyDescent="0.3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  <c r="AC1982" s="4">
        <f t="shared" ca="1" si="90"/>
        <v>52</v>
      </c>
      <c r="AD1982" s="3">
        <f t="shared" si="92"/>
        <v>1921</v>
      </c>
      <c r="AE1982">
        <f t="shared" si="91"/>
        <v>35</v>
      </c>
      <c r="AF1982" t="str">
        <f>IF(Table2[[#This Row],[ Income ]]&lt;=30000, "Low Income",IF(Table2[[#This Row],[ Income ]]&lt;=60000,"Middle Income",IF(Table2[[#This Row],[ Income ]]&lt;=90000,"High Income","Premium")))</f>
        <v>High Income</v>
      </c>
      <c r="AG1982" t="str">
        <f ca="1">IF(Table2[[#This Row],[Age]]&lt;30,"Young Adults", IF(Table2[[#This Row],[Age]]&lt;45,"Adults",IF(Table2[[#This Row],[Age]]&lt;60,"Middle Aged", "Senior")))</f>
        <v>Middle Aged</v>
      </c>
      <c r="AH1982" t="str">
        <f>IF(Table2[[#This Row],[Recency]]&lt;31,"Active",IF(Table2[[#This Row],[Recency]]&lt;61, "Warm","At Risk"))</f>
        <v>At Risk</v>
      </c>
      <c r="AI1982" s="5" t="str">
        <f>IF(Table2[[#This Row],[Total Spend]]&lt;70,"Low Value", IF(Table2[[#This Row],[Total Spend]]&lt;370,"Medium Value",IF(Table2[[#This Row],[Total Spend]]&lt;1047,"High Value","VIP")))</f>
        <v>VIP</v>
      </c>
      <c r="AJ1982" s="7">
        <f>SUM(Table2[[#This Row],[AcceptedCmp3]:[Response]])</f>
        <v>1</v>
      </c>
      <c r="AK1982" s="5" t="str">
        <f>IF(Table2[[#This Row],[Total Campaigns Accepted]]=0,"Never Responded", IF(Table2[[#This Row],[Total Campaigns Accepted]]&lt;3,"Occasional Responders","Frequent Responders"))</f>
        <v>Occasional Responders</v>
      </c>
    </row>
    <row r="1983" spans="1:37" x14ac:dyDescent="0.3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  <c r="AC1983" s="4">
        <f t="shared" ca="1" si="90"/>
        <v>55</v>
      </c>
      <c r="AD1983" s="3">
        <f t="shared" si="92"/>
        <v>180</v>
      </c>
      <c r="AE1983">
        <f t="shared" si="91"/>
        <v>19</v>
      </c>
      <c r="AF1983" t="str">
        <f>IF(Table2[[#This Row],[ Income ]]&lt;=30000, "Low Income",IF(Table2[[#This Row],[ Income ]]&lt;=60000,"Middle Income",IF(Table2[[#This Row],[ Income ]]&lt;=90000,"High Income","Premium")))</f>
        <v>Middle Income</v>
      </c>
      <c r="AG1983" t="str">
        <f ca="1">IF(Table2[[#This Row],[Age]]&lt;30,"Young Adults", IF(Table2[[#This Row],[Age]]&lt;45,"Adults",IF(Table2[[#This Row],[Age]]&lt;60,"Middle Aged", "Senior")))</f>
        <v>Middle Aged</v>
      </c>
      <c r="AH1983" t="str">
        <f>IF(Table2[[#This Row],[Recency]]&lt;31,"Active",IF(Table2[[#This Row],[Recency]]&lt;61, "Warm","At Risk"))</f>
        <v>At Risk</v>
      </c>
      <c r="AI1983" s="5" t="str">
        <f>IF(Table2[[#This Row],[Total Spend]]&lt;70,"Low Value", IF(Table2[[#This Row],[Total Spend]]&lt;370,"Medium Value",IF(Table2[[#This Row],[Total Spend]]&lt;1047,"High Value","VIP")))</f>
        <v>Medium Value</v>
      </c>
      <c r="AJ1983" s="7">
        <f>SUM(Table2[[#This Row],[AcceptedCmp3]:[Response]])</f>
        <v>1</v>
      </c>
      <c r="AK1983" s="5" t="str">
        <f>IF(Table2[[#This Row],[Total Campaigns Accepted]]=0,"Never Responded", IF(Table2[[#This Row],[Total Campaigns Accepted]]&lt;3,"Occasional Responders","Frequent Responders"))</f>
        <v>Occasional Responders</v>
      </c>
    </row>
    <row r="1984" spans="1:37" x14ac:dyDescent="0.3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  <c r="AC1984" s="4">
        <f t="shared" ca="1" si="90"/>
        <v>69</v>
      </c>
      <c r="AD1984" s="3">
        <f t="shared" si="92"/>
        <v>2153</v>
      </c>
      <c r="AE1984">
        <f t="shared" si="91"/>
        <v>24</v>
      </c>
      <c r="AF1984" t="str">
        <f>IF(Table2[[#This Row],[ Income ]]&lt;=30000, "Low Income",IF(Table2[[#This Row],[ Income ]]&lt;=60000,"Middle Income",IF(Table2[[#This Row],[ Income ]]&lt;=90000,"High Income","Premium")))</f>
        <v>High Income</v>
      </c>
      <c r="AG1984" t="str">
        <f ca="1">IF(Table2[[#This Row],[Age]]&lt;30,"Young Adults", IF(Table2[[#This Row],[Age]]&lt;45,"Adults",IF(Table2[[#This Row],[Age]]&lt;60,"Middle Aged", "Senior")))</f>
        <v>Senior</v>
      </c>
      <c r="AH1984" t="str">
        <f>IF(Table2[[#This Row],[Recency]]&lt;31,"Active",IF(Table2[[#This Row],[Recency]]&lt;61, "Warm","At Risk"))</f>
        <v>At Risk</v>
      </c>
      <c r="AI1984" s="5" t="str">
        <f>IF(Table2[[#This Row],[Total Spend]]&lt;70,"Low Value", IF(Table2[[#This Row],[Total Spend]]&lt;370,"Medium Value",IF(Table2[[#This Row],[Total Spend]]&lt;1047,"High Value","VIP")))</f>
        <v>VIP</v>
      </c>
      <c r="AJ1984" s="7">
        <f>SUM(Table2[[#This Row],[AcceptedCmp3]:[Response]])</f>
        <v>1</v>
      </c>
      <c r="AK1984" s="5" t="str">
        <f>IF(Table2[[#This Row],[Total Campaigns Accepted]]=0,"Never Responded", IF(Table2[[#This Row],[Total Campaigns Accepted]]&lt;3,"Occasional Responders","Frequent Responders"))</f>
        <v>Occasional Responders</v>
      </c>
    </row>
    <row r="1985" spans="1:37" x14ac:dyDescent="0.3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  <c r="AC1985" s="4">
        <f t="shared" ca="1" si="90"/>
        <v>68</v>
      </c>
      <c r="AD1985" s="3">
        <f t="shared" si="92"/>
        <v>45</v>
      </c>
      <c r="AE1985">
        <f t="shared" si="91"/>
        <v>10</v>
      </c>
      <c r="AF1985" t="str">
        <f>IF(Table2[[#This Row],[ Income ]]&lt;=30000, "Low Income",IF(Table2[[#This Row],[ Income ]]&lt;=60000,"Middle Income",IF(Table2[[#This Row],[ Income ]]&lt;=90000,"High Income","Premium")))</f>
        <v>Low Income</v>
      </c>
      <c r="AG1985" t="str">
        <f ca="1">IF(Table2[[#This Row],[Age]]&lt;30,"Young Adults", IF(Table2[[#This Row],[Age]]&lt;45,"Adults",IF(Table2[[#This Row],[Age]]&lt;60,"Middle Aged", "Senior")))</f>
        <v>Senior</v>
      </c>
      <c r="AH1985" t="str">
        <f>IF(Table2[[#This Row],[Recency]]&lt;31,"Active",IF(Table2[[#This Row],[Recency]]&lt;61, "Warm","At Risk"))</f>
        <v>At Risk</v>
      </c>
      <c r="AI1985" s="5" t="str">
        <f>IF(Table2[[#This Row],[Total Spend]]&lt;70,"Low Value", IF(Table2[[#This Row],[Total Spend]]&lt;370,"Medium Value",IF(Table2[[#This Row],[Total Spend]]&lt;1047,"High Value","VIP")))</f>
        <v>Low Value</v>
      </c>
      <c r="AJ1985" s="7">
        <f>SUM(Table2[[#This Row],[AcceptedCmp3]:[Response]])</f>
        <v>0</v>
      </c>
      <c r="AK1985" s="5" t="str">
        <f>IF(Table2[[#This Row],[Total Campaigns Accepted]]=0,"Never Responded", IF(Table2[[#This Row],[Total Campaigns Accepted]]&lt;3,"Occasional Responders","Frequent Responders"))</f>
        <v>Never Responded</v>
      </c>
    </row>
    <row r="1986" spans="1:37" x14ac:dyDescent="0.3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  <c r="AC1986" s="4">
        <f t="shared" ref="AC1986:AC2049" ca="1" si="93">YEAR(TODAY()) - B1986</f>
        <v>41</v>
      </c>
      <c r="AD1986" s="3">
        <f t="shared" si="92"/>
        <v>165</v>
      </c>
      <c r="AE1986">
        <f t="shared" ref="AE1986:AE2049" si="94">SUM(P1986:T1986)</f>
        <v>20</v>
      </c>
      <c r="AF1986" t="str">
        <f>IF(Table2[[#This Row],[ Income ]]&lt;=30000, "Low Income",IF(Table2[[#This Row],[ Income ]]&lt;=60000,"Middle Income",IF(Table2[[#This Row],[ Income ]]&lt;=90000,"High Income","Premium")))</f>
        <v>Low Income</v>
      </c>
      <c r="AG1986" t="str">
        <f ca="1">IF(Table2[[#This Row],[Age]]&lt;30,"Young Adults", IF(Table2[[#This Row],[Age]]&lt;45,"Adults",IF(Table2[[#This Row],[Age]]&lt;60,"Middle Aged", "Senior")))</f>
        <v>Adults</v>
      </c>
      <c r="AH1986" t="str">
        <f>IF(Table2[[#This Row],[Recency]]&lt;31,"Active",IF(Table2[[#This Row],[Recency]]&lt;61, "Warm","At Risk"))</f>
        <v>At Risk</v>
      </c>
      <c r="AI1986" s="5" t="str">
        <f>IF(Table2[[#This Row],[Total Spend]]&lt;70,"Low Value", IF(Table2[[#This Row],[Total Spend]]&lt;370,"Medium Value",IF(Table2[[#This Row],[Total Spend]]&lt;1047,"High Value","VIP")))</f>
        <v>Medium Value</v>
      </c>
      <c r="AJ1986" s="7">
        <f>SUM(Table2[[#This Row],[AcceptedCmp3]:[Response]])</f>
        <v>0</v>
      </c>
      <c r="AK1986" s="5" t="str">
        <f>IF(Table2[[#This Row],[Total Campaigns Accepted]]=0,"Never Responded", IF(Table2[[#This Row],[Total Campaigns Accepted]]&lt;3,"Occasional Responders","Frequent Responders"))</f>
        <v>Never Responded</v>
      </c>
    </row>
    <row r="1987" spans="1:37" x14ac:dyDescent="0.3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  <c r="AC1987" s="4">
        <f t="shared" ca="1" si="93"/>
        <v>41</v>
      </c>
      <c r="AD1987" s="3">
        <f t="shared" ref="AD1987:AD2050" si="95">SUM(J1987:O1987)</f>
        <v>165</v>
      </c>
      <c r="AE1987">
        <f t="shared" si="94"/>
        <v>20</v>
      </c>
      <c r="AF1987" t="str">
        <f>IF(Table2[[#This Row],[ Income ]]&lt;=30000, "Low Income",IF(Table2[[#This Row],[ Income ]]&lt;=60000,"Middle Income",IF(Table2[[#This Row],[ Income ]]&lt;=90000,"High Income","Premium")))</f>
        <v>Low Income</v>
      </c>
      <c r="AG1987" t="str">
        <f ca="1">IF(Table2[[#This Row],[Age]]&lt;30,"Young Adults", IF(Table2[[#This Row],[Age]]&lt;45,"Adults",IF(Table2[[#This Row],[Age]]&lt;60,"Middle Aged", "Senior")))</f>
        <v>Adults</v>
      </c>
      <c r="AH1987" t="str">
        <f>IF(Table2[[#This Row],[Recency]]&lt;31,"Active",IF(Table2[[#This Row],[Recency]]&lt;61, "Warm","At Risk"))</f>
        <v>At Risk</v>
      </c>
      <c r="AI1987" s="5" t="str">
        <f>IF(Table2[[#This Row],[Total Spend]]&lt;70,"Low Value", IF(Table2[[#This Row],[Total Spend]]&lt;370,"Medium Value",IF(Table2[[#This Row],[Total Spend]]&lt;1047,"High Value","VIP")))</f>
        <v>Medium Value</v>
      </c>
      <c r="AJ1987" s="7">
        <f>SUM(Table2[[#This Row],[AcceptedCmp3]:[Response]])</f>
        <v>0</v>
      </c>
      <c r="AK1987" s="5" t="str">
        <f>IF(Table2[[#This Row],[Total Campaigns Accepted]]=0,"Never Responded", IF(Table2[[#This Row],[Total Campaigns Accepted]]&lt;3,"Occasional Responders","Frequent Responders"))</f>
        <v>Never Responded</v>
      </c>
    </row>
    <row r="1988" spans="1:37" x14ac:dyDescent="0.3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  <c r="AC1988" s="4">
        <f t="shared" ca="1" si="93"/>
        <v>64</v>
      </c>
      <c r="AD1988" s="3">
        <f t="shared" si="95"/>
        <v>320</v>
      </c>
      <c r="AE1988">
        <f t="shared" si="94"/>
        <v>19</v>
      </c>
      <c r="AF1988" t="str">
        <f>IF(Table2[[#This Row],[ Income ]]&lt;=30000, "Low Income",IF(Table2[[#This Row],[ Income ]]&lt;=60000,"Middle Income",IF(Table2[[#This Row],[ Income ]]&lt;=90000,"High Income","Premium")))</f>
        <v>Middle Income</v>
      </c>
      <c r="AG1988" t="str">
        <f ca="1">IF(Table2[[#This Row],[Age]]&lt;30,"Young Adults", IF(Table2[[#This Row],[Age]]&lt;45,"Adults",IF(Table2[[#This Row],[Age]]&lt;60,"Middle Aged", "Senior")))</f>
        <v>Senior</v>
      </c>
      <c r="AH1988" t="str">
        <f>IF(Table2[[#This Row],[Recency]]&lt;31,"Active",IF(Table2[[#This Row],[Recency]]&lt;61, "Warm","At Risk"))</f>
        <v>At Risk</v>
      </c>
      <c r="AI1988" s="5" t="str">
        <f>IF(Table2[[#This Row],[Total Spend]]&lt;70,"Low Value", IF(Table2[[#This Row],[Total Spend]]&lt;370,"Medium Value",IF(Table2[[#This Row],[Total Spend]]&lt;1047,"High Value","VIP")))</f>
        <v>Medium Value</v>
      </c>
      <c r="AJ1988" s="7">
        <f>SUM(Table2[[#This Row],[AcceptedCmp3]:[Response]])</f>
        <v>1</v>
      </c>
      <c r="AK1988" s="5" t="str">
        <f>IF(Table2[[#This Row],[Total Campaigns Accepted]]=0,"Never Responded", IF(Table2[[#This Row],[Total Campaigns Accepted]]&lt;3,"Occasional Responders","Frequent Responders"))</f>
        <v>Occasional Responders</v>
      </c>
    </row>
    <row r="1989" spans="1:37" x14ac:dyDescent="0.3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  <c r="AC1989" s="4">
        <f t="shared" ca="1" si="93"/>
        <v>38</v>
      </c>
      <c r="AD1989" s="3">
        <f t="shared" si="95"/>
        <v>53</v>
      </c>
      <c r="AE1989">
        <f t="shared" si="94"/>
        <v>14</v>
      </c>
      <c r="AF1989" t="str">
        <f>IF(Table2[[#This Row],[ Income ]]&lt;=30000, "Low Income",IF(Table2[[#This Row],[ Income ]]&lt;=60000,"Middle Income",IF(Table2[[#This Row],[ Income ]]&lt;=90000,"High Income","Premium")))</f>
        <v>Low Income</v>
      </c>
      <c r="AG1989" t="str">
        <f ca="1">IF(Table2[[#This Row],[Age]]&lt;30,"Young Adults", IF(Table2[[#This Row],[Age]]&lt;45,"Adults",IF(Table2[[#This Row],[Age]]&lt;60,"Middle Aged", "Senior")))</f>
        <v>Adults</v>
      </c>
      <c r="AH1989" t="str">
        <f>IF(Table2[[#This Row],[Recency]]&lt;31,"Active",IF(Table2[[#This Row],[Recency]]&lt;61, "Warm","At Risk"))</f>
        <v>At Risk</v>
      </c>
      <c r="AI1989" s="5" t="str">
        <f>IF(Table2[[#This Row],[Total Spend]]&lt;70,"Low Value", IF(Table2[[#This Row],[Total Spend]]&lt;370,"Medium Value",IF(Table2[[#This Row],[Total Spend]]&lt;1047,"High Value","VIP")))</f>
        <v>Low Value</v>
      </c>
      <c r="AJ1989" s="7">
        <f>SUM(Table2[[#This Row],[AcceptedCmp3]:[Response]])</f>
        <v>1</v>
      </c>
      <c r="AK1989" s="5" t="str">
        <f>IF(Table2[[#This Row],[Total Campaigns Accepted]]=0,"Never Responded", IF(Table2[[#This Row],[Total Campaigns Accepted]]&lt;3,"Occasional Responders","Frequent Responders"))</f>
        <v>Occasional Responders</v>
      </c>
    </row>
    <row r="1990" spans="1:37" x14ac:dyDescent="0.3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  <c r="AC1990" s="4">
        <f t="shared" ca="1" si="93"/>
        <v>74</v>
      </c>
      <c r="AD1990" s="3">
        <f t="shared" si="95"/>
        <v>304</v>
      </c>
      <c r="AE1990">
        <f t="shared" si="94"/>
        <v>18</v>
      </c>
      <c r="AF1990" t="str">
        <f>IF(Table2[[#This Row],[ Income ]]&lt;=30000, "Low Income",IF(Table2[[#This Row],[ Income ]]&lt;=60000,"Middle Income",IF(Table2[[#This Row],[ Income ]]&lt;=90000,"High Income","Premium")))</f>
        <v>Middle Income</v>
      </c>
      <c r="AG1990" t="str">
        <f ca="1">IF(Table2[[#This Row],[Age]]&lt;30,"Young Adults", IF(Table2[[#This Row],[Age]]&lt;45,"Adults",IF(Table2[[#This Row],[Age]]&lt;60,"Middle Aged", "Senior")))</f>
        <v>Senior</v>
      </c>
      <c r="AH1990" t="str">
        <f>IF(Table2[[#This Row],[Recency]]&lt;31,"Active",IF(Table2[[#This Row],[Recency]]&lt;61, "Warm","At Risk"))</f>
        <v>At Risk</v>
      </c>
      <c r="AI1990" s="5" t="str">
        <f>IF(Table2[[#This Row],[Total Spend]]&lt;70,"Low Value", IF(Table2[[#This Row],[Total Spend]]&lt;370,"Medium Value",IF(Table2[[#This Row],[Total Spend]]&lt;1047,"High Value","VIP")))</f>
        <v>Medium Value</v>
      </c>
      <c r="AJ1990" s="7">
        <f>SUM(Table2[[#This Row],[AcceptedCmp3]:[Response]])</f>
        <v>0</v>
      </c>
      <c r="AK1990" s="5" t="str">
        <f>IF(Table2[[#This Row],[Total Campaigns Accepted]]=0,"Never Responded", IF(Table2[[#This Row],[Total Campaigns Accepted]]&lt;3,"Occasional Responders","Frequent Responders"))</f>
        <v>Never Responded</v>
      </c>
    </row>
    <row r="1991" spans="1:37" x14ac:dyDescent="0.3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  <c r="AC1991" s="4">
        <f t="shared" ca="1" si="93"/>
        <v>68</v>
      </c>
      <c r="AD1991" s="3">
        <f t="shared" si="95"/>
        <v>310</v>
      </c>
      <c r="AE1991">
        <f t="shared" si="94"/>
        <v>14</v>
      </c>
      <c r="AF1991" t="str">
        <f>IF(Table2[[#This Row],[ Income ]]&lt;=30000, "Low Income",IF(Table2[[#This Row],[ Income ]]&lt;=60000,"Middle Income",IF(Table2[[#This Row],[ Income ]]&lt;=90000,"High Income","Premium")))</f>
        <v>Middle Income</v>
      </c>
      <c r="AG1991" t="str">
        <f ca="1">IF(Table2[[#This Row],[Age]]&lt;30,"Young Adults", IF(Table2[[#This Row],[Age]]&lt;45,"Adults",IF(Table2[[#This Row],[Age]]&lt;60,"Middle Aged", "Senior")))</f>
        <v>Senior</v>
      </c>
      <c r="AH1991" t="str">
        <f>IF(Table2[[#This Row],[Recency]]&lt;31,"Active",IF(Table2[[#This Row],[Recency]]&lt;61, "Warm","At Risk"))</f>
        <v>At Risk</v>
      </c>
      <c r="AI1991" s="5" t="str">
        <f>IF(Table2[[#This Row],[Total Spend]]&lt;70,"Low Value", IF(Table2[[#This Row],[Total Spend]]&lt;370,"Medium Value",IF(Table2[[#This Row],[Total Spend]]&lt;1047,"High Value","VIP")))</f>
        <v>Medium Value</v>
      </c>
      <c r="AJ1991" s="7">
        <f>SUM(Table2[[#This Row],[AcceptedCmp3]:[Response]])</f>
        <v>0</v>
      </c>
      <c r="AK1991" s="5" t="str">
        <f>IF(Table2[[#This Row],[Total Campaigns Accepted]]=0,"Never Responded", IF(Table2[[#This Row],[Total Campaigns Accepted]]&lt;3,"Occasional Responders","Frequent Responders"))</f>
        <v>Never Responded</v>
      </c>
    </row>
    <row r="1992" spans="1:37" x14ac:dyDescent="0.3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  <c r="AC1992" s="4">
        <f t="shared" ca="1" si="93"/>
        <v>52</v>
      </c>
      <c r="AD1992" s="3">
        <f t="shared" si="95"/>
        <v>373</v>
      </c>
      <c r="AE1992">
        <f t="shared" si="94"/>
        <v>25</v>
      </c>
      <c r="AF1992" t="str">
        <f>IF(Table2[[#This Row],[ Income ]]&lt;=30000, "Low Income",IF(Table2[[#This Row],[ Income ]]&lt;=60000,"Middle Income",IF(Table2[[#This Row],[ Income ]]&lt;=90000,"High Income","Premium")))</f>
        <v>Middle Income</v>
      </c>
      <c r="AG1992" t="str">
        <f ca="1">IF(Table2[[#This Row],[Age]]&lt;30,"Young Adults", IF(Table2[[#This Row],[Age]]&lt;45,"Adults",IF(Table2[[#This Row],[Age]]&lt;60,"Middle Aged", "Senior")))</f>
        <v>Middle Aged</v>
      </c>
      <c r="AH1992" t="str">
        <f>IF(Table2[[#This Row],[Recency]]&lt;31,"Active",IF(Table2[[#This Row],[Recency]]&lt;61, "Warm","At Risk"))</f>
        <v>At Risk</v>
      </c>
      <c r="AI1992" s="5" t="str">
        <f>IF(Table2[[#This Row],[Total Spend]]&lt;70,"Low Value", IF(Table2[[#This Row],[Total Spend]]&lt;370,"Medium Value",IF(Table2[[#This Row],[Total Spend]]&lt;1047,"High Value","VIP")))</f>
        <v>High Value</v>
      </c>
      <c r="AJ1992" s="7">
        <f>SUM(Table2[[#This Row],[AcceptedCmp3]:[Response]])</f>
        <v>0</v>
      </c>
      <c r="AK1992" s="5" t="str">
        <f>IF(Table2[[#This Row],[Total Campaigns Accepted]]=0,"Never Responded", IF(Table2[[#This Row],[Total Campaigns Accepted]]&lt;3,"Occasional Responders","Frequent Responders"))</f>
        <v>Never Responded</v>
      </c>
    </row>
    <row r="1993" spans="1:37" x14ac:dyDescent="0.3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  <c r="AC1993" s="4">
        <f t="shared" ca="1" si="93"/>
        <v>64</v>
      </c>
      <c r="AD1993" s="3">
        <f t="shared" si="95"/>
        <v>1313</v>
      </c>
      <c r="AE1993">
        <f t="shared" si="94"/>
        <v>21</v>
      </c>
      <c r="AF1993" t="str">
        <f>IF(Table2[[#This Row],[ Income ]]&lt;=30000, "Low Income",IF(Table2[[#This Row],[ Income ]]&lt;=60000,"Middle Income",IF(Table2[[#This Row],[ Income ]]&lt;=90000,"High Income","Premium")))</f>
        <v>High Income</v>
      </c>
      <c r="AG1993" t="str">
        <f ca="1">IF(Table2[[#This Row],[Age]]&lt;30,"Young Adults", IF(Table2[[#This Row],[Age]]&lt;45,"Adults",IF(Table2[[#This Row],[Age]]&lt;60,"Middle Aged", "Senior")))</f>
        <v>Senior</v>
      </c>
      <c r="AH1993" t="str">
        <f>IF(Table2[[#This Row],[Recency]]&lt;31,"Active",IF(Table2[[#This Row],[Recency]]&lt;61, "Warm","At Risk"))</f>
        <v>At Risk</v>
      </c>
      <c r="AI1993" s="5" t="str">
        <f>IF(Table2[[#This Row],[Total Spend]]&lt;70,"Low Value", IF(Table2[[#This Row],[Total Spend]]&lt;370,"Medium Value",IF(Table2[[#This Row],[Total Spend]]&lt;1047,"High Value","VIP")))</f>
        <v>VIP</v>
      </c>
      <c r="AJ1993" s="7">
        <f>SUM(Table2[[#This Row],[AcceptedCmp3]:[Response]])</f>
        <v>1</v>
      </c>
      <c r="AK1993" s="5" t="str">
        <f>IF(Table2[[#This Row],[Total Campaigns Accepted]]=0,"Never Responded", IF(Table2[[#This Row],[Total Campaigns Accepted]]&lt;3,"Occasional Responders","Frequent Responders"))</f>
        <v>Occasional Responders</v>
      </c>
    </row>
    <row r="1994" spans="1:37" x14ac:dyDescent="0.3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  <c r="AC1994" s="4">
        <f t="shared" ca="1" si="93"/>
        <v>64</v>
      </c>
      <c r="AD1994" s="3">
        <f t="shared" si="95"/>
        <v>1313</v>
      </c>
      <c r="AE1994">
        <f t="shared" si="94"/>
        <v>21</v>
      </c>
      <c r="AF1994" t="str">
        <f>IF(Table2[[#This Row],[ Income ]]&lt;=30000, "Low Income",IF(Table2[[#This Row],[ Income ]]&lt;=60000,"Middle Income",IF(Table2[[#This Row],[ Income ]]&lt;=90000,"High Income","Premium")))</f>
        <v>High Income</v>
      </c>
      <c r="AG1994" t="str">
        <f ca="1">IF(Table2[[#This Row],[Age]]&lt;30,"Young Adults", IF(Table2[[#This Row],[Age]]&lt;45,"Adults",IF(Table2[[#This Row],[Age]]&lt;60,"Middle Aged", "Senior")))</f>
        <v>Senior</v>
      </c>
      <c r="AH1994" t="str">
        <f>IF(Table2[[#This Row],[Recency]]&lt;31,"Active",IF(Table2[[#This Row],[Recency]]&lt;61, "Warm","At Risk"))</f>
        <v>At Risk</v>
      </c>
      <c r="AI1994" s="5" t="str">
        <f>IF(Table2[[#This Row],[Total Spend]]&lt;70,"Low Value", IF(Table2[[#This Row],[Total Spend]]&lt;370,"Medium Value",IF(Table2[[#This Row],[Total Spend]]&lt;1047,"High Value","VIP")))</f>
        <v>VIP</v>
      </c>
      <c r="AJ1994" s="7">
        <f>SUM(Table2[[#This Row],[AcceptedCmp3]:[Response]])</f>
        <v>1</v>
      </c>
      <c r="AK1994" s="5" t="str">
        <f>IF(Table2[[#This Row],[Total Campaigns Accepted]]=0,"Never Responded", IF(Table2[[#This Row],[Total Campaigns Accepted]]&lt;3,"Occasional Responders","Frequent Responders"))</f>
        <v>Occasional Responders</v>
      </c>
    </row>
    <row r="1995" spans="1:37" x14ac:dyDescent="0.3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  <c r="AC1995" s="4">
        <f t="shared" ca="1" si="93"/>
        <v>64</v>
      </c>
      <c r="AD1995" s="3">
        <f t="shared" si="95"/>
        <v>663</v>
      </c>
      <c r="AE1995">
        <f t="shared" si="94"/>
        <v>27</v>
      </c>
      <c r="AF1995" t="str">
        <f>IF(Table2[[#This Row],[ Income ]]&lt;=30000, "Low Income",IF(Table2[[#This Row],[ Income ]]&lt;=60000,"Middle Income",IF(Table2[[#This Row],[ Income ]]&lt;=90000,"High Income","Premium")))</f>
        <v>Middle Income</v>
      </c>
      <c r="AG1995" t="str">
        <f ca="1">IF(Table2[[#This Row],[Age]]&lt;30,"Young Adults", IF(Table2[[#This Row],[Age]]&lt;45,"Adults",IF(Table2[[#This Row],[Age]]&lt;60,"Middle Aged", "Senior")))</f>
        <v>Senior</v>
      </c>
      <c r="AH1995" t="str">
        <f>IF(Table2[[#This Row],[Recency]]&lt;31,"Active",IF(Table2[[#This Row],[Recency]]&lt;61, "Warm","At Risk"))</f>
        <v>At Risk</v>
      </c>
      <c r="AI1995" s="5" t="str">
        <f>IF(Table2[[#This Row],[Total Spend]]&lt;70,"Low Value", IF(Table2[[#This Row],[Total Spend]]&lt;370,"Medium Value",IF(Table2[[#This Row],[Total Spend]]&lt;1047,"High Value","VIP")))</f>
        <v>High Value</v>
      </c>
      <c r="AJ1995" s="7">
        <f>SUM(Table2[[#This Row],[AcceptedCmp3]:[Response]])</f>
        <v>0</v>
      </c>
      <c r="AK1995" s="5" t="str">
        <f>IF(Table2[[#This Row],[Total Campaigns Accepted]]=0,"Never Responded", IF(Table2[[#This Row],[Total Campaigns Accepted]]&lt;3,"Occasional Responders","Frequent Responders"))</f>
        <v>Never Responded</v>
      </c>
    </row>
    <row r="1996" spans="1:37" x14ac:dyDescent="0.3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  <c r="AC1996" s="4">
        <f t="shared" ca="1" si="93"/>
        <v>75</v>
      </c>
      <c r="AD1996" s="3">
        <f t="shared" si="95"/>
        <v>637</v>
      </c>
      <c r="AE1996">
        <f t="shared" si="94"/>
        <v>28</v>
      </c>
      <c r="AF1996" t="str">
        <f>IF(Table2[[#This Row],[ Income ]]&lt;=30000, "Low Income",IF(Table2[[#This Row],[ Income ]]&lt;=60000,"Middle Income",IF(Table2[[#This Row],[ Income ]]&lt;=90000,"High Income","Premium")))</f>
        <v>Middle Income</v>
      </c>
      <c r="AG1996" t="str">
        <f ca="1">IF(Table2[[#This Row],[Age]]&lt;30,"Young Adults", IF(Table2[[#This Row],[Age]]&lt;45,"Adults",IF(Table2[[#This Row],[Age]]&lt;60,"Middle Aged", "Senior")))</f>
        <v>Senior</v>
      </c>
      <c r="AH1996" t="str">
        <f>IF(Table2[[#This Row],[Recency]]&lt;31,"Active",IF(Table2[[#This Row],[Recency]]&lt;61, "Warm","At Risk"))</f>
        <v>At Risk</v>
      </c>
      <c r="AI1996" s="5" t="str">
        <f>IF(Table2[[#This Row],[Total Spend]]&lt;70,"Low Value", IF(Table2[[#This Row],[Total Spend]]&lt;370,"Medium Value",IF(Table2[[#This Row],[Total Spend]]&lt;1047,"High Value","VIP")))</f>
        <v>High Value</v>
      </c>
      <c r="AJ1996" s="7">
        <f>SUM(Table2[[#This Row],[AcceptedCmp3]:[Response]])</f>
        <v>0</v>
      </c>
      <c r="AK1996" s="5" t="str">
        <f>IF(Table2[[#This Row],[Total Campaigns Accepted]]=0,"Never Responded", IF(Table2[[#This Row],[Total Campaigns Accepted]]&lt;3,"Occasional Responders","Frequent Responders"))</f>
        <v>Never Responded</v>
      </c>
    </row>
    <row r="1997" spans="1:37" x14ac:dyDescent="0.3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  <c r="AC1997" s="4">
        <f t="shared" ca="1" si="93"/>
        <v>51</v>
      </c>
      <c r="AD1997" s="3">
        <f t="shared" si="95"/>
        <v>661</v>
      </c>
      <c r="AE1997">
        <f t="shared" si="94"/>
        <v>31</v>
      </c>
      <c r="AF1997" t="str">
        <f>IF(Table2[[#This Row],[ Income ]]&lt;=30000, "Low Income",IF(Table2[[#This Row],[ Income ]]&lt;=60000,"Middle Income",IF(Table2[[#This Row],[ Income ]]&lt;=90000,"High Income","Premium")))</f>
        <v>High Income</v>
      </c>
      <c r="AG1997" t="str">
        <f ca="1">IF(Table2[[#This Row],[Age]]&lt;30,"Young Adults", IF(Table2[[#This Row],[Age]]&lt;45,"Adults",IF(Table2[[#This Row],[Age]]&lt;60,"Middle Aged", "Senior")))</f>
        <v>Middle Aged</v>
      </c>
      <c r="AH1997" t="str">
        <f>IF(Table2[[#This Row],[Recency]]&lt;31,"Active",IF(Table2[[#This Row],[Recency]]&lt;61, "Warm","At Risk"))</f>
        <v>At Risk</v>
      </c>
      <c r="AI1997" s="5" t="str">
        <f>IF(Table2[[#This Row],[Total Spend]]&lt;70,"Low Value", IF(Table2[[#This Row],[Total Spend]]&lt;370,"Medium Value",IF(Table2[[#This Row],[Total Spend]]&lt;1047,"High Value","VIP")))</f>
        <v>High Value</v>
      </c>
      <c r="AJ1997" s="7">
        <f>SUM(Table2[[#This Row],[AcceptedCmp3]:[Response]])</f>
        <v>1</v>
      </c>
      <c r="AK1997" s="5" t="str">
        <f>IF(Table2[[#This Row],[Total Campaigns Accepted]]=0,"Never Responded", IF(Table2[[#This Row],[Total Campaigns Accepted]]&lt;3,"Occasional Responders","Frequent Responders"))</f>
        <v>Occasional Responders</v>
      </c>
    </row>
    <row r="1998" spans="1:37" x14ac:dyDescent="0.3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  <c r="AC1998" s="4">
        <f t="shared" ca="1" si="93"/>
        <v>41</v>
      </c>
      <c r="AD1998" s="3">
        <f t="shared" si="95"/>
        <v>53</v>
      </c>
      <c r="AE1998">
        <f t="shared" si="94"/>
        <v>15</v>
      </c>
      <c r="AF1998" t="str">
        <f>IF(Table2[[#This Row],[ Income ]]&lt;=30000, "Low Income",IF(Table2[[#This Row],[ Income ]]&lt;=60000,"Middle Income",IF(Table2[[#This Row],[ Income ]]&lt;=90000,"High Income","Premium")))</f>
        <v>Low Income</v>
      </c>
      <c r="AG1998" t="str">
        <f ca="1">IF(Table2[[#This Row],[Age]]&lt;30,"Young Adults", IF(Table2[[#This Row],[Age]]&lt;45,"Adults",IF(Table2[[#This Row],[Age]]&lt;60,"Middle Aged", "Senior")))</f>
        <v>Adults</v>
      </c>
      <c r="AH1998" t="str">
        <f>IF(Table2[[#This Row],[Recency]]&lt;31,"Active",IF(Table2[[#This Row],[Recency]]&lt;61, "Warm","At Risk"))</f>
        <v>At Risk</v>
      </c>
      <c r="AI1998" s="5" t="str">
        <f>IF(Table2[[#This Row],[Total Spend]]&lt;70,"Low Value", IF(Table2[[#This Row],[Total Spend]]&lt;370,"Medium Value",IF(Table2[[#This Row],[Total Spend]]&lt;1047,"High Value","VIP")))</f>
        <v>Low Value</v>
      </c>
      <c r="AJ1998" s="7">
        <f>SUM(Table2[[#This Row],[AcceptedCmp3]:[Response]])</f>
        <v>0</v>
      </c>
      <c r="AK1998" s="5" t="str">
        <f>IF(Table2[[#This Row],[Total Campaigns Accepted]]=0,"Never Responded", IF(Table2[[#This Row],[Total Campaigns Accepted]]&lt;3,"Occasional Responders","Frequent Responders"))</f>
        <v>Never Responded</v>
      </c>
    </row>
    <row r="1999" spans="1:37" x14ac:dyDescent="0.3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  <c r="AC1999" s="4">
        <f t="shared" ca="1" si="93"/>
        <v>70</v>
      </c>
      <c r="AD1999" s="3">
        <f t="shared" si="95"/>
        <v>859</v>
      </c>
      <c r="AE1999">
        <f t="shared" si="94"/>
        <v>38</v>
      </c>
      <c r="AF1999" t="str">
        <f>IF(Table2[[#This Row],[ Income ]]&lt;=30000, "Low Income",IF(Table2[[#This Row],[ Income ]]&lt;=60000,"Middle Income",IF(Table2[[#This Row],[ Income ]]&lt;=90000,"High Income","Premium")))</f>
        <v>Middle Income</v>
      </c>
      <c r="AG1999" t="str">
        <f ca="1">IF(Table2[[#This Row],[Age]]&lt;30,"Young Adults", IF(Table2[[#This Row],[Age]]&lt;45,"Adults",IF(Table2[[#This Row],[Age]]&lt;60,"Middle Aged", "Senior")))</f>
        <v>Senior</v>
      </c>
      <c r="AH1999" t="str">
        <f>IF(Table2[[#This Row],[Recency]]&lt;31,"Active",IF(Table2[[#This Row],[Recency]]&lt;61, "Warm","At Risk"))</f>
        <v>At Risk</v>
      </c>
      <c r="AI1999" s="5" t="str">
        <f>IF(Table2[[#This Row],[Total Spend]]&lt;70,"Low Value", IF(Table2[[#This Row],[Total Spend]]&lt;370,"Medium Value",IF(Table2[[#This Row],[Total Spend]]&lt;1047,"High Value","VIP")))</f>
        <v>High Value</v>
      </c>
      <c r="AJ1999" s="7">
        <f>SUM(Table2[[#This Row],[AcceptedCmp3]:[Response]])</f>
        <v>0</v>
      </c>
      <c r="AK1999" s="5" t="str">
        <f>IF(Table2[[#This Row],[Total Campaigns Accepted]]=0,"Never Responded", IF(Table2[[#This Row],[Total Campaigns Accepted]]&lt;3,"Occasional Responders","Frequent Responders"))</f>
        <v>Never Responded</v>
      </c>
    </row>
    <row r="2000" spans="1:37" x14ac:dyDescent="0.3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  <c r="AC2000" s="4">
        <f t="shared" ca="1" si="93"/>
        <v>48</v>
      </c>
      <c r="AD2000" s="3">
        <f t="shared" si="95"/>
        <v>849</v>
      </c>
      <c r="AE2000">
        <f t="shared" si="94"/>
        <v>25</v>
      </c>
      <c r="AF2000" t="str">
        <f>IF(Table2[[#This Row],[ Income ]]&lt;=30000, "Low Income",IF(Table2[[#This Row],[ Income ]]&lt;=60000,"Middle Income",IF(Table2[[#This Row],[ Income ]]&lt;=90000,"High Income","Premium")))</f>
        <v>High Income</v>
      </c>
      <c r="AG2000" t="str">
        <f ca="1">IF(Table2[[#This Row],[Age]]&lt;30,"Young Adults", IF(Table2[[#This Row],[Age]]&lt;45,"Adults",IF(Table2[[#This Row],[Age]]&lt;60,"Middle Aged", "Senior")))</f>
        <v>Middle Aged</v>
      </c>
      <c r="AH2000" t="str">
        <f>IF(Table2[[#This Row],[Recency]]&lt;31,"Active",IF(Table2[[#This Row],[Recency]]&lt;61, "Warm","At Risk"))</f>
        <v>At Risk</v>
      </c>
      <c r="AI2000" s="5" t="str">
        <f>IF(Table2[[#This Row],[Total Spend]]&lt;70,"Low Value", IF(Table2[[#This Row],[Total Spend]]&lt;370,"Medium Value",IF(Table2[[#This Row],[Total Spend]]&lt;1047,"High Value","VIP")))</f>
        <v>High Value</v>
      </c>
      <c r="AJ2000" s="7">
        <f>SUM(Table2[[#This Row],[AcceptedCmp3]:[Response]])</f>
        <v>0</v>
      </c>
      <c r="AK2000" s="5" t="str">
        <f>IF(Table2[[#This Row],[Total Campaigns Accepted]]=0,"Never Responded", IF(Table2[[#This Row],[Total Campaigns Accepted]]&lt;3,"Occasional Responders","Frequent Responders"))</f>
        <v>Never Responded</v>
      </c>
    </row>
    <row r="2001" spans="1:37" x14ac:dyDescent="0.3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  <c r="AC2001" s="4">
        <f t="shared" ca="1" si="93"/>
        <v>70</v>
      </c>
      <c r="AD2001" s="3">
        <f t="shared" si="95"/>
        <v>26</v>
      </c>
      <c r="AE2001">
        <f t="shared" si="94"/>
        <v>11</v>
      </c>
      <c r="AF2001" t="str">
        <f>IF(Table2[[#This Row],[ Income ]]&lt;=30000, "Low Income",IF(Table2[[#This Row],[ Income ]]&lt;=60000,"Middle Income",IF(Table2[[#This Row],[ Income ]]&lt;=90000,"High Income","Premium")))</f>
        <v>Low Income</v>
      </c>
      <c r="AG2001" t="str">
        <f ca="1">IF(Table2[[#This Row],[Age]]&lt;30,"Young Adults", IF(Table2[[#This Row],[Age]]&lt;45,"Adults",IF(Table2[[#This Row],[Age]]&lt;60,"Middle Aged", "Senior")))</f>
        <v>Senior</v>
      </c>
      <c r="AH2001" t="str">
        <f>IF(Table2[[#This Row],[Recency]]&lt;31,"Active",IF(Table2[[#This Row],[Recency]]&lt;61, "Warm","At Risk"))</f>
        <v>At Risk</v>
      </c>
      <c r="AI2001" s="5" t="str">
        <f>IF(Table2[[#This Row],[Total Spend]]&lt;70,"Low Value", IF(Table2[[#This Row],[Total Spend]]&lt;370,"Medium Value",IF(Table2[[#This Row],[Total Spend]]&lt;1047,"High Value","VIP")))</f>
        <v>Low Value</v>
      </c>
      <c r="AJ2001" s="7">
        <f>SUM(Table2[[#This Row],[AcceptedCmp3]:[Response]])</f>
        <v>0</v>
      </c>
      <c r="AK2001" s="5" t="str">
        <f>IF(Table2[[#This Row],[Total Campaigns Accepted]]=0,"Never Responded", IF(Table2[[#This Row],[Total Campaigns Accepted]]&lt;3,"Occasional Responders","Frequent Responders"))</f>
        <v>Never Responded</v>
      </c>
    </row>
    <row r="2002" spans="1:37" x14ac:dyDescent="0.3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  <c r="AC2002" s="4">
        <f t="shared" ca="1" si="93"/>
        <v>72</v>
      </c>
      <c r="AD2002" s="3">
        <f t="shared" si="95"/>
        <v>16</v>
      </c>
      <c r="AE2002">
        <f t="shared" si="94"/>
        <v>10</v>
      </c>
      <c r="AF2002" t="str">
        <f>IF(Table2[[#This Row],[ Income ]]&lt;=30000, "Low Income",IF(Table2[[#This Row],[ Income ]]&lt;=60000,"Middle Income",IF(Table2[[#This Row],[ Income ]]&lt;=90000,"High Income","Premium")))</f>
        <v>Middle Income</v>
      </c>
      <c r="AG2002" t="str">
        <f ca="1">IF(Table2[[#This Row],[Age]]&lt;30,"Young Adults", IF(Table2[[#This Row],[Age]]&lt;45,"Adults",IF(Table2[[#This Row],[Age]]&lt;60,"Middle Aged", "Senior")))</f>
        <v>Senior</v>
      </c>
      <c r="AH2002" t="str">
        <f>IF(Table2[[#This Row],[Recency]]&lt;31,"Active",IF(Table2[[#This Row],[Recency]]&lt;61, "Warm","At Risk"))</f>
        <v>At Risk</v>
      </c>
      <c r="AI2002" s="5" t="str">
        <f>IF(Table2[[#This Row],[Total Spend]]&lt;70,"Low Value", IF(Table2[[#This Row],[Total Spend]]&lt;370,"Medium Value",IF(Table2[[#This Row],[Total Spend]]&lt;1047,"High Value","VIP")))</f>
        <v>Low Value</v>
      </c>
      <c r="AJ2002" s="7">
        <f>SUM(Table2[[#This Row],[AcceptedCmp3]:[Response]])</f>
        <v>0</v>
      </c>
      <c r="AK2002" s="5" t="str">
        <f>IF(Table2[[#This Row],[Total Campaigns Accepted]]=0,"Never Responded", IF(Table2[[#This Row],[Total Campaigns Accepted]]&lt;3,"Occasional Responders","Frequent Responders"))</f>
        <v>Never Responded</v>
      </c>
    </row>
    <row r="2003" spans="1:37" x14ac:dyDescent="0.3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  <c r="AC2003" s="4">
        <f t="shared" ca="1" si="93"/>
        <v>51</v>
      </c>
      <c r="AD2003" s="3">
        <f t="shared" si="95"/>
        <v>1048</v>
      </c>
      <c r="AE2003">
        <f t="shared" si="94"/>
        <v>38</v>
      </c>
      <c r="AF2003" t="str">
        <f>IF(Table2[[#This Row],[ Income ]]&lt;=30000, "Low Income",IF(Table2[[#This Row],[ Income ]]&lt;=60000,"Middle Income",IF(Table2[[#This Row],[ Income ]]&lt;=90000,"High Income","Premium")))</f>
        <v>Middle Income</v>
      </c>
      <c r="AG2003" t="str">
        <f ca="1">IF(Table2[[#This Row],[Age]]&lt;30,"Young Adults", IF(Table2[[#This Row],[Age]]&lt;45,"Adults",IF(Table2[[#This Row],[Age]]&lt;60,"Middle Aged", "Senior")))</f>
        <v>Middle Aged</v>
      </c>
      <c r="AH2003" t="str">
        <f>IF(Table2[[#This Row],[Recency]]&lt;31,"Active",IF(Table2[[#This Row],[Recency]]&lt;61, "Warm","At Risk"))</f>
        <v>At Risk</v>
      </c>
      <c r="AI2003" s="5" t="str">
        <f>IF(Table2[[#This Row],[Total Spend]]&lt;70,"Low Value", IF(Table2[[#This Row],[Total Spend]]&lt;370,"Medium Value",IF(Table2[[#This Row],[Total Spend]]&lt;1047,"High Value","VIP")))</f>
        <v>VIP</v>
      </c>
      <c r="AJ2003" s="7">
        <f>SUM(Table2[[#This Row],[AcceptedCmp3]:[Response]])</f>
        <v>1</v>
      </c>
      <c r="AK2003" s="5" t="str">
        <f>IF(Table2[[#This Row],[Total Campaigns Accepted]]=0,"Never Responded", IF(Table2[[#This Row],[Total Campaigns Accepted]]&lt;3,"Occasional Responders","Frequent Responders"))</f>
        <v>Occasional Responders</v>
      </c>
    </row>
    <row r="2004" spans="1:37" x14ac:dyDescent="0.3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  <c r="AC2004" s="4">
        <f t="shared" ca="1" si="93"/>
        <v>79</v>
      </c>
      <c r="AD2004" s="3">
        <f t="shared" si="95"/>
        <v>1798</v>
      </c>
      <c r="AE2004">
        <f t="shared" si="94"/>
        <v>19</v>
      </c>
      <c r="AF2004" t="str">
        <f>IF(Table2[[#This Row],[ Income ]]&lt;=30000, "Low Income",IF(Table2[[#This Row],[ Income ]]&lt;=60000,"Middle Income",IF(Table2[[#This Row],[ Income ]]&lt;=90000,"High Income","Premium")))</f>
        <v>High Income</v>
      </c>
      <c r="AG2004" t="str">
        <f ca="1">IF(Table2[[#This Row],[Age]]&lt;30,"Young Adults", IF(Table2[[#This Row],[Age]]&lt;45,"Adults",IF(Table2[[#This Row],[Age]]&lt;60,"Middle Aged", "Senior")))</f>
        <v>Senior</v>
      </c>
      <c r="AH2004" t="str">
        <f>IF(Table2[[#This Row],[Recency]]&lt;31,"Active",IF(Table2[[#This Row],[Recency]]&lt;61, "Warm","At Risk"))</f>
        <v>At Risk</v>
      </c>
      <c r="AI2004" s="5" t="str">
        <f>IF(Table2[[#This Row],[Total Spend]]&lt;70,"Low Value", IF(Table2[[#This Row],[Total Spend]]&lt;370,"Medium Value",IF(Table2[[#This Row],[Total Spend]]&lt;1047,"High Value","VIP")))</f>
        <v>VIP</v>
      </c>
      <c r="AJ2004" s="7">
        <f>SUM(Table2[[#This Row],[AcceptedCmp3]:[Response]])</f>
        <v>2</v>
      </c>
      <c r="AK2004" s="5" t="str">
        <f>IF(Table2[[#This Row],[Total Campaigns Accepted]]=0,"Never Responded", IF(Table2[[#This Row],[Total Campaigns Accepted]]&lt;3,"Occasional Responders","Frequent Responders"))</f>
        <v>Occasional Responders</v>
      </c>
    </row>
    <row r="2005" spans="1:37" x14ac:dyDescent="0.3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  <c r="AC2005" s="4">
        <f t="shared" ca="1" si="93"/>
        <v>50</v>
      </c>
      <c r="AD2005" s="3">
        <f t="shared" si="95"/>
        <v>20</v>
      </c>
      <c r="AE2005">
        <f t="shared" si="94"/>
        <v>10</v>
      </c>
      <c r="AF2005" t="str">
        <f>IF(Table2[[#This Row],[ Income ]]&lt;=30000, "Low Income",IF(Table2[[#This Row],[ Income ]]&lt;=60000,"Middle Income",IF(Table2[[#This Row],[ Income ]]&lt;=90000,"High Income","Premium")))</f>
        <v>Middle Income</v>
      </c>
      <c r="AG2005" t="str">
        <f ca="1">IF(Table2[[#This Row],[Age]]&lt;30,"Young Adults", IF(Table2[[#This Row],[Age]]&lt;45,"Adults",IF(Table2[[#This Row],[Age]]&lt;60,"Middle Aged", "Senior")))</f>
        <v>Middle Aged</v>
      </c>
      <c r="AH2005" t="str">
        <f>IF(Table2[[#This Row],[Recency]]&lt;31,"Active",IF(Table2[[#This Row],[Recency]]&lt;61, "Warm","At Risk"))</f>
        <v>At Risk</v>
      </c>
      <c r="AI2005" s="5" t="str">
        <f>IF(Table2[[#This Row],[Total Spend]]&lt;70,"Low Value", IF(Table2[[#This Row],[Total Spend]]&lt;370,"Medium Value",IF(Table2[[#This Row],[Total Spend]]&lt;1047,"High Value","VIP")))</f>
        <v>Low Value</v>
      </c>
      <c r="AJ2005" s="7">
        <f>SUM(Table2[[#This Row],[AcceptedCmp3]:[Response]])</f>
        <v>0</v>
      </c>
      <c r="AK2005" s="5" t="str">
        <f>IF(Table2[[#This Row],[Total Campaigns Accepted]]=0,"Never Responded", IF(Table2[[#This Row],[Total Campaigns Accepted]]&lt;3,"Occasional Responders","Frequent Responders"))</f>
        <v>Never Responded</v>
      </c>
    </row>
    <row r="2006" spans="1:37" x14ac:dyDescent="0.3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  <c r="AC2006" s="4">
        <f t="shared" ca="1" si="93"/>
        <v>48</v>
      </c>
      <c r="AD2006" s="3">
        <f t="shared" si="95"/>
        <v>90</v>
      </c>
      <c r="AE2006">
        <f t="shared" si="94"/>
        <v>11</v>
      </c>
      <c r="AF2006" t="str">
        <f>IF(Table2[[#This Row],[ Income ]]&lt;=30000, "Low Income",IF(Table2[[#This Row],[ Income ]]&lt;=60000,"Middle Income",IF(Table2[[#This Row],[ Income ]]&lt;=90000,"High Income","Premium")))</f>
        <v>Middle Income</v>
      </c>
      <c r="AG2006" t="str">
        <f ca="1">IF(Table2[[#This Row],[Age]]&lt;30,"Young Adults", IF(Table2[[#This Row],[Age]]&lt;45,"Adults",IF(Table2[[#This Row],[Age]]&lt;60,"Middle Aged", "Senior")))</f>
        <v>Middle Aged</v>
      </c>
      <c r="AH2006" t="str">
        <f>IF(Table2[[#This Row],[Recency]]&lt;31,"Active",IF(Table2[[#This Row],[Recency]]&lt;61, "Warm","At Risk"))</f>
        <v>At Risk</v>
      </c>
      <c r="AI2006" s="5" t="str">
        <f>IF(Table2[[#This Row],[Total Spend]]&lt;70,"Low Value", IF(Table2[[#This Row],[Total Spend]]&lt;370,"Medium Value",IF(Table2[[#This Row],[Total Spend]]&lt;1047,"High Value","VIP")))</f>
        <v>Medium Value</v>
      </c>
      <c r="AJ2006" s="7">
        <f>SUM(Table2[[#This Row],[AcceptedCmp3]:[Response]])</f>
        <v>0</v>
      </c>
      <c r="AK2006" s="5" t="str">
        <f>IF(Table2[[#This Row],[Total Campaigns Accepted]]=0,"Never Responded", IF(Table2[[#This Row],[Total Campaigns Accepted]]&lt;3,"Occasional Responders","Frequent Responders"))</f>
        <v>Never Responded</v>
      </c>
    </row>
    <row r="2007" spans="1:37" x14ac:dyDescent="0.3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  <c r="AC2007" s="4">
        <f t="shared" ca="1" si="93"/>
        <v>52</v>
      </c>
      <c r="AD2007" s="3">
        <f t="shared" si="95"/>
        <v>1264</v>
      </c>
      <c r="AE2007">
        <f t="shared" si="94"/>
        <v>23</v>
      </c>
      <c r="AF2007" t="str">
        <f>IF(Table2[[#This Row],[ Income ]]&lt;=30000, "Low Income",IF(Table2[[#This Row],[ Income ]]&lt;=60000,"Middle Income",IF(Table2[[#This Row],[ Income ]]&lt;=90000,"High Income","Premium")))</f>
        <v>High Income</v>
      </c>
      <c r="AG2007" t="str">
        <f ca="1">IF(Table2[[#This Row],[Age]]&lt;30,"Young Adults", IF(Table2[[#This Row],[Age]]&lt;45,"Adults",IF(Table2[[#This Row],[Age]]&lt;60,"Middle Aged", "Senior")))</f>
        <v>Middle Aged</v>
      </c>
      <c r="AH2007" t="str">
        <f>IF(Table2[[#This Row],[Recency]]&lt;31,"Active",IF(Table2[[#This Row],[Recency]]&lt;61, "Warm","At Risk"))</f>
        <v>At Risk</v>
      </c>
      <c r="AI2007" s="5" t="str">
        <f>IF(Table2[[#This Row],[Total Spend]]&lt;70,"Low Value", IF(Table2[[#This Row],[Total Spend]]&lt;370,"Medium Value",IF(Table2[[#This Row],[Total Spend]]&lt;1047,"High Value","VIP")))</f>
        <v>VIP</v>
      </c>
      <c r="AJ2007" s="7">
        <f>SUM(Table2[[#This Row],[AcceptedCmp3]:[Response]])</f>
        <v>2</v>
      </c>
      <c r="AK2007" s="5" t="str">
        <f>IF(Table2[[#This Row],[Total Campaigns Accepted]]=0,"Never Responded", IF(Table2[[#This Row],[Total Campaigns Accepted]]&lt;3,"Occasional Responders","Frequent Responders"))</f>
        <v>Occasional Responders</v>
      </c>
    </row>
    <row r="2008" spans="1:37" x14ac:dyDescent="0.3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  <c r="AC2008" s="4">
        <f t="shared" ca="1" si="93"/>
        <v>54</v>
      </c>
      <c r="AD2008" s="3">
        <f t="shared" si="95"/>
        <v>1497</v>
      </c>
      <c r="AE2008">
        <f t="shared" si="94"/>
        <v>24</v>
      </c>
      <c r="AF2008" t="str">
        <f>IF(Table2[[#This Row],[ Income ]]&lt;=30000, "Low Income",IF(Table2[[#This Row],[ Income ]]&lt;=60000,"Middle Income",IF(Table2[[#This Row],[ Income ]]&lt;=90000,"High Income","Premium")))</f>
        <v>High Income</v>
      </c>
      <c r="AG2008" t="str">
        <f ca="1">IF(Table2[[#This Row],[Age]]&lt;30,"Young Adults", IF(Table2[[#This Row],[Age]]&lt;45,"Adults",IF(Table2[[#This Row],[Age]]&lt;60,"Middle Aged", "Senior")))</f>
        <v>Middle Aged</v>
      </c>
      <c r="AH2008" t="str">
        <f>IF(Table2[[#This Row],[Recency]]&lt;31,"Active",IF(Table2[[#This Row],[Recency]]&lt;61, "Warm","At Risk"))</f>
        <v>At Risk</v>
      </c>
      <c r="AI2008" s="5" t="str">
        <f>IF(Table2[[#This Row],[Total Spend]]&lt;70,"Low Value", IF(Table2[[#This Row],[Total Spend]]&lt;370,"Medium Value",IF(Table2[[#This Row],[Total Spend]]&lt;1047,"High Value","VIP")))</f>
        <v>VIP</v>
      </c>
      <c r="AJ2008" s="7">
        <f>SUM(Table2[[#This Row],[AcceptedCmp3]:[Response]])</f>
        <v>0</v>
      </c>
      <c r="AK2008" s="5" t="str">
        <f>IF(Table2[[#This Row],[Total Campaigns Accepted]]=0,"Never Responded", IF(Table2[[#This Row],[Total Campaigns Accepted]]&lt;3,"Occasional Responders","Frequent Responders"))</f>
        <v>Never Responded</v>
      </c>
    </row>
    <row r="2009" spans="1:37" x14ac:dyDescent="0.3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  <c r="AC2009" s="4">
        <f t="shared" ca="1" si="93"/>
        <v>66</v>
      </c>
      <c r="AD2009" s="3">
        <f t="shared" si="95"/>
        <v>91</v>
      </c>
      <c r="AE2009">
        <f t="shared" si="94"/>
        <v>14</v>
      </c>
      <c r="AF2009" t="str">
        <f>IF(Table2[[#This Row],[ Income ]]&lt;=30000, "Low Income",IF(Table2[[#This Row],[ Income ]]&lt;=60000,"Middle Income",IF(Table2[[#This Row],[ Income ]]&lt;=90000,"High Income","Premium")))</f>
        <v>Middle Income</v>
      </c>
      <c r="AG2009" t="str">
        <f ca="1">IF(Table2[[#This Row],[Age]]&lt;30,"Young Adults", IF(Table2[[#This Row],[Age]]&lt;45,"Adults",IF(Table2[[#This Row],[Age]]&lt;60,"Middle Aged", "Senior")))</f>
        <v>Senior</v>
      </c>
      <c r="AH2009" t="str">
        <f>IF(Table2[[#This Row],[Recency]]&lt;31,"Active",IF(Table2[[#This Row],[Recency]]&lt;61, "Warm","At Risk"))</f>
        <v>At Risk</v>
      </c>
      <c r="AI2009" s="5" t="str">
        <f>IF(Table2[[#This Row],[Total Spend]]&lt;70,"Low Value", IF(Table2[[#This Row],[Total Spend]]&lt;370,"Medium Value",IF(Table2[[#This Row],[Total Spend]]&lt;1047,"High Value","VIP")))</f>
        <v>Medium Value</v>
      </c>
      <c r="AJ2009" s="7">
        <f>SUM(Table2[[#This Row],[AcceptedCmp3]:[Response]])</f>
        <v>0</v>
      </c>
      <c r="AK2009" s="5" t="str">
        <f>IF(Table2[[#This Row],[Total Campaigns Accepted]]=0,"Never Responded", IF(Table2[[#This Row],[Total Campaigns Accepted]]&lt;3,"Occasional Responders","Frequent Responders"))</f>
        <v>Never Responded</v>
      </c>
    </row>
    <row r="2010" spans="1:37" x14ac:dyDescent="0.3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  <c r="AC2010" s="4">
        <f t="shared" ca="1" si="93"/>
        <v>61</v>
      </c>
      <c r="AD2010" s="3">
        <f t="shared" si="95"/>
        <v>448</v>
      </c>
      <c r="AE2010">
        <f t="shared" si="94"/>
        <v>21</v>
      </c>
      <c r="AF2010" t="str">
        <f>IF(Table2[[#This Row],[ Income ]]&lt;=30000, "Low Income",IF(Table2[[#This Row],[ Income ]]&lt;=60000,"Middle Income",IF(Table2[[#This Row],[ Income ]]&lt;=90000,"High Income","Premium")))</f>
        <v>Middle Income</v>
      </c>
      <c r="AG2010" t="str">
        <f ca="1">IF(Table2[[#This Row],[Age]]&lt;30,"Young Adults", IF(Table2[[#This Row],[Age]]&lt;45,"Adults",IF(Table2[[#This Row],[Age]]&lt;60,"Middle Aged", "Senior")))</f>
        <v>Senior</v>
      </c>
      <c r="AH2010" t="str">
        <f>IF(Table2[[#This Row],[Recency]]&lt;31,"Active",IF(Table2[[#This Row],[Recency]]&lt;61, "Warm","At Risk"))</f>
        <v>At Risk</v>
      </c>
      <c r="AI2010" s="5" t="str">
        <f>IF(Table2[[#This Row],[Total Spend]]&lt;70,"Low Value", IF(Table2[[#This Row],[Total Spend]]&lt;370,"Medium Value",IF(Table2[[#This Row],[Total Spend]]&lt;1047,"High Value","VIP")))</f>
        <v>High Value</v>
      </c>
      <c r="AJ2010" s="7">
        <f>SUM(Table2[[#This Row],[AcceptedCmp3]:[Response]])</f>
        <v>0</v>
      </c>
      <c r="AK2010" s="5" t="str">
        <f>IF(Table2[[#This Row],[Total Campaigns Accepted]]=0,"Never Responded", IF(Table2[[#This Row],[Total Campaigns Accepted]]&lt;3,"Occasional Responders","Frequent Responders"))</f>
        <v>Never Responded</v>
      </c>
    </row>
    <row r="2011" spans="1:37" x14ac:dyDescent="0.3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  <c r="AC2011" s="4">
        <f t="shared" ca="1" si="93"/>
        <v>59</v>
      </c>
      <c r="AD2011" s="3">
        <f t="shared" si="95"/>
        <v>25</v>
      </c>
      <c r="AE2011">
        <f t="shared" si="94"/>
        <v>13</v>
      </c>
      <c r="AF2011" t="str">
        <f>IF(Table2[[#This Row],[ Income ]]&lt;=30000, "Low Income",IF(Table2[[#This Row],[ Income ]]&lt;=60000,"Middle Income",IF(Table2[[#This Row],[ Income ]]&lt;=90000,"High Income","Premium")))</f>
        <v>Middle Income</v>
      </c>
      <c r="AG2011" t="str">
        <f ca="1">IF(Table2[[#This Row],[Age]]&lt;30,"Young Adults", IF(Table2[[#This Row],[Age]]&lt;45,"Adults",IF(Table2[[#This Row],[Age]]&lt;60,"Middle Aged", "Senior")))</f>
        <v>Middle Aged</v>
      </c>
      <c r="AH2011" t="str">
        <f>IF(Table2[[#This Row],[Recency]]&lt;31,"Active",IF(Table2[[#This Row],[Recency]]&lt;61, "Warm","At Risk"))</f>
        <v>At Risk</v>
      </c>
      <c r="AI2011" s="5" t="str">
        <f>IF(Table2[[#This Row],[Total Spend]]&lt;70,"Low Value", IF(Table2[[#This Row],[Total Spend]]&lt;370,"Medium Value",IF(Table2[[#This Row],[Total Spend]]&lt;1047,"High Value","VIP")))</f>
        <v>Low Value</v>
      </c>
      <c r="AJ2011" s="7">
        <f>SUM(Table2[[#This Row],[AcceptedCmp3]:[Response]])</f>
        <v>0</v>
      </c>
      <c r="AK2011" s="5" t="str">
        <f>IF(Table2[[#This Row],[Total Campaigns Accepted]]=0,"Never Responded", IF(Table2[[#This Row],[Total Campaigns Accepted]]&lt;3,"Occasional Responders","Frequent Responders"))</f>
        <v>Never Responded</v>
      </c>
    </row>
    <row r="2012" spans="1:37" x14ac:dyDescent="0.3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  <c r="AC2012" s="4">
        <f t="shared" ca="1" si="93"/>
        <v>55</v>
      </c>
      <c r="AD2012" s="3">
        <f t="shared" si="95"/>
        <v>122</v>
      </c>
      <c r="AE2012">
        <f t="shared" si="94"/>
        <v>17</v>
      </c>
      <c r="AF2012" t="str">
        <f>IF(Table2[[#This Row],[ Income ]]&lt;=30000, "Low Income",IF(Table2[[#This Row],[ Income ]]&lt;=60000,"Middle Income",IF(Table2[[#This Row],[ Income ]]&lt;=90000,"High Income","Premium")))</f>
        <v>Middle Income</v>
      </c>
      <c r="AG2012" t="str">
        <f ca="1">IF(Table2[[#This Row],[Age]]&lt;30,"Young Adults", IF(Table2[[#This Row],[Age]]&lt;45,"Adults",IF(Table2[[#This Row],[Age]]&lt;60,"Middle Aged", "Senior")))</f>
        <v>Middle Aged</v>
      </c>
      <c r="AH2012" t="str">
        <f>IF(Table2[[#This Row],[Recency]]&lt;31,"Active",IF(Table2[[#This Row],[Recency]]&lt;61, "Warm","At Risk"))</f>
        <v>At Risk</v>
      </c>
      <c r="AI2012" s="5" t="str">
        <f>IF(Table2[[#This Row],[Total Spend]]&lt;70,"Low Value", IF(Table2[[#This Row],[Total Spend]]&lt;370,"Medium Value",IF(Table2[[#This Row],[Total Spend]]&lt;1047,"High Value","VIP")))</f>
        <v>Medium Value</v>
      </c>
      <c r="AJ2012" s="7">
        <f>SUM(Table2[[#This Row],[AcceptedCmp3]:[Response]])</f>
        <v>0</v>
      </c>
      <c r="AK2012" s="5" t="str">
        <f>IF(Table2[[#This Row],[Total Campaigns Accepted]]=0,"Never Responded", IF(Table2[[#This Row],[Total Campaigns Accepted]]&lt;3,"Occasional Responders","Frequent Responders"))</f>
        <v>Never Responded</v>
      </c>
    </row>
    <row r="2013" spans="1:37" x14ac:dyDescent="0.3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  <c r="AC2013" s="4">
        <f t="shared" ca="1" si="93"/>
        <v>64</v>
      </c>
      <c r="AD2013" s="3">
        <f t="shared" si="95"/>
        <v>1382</v>
      </c>
      <c r="AE2013">
        <f t="shared" si="94"/>
        <v>27</v>
      </c>
      <c r="AF2013" t="str">
        <f>IF(Table2[[#This Row],[ Income ]]&lt;=30000, "Low Income",IF(Table2[[#This Row],[ Income ]]&lt;=60000,"Middle Income",IF(Table2[[#This Row],[ Income ]]&lt;=90000,"High Income","Premium")))</f>
        <v>High Income</v>
      </c>
      <c r="AG2013" t="str">
        <f ca="1">IF(Table2[[#This Row],[Age]]&lt;30,"Young Adults", IF(Table2[[#This Row],[Age]]&lt;45,"Adults",IF(Table2[[#This Row],[Age]]&lt;60,"Middle Aged", "Senior")))</f>
        <v>Senior</v>
      </c>
      <c r="AH2013" t="str">
        <f>IF(Table2[[#This Row],[Recency]]&lt;31,"Active",IF(Table2[[#This Row],[Recency]]&lt;61, "Warm","At Risk"))</f>
        <v>At Risk</v>
      </c>
      <c r="AI2013" s="5" t="str">
        <f>IF(Table2[[#This Row],[Total Spend]]&lt;70,"Low Value", IF(Table2[[#This Row],[Total Spend]]&lt;370,"Medium Value",IF(Table2[[#This Row],[Total Spend]]&lt;1047,"High Value","VIP")))</f>
        <v>VIP</v>
      </c>
      <c r="AJ2013" s="7">
        <f>SUM(Table2[[#This Row],[AcceptedCmp3]:[Response]])</f>
        <v>1</v>
      </c>
      <c r="AK2013" s="5" t="str">
        <f>IF(Table2[[#This Row],[Total Campaigns Accepted]]=0,"Never Responded", IF(Table2[[#This Row],[Total Campaigns Accepted]]&lt;3,"Occasional Responders","Frequent Responders"))</f>
        <v>Occasional Responders</v>
      </c>
    </row>
    <row r="2014" spans="1:37" x14ac:dyDescent="0.3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  <c r="AC2014" s="4">
        <f t="shared" ca="1" si="93"/>
        <v>51</v>
      </c>
      <c r="AD2014" s="3">
        <f t="shared" si="95"/>
        <v>1596</v>
      </c>
      <c r="AE2014">
        <f t="shared" si="94"/>
        <v>34</v>
      </c>
      <c r="AF2014" t="str">
        <f>IF(Table2[[#This Row],[ Income ]]&lt;=30000, "Low Income",IF(Table2[[#This Row],[ Income ]]&lt;=60000,"Middle Income",IF(Table2[[#This Row],[ Income ]]&lt;=90000,"High Income","Premium")))</f>
        <v>High Income</v>
      </c>
      <c r="AG2014" t="str">
        <f ca="1">IF(Table2[[#This Row],[Age]]&lt;30,"Young Adults", IF(Table2[[#This Row],[Age]]&lt;45,"Adults",IF(Table2[[#This Row],[Age]]&lt;60,"Middle Aged", "Senior")))</f>
        <v>Middle Aged</v>
      </c>
      <c r="AH2014" t="str">
        <f>IF(Table2[[#This Row],[Recency]]&lt;31,"Active",IF(Table2[[#This Row],[Recency]]&lt;61, "Warm","At Risk"))</f>
        <v>At Risk</v>
      </c>
      <c r="AI2014" s="5" t="str">
        <f>IF(Table2[[#This Row],[Total Spend]]&lt;70,"Low Value", IF(Table2[[#This Row],[Total Spend]]&lt;370,"Medium Value",IF(Table2[[#This Row],[Total Spend]]&lt;1047,"High Value","VIP")))</f>
        <v>VIP</v>
      </c>
      <c r="AJ2014" s="7">
        <f>SUM(Table2[[#This Row],[AcceptedCmp3]:[Response]])</f>
        <v>0</v>
      </c>
      <c r="AK2014" s="5" t="str">
        <f>IF(Table2[[#This Row],[Total Campaigns Accepted]]=0,"Never Responded", IF(Table2[[#This Row],[Total Campaigns Accepted]]&lt;3,"Occasional Responders","Frequent Responders"))</f>
        <v>Never Responded</v>
      </c>
    </row>
    <row r="2015" spans="1:37" x14ac:dyDescent="0.3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  <c r="AC2015" s="4">
        <f t="shared" ca="1" si="93"/>
        <v>50</v>
      </c>
      <c r="AD2015" s="3">
        <f t="shared" si="95"/>
        <v>84</v>
      </c>
      <c r="AE2015">
        <f t="shared" si="94"/>
        <v>14</v>
      </c>
      <c r="AF2015" t="str">
        <f>IF(Table2[[#This Row],[ Income ]]&lt;=30000, "Low Income",IF(Table2[[#This Row],[ Income ]]&lt;=60000,"Middle Income",IF(Table2[[#This Row],[ Income ]]&lt;=90000,"High Income","Premium")))</f>
        <v>Low Income</v>
      </c>
      <c r="AG2015" t="str">
        <f ca="1">IF(Table2[[#This Row],[Age]]&lt;30,"Young Adults", IF(Table2[[#This Row],[Age]]&lt;45,"Adults",IF(Table2[[#This Row],[Age]]&lt;60,"Middle Aged", "Senior")))</f>
        <v>Middle Aged</v>
      </c>
      <c r="AH2015" t="str">
        <f>IF(Table2[[#This Row],[Recency]]&lt;31,"Active",IF(Table2[[#This Row],[Recency]]&lt;61, "Warm","At Risk"))</f>
        <v>At Risk</v>
      </c>
      <c r="AI2015" s="5" t="str">
        <f>IF(Table2[[#This Row],[Total Spend]]&lt;70,"Low Value", IF(Table2[[#This Row],[Total Spend]]&lt;370,"Medium Value",IF(Table2[[#This Row],[Total Spend]]&lt;1047,"High Value","VIP")))</f>
        <v>Medium Value</v>
      </c>
      <c r="AJ2015" s="7">
        <f>SUM(Table2[[#This Row],[AcceptedCmp3]:[Response]])</f>
        <v>0</v>
      </c>
      <c r="AK2015" s="5" t="str">
        <f>IF(Table2[[#This Row],[Total Campaigns Accepted]]=0,"Never Responded", IF(Table2[[#This Row],[Total Campaigns Accepted]]&lt;3,"Occasional Responders","Frequent Responders"))</f>
        <v>Never Responded</v>
      </c>
    </row>
    <row r="2016" spans="1:37" x14ac:dyDescent="0.3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  <c r="AC2016" s="4">
        <f t="shared" ca="1" si="93"/>
        <v>58</v>
      </c>
      <c r="AD2016" s="3">
        <f t="shared" si="95"/>
        <v>231</v>
      </c>
      <c r="AE2016">
        <f t="shared" si="94"/>
        <v>22</v>
      </c>
      <c r="AF2016" t="str">
        <f>IF(Table2[[#This Row],[ Income ]]&lt;=30000, "Low Income",IF(Table2[[#This Row],[ Income ]]&lt;=60000,"Middle Income",IF(Table2[[#This Row],[ Income ]]&lt;=90000,"High Income","Premium")))</f>
        <v>Middle Income</v>
      </c>
      <c r="AG2016" t="str">
        <f ca="1">IF(Table2[[#This Row],[Age]]&lt;30,"Young Adults", IF(Table2[[#This Row],[Age]]&lt;45,"Adults",IF(Table2[[#This Row],[Age]]&lt;60,"Middle Aged", "Senior")))</f>
        <v>Middle Aged</v>
      </c>
      <c r="AH2016" t="str">
        <f>IF(Table2[[#This Row],[Recency]]&lt;31,"Active",IF(Table2[[#This Row],[Recency]]&lt;61, "Warm","At Risk"))</f>
        <v>At Risk</v>
      </c>
      <c r="AI2016" s="5" t="str">
        <f>IF(Table2[[#This Row],[Total Spend]]&lt;70,"Low Value", IF(Table2[[#This Row],[Total Spend]]&lt;370,"Medium Value",IF(Table2[[#This Row],[Total Spend]]&lt;1047,"High Value","VIP")))</f>
        <v>Medium Value</v>
      </c>
      <c r="AJ2016" s="7">
        <f>SUM(Table2[[#This Row],[AcceptedCmp3]:[Response]])</f>
        <v>0</v>
      </c>
      <c r="AK2016" s="5" t="str">
        <f>IF(Table2[[#This Row],[Total Campaigns Accepted]]=0,"Never Responded", IF(Table2[[#This Row],[Total Campaigns Accepted]]&lt;3,"Occasional Responders","Frequent Responders"))</f>
        <v>Never Responded</v>
      </c>
    </row>
    <row r="2017" spans="1:37" x14ac:dyDescent="0.3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  <c r="AC2017" s="4">
        <f t="shared" ca="1" si="93"/>
        <v>59</v>
      </c>
      <c r="AD2017" s="3">
        <f t="shared" si="95"/>
        <v>37</v>
      </c>
      <c r="AE2017">
        <f t="shared" si="94"/>
        <v>16</v>
      </c>
      <c r="AF2017" t="str">
        <f>IF(Table2[[#This Row],[ Income ]]&lt;=30000, "Low Income",IF(Table2[[#This Row],[ Income ]]&lt;=60000,"Middle Income",IF(Table2[[#This Row],[ Income ]]&lt;=90000,"High Income","Premium")))</f>
        <v>Low Income</v>
      </c>
      <c r="AG2017" t="str">
        <f ca="1">IF(Table2[[#This Row],[Age]]&lt;30,"Young Adults", IF(Table2[[#This Row],[Age]]&lt;45,"Adults",IF(Table2[[#This Row],[Age]]&lt;60,"Middle Aged", "Senior")))</f>
        <v>Middle Aged</v>
      </c>
      <c r="AH2017" t="str">
        <f>IF(Table2[[#This Row],[Recency]]&lt;31,"Active",IF(Table2[[#This Row],[Recency]]&lt;61, "Warm","At Risk"))</f>
        <v>At Risk</v>
      </c>
      <c r="AI2017" s="5" t="str">
        <f>IF(Table2[[#This Row],[Total Spend]]&lt;70,"Low Value", IF(Table2[[#This Row],[Total Spend]]&lt;370,"Medium Value",IF(Table2[[#This Row],[Total Spend]]&lt;1047,"High Value","VIP")))</f>
        <v>Low Value</v>
      </c>
      <c r="AJ2017" s="7">
        <f>SUM(Table2[[#This Row],[AcceptedCmp3]:[Response]])</f>
        <v>0</v>
      </c>
      <c r="AK2017" s="5" t="str">
        <f>IF(Table2[[#This Row],[Total Campaigns Accepted]]=0,"Never Responded", IF(Table2[[#This Row],[Total Campaigns Accepted]]&lt;3,"Occasional Responders","Frequent Responders"))</f>
        <v>Never Responded</v>
      </c>
    </row>
    <row r="2018" spans="1:37" x14ac:dyDescent="0.3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  <c r="AC2018" s="4">
        <f t="shared" ca="1" si="93"/>
        <v>55</v>
      </c>
      <c r="AD2018" s="3">
        <f t="shared" si="95"/>
        <v>174</v>
      </c>
      <c r="AE2018">
        <f t="shared" si="94"/>
        <v>17</v>
      </c>
      <c r="AF2018" t="str">
        <f>IF(Table2[[#This Row],[ Income ]]&lt;=30000, "Low Income",IF(Table2[[#This Row],[ Income ]]&lt;=60000,"Middle Income",IF(Table2[[#This Row],[ Income ]]&lt;=90000,"High Income","Premium")))</f>
        <v>Middle Income</v>
      </c>
      <c r="AG2018" t="str">
        <f ca="1">IF(Table2[[#This Row],[Age]]&lt;30,"Young Adults", IF(Table2[[#This Row],[Age]]&lt;45,"Adults",IF(Table2[[#This Row],[Age]]&lt;60,"Middle Aged", "Senior")))</f>
        <v>Middle Aged</v>
      </c>
      <c r="AH2018" t="str">
        <f>IF(Table2[[#This Row],[Recency]]&lt;31,"Active",IF(Table2[[#This Row],[Recency]]&lt;61, "Warm","At Risk"))</f>
        <v>At Risk</v>
      </c>
      <c r="AI2018" s="5" t="str">
        <f>IF(Table2[[#This Row],[Total Spend]]&lt;70,"Low Value", IF(Table2[[#This Row],[Total Spend]]&lt;370,"Medium Value",IF(Table2[[#This Row],[Total Spend]]&lt;1047,"High Value","VIP")))</f>
        <v>Medium Value</v>
      </c>
      <c r="AJ2018" s="7">
        <f>SUM(Table2[[#This Row],[AcceptedCmp3]:[Response]])</f>
        <v>0</v>
      </c>
      <c r="AK2018" s="5" t="str">
        <f>IF(Table2[[#This Row],[Total Campaigns Accepted]]=0,"Never Responded", IF(Table2[[#This Row],[Total Campaigns Accepted]]&lt;3,"Occasional Responders","Frequent Responders"))</f>
        <v>Never Responded</v>
      </c>
    </row>
    <row r="2019" spans="1:37" x14ac:dyDescent="0.3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  <c r="AC2019" s="4">
        <f t="shared" ca="1" si="93"/>
        <v>61</v>
      </c>
      <c r="AD2019" s="3">
        <f t="shared" si="95"/>
        <v>1117</v>
      </c>
      <c r="AE2019">
        <f t="shared" si="94"/>
        <v>34</v>
      </c>
      <c r="AF2019" t="str">
        <f>IF(Table2[[#This Row],[ Income ]]&lt;=30000, "Low Income",IF(Table2[[#This Row],[ Income ]]&lt;=60000,"Middle Income",IF(Table2[[#This Row],[ Income ]]&lt;=90000,"High Income","Premium")))</f>
        <v>High Income</v>
      </c>
      <c r="AG2019" t="str">
        <f ca="1">IF(Table2[[#This Row],[Age]]&lt;30,"Young Adults", IF(Table2[[#This Row],[Age]]&lt;45,"Adults",IF(Table2[[#This Row],[Age]]&lt;60,"Middle Aged", "Senior")))</f>
        <v>Senior</v>
      </c>
      <c r="AH2019" t="str">
        <f>IF(Table2[[#This Row],[Recency]]&lt;31,"Active",IF(Table2[[#This Row],[Recency]]&lt;61, "Warm","At Risk"))</f>
        <v>At Risk</v>
      </c>
      <c r="AI2019" s="5" t="str">
        <f>IF(Table2[[#This Row],[Total Spend]]&lt;70,"Low Value", IF(Table2[[#This Row],[Total Spend]]&lt;370,"Medium Value",IF(Table2[[#This Row],[Total Spend]]&lt;1047,"High Value","VIP")))</f>
        <v>VIP</v>
      </c>
      <c r="AJ2019" s="7">
        <f>SUM(Table2[[#This Row],[AcceptedCmp3]:[Response]])</f>
        <v>0</v>
      </c>
      <c r="AK2019" s="5" t="str">
        <f>IF(Table2[[#This Row],[Total Campaigns Accepted]]=0,"Never Responded", IF(Table2[[#This Row],[Total Campaigns Accepted]]&lt;3,"Occasional Responders","Frequent Responders"))</f>
        <v>Never Responded</v>
      </c>
    </row>
    <row r="2020" spans="1:37" x14ac:dyDescent="0.3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  <c r="AC2020" s="4">
        <f t="shared" ca="1" si="93"/>
        <v>57</v>
      </c>
      <c r="AD2020" s="3">
        <f t="shared" si="95"/>
        <v>75</v>
      </c>
      <c r="AE2020">
        <f t="shared" si="94"/>
        <v>15</v>
      </c>
      <c r="AF2020" t="str">
        <f>IF(Table2[[#This Row],[ Income ]]&lt;=30000, "Low Income",IF(Table2[[#This Row],[ Income ]]&lt;=60000,"Middle Income",IF(Table2[[#This Row],[ Income ]]&lt;=90000,"High Income","Premium")))</f>
        <v>Low Income</v>
      </c>
      <c r="AG2020" t="str">
        <f ca="1">IF(Table2[[#This Row],[Age]]&lt;30,"Young Adults", IF(Table2[[#This Row],[Age]]&lt;45,"Adults",IF(Table2[[#This Row],[Age]]&lt;60,"Middle Aged", "Senior")))</f>
        <v>Middle Aged</v>
      </c>
      <c r="AH2020" t="str">
        <f>IF(Table2[[#This Row],[Recency]]&lt;31,"Active",IF(Table2[[#This Row],[Recency]]&lt;61, "Warm","At Risk"))</f>
        <v>At Risk</v>
      </c>
      <c r="AI2020" s="5" t="str">
        <f>IF(Table2[[#This Row],[Total Spend]]&lt;70,"Low Value", IF(Table2[[#This Row],[Total Spend]]&lt;370,"Medium Value",IF(Table2[[#This Row],[Total Spend]]&lt;1047,"High Value","VIP")))</f>
        <v>Medium Value</v>
      </c>
      <c r="AJ2020" s="7">
        <f>SUM(Table2[[#This Row],[AcceptedCmp3]:[Response]])</f>
        <v>0</v>
      </c>
      <c r="AK2020" s="5" t="str">
        <f>IF(Table2[[#This Row],[Total Campaigns Accepted]]=0,"Never Responded", IF(Table2[[#This Row],[Total Campaigns Accepted]]&lt;3,"Occasional Responders","Frequent Responders"))</f>
        <v>Never Responded</v>
      </c>
    </row>
    <row r="2021" spans="1:37" x14ac:dyDescent="0.3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  <c r="AC2021" s="4">
        <f t="shared" ca="1" si="93"/>
        <v>50</v>
      </c>
      <c r="AD2021" s="3">
        <f t="shared" si="95"/>
        <v>1956</v>
      </c>
      <c r="AE2021">
        <f t="shared" si="94"/>
        <v>27</v>
      </c>
      <c r="AF2021" t="str">
        <f>IF(Table2[[#This Row],[ Income ]]&lt;=30000, "Low Income",IF(Table2[[#This Row],[ Income ]]&lt;=60000,"Middle Income",IF(Table2[[#This Row],[ Income ]]&lt;=90000,"High Income","Premium")))</f>
        <v>High Income</v>
      </c>
      <c r="AG2021" t="str">
        <f ca="1">IF(Table2[[#This Row],[Age]]&lt;30,"Young Adults", IF(Table2[[#This Row],[Age]]&lt;45,"Adults",IF(Table2[[#This Row],[Age]]&lt;60,"Middle Aged", "Senior")))</f>
        <v>Middle Aged</v>
      </c>
      <c r="AH2021" t="str">
        <f>IF(Table2[[#This Row],[Recency]]&lt;31,"Active",IF(Table2[[#This Row],[Recency]]&lt;61, "Warm","At Risk"))</f>
        <v>At Risk</v>
      </c>
      <c r="AI2021" s="5" t="str">
        <f>IF(Table2[[#This Row],[Total Spend]]&lt;70,"Low Value", IF(Table2[[#This Row],[Total Spend]]&lt;370,"Medium Value",IF(Table2[[#This Row],[Total Spend]]&lt;1047,"High Value","VIP")))</f>
        <v>VIP</v>
      </c>
      <c r="AJ2021" s="7">
        <f>SUM(Table2[[#This Row],[AcceptedCmp3]:[Response]])</f>
        <v>1</v>
      </c>
      <c r="AK2021" s="5" t="str">
        <f>IF(Table2[[#This Row],[Total Campaigns Accepted]]=0,"Never Responded", IF(Table2[[#This Row],[Total Campaigns Accepted]]&lt;3,"Occasional Responders","Frequent Responders"))</f>
        <v>Occasional Responders</v>
      </c>
    </row>
    <row r="2022" spans="1:37" x14ac:dyDescent="0.3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  <c r="AC2022" s="4">
        <f t="shared" ca="1" si="93"/>
        <v>75</v>
      </c>
      <c r="AD2022" s="3">
        <f t="shared" si="95"/>
        <v>434</v>
      </c>
      <c r="AE2022">
        <f t="shared" si="94"/>
        <v>20</v>
      </c>
      <c r="AF2022" t="str">
        <f>IF(Table2[[#This Row],[ Income ]]&lt;=30000, "Low Income",IF(Table2[[#This Row],[ Income ]]&lt;=60000,"Middle Income",IF(Table2[[#This Row],[ Income ]]&lt;=90000,"High Income","Premium")))</f>
        <v>Low Income</v>
      </c>
      <c r="AG2022" t="str">
        <f ca="1">IF(Table2[[#This Row],[Age]]&lt;30,"Young Adults", IF(Table2[[#This Row],[Age]]&lt;45,"Adults",IF(Table2[[#This Row],[Age]]&lt;60,"Middle Aged", "Senior")))</f>
        <v>Senior</v>
      </c>
      <c r="AH2022" t="str">
        <f>IF(Table2[[#This Row],[Recency]]&lt;31,"Active",IF(Table2[[#This Row],[Recency]]&lt;61, "Warm","At Risk"))</f>
        <v>At Risk</v>
      </c>
      <c r="AI2022" s="5" t="str">
        <f>IF(Table2[[#This Row],[Total Spend]]&lt;70,"Low Value", IF(Table2[[#This Row],[Total Spend]]&lt;370,"Medium Value",IF(Table2[[#This Row],[Total Spend]]&lt;1047,"High Value","VIP")))</f>
        <v>High Value</v>
      </c>
      <c r="AJ2022" s="7">
        <f>SUM(Table2[[#This Row],[AcceptedCmp3]:[Response]])</f>
        <v>0</v>
      </c>
      <c r="AK2022" s="5" t="str">
        <f>IF(Table2[[#This Row],[Total Campaigns Accepted]]=0,"Never Responded", IF(Table2[[#This Row],[Total Campaigns Accepted]]&lt;3,"Occasional Responders","Frequent Responders"))</f>
        <v>Never Responded</v>
      </c>
    </row>
    <row r="2023" spans="1:37" x14ac:dyDescent="0.3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  <c r="AC2023" s="4">
        <f t="shared" ca="1" si="93"/>
        <v>65</v>
      </c>
      <c r="AD2023" s="3">
        <f t="shared" si="95"/>
        <v>2006</v>
      </c>
      <c r="AE2023">
        <f t="shared" si="94"/>
        <v>23</v>
      </c>
      <c r="AF2023" t="str">
        <f>IF(Table2[[#This Row],[ Income ]]&lt;=30000, "Low Income",IF(Table2[[#This Row],[ Income ]]&lt;=60000,"Middle Income",IF(Table2[[#This Row],[ Income ]]&lt;=90000,"High Income","Premium")))</f>
        <v>High Income</v>
      </c>
      <c r="AG2023" t="str">
        <f ca="1">IF(Table2[[#This Row],[Age]]&lt;30,"Young Adults", IF(Table2[[#This Row],[Age]]&lt;45,"Adults",IF(Table2[[#This Row],[Age]]&lt;60,"Middle Aged", "Senior")))</f>
        <v>Senior</v>
      </c>
      <c r="AH2023" t="str">
        <f>IF(Table2[[#This Row],[Recency]]&lt;31,"Active",IF(Table2[[#This Row],[Recency]]&lt;61, "Warm","At Risk"))</f>
        <v>At Risk</v>
      </c>
      <c r="AI2023" s="5" t="str">
        <f>IF(Table2[[#This Row],[Total Spend]]&lt;70,"Low Value", IF(Table2[[#This Row],[Total Spend]]&lt;370,"Medium Value",IF(Table2[[#This Row],[Total Spend]]&lt;1047,"High Value","VIP")))</f>
        <v>VIP</v>
      </c>
      <c r="AJ2023" s="7">
        <f>SUM(Table2[[#This Row],[AcceptedCmp3]:[Response]])</f>
        <v>2</v>
      </c>
      <c r="AK2023" s="5" t="str">
        <f>IF(Table2[[#This Row],[Total Campaigns Accepted]]=0,"Never Responded", IF(Table2[[#This Row],[Total Campaigns Accepted]]&lt;3,"Occasional Responders","Frequent Responders"))</f>
        <v>Occasional Responders</v>
      </c>
    </row>
    <row r="2024" spans="1:37" x14ac:dyDescent="0.3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  <c r="AC2024" s="4">
        <f t="shared" ca="1" si="93"/>
        <v>56</v>
      </c>
      <c r="AD2024" s="3">
        <f t="shared" si="95"/>
        <v>45</v>
      </c>
      <c r="AE2024">
        <f t="shared" si="94"/>
        <v>14</v>
      </c>
      <c r="AF2024" t="str">
        <f>IF(Table2[[#This Row],[ Income ]]&lt;=30000, "Low Income",IF(Table2[[#This Row],[ Income ]]&lt;=60000,"Middle Income",IF(Table2[[#This Row],[ Income ]]&lt;=90000,"High Income","Premium")))</f>
        <v>Middle Income</v>
      </c>
      <c r="AG2024" t="str">
        <f ca="1">IF(Table2[[#This Row],[Age]]&lt;30,"Young Adults", IF(Table2[[#This Row],[Age]]&lt;45,"Adults",IF(Table2[[#This Row],[Age]]&lt;60,"Middle Aged", "Senior")))</f>
        <v>Middle Aged</v>
      </c>
      <c r="AH2024" t="str">
        <f>IF(Table2[[#This Row],[Recency]]&lt;31,"Active",IF(Table2[[#This Row],[Recency]]&lt;61, "Warm","At Risk"))</f>
        <v>At Risk</v>
      </c>
      <c r="AI2024" s="5" t="str">
        <f>IF(Table2[[#This Row],[Total Spend]]&lt;70,"Low Value", IF(Table2[[#This Row],[Total Spend]]&lt;370,"Medium Value",IF(Table2[[#This Row],[Total Spend]]&lt;1047,"High Value","VIP")))</f>
        <v>Low Value</v>
      </c>
      <c r="AJ2024" s="7">
        <f>SUM(Table2[[#This Row],[AcceptedCmp3]:[Response]])</f>
        <v>0</v>
      </c>
      <c r="AK2024" s="5" t="str">
        <f>IF(Table2[[#This Row],[Total Campaigns Accepted]]=0,"Never Responded", IF(Table2[[#This Row],[Total Campaigns Accepted]]&lt;3,"Occasional Responders","Frequent Responders"))</f>
        <v>Never Responded</v>
      </c>
    </row>
    <row r="2025" spans="1:37" x14ac:dyDescent="0.3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  <c r="AC2025" s="4">
        <f t="shared" ca="1" si="93"/>
        <v>58</v>
      </c>
      <c r="AD2025" s="3">
        <f t="shared" si="95"/>
        <v>35</v>
      </c>
      <c r="AE2025">
        <f t="shared" si="94"/>
        <v>13</v>
      </c>
      <c r="AF2025" t="str">
        <f>IF(Table2[[#This Row],[ Income ]]&lt;=30000, "Low Income",IF(Table2[[#This Row],[ Income ]]&lt;=60000,"Middle Income",IF(Table2[[#This Row],[ Income ]]&lt;=90000,"High Income","Premium")))</f>
        <v>Low Income</v>
      </c>
      <c r="AG2025" t="str">
        <f ca="1">IF(Table2[[#This Row],[Age]]&lt;30,"Young Adults", IF(Table2[[#This Row],[Age]]&lt;45,"Adults",IF(Table2[[#This Row],[Age]]&lt;60,"Middle Aged", "Senior")))</f>
        <v>Middle Aged</v>
      </c>
      <c r="AH2025" t="str">
        <f>IF(Table2[[#This Row],[Recency]]&lt;31,"Active",IF(Table2[[#This Row],[Recency]]&lt;61, "Warm","At Risk"))</f>
        <v>At Risk</v>
      </c>
      <c r="AI2025" s="5" t="str">
        <f>IF(Table2[[#This Row],[Total Spend]]&lt;70,"Low Value", IF(Table2[[#This Row],[Total Spend]]&lt;370,"Medium Value",IF(Table2[[#This Row],[Total Spend]]&lt;1047,"High Value","VIP")))</f>
        <v>Low Value</v>
      </c>
      <c r="AJ2025" s="7">
        <f>SUM(Table2[[#This Row],[AcceptedCmp3]:[Response]])</f>
        <v>0</v>
      </c>
      <c r="AK2025" s="5" t="str">
        <f>IF(Table2[[#This Row],[Total Campaigns Accepted]]=0,"Never Responded", IF(Table2[[#This Row],[Total Campaigns Accepted]]&lt;3,"Occasional Responders","Frequent Responders"))</f>
        <v>Never Responded</v>
      </c>
    </row>
    <row r="2026" spans="1:37" x14ac:dyDescent="0.3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  <c r="AC2026" s="4">
        <f t="shared" ca="1" si="93"/>
        <v>72</v>
      </c>
      <c r="AD2026" s="3">
        <f t="shared" si="95"/>
        <v>1685</v>
      </c>
      <c r="AE2026">
        <f t="shared" si="94"/>
        <v>16</v>
      </c>
      <c r="AF2026" t="str">
        <f>IF(Table2[[#This Row],[ Income ]]&lt;=30000, "Low Income",IF(Table2[[#This Row],[ Income ]]&lt;=60000,"Middle Income",IF(Table2[[#This Row],[ Income ]]&lt;=90000,"High Income","Premium")))</f>
        <v>Premium</v>
      </c>
      <c r="AG2026" t="str">
        <f ca="1">IF(Table2[[#This Row],[Age]]&lt;30,"Young Adults", IF(Table2[[#This Row],[Age]]&lt;45,"Adults",IF(Table2[[#This Row],[Age]]&lt;60,"Middle Aged", "Senior")))</f>
        <v>Senior</v>
      </c>
      <c r="AH2026" t="str">
        <f>IF(Table2[[#This Row],[Recency]]&lt;31,"Active",IF(Table2[[#This Row],[Recency]]&lt;61, "Warm","At Risk"))</f>
        <v>At Risk</v>
      </c>
      <c r="AI2026" s="5" t="str">
        <f>IF(Table2[[#This Row],[Total Spend]]&lt;70,"Low Value", IF(Table2[[#This Row],[Total Spend]]&lt;370,"Medium Value",IF(Table2[[#This Row],[Total Spend]]&lt;1047,"High Value","VIP")))</f>
        <v>VIP</v>
      </c>
      <c r="AJ2026" s="7">
        <f>SUM(Table2[[#This Row],[AcceptedCmp3]:[Response]])</f>
        <v>1</v>
      </c>
      <c r="AK2026" s="5" t="str">
        <f>IF(Table2[[#This Row],[Total Campaigns Accepted]]=0,"Never Responded", IF(Table2[[#This Row],[Total Campaigns Accepted]]&lt;3,"Occasional Responders","Frequent Responders"))</f>
        <v>Occasional Responders</v>
      </c>
    </row>
    <row r="2027" spans="1:37" x14ac:dyDescent="0.3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  <c r="AC2027" s="4">
        <f t="shared" ca="1" si="93"/>
        <v>60</v>
      </c>
      <c r="AD2027" s="3">
        <f t="shared" si="95"/>
        <v>747</v>
      </c>
      <c r="AE2027">
        <f t="shared" si="94"/>
        <v>28</v>
      </c>
      <c r="AF2027" t="str">
        <f>IF(Table2[[#This Row],[ Income ]]&lt;=30000, "Low Income",IF(Table2[[#This Row],[ Income ]]&lt;=60000,"Middle Income",IF(Table2[[#This Row],[ Income ]]&lt;=90000,"High Income","Premium")))</f>
        <v>High Income</v>
      </c>
      <c r="AG2027" t="str">
        <f ca="1">IF(Table2[[#This Row],[Age]]&lt;30,"Young Adults", IF(Table2[[#This Row],[Age]]&lt;45,"Adults",IF(Table2[[#This Row],[Age]]&lt;60,"Middle Aged", "Senior")))</f>
        <v>Senior</v>
      </c>
      <c r="AH2027" t="str">
        <f>IF(Table2[[#This Row],[Recency]]&lt;31,"Active",IF(Table2[[#This Row],[Recency]]&lt;61, "Warm","At Risk"))</f>
        <v>At Risk</v>
      </c>
      <c r="AI2027" s="5" t="str">
        <f>IF(Table2[[#This Row],[Total Spend]]&lt;70,"Low Value", IF(Table2[[#This Row],[Total Spend]]&lt;370,"Medium Value",IF(Table2[[#This Row],[Total Spend]]&lt;1047,"High Value","VIP")))</f>
        <v>High Value</v>
      </c>
      <c r="AJ2027" s="7">
        <f>SUM(Table2[[#This Row],[AcceptedCmp3]:[Response]])</f>
        <v>0</v>
      </c>
      <c r="AK2027" s="5" t="str">
        <f>IF(Table2[[#This Row],[Total Campaigns Accepted]]=0,"Never Responded", IF(Table2[[#This Row],[Total Campaigns Accepted]]&lt;3,"Occasional Responders","Frequent Responders"))</f>
        <v>Never Responded</v>
      </c>
    </row>
    <row r="2028" spans="1:37" x14ac:dyDescent="0.3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  <c r="AC2028" s="4">
        <f t="shared" ca="1" si="93"/>
        <v>68</v>
      </c>
      <c r="AD2028" s="3">
        <f t="shared" si="95"/>
        <v>1158</v>
      </c>
      <c r="AE2028">
        <f t="shared" si="94"/>
        <v>19</v>
      </c>
      <c r="AF2028" t="str">
        <f>IF(Table2[[#This Row],[ Income ]]&lt;=30000, "Low Income",IF(Table2[[#This Row],[ Income ]]&lt;=60000,"Middle Income",IF(Table2[[#This Row],[ Income ]]&lt;=90000,"High Income","Premium")))</f>
        <v>High Income</v>
      </c>
      <c r="AG2028" t="str">
        <f ca="1">IF(Table2[[#This Row],[Age]]&lt;30,"Young Adults", IF(Table2[[#This Row],[Age]]&lt;45,"Adults",IF(Table2[[#This Row],[Age]]&lt;60,"Middle Aged", "Senior")))</f>
        <v>Senior</v>
      </c>
      <c r="AH2028" t="str">
        <f>IF(Table2[[#This Row],[Recency]]&lt;31,"Active",IF(Table2[[#This Row],[Recency]]&lt;61, "Warm","At Risk"))</f>
        <v>At Risk</v>
      </c>
      <c r="AI2028" s="5" t="str">
        <f>IF(Table2[[#This Row],[Total Spend]]&lt;70,"Low Value", IF(Table2[[#This Row],[Total Spend]]&lt;370,"Medium Value",IF(Table2[[#This Row],[Total Spend]]&lt;1047,"High Value","VIP")))</f>
        <v>VIP</v>
      </c>
      <c r="AJ2028" s="7">
        <f>SUM(Table2[[#This Row],[AcceptedCmp3]:[Response]])</f>
        <v>0</v>
      </c>
      <c r="AK2028" s="5" t="str">
        <f>IF(Table2[[#This Row],[Total Campaigns Accepted]]=0,"Never Responded", IF(Table2[[#This Row],[Total Campaigns Accepted]]&lt;3,"Occasional Responders","Frequent Responders"))</f>
        <v>Never Responded</v>
      </c>
    </row>
    <row r="2029" spans="1:37" x14ac:dyDescent="0.3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  <c r="AC2029" s="4">
        <f t="shared" ca="1" si="93"/>
        <v>50</v>
      </c>
      <c r="AD2029" s="3">
        <f t="shared" si="95"/>
        <v>16</v>
      </c>
      <c r="AE2029">
        <f t="shared" si="94"/>
        <v>10</v>
      </c>
      <c r="AF2029" t="str">
        <f>IF(Table2[[#This Row],[ Income ]]&lt;=30000, "Low Income",IF(Table2[[#This Row],[ Income ]]&lt;=60000,"Middle Income",IF(Table2[[#This Row],[ Income ]]&lt;=90000,"High Income","Premium")))</f>
        <v>Middle Income</v>
      </c>
      <c r="AG2029" t="str">
        <f ca="1">IF(Table2[[#This Row],[Age]]&lt;30,"Young Adults", IF(Table2[[#This Row],[Age]]&lt;45,"Adults",IF(Table2[[#This Row],[Age]]&lt;60,"Middle Aged", "Senior")))</f>
        <v>Middle Aged</v>
      </c>
      <c r="AH2029" t="str">
        <f>IF(Table2[[#This Row],[Recency]]&lt;31,"Active",IF(Table2[[#This Row],[Recency]]&lt;61, "Warm","At Risk"))</f>
        <v>At Risk</v>
      </c>
      <c r="AI2029" s="5" t="str">
        <f>IF(Table2[[#This Row],[Total Spend]]&lt;70,"Low Value", IF(Table2[[#This Row],[Total Spend]]&lt;370,"Medium Value",IF(Table2[[#This Row],[Total Spend]]&lt;1047,"High Value","VIP")))</f>
        <v>Low Value</v>
      </c>
      <c r="AJ2029" s="7">
        <f>SUM(Table2[[#This Row],[AcceptedCmp3]:[Response]])</f>
        <v>1</v>
      </c>
      <c r="AK2029" s="5" t="str">
        <f>IF(Table2[[#This Row],[Total Campaigns Accepted]]=0,"Never Responded", IF(Table2[[#This Row],[Total Campaigns Accepted]]&lt;3,"Occasional Responders","Frequent Responders"))</f>
        <v>Occasional Responders</v>
      </c>
    </row>
    <row r="2030" spans="1:37" x14ac:dyDescent="0.3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  <c r="AC2030" s="4">
        <f t="shared" ca="1" si="93"/>
        <v>82</v>
      </c>
      <c r="AD2030" s="3">
        <f t="shared" si="95"/>
        <v>266</v>
      </c>
      <c r="AE2030">
        <f t="shared" si="94"/>
        <v>15</v>
      </c>
      <c r="AF2030" t="str">
        <f>IF(Table2[[#This Row],[ Income ]]&lt;=30000, "Low Income",IF(Table2[[#This Row],[ Income ]]&lt;=60000,"Middle Income",IF(Table2[[#This Row],[ Income ]]&lt;=90000,"High Income","Premium")))</f>
        <v>Middle Income</v>
      </c>
      <c r="AG2030" t="str">
        <f ca="1">IF(Table2[[#This Row],[Age]]&lt;30,"Young Adults", IF(Table2[[#This Row],[Age]]&lt;45,"Adults",IF(Table2[[#This Row],[Age]]&lt;60,"Middle Aged", "Senior")))</f>
        <v>Senior</v>
      </c>
      <c r="AH2030" t="str">
        <f>IF(Table2[[#This Row],[Recency]]&lt;31,"Active",IF(Table2[[#This Row],[Recency]]&lt;61, "Warm","At Risk"))</f>
        <v>At Risk</v>
      </c>
      <c r="AI2030" s="5" t="str">
        <f>IF(Table2[[#This Row],[Total Spend]]&lt;70,"Low Value", IF(Table2[[#This Row],[Total Spend]]&lt;370,"Medium Value",IF(Table2[[#This Row],[Total Spend]]&lt;1047,"High Value","VIP")))</f>
        <v>Medium Value</v>
      </c>
      <c r="AJ2030" s="7">
        <f>SUM(Table2[[#This Row],[AcceptedCmp3]:[Response]])</f>
        <v>0</v>
      </c>
      <c r="AK2030" s="5" t="str">
        <f>IF(Table2[[#This Row],[Total Campaigns Accepted]]=0,"Never Responded", IF(Table2[[#This Row],[Total Campaigns Accepted]]&lt;3,"Occasional Responders","Frequent Responders"))</f>
        <v>Never Responded</v>
      </c>
    </row>
    <row r="2031" spans="1:37" x14ac:dyDescent="0.3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  <c r="AC2031" s="4">
        <f t="shared" ca="1" si="93"/>
        <v>68</v>
      </c>
      <c r="AD2031" s="3">
        <f t="shared" si="95"/>
        <v>270</v>
      </c>
      <c r="AE2031">
        <f t="shared" si="94"/>
        <v>15</v>
      </c>
      <c r="AF2031" t="str">
        <f>IF(Table2[[#This Row],[ Income ]]&lt;=30000, "Low Income",IF(Table2[[#This Row],[ Income ]]&lt;=60000,"Middle Income",IF(Table2[[#This Row],[ Income ]]&lt;=90000,"High Income","Premium")))</f>
        <v>Middle Income</v>
      </c>
      <c r="AG2031" t="str">
        <f ca="1">IF(Table2[[#This Row],[Age]]&lt;30,"Young Adults", IF(Table2[[#This Row],[Age]]&lt;45,"Adults",IF(Table2[[#This Row],[Age]]&lt;60,"Middle Aged", "Senior")))</f>
        <v>Senior</v>
      </c>
      <c r="AH2031" t="str">
        <f>IF(Table2[[#This Row],[Recency]]&lt;31,"Active",IF(Table2[[#This Row],[Recency]]&lt;61, "Warm","At Risk"))</f>
        <v>At Risk</v>
      </c>
      <c r="AI2031" s="5" t="str">
        <f>IF(Table2[[#This Row],[Total Spend]]&lt;70,"Low Value", IF(Table2[[#This Row],[Total Spend]]&lt;370,"Medium Value",IF(Table2[[#This Row],[Total Spend]]&lt;1047,"High Value","VIP")))</f>
        <v>Medium Value</v>
      </c>
      <c r="AJ2031" s="7">
        <f>SUM(Table2[[#This Row],[AcceptedCmp3]:[Response]])</f>
        <v>0</v>
      </c>
      <c r="AK2031" s="5" t="str">
        <f>IF(Table2[[#This Row],[Total Campaigns Accepted]]=0,"Never Responded", IF(Table2[[#This Row],[Total Campaigns Accepted]]&lt;3,"Occasional Responders","Frequent Responders"))</f>
        <v>Never Responded</v>
      </c>
    </row>
    <row r="2032" spans="1:37" x14ac:dyDescent="0.3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  <c r="AC2032" s="4">
        <f t="shared" ca="1" si="93"/>
        <v>76</v>
      </c>
      <c r="AD2032" s="3">
        <f t="shared" si="95"/>
        <v>40</v>
      </c>
      <c r="AE2032">
        <f t="shared" si="94"/>
        <v>10</v>
      </c>
      <c r="AF2032" t="str">
        <f>IF(Table2[[#This Row],[ Income ]]&lt;=30000, "Low Income",IF(Table2[[#This Row],[ Income ]]&lt;=60000,"Middle Income",IF(Table2[[#This Row],[ Income ]]&lt;=90000,"High Income","Premium")))</f>
        <v>Middle Income</v>
      </c>
      <c r="AG2032" t="str">
        <f ca="1">IF(Table2[[#This Row],[Age]]&lt;30,"Young Adults", IF(Table2[[#This Row],[Age]]&lt;45,"Adults",IF(Table2[[#This Row],[Age]]&lt;60,"Middle Aged", "Senior")))</f>
        <v>Senior</v>
      </c>
      <c r="AH2032" t="str">
        <f>IF(Table2[[#This Row],[Recency]]&lt;31,"Active",IF(Table2[[#This Row],[Recency]]&lt;61, "Warm","At Risk"))</f>
        <v>At Risk</v>
      </c>
      <c r="AI2032" s="5" t="str">
        <f>IF(Table2[[#This Row],[Total Spend]]&lt;70,"Low Value", IF(Table2[[#This Row],[Total Spend]]&lt;370,"Medium Value",IF(Table2[[#This Row],[Total Spend]]&lt;1047,"High Value","VIP")))</f>
        <v>Low Value</v>
      </c>
      <c r="AJ2032" s="7">
        <f>SUM(Table2[[#This Row],[AcceptedCmp3]:[Response]])</f>
        <v>0</v>
      </c>
      <c r="AK2032" s="5" t="str">
        <f>IF(Table2[[#This Row],[Total Campaigns Accepted]]=0,"Never Responded", IF(Table2[[#This Row],[Total Campaigns Accepted]]&lt;3,"Occasional Responders","Frequent Responders"))</f>
        <v>Never Responded</v>
      </c>
    </row>
    <row r="2033" spans="1:37" x14ac:dyDescent="0.3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  <c r="AC2033" s="4">
        <f t="shared" ca="1" si="93"/>
        <v>72</v>
      </c>
      <c r="AD2033" s="3">
        <f t="shared" si="95"/>
        <v>869</v>
      </c>
      <c r="AE2033">
        <f t="shared" si="94"/>
        <v>28</v>
      </c>
      <c r="AF2033" t="str">
        <f>IF(Table2[[#This Row],[ Income ]]&lt;=30000, "Low Income",IF(Table2[[#This Row],[ Income ]]&lt;=60000,"Middle Income",IF(Table2[[#This Row],[ Income ]]&lt;=90000,"High Income","Premium")))</f>
        <v>Middle Income</v>
      </c>
      <c r="AG2033" t="str">
        <f ca="1">IF(Table2[[#This Row],[Age]]&lt;30,"Young Adults", IF(Table2[[#This Row],[Age]]&lt;45,"Adults",IF(Table2[[#This Row],[Age]]&lt;60,"Middle Aged", "Senior")))</f>
        <v>Senior</v>
      </c>
      <c r="AH2033" t="str">
        <f>IF(Table2[[#This Row],[Recency]]&lt;31,"Active",IF(Table2[[#This Row],[Recency]]&lt;61, "Warm","At Risk"))</f>
        <v>At Risk</v>
      </c>
      <c r="AI2033" s="5" t="str">
        <f>IF(Table2[[#This Row],[Total Spend]]&lt;70,"Low Value", IF(Table2[[#This Row],[Total Spend]]&lt;370,"Medium Value",IF(Table2[[#This Row],[Total Spend]]&lt;1047,"High Value","VIP")))</f>
        <v>High Value</v>
      </c>
      <c r="AJ2033" s="7">
        <f>SUM(Table2[[#This Row],[AcceptedCmp3]:[Response]])</f>
        <v>0</v>
      </c>
      <c r="AK2033" s="5" t="str">
        <f>IF(Table2[[#This Row],[Total Campaigns Accepted]]=0,"Never Responded", IF(Table2[[#This Row],[Total Campaigns Accepted]]&lt;3,"Occasional Responders","Frequent Responders"))</f>
        <v>Never Responded</v>
      </c>
    </row>
    <row r="2034" spans="1:37" x14ac:dyDescent="0.3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  <c r="AC2034" s="4">
        <f t="shared" ca="1" si="93"/>
        <v>71</v>
      </c>
      <c r="AD2034" s="3">
        <f t="shared" si="95"/>
        <v>242</v>
      </c>
      <c r="AE2034">
        <f t="shared" si="94"/>
        <v>18</v>
      </c>
      <c r="AF2034" t="str">
        <f>IF(Table2[[#This Row],[ Income ]]&lt;=30000, "Low Income",IF(Table2[[#This Row],[ Income ]]&lt;=60000,"Middle Income",IF(Table2[[#This Row],[ Income ]]&lt;=90000,"High Income","Premium")))</f>
        <v>Middle Income</v>
      </c>
      <c r="AG2034" t="str">
        <f ca="1">IF(Table2[[#This Row],[Age]]&lt;30,"Young Adults", IF(Table2[[#This Row],[Age]]&lt;45,"Adults",IF(Table2[[#This Row],[Age]]&lt;60,"Middle Aged", "Senior")))</f>
        <v>Senior</v>
      </c>
      <c r="AH2034" t="str">
        <f>IF(Table2[[#This Row],[Recency]]&lt;31,"Active",IF(Table2[[#This Row],[Recency]]&lt;61, "Warm","At Risk"))</f>
        <v>At Risk</v>
      </c>
      <c r="AI2034" s="5" t="str">
        <f>IF(Table2[[#This Row],[Total Spend]]&lt;70,"Low Value", IF(Table2[[#This Row],[Total Spend]]&lt;370,"Medium Value",IF(Table2[[#This Row],[Total Spend]]&lt;1047,"High Value","VIP")))</f>
        <v>Medium Value</v>
      </c>
      <c r="AJ2034" s="7">
        <f>SUM(Table2[[#This Row],[AcceptedCmp3]:[Response]])</f>
        <v>0</v>
      </c>
      <c r="AK2034" s="5" t="str">
        <f>IF(Table2[[#This Row],[Total Campaigns Accepted]]=0,"Never Responded", IF(Table2[[#This Row],[Total Campaigns Accepted]]&lt;3,"Occasional Responders","Frequent Responders"))</f>
        <v>Never Responded</v>
      </c>
    </row>
    <row r="2035" spans="1:37" x14ac:dyDescent="0.3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  <c r="AC2035" s="4">
        <f t="shared" ca="1" si="93"/>
        <v>71</v>
      </c>
      <c r="AD2035" s="3">
        <f t="shared" si="95"/>
        <v>55</v>
      </c>
      <c r="AE2035">
        <f t="shared" si="94"/>
        <v>12</v>
      </c>
      <c r="AF2035" t="str">
        <f>IF(Table2[[#This Row],[ Income ]]&lt;=30000, "Low Income",IF(Table2[[#This Row],[ Income ]]&lt;=60000,"Middle Income",IF(Table2[[#This Row],[ Income ]]&lt;=90000,"High Income","Premium")))</f>
        <v>Middle Income</v>
      </c>
      <c r="AG2035" t="str">
        <f ca="1">IF(Table2[[#This Row],[Age]]&lt;30,"Young Adults", IF(Table2[[#This Row],[Age]]&lt;45,"Adults",IF(Table2[[#This Row],[Age]]&lt;60,"Middle Aged", "Senior")))</f>
        <v>Senior</v>
      </c>
      <c r="AH2035" t="str">
        <f>IF(Table2[[#This Row],[Recency]]&lt;31,"Active",IF(Table2[[#This Row],[Recency]]&lt;61, "Warm","At Risk"))</f>
        <v>At Risk</v>
      </c>
      <c r="AI2035" s="5" t="str">
        <f>IF(Table2[[#This Row],[Total Spend]]&lt;70,"Low Value", IF(Table2[[#This Row],[Total Spend]]&lt;370,"Medium Value",IF(Table2[[#This Row],[Total Spend]]&lt;1047,"High Value","VIP")))</f>
        <v>Low Value</v>
      </c>
      <c r="AJ2035" s="7">
        <f>SUM(Table2[[#This Row],[AcceptedCmp3]:[Response]])</f>
        <v>1</v>
      </c>
      <c r="AK2035" s="5" t="str">
        <f>IF(Table2[[#This Row],[Total Campaigns Accepted]]=0,"Never Responded", IF(Table2[[#This Row],[Total Campaigns Accepted]]&lt;3,"Occasional Responders","Frequent Responders"))</f>
        <v>Occasional Responders</v>
      </c>
    </row>
    <row r="2036" spans="1:37" x14ac:dyDescent="0.3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  <c r="AC2036" s="4">
        <f t="shared" ca="1" si="93"/>
        <v>56</v>
      </c>
      <c r="AD2036" s="3">
        <f t="shared" si="95"/>
        <v>1562</v>
      </c>
      <c r="AE2036">
        <f t="shared" si="94"/>
        <v>24</v>
      </c>
      <c r="AF2036" t="str">
        <f>IF(Table2[[#This Row],[ Income ]]&lt;=30000, "Low Income",IF(Table2[[#This Row],[ Income ]]&lt;=60000,"Middle Income",IF(Table2[[#This Row],[ Income ]]&lt;=90000,"High Income","Premium")))</f>
        <v>High Income</v>
      </c>
      <c r="AG2036" t="str">
        <f ca="1">IF(Table2[[#This Row],[Age]]&lt;30,"Young Adults", IF(Table2[[#This Row],[Age]]&lt;45,"Adults",IF(Table2[[#This Row],[Age]]&lt;60,"Middle Aged", "Senior")))</f>
        <v>Middle Aged</v>
      </c>
      <c r="AH2036" t="str">
        <f>IF(Table2[[#This Row],[Recency]]&lt;31,"Active",IF(Table2[[#This Row],[Recency]]&lt;61, "Warm","At Risk"))</f>
        <v>At Risk</v>
      </c>
      <c r="AI2036" s="5" t="str">
        <f>IF(Table2[[#This Row],[Total Spend]]&lt;70,"Low Value", IF(Table2[[#This Row],[Total Spend]]&lt;370,"Medium Value",IF(Table2[[#This Row],[Total Spend]]&lt;1047,"High Value","VIP")))</f>
        <v>VIP</v>
      </c>
      <c r="AJ2036" s="7">
        <f>SUM(Table2[[#This Row],[AcceptedCmp3]:[Response]])</f>
        <v>0</v>
      </c>
      <c r="AK2036" s="5" t="str">
        <f>IF(Table2[[#This Row],[Total Campaigns Accepted]]=0,"Never Responded", IF(Table2[[#This Row],[Total Campaigns Accepted]]&lt;3,"Occasional Responders","Frequent Responders"))</f>
        <v>Never Responded</v>
      </c>
    </row>
    <row r="2037" spans="1:37" x14ac:dyDescent="0.3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  <c r="AC2037" s="4">
        <f t="shared" ca="1" si="93"/>
        <v>62</v>
      </c>
      <c r="AD2037" s="3">
        <f t="shared" si="95"/>
        <v>1701</v>
      </c>
      <c r="AE2037">
        <f t="shared" si="94"/>
        <v>32</v>
      </c>
      <c r="AF2037" t="str">
        <f>IF(Table2[[#This Row],[ Income ]]&lt;=30000, "Low Income",IF(Table2[[#This Row],[ Income ]]&lt;=60000,"Middle Income",IF(Table2[[#This Row],[ Income ]]&lt;=90000,"High Income","Premium")))</f>
        <v>High Income</v>
      </c>
      <c r="AG2037" t="str">
        <f ca="1">IF(Table2[[#This Row],[Age]]&lt;30,"Young Adults", IF(Table2[[#This Row],[Age]]&lt;45,"Adults",IF(Table2[[#This Row],[Age]]&lt;60,"Middle Aged", "Senior")))</f>
        <v>Senior</v>
      </c>
      <c r="AH2037" t="str">
        <f>IF(Table2[[#This Row],[Recency]]&lt;31,"Active",IF(Table2[[#This Row],[Recency]]&lt;61, "Warm","At Risk"))</f>
        <v>At Risk</v>
      </c>
      <c r="AI2037" s="5" t="str">
        <f>IF(Table2[[#This Row],[Total Spend]]&lt;70,"Low Value", IF(Table2[[#This Row],[Total Spend]]&lt;370,"Medium Value",IF(Table2[[#This Row],[Total Spend]]&lt;1047,"High Value","VIP")))</f>
        <v>VIP</v>
      </c>
      <c r="AJ2037" s="7">
        <f>SUM(Table2[[#This Row],[AcceptedCmp3]:[Response]])</f>
        <v>1</v>
      </c>
      <c r="AK2037" s="5" t="str">
        <f>IF(Table2[[#This Row],[Total Campaigns Accepted]]=0,"Never Responded", IF(Table2[[#This Row],[Total Campaigns Accepted]]&lt;3,"Occasional Responders","Frequent Responders"))</f>
        <v>Occasional Responders</v>
      </c>
    </row>
    <row r="2038" spans="1:37" x14ac:dyDescent="0.3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  <c r="AC2038" s="4">
        <f t="shared" ca="1" si="93"/>
        <v>38</v>
      </c>
      <c r="AD2038" s="3">
        <f t="shared" si="95"/>
        <v>2126</v>
      </c>
      <c r="AE2038">
        <f t="shared" si="94"/>
        <v>23</v>
      </c>
      <c r="AF2038" t="str">
        <f>IF(Table2[[#This Row],[ Income ]]&lt;=30000, "Low Income",IF(Table2[[#This Row],[ Income ]]&lt;=60000,"Middle Income",IF(Table2[[#This Row],[ Income ]]&lt;=90000,"High Income","Premium")))</f>
        <v>High Income</v>
      </c>
      <c r="AG2038" t="str">
        <f ca="1">IF(Table2[[#This Row],[Age]]&lt;30,"Young Adults", IF(Table2[[#This Row],[Age]]&lt;45,"Adults",IF(Table2[[#This Row],[Age]]&lt;60,"Middle Aged", "Senior")))</f>
        <v>Adults</v>
      </c>
      <c r="AH2038" t="str">
        <f>IF(Table2[[#This Row],[Recency]]&lt;31,"Active",IF(Table2[[#This Row],[Recency]]&lt;61, "Warm","At Risk"))</f>
        <v>At Risk</v>
      </c>
      <c r="AI2038" s="5" t="str">
        <f>IF(Table2[[#This Row],[Total Spend]]&lt;70,"Low Value", IF(Table2[[#This Row],[Total Spend]]&lt;370,"Medium Value",IF(Table2[[#This Row],[Total Spend]]&lt;1047,"High Value","VIP")))</f>
        <v>VIP</v>
      </c>
      <c r="AJ2038" s="7">
        <f>SUM(Table2[[#This Row],[AcceptedCmp3]:[Response]])</f>
        <v>0</v>
      </c>
      <c r="AK2038" s="5" t="str">
        <f>IF(Table2[[#This Row],[Total Campaigns Accepted]]=0,"Never Responded", IF(Table2[[#This Row],[Total Campaigns Accepted]]&lt;3,"Occasional Responders","Frequent Responders"))</f>
        <v>Never Responded</v>
      </c>
    </row>
    <row r="2039" spans="1:37" x14ac:dyDescent="0.3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  <c r="AC2039" s="4">
        <f t="shared" ca="1" si="93"/>
        <v>38</v>
      </c>
      <c r="AD2039" s="3">
        <f t="shared" si="95"/>
        <v>2126</v>
      </c>
      <c r="AE2039">
        <f t="shared" si="94"/>
        <v>23</v>
      </c>
      <c r="AF2039" t="str">
        <f>IF(Table2[[#This Row],[ Income ]]&lt;=30000, "Low Income",IF(Table2[[#This Row],[ Income ]]&lt;=60000,"Middle Income",IF(Table2[[#This Row],[ Income ]]&lt;=90000,"High Income","Premium")))</f>
        <v>High Income</v>
      </c>
      <c r="AG2039" t="str">
        <f ca="1">IF(Table2[[#This Row],[Age]]&lt;30,"Young Adults", IF(Table2[[#This Row],[Age]]&lt;45,"Adults",IF(Table2[[#This Row],[Age]]&lt;60,"Middle Aged", "Senior")))</f>
        <v>Adults</v>
      </c>
      <c r="AH2039" t="str">
        <f>IF(Table2[[#This Row],[Recency]]&lt;31,"Active",IF(Table2[[#This Row],[Recency]]&lt;61, "Warm","At Risk"))</f>
        <v>At Risk</v>
      </c>
      <c r="AI2039" s="5" t="str">
        <f>IF(Table2[[#This Row],[Total Spend]]&lt;70,"Low Value", IF(Table2[[#This Row],[Total Spend]]&lt;370,"Medium Value",IF(Table2[[#This Row],[Total Spend]]&lt;1047,"High Value","VIP")))</f>
        <v>VIP</v>
      </c>
      <c r="AJ2039" s="7">
        <f>SUM(Table2[[#This Row],[AcceptedCmp3]:[Response]])</f>
        <v>0</v>
      </c>
      <c r="AK2039" s="5" t="str">
        <f>IF(Table2[[#This Row],[Total Campaigns Accepted]]=0,"Never Responded", IF(Table2[[#This Row],[Total Campaigns Accepted]]&lt;3,"Occasional Responders","Frequent Responders"))</f>
        <v>Never Responded</v>
      </c>
    </row>
    <row r="2040" spans="1:37" x14ac:dyDescent="0.3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  <c r="AC2040" s="4">
        <f t="shared" ca="1" si="93"/>
        <v>39</v>
      </c>
      <c r="AD2040" s="3">
        <f t="shared" si="95"/>
        <v>369</v>
      </c>
      <c r="AE2040">
        <f t="shared" si="94"/>
        <v>23</v>
      </c>
      <c r="AF2040" t="str">
        <f>IF(Table2[[#This Row],[ Income ]]&lt;=30000, "Low Income",IF(Table2[[#This Row],[ Income ]]&lt;=60000,"Middle Income",IF(Table2[[#This Row],[ Income ]]&lt;=90000,"High Income","Premium")))</f>
        <v>Middle Income</v>
      </c>
      <c r="AG2040" t="str">
        <f ca="1">IF(Table2[[#This Row],[Age]]&lt;30,"Young Adults", IF(Table2[[#This Row],[Age]]&lt;45,"Adults",IF(Table2[[#This Row],[Age]]&lt;60,"Middle Aged", "Senior")))</f>
        <v>Adults</v>
      </c>
      <c r="AH2040" t="str">
        <f>IF(Table2[[#This Row],[Recency]]&lt;31,"Active",IF(Table2[[#This Row],[Recency]]&lt;61, "Warm","At Risk"))</f>
        <v>At Risk</v>
      </c>
      <c r="AI2040" s="5" t="str">
        <f>IF(Table2[[#This Row],[Total Spend]]&lt;70,"Low Value", IF(Table2[[#This Row],[Total Spend]]&lt;370,"Medium Value",IF(Table2[[#This Row],[Total Spend]]&lt;1047,"High Value","VIP")))</f>
        <v>Medium Value</v>
      </c>
      <c r="AJ2040" s="7">
        <f>SUM(Table2[[#This Row],[AcceptedCmp3]:[Response]])</f>
        <v>0</v>
      </c>
      <c r="AK2040" s="5" t="str">
        <f>IF(Table2[[#This Row],[Total Campaigns Accepted]]=0,"Never Responded", IF(Table2[[#This Row],[Total Campaigns Accepted]]&lt;3,"Occasional Responders","Frequent Responders"))</f>
        <v>Never Responded</v>
      </c>
    </row>
    <row r="2041" spans="1:37" x14ac:dyDescent="0.3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  <c r="AC2041" s="4">
        <f t="shared" ca="1" si="93"/>
        <v>54</v>
      </c>
      <c r="AD2041" s="3">
        <f t="shared" si="95"/>
        <v>348</v>
      </c>
      <c r="AE2041">
        <f t="shared" si="94"/>
        <v>27</v>
      </c>
      <c r="AF2041" t="str">
        <f>IF(Table2[[#This Row],[ Income ]]&lt;=30000, "Low Income",IF(Table2[[#This Row],[ Income ]]&lt;=60000,"Middle Income",IF(Table2[[#This Row],[ Income ]]&lt;=90000,"High Income","Premium")))</f>
        <v>Middle Income</v>
      </c>
      <c r="AG2041" t="str">
        <f ca="1">IF(Table2[[#This Row],[Age]]&lt;30,"Young Adults", IF(Table2[[#This Row],[Age]]&lt;45,"Adults",IF(Table2[[#This Row],[Age]]&lt;60,"Middle Aged", "Senior")))</f>
        <v>Middle Aged</v>
      </c>
      <c r="AH2041" t="str">
        <f>IF(Table2[[#This Row],[Recency]]&lt;31,"Active",IF(Table2[[#This Row],[Recency]]&lt;61, "Warm","At Risk"))</f>
        <v>At Risk</v>
      </c>
      <c r="AI2041" s="5" t="str">
        <f>IF(Table2[[#This Row],[Total Spend]]&lt;70,"Low Value", IF(Table2[[#This Row],[Total Spend]]&lt;370,"Medium Value",IF(Table2[[#This Row],[Total Spend]]&lt;1047,"High Value","VIP")))</f>
        <v>Medium Value</v>
      </c>
      <c r="AJ2041" s="7">
        <f>SUM(Table2[[#This Row],[AcceptedCmp3]:[Response]])</f>
        <v>0</v>
      </c>
      <c r="AK2041" s="5" t="str">
        <f>IF(Table2[[#This Row],[Total Campaigns Accepted]]=0,"Never Responded", IF(Table2[[#This Row],[Total Campaigns Accepted]]&lt;3,"Occasional Responders","Frequent Responders"))</f>
        <v>Never Responded</v>
      </c>
    </row>
    <row r="2042" spans="1:37" x14ac:dyDescent="0.3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  <c r="AC2042" s="4">
        <f t="shared" ca="1" si="93"/>
        <v>55</v>
      </c>
      <c r="AD2042" s="3">
        <f t="shared" si="95"/>
        <v>1229</v>
      </c>
      <c r="AE2042">
        <f t="shared" si="94"/>
        <v>35</v>
      </c>
      <c r="AF2042" t="str">
        <f>IF(Table2[[#This Row],[ Income ]]&lt;=30000, "Low Income",IF(Table2[[#This Row],[ Income ]]&lt;=60000,"Middle Income",IF(Table2[[#This Row],[ Income ]]&lt;=90000,"High Income","Premium")))</f>
        <v>Middle Income</v>
      </c>
      <c r="AG2042" t="str">
        <f ca="1">IF(Table2[[#This Row],[Age]]&lt;30,"Young Adults", IF(Table2[[#This Row],[Age]]&lt;45,"Adults",IF(Table2[[#This Row],[Age]]&lt;60,"Middle Aged", "Senior")))</f>
        <v>Middle Aged</v>
      </c>
      <c r="AH2042" t="str">
        <f>IF(Table2[[#This Row],[Recency]]&lt;31,"Active",IF(Table2[[#This Row],[Recency]]&lt;61, "Warm","At Risk"))</f>
        <v>At Risk</v>
      </c>
      <c r="AI2042" s="5" t="str">
        <f>IF(Table2[[#This Row],[Total Spend]]&lt;70,"Low Value", IF(Table2[[#This Row],[Total Spend]]&lt;370,"Medium Value",IF(Table2[[#This Row],[Total Spend]]&lt;1047,"High Value","VIP")))</f>
        <v>VIP</v>
      </c>
      <c r="AJ2042" s="7">
        <f>SUM(Table2[[#This Row],[AcceptedCmp3]:[Response]])</f>
        <v>3</v>
      </c>
      <c r="AK2042" s="5" t="str">
        <f>IF(Table2[[#This Row],[Total Campaigns Accepted]]=0,"Never Responded", IF(Table2[[#This Row],[Total Campaigns Accepted]]&lt;3,"Occasional Responders","Frequent Responders"))</f>
        <v>Frequent Responders</v>
      </c>
    </row>
    <row r="2043" spans="1:37" x14ac:dyDescent="0.3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  <c r="AC2043" s="4">
        <f t="shared" ca="1" si="93"/>
        <v>48</v>
      </c>
      <c r="AD2043" s="3">
        <f t="shared" si="95"/>
        <v>351</v>
      </c>
      <c r="AE2043">
        <f t="shared" si="94"/>
        <v>24</v>
      </c>
      <c r="AF2043" t="str">
        <f>IF(Table2[[#This Row],[ Income ]]&lt;=30000, "Low Income",IF(Table2[[#This Row],[ Income ]]&lt;=60000,"Middle Income",IF(Table2[[#This Row],[ Income ]]&lt;=90000,"High Income","Premium")))</f>
        <v>Low Income</v>
      </c>
      <c r="AG2043" t="str">
        <f ca="1">IF(Table2[[#This Row],[Age]]&lt;30,"Young Adults", IF(Table2[[#This Row],[Age]]&lt;45,"Adults",IF(Table2[[#This Row],[Age]]&lt;60,"Middle Aged", "Senior")))</f>
        <v>Middle Aged</v>
      </c>
      <c r="AH2043" t="str">
        <f>IF(Table2[[#This Row],[Recency]]&lt;31,"Active",IF(Table2[[#This Row],[Recency]]&lt;61, "Warm","At Risk"))</f>
        <v>At Risk</v>
      </c>
      <c r="AI2043" s="5" t="str">
        <f>IF(Table2[[#This Row],[Total Spend]]&lt;70,"Low Value", IF(Table2[[#This Row],[Total Spend]]&lt;370,"Medium Value",IF(Table2[[#This Row],[Total Spend]]&lt;1047,"High Value","VIP")))</f>
        <v>Medium Value</v>
      </c>
      <c r="AJ2043" s="7">
        <f>SUM(Table2[[#This Row],[AcceptedCmp3]:[Response]])</f>
        <v>0</v>
      </c>
      <c r="AK2043" s="5" t="str">
        <f>IF(Table2[[#This Row],[Total Campaigns Accepted]]=0,"Never Responded", IF(Table2[[#This Row],[Total Campaigns Accepted]]&lt;3,"Occasional Responders","Frequent Responders"))</f>
        <v>Never Responded</v>
      </c>
    </row>
    <row r="2044" spans="1:37" x14ac:dyDescent="0.3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  <c r="AC2044" s="4">
        <f t="shared" ca="1" si="93"/>
        <v>52</v>
      </c>
      <c r="AD2044" s="3">
        <f t="shared" si="95"/>
        <v>133</v>
      </c>
      <c r="AE2044">
        <f t="shared" si="94"/>
        <v>14</v>
      </c>
      <c r="AF2044" t="str">
        <f>IF(Table2[[#This Row],[ Income ]]&lt;=30000, "Low Income",IF(Table2[[#This Row],[ Income ]]&lt;=60000,"Middle Income",IF(Table2[[#This Row],[ Income ]]&lt;=90000,"High Income","Premium")))</f>
        <v>Middle Income</v>
      </c>
      <c r="AG2044" t="str">
        <f ca="1">IF(Table2[[#This Row],[Age]]&lt;30,"Young Adults", IF(Table2[[#This Row],[Age]]&lt;45,"Adults",IF(Table2[[#This Row],[Age]]&lt;60,"Middle Aged", "Senior")))</f>
        <v>Middle Aged</v>
      </c>
      <c r="AH2044" t="str">
        <f>IF(Table2[[#This Row],[Recency]]&lt;31,"Active",IF(Table2[[#This Row],[Recency]]&lt;61, "Warm","At Risk"))</f>
        <v>At Risk</v>
      </c>
      <c r="AI2044" s="5" t="str">
        <f>IF(Table2[[#This Row],[Total Spend]]&lt;70,"Low Value", IF(Table2[[#This Row],[Total Spend]]&lt;370,"Medium Value",IF(Table2[[#This Row],[Total Spend]]&lt;1047,"High Value","VIP")))</f>
        <v>Medium Value</v>
      </c>
      <c r="AJ2044" s="7">
        <f>SUM(Table2[[#This Row],[AcceptedCmp3]:[Response]])</f>
        <v>0</v>
      </c>
      <c r="AK2044" s="5" t="str">
        <f>IF(Table2[[#This Row],[Total Campaigns Accepted]]=0,"Never Responded", IF(Table2[[#This Row],[Total Campaigns Accepted]]&lt;3,"Occasional Responders","Frequent Responders"))</f>
        <v>Never Responded</v>
      </c>
    </row>
    <row r="2045" spans="1:37" x14ac:dyDescent="0.3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  <c r="AC2045" s="4">
        <f t="shared" ca="1" si="93"/>
        <v>45</v>
      </c>
      <c r="AD2045" s="3">
        <f t="shared" si="95"/>
        <v>1241</v>
      </c>
      <c r="AE2045">
        <f t="shared" si="94"/>
        <v>25</v>
      </c>
      <c r="AF2045" t="str">
        <f>IF(Table2[[#This Row],[ Income ]]&lt;=30000, "Low Income",IF(Table2[[#This Row],[ Income ]]&lt;=60000,"Middle Income",IF(Table2[[#This Row],[ Income ]]&lt;=90000,"High Income","Premium")))</f>
        <v>Middle Income</v>
      </c>
      <c r="AG2045" t="str">
        <f ca="1">IF(Table2[[#This Row],[Age]]&lt;30,"Young Adults", IF(Table2[[#This Row],[Age]]&lt;45,"Adults",IF(Table2[[#This Row],[Age]]&lt;60,"Middle Aged", "Senior")))</f>
        <v>Middle Aged</v>
      </c>
      <c r="AH2045" t="str">
        <f>IF(Table2[[#This Row],[Recency]]&lt;31,"Active",IF(Table2[[#This Row],[Recency]]&lt;61, "Warm","At Risk"))</f>
        <v>At Risk</v>
      </c>
      <c r="AI2045" s="5" t="str">
        <f>IF(Table2[[#This Row],[Total Spend]]&lt;70,"Low Value", IF(Table2[[#This Row],[Total Spend]]&lt;370,"Medium Value",IF(Table2[[#This Row],[Total Spend]]&lt;1047,"High Value","VIP")))</f>
        <v>VIP</v>
      </c>
      <c r="AJ2045" s="7">
        <f>SUM(Table2[[#This Row],[AcceptedCmp3]:[Response]])</f>
        <v>1</v>
      </c>
      <c r="AK2045" s="5" t="str">
        <f>IF(Table2[[#This Row],[Total Campaigns Accepted]]=0,"Never Responded", IF(Table2[[#This Row],[Total Campaigns Accepted]]&lt;3,"Occasional Responders","Frequent Responders"))</f>
        <v>Occasional Responders</v>
      </c>
    </row>
    <row r="2046" spans="1:37" x14ac:dyDescent="0.3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  <c r="AC2046" s="4">
        <f t="shared" ca="1" si="93"/>
        <v>42</v>
      </c>
      <c r="AD2046" s="3">
        <f t="shared" si="95"/>
        <v>121</v>
      </c>
      <c r="AE2046">
        <f t="shared" si="94"/>
        <v>19</v>
      </c>
      <c r="AF2046" t="str">
        <f>IF(Table2[[#This Row],[ Income ]]&lt;=30000, "Low Income",IF(Table2[[#This Row],[ Income ]]&lt;=60000,"Middle Income",IF(Table2[[#This Row],[ Income ]]&lt;=90000,"High Income","Premium")))</f>
        <v>Low Income</v>
      </c>
      <c r="AG2046" t="str">
        <f ca="1">IF(Table2[[#This Row],[Age]]&lt;30,"Young Adults", IF(Table2[[#This Row],[Age]]&lt;45,"Adults",IF(Table2[[#This Row],[Age]]&lt;60,"Middle Aged", "Senior")))</f>
        <v>Adults</v>
      </c>
      <c r="AH2046" t="str">
        <f>IF(Table2[[#This Row],[Recency]]&lt;31,"Active",IF(Table2[[#This Row],[Recency]]&lt;61, "Warm","At Risk"))</f>
        <v>At Risk</v>
      </c>
      <c r="AI2046" s="5" t="str">
        <f>IF(Table2[[#This Row],[Total Spend]]&lt;70,"Low Value", IF(Table2[[#This Row],[Total Spend]]&lt;370,"Medium Value",IF(Table2[[#This Row],[Total Spend]]&lt;1047,"High Value","VIP")))</f>
        <v>Medium Value</v>
      </c>
      <c r="AJ2046" s="7">
        <f>SUM(Table2[[#This Row],[AcceptedCmp3]:[Response]])</f>
        <v>0</v>
      </c>
      <c r="AK2046" s="5" t="str">
        <f>IF(Table2[[#This Row],[Total Campaigns Accepted]]=0,"Never Responded", IF(Table2[[#This Row],[Total Campaigns Accepted]]&lt;3,"Occasional Responders","Frequent Responders"))</f>
        <v>Never Responded</v>
      </c>
    </row>
    <row r="2047" spans="1:37" x14ac:dyDescent="0.3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  <c r="AC2047" s="4">
        <f t="shared" ca="1" si="93"/>
        <v>42</v>
      </c>
      <c r="AD2047" s="3">
        <f t="shared" si="95"/>
        <v>1479</v>
      </c>
      <c r="AE2047">
        <f t="shared" si="94"/>
        <v>19</v>
      </c>
      <c r="AF2047" t="str">
        <f>IF(Table2[[#This Row],[ Income ]]&lt;=30000, "Low Income",IF(Table2[[#This Row],[ Income ]]&lt;=60000,"Middle Income",IF(Table2[[#This Row],[ Income ]]&lt;=90000,"High Income","Premium")))</f>
        <v>High Income</v>
      </c>
      <c r="AG2047" t="str">
        <f ca="1">IF(Table2[[#This Row],[Age]]&lt;30,"Young Adults", IF(Table2[[#This Row],[Age]]&lt;45,"Adults",IF(Table2[[#This Row],[Age]]&lt;60,"Middle Aged", "Senior")))</f>
        <v>Adults</v>
      </c>
      <c r="AH2047" t="str">
        <f>IF(Table2[[#This Row],[Recency]]&lt;31,"Active",IF(Table2[[#This Row],[Recency]]&lt;61, "Warm","At Risk"))</f>
        <v>At Risk</v>
      </c>
      <c r="AI2047" s="5" t="str">
        <f>IF(Table2[[#This Row],[Total Spend]]&lt;70,"Low Value", IF(Table2[[#This Row],[Total Spend]]&lt;370,"Medium Value",IF(Table2[[#This Row],[Total Spend]]&lt;1047,"High Value","VIP")))</f>
        <v>VIP</v>
      </c>
      <c r="AJ2047" s="7">
        <f>SUM(Table2[[#This Row],[AcceptedCmp3]:[Response]])</f>
        <v>3</v>
      </c>
      <c r="AK2047" s="5" t="str">
        <f>IF(Table2[[#This Row],[Total Campaigns Accepted]]=0,"Never Responded", IF(Table2[[#This Row],[Total Campaigns Accepted]]&lt;3,"Occasional Responders","Frequent Responders"))</f>
        <v>Frequent Responders</v>
      </c>
    </row>
    <row r="2048" spans="1:37" x14ac:dyDescent="0.3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  <c r="AC2048" s="4">
        <f t="shared" ca="1" si="93"/>
        <v>73</v>
      </c>
      <c r="AD2048" s="3">
        <f t="shared" si="95"/>
        <v>428</v>
      </c>
      <c r="AE2048">
        <f t="shared" si="94"/>
        <v>19</v>
      </c>
      <c r="AF2048" t="str">
        <f>IF(Table2[[#This Row],[ Income ]]&lt;=30000, "Low Income",IF(Table2[[#This Row],[ Income ]]&lt;=60000,"Middle Income",IF(Table2[[#This Row],[ Income ]]&lt;=90000,"High Income","Premium")))</f>
        <v>Middle Income</v>
      </c>
      <c r="AG2048" t="str">
        <f ca="1">IF(Table2[[#This Row],[Age]]&lt;30,"Young Adults", IF(Table2[[#This Row],[Age]]&lt;45,"Adults",IF(Table2[[#This Row],[Age]]&lt;60,"Middle Aged", "Senior")))</f>
        <v>Senior</v>
      </c>
      <c r="AH2048" t="str">
        <f>IF(Table2[[#This Row],[Recency]]&lt;31,"Active",IF(Table2[[#This Row],[Recency]]&lt;61, "Warm","At Risk"))</f>
        <v>At Risk</v>
      </c>
      <c r="AI2048" s="5" t="str">
        <f>IF(Table2[[#This Row],[Total Spend]]&lt;70,"Low Value", IF(Table2[[#This Row],[Total Spend]]&lt;370,"Medium Value",IF(Table2[[#This Row],[Total Spend]]&lt;1047,"High Value","VIP")))</f>
        <v>High Value</v>
      </c>
      <c r="AJ2048" s="7">
        <f>SUM(Table2[[#This Row],[AcceptedCmp3]:[Response]])</f>
        <v>0</v>
      </c>
      <c r="AK2048" s="5" t="str">
        <f>IF(Table2[[#This Row],[Total Campaigns Accepted]]=0,"Never Responded", IF(Table2[[#This Row],[Total Campaigns Accepted]]&lt;3,"Occasional Responders","Frequent Responders"))</f>
        <v>Never Responded</v>
      </c>
    </row>
    <row r="2049" spans="1:37" x14ac:dyDescent="0.3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  <c r="AC2049" s="4">
        <f t="shared" ca="1" si="93"/>
        <v>37</v>
      </c>
      <c r="AD2049" s="3">
        <f t="shared" si="95"/>
        <v>22</v>
      </c>
      <c r="AE2049">
        <f t="shared" si="94"/>
        <v>13</v>
      </c>
      <c r="AF2049" t="str">
        <f>IF(Table2[[#This Row],[ Income ]]&lt;=30000, "Low Income",IF(Table2[[#This Row],[ Income ]]&lt;=60000,"Middle Income",IF(Table2[[#This Row],[ Income ]]&lt;=90000,"High Income","Premium")))</f>
        <v>Low Income</v>
      </c>
      <c r="AG2049" t="str">
        <f ca="1">IF(Table2[[#This Row],[Age]]&lt;30,"Young Adults", IF(Table2[[#This Row],[Age]]&lt;45,"Adults",IF(Table2[[#This Row],[Age]]&lt;60,"Middle Aged", "Senior")))</f>
        <v>Adults</v>
      </c>
      <c r="AH2049" t="str">
        <f>IF(Table2[[#This Row],[Recency]]&lt;31,"Active",IF(Table2[[#This Row],[Recency]]&lt;61, "Warm","At Risk"))</f>
        <v>At Risk</v>
      </c>
      <c r="AI2049" s="5" t="str">
        <f>IF(Table2[[#This Row],[Total Spend]]&lt;70,"Low Value", IF(Table2[[#This Row],[Total Spend]]&lt;370,"Medium Value",IF(Table2[[#This Row],[Total Spend]]&lt;1047,"High Value","VIP")))</f>
        <v>Low Value</v>
      </c>
      <c r="AJ2049" s="7">
        <f>SUM(Table2[[#This Row],[AcceptedCmp3]:[Response]])</f>
        <v>0</v>
      </c>
      <c r="AK2049" s="5" t="str">
        <f>IF(Table2[[#This Row],[Total Campaigns Accepted]]=0,"Never Responded", IF(Table2[[#This Row],[Total Campaigns Accepted]]&lt;3,"Occasional Responders","Frequent Responders"))</f>
        <v>Never Responded</v>
      </c>
    </row>
    <row r="2050" spans="1:37" x14ac:dyDescent="0.3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  <c r="AC2050" s="4">
        <f t="shared" ref="AC2050:AC2113" ca="1" si="96">YEAR(TODAY()) - B2050</f>
        <v>49</v>
      </c>
      <c r="AD2050" s="3">
        <f t="shared" si="95"/>
        <v>15</v>
      </c>
      <c r="AE2050">
        <f t="shared" ref="AE2050:AE2113" si="97">SUM(P2050:T2050)</f>
        <v>11</v>
      </c>
      <c r="AF2050" t="str">
        <f>IF(Table2[[#This Row],[ Income ]]&lt;=30000, "Low Income",IF(Table2[[#This Row],[ Income ]]&lt;=60000,"Middle Income",IF(Table2[[#This Row],[ Income ]]&lt;=90000,"High Income","Premium")))</f>
        <v>Middle Income</v>
      </c>
      <c r="AG2050" t="str">
        <f ca="1">IF(Table2[[#This Row],[Age]]&lt;30,"Young Adults", IF(Table2[[#This Row],[Age]]&lt;45,"Adults",IF(Table2[[#This Row],[Age]]&lt;60,"Middle Aged", "Senior")))</f>
        <v>Middle Aged</v>
      </c>
      <c r="AH2050" t="str">
        <f>IF(Table2[[#This Row],[Recency]]&lt;31,"Active",IF(Table2[[#This Row],[Recency]]&lt;61, "Warm","At Risk"))</f>
        <v>At Risk</v>
      </c>
      <c r="AI2050" s="5" t="str">
        <f>IF(Table2[[#This Row],[Total Spend]]&lt;70,"Low Value", IF(Table2[[#This Row],[Total Spend]]&lt;370,"Medium Value",IF(Table2[[#This Row],[Total Spend]]&lt;1047,"High Value","VIP")))</f>
        <v>Low Value</v>
      </c>
      <c r="AJ2050" s="7">
        <f>SUM(Table2[[#This Row],[AcceptedCmp3]:[Response]])</f>
        <v>0</v>
      </c>
      <c r="AK2050" s="5" t="str">
        <f>IF(Table2[[#This Row],[Total Campaigns Accepted]]=0,"Never Responded", IF(Table2[[#This Row],[Total Campaigns Accepted]]&lt;3,"Occasional Responders","Frequent Responders"))</f>
        <v>Never Responded</v>
      </c>
    </row>
    <row r="2051" spans="1:37" x14ac:dyDescent="0.3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  <c r="AC2051" s="4">
        <f t="shared" ca="1" si="96"/>
        <v>67</v>
      </c>
      <c r="AD2051" s="3">
        <f t="shared" ref="AD2051:AD2114" si="98">SUM(J2051:O2051)</f>
        <v>917</v>
      </c>
      <c r="AE2051">
        <f t="shared" si="97"/>
        <v>32</v>
      </c>
      <c r="AF2051" t="str">
        <f>IF(Table2[[#This Row],[ Income ]]&lt;=30000, "Low Income",IF(Table2[[#This Row],[ Income ]]&lt;=60000,"Middle Income",IF(Table2[[#This Row],[ Income ]]&lt;=90000,"High Income","Premium")))</f>
        <v>High Income</v>
      </c>
      <c r="AG2051" t="str">
        <f ca="1">IF(Table2[[#This Row],[Age]]&lt;30,"Young Adults", IF(Table2[[#This Row],[Age]]&lt;45,"Adults",IF(Table2[[#This Row],[Age]]&lt;60,"Middle Aged", "Senior")))</f>
        <v>Senior</v>
      </c>
      <c r="AH2051" t="str">
        <f>IF(Table2[[#This Row],[Recency]]&lt;31,"Active",IF(Table2[[#This Row],[Recency]]&lt;61, "Warm","At Risk"))</f>
        <v>At Risk</v>
      </c>
      <c r="AI2051" s="5" t="str">
        <f>IF(Table2[[#This Row],[Total Spend]]&lt;70,"Low Value", IF(Table2[[#This Row],[Total Spend]]&lt;370,"Medium Value",IF(Table2[[#This Row],[Total Spend]]&lt;1047,"High Value","VIP")))</f>
        <v>High Value</v>
      </c>
      <c r="AJ2051" s="7">
        <f>SUM(Table2[[#This Row],[AcceptedCmp3]:[Response]])</f>
        <v>0</v>
      </c>
      <c r="AK2051" s="5" t="str">
        <f>IF(Table2[[#This Row],[Total Campaigns Accepted]]=0,"Never Responded", IF(Table2[[#This Row],[Total Campaigns Accepted]]&lt;3,"Occasional Responders","Frequent Responders"))</f>
        <v>Never Responded</v>
      </c>
    </row>
    <row r="2052" spans="1:37" x14ac:dyDescent="0.3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  <c r="AC2052" s="4">
        <f t="shared" ca="1" si="96"/>
        <v>72</v>
      </c>
      <c r="AD2052" s="3">
        <f t="shared" si="98"/>
        <v>411</v>
      </c>
      <c r="AE2052">
        <f t="shared" si="97"/>
        <v>24</v>
      </c>
      <c r="AF2052" t="str">
        <f>IF(Table2[[#This Row],[ Income ]]&lt;=30000, "Low Income",IF(Table2[[#This Row],[ Income ]]&lt;=60000,"Middle Income",IF(Table2[[#This Row],[ Income ]]&lt;=90000,"High Income","Premium")))</f>
        <v>Middle Income</v>
      </c>
      <c r="AG2052" t="str">
        <f ca="1">IF(Table2[[#This Row],[Age]]&lt;30,"Young Adults", IF(Table2[[#This Row],[Age]]&lt;45,"Adults",IF(Table2[[#This Row],[Age]]&lt;60,"Middle Aged", "Senior")))</f>
        <v>Senior</v>
      </c>
      <c r="AH2052" t="str">
        <f>IF(Table2[[#This Row],[Recency]]&lt;31,"Active",IF(Table2[[#This Row],[Recency]]&lt;61, "Warm","At Risk"))</f>
        <v>At Risk</v>
      </c>
      <c r="AI2052" s="5" t="str">
        <f>IF(Table2[[#This Row],[Total Spend]]&lt;70,"Low Value", IF(Table2[[#This Row],[Total Spend]]&lt;370,"Medium Value",IF(Table2[[#This Row],[Total Spend]]&lt;1047,"High Value","VIP")))</f>
        <v>High Value</v>
      </c>
      <c r="AJ2052" s="7">
        <f>SUM(Table2[[#This Row],[AcceptedCmp3]:[Response]])</f>
        <v>0</v>
      </c>
      <c r="AK2052" s="5" t="str">
        <f>IF(Table2[[#This Row],[Total Campaigns Accepted]]=0,"Never Responded", IF(Table2[[#This Row],[Total Campaigns Accepted]]&lt;3,"Occasional Responders","Frequent Responders"))</f>
        <v>Never Responded</v>
      </c>
    </row>
    <row r="2053" spans="1:37" x14ac:dyDescent="0.3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  <c r="AC2053" s="4">
        <f t="shared" ca="1" si="96"/>
        <v>60</v>
      </c>
      <c r="AD2053" s="3">
        <f t="shared" si="98"/>
        <v>122</v>
      </c>
      <c r="AE2053">
        <f t="shared" si="97"/>
        <v>11</v>
      </c>
      <c r="AF2053" t="str">
        <f>IF(Table2[[#This Row],[ Income ]]&lt;=30000, "Low Income",IF(Table2[[#This Row],[ Income ]]&lt;=60000,"Middle Income",IF(Table2[[#This Row],[ Income ]]&lt;=90000,"High Income","Premium")))</f>
        <v>Middle Income</v>
      </c>
      <c r="AG2053" t="str">
        <f ca="1">IF(Table2[[#This Row],[Age]]&lt;30,"Young Adults", IF(Table2[[#This Row],[Age]]&lt;45,"Adults",IF(Table2[[#This Row],[Age]]&lt;60,"Middle Aged", "Senior")))</f>
        <v>Senior</v>
      </c>
      <c r="AH2053" t="str">
        <f>IF(Table2[[#This Row],[Recency]]&lt;31,"Active",IF(Table2[[#This Row],[Recency]]&lt;61, "Warm","At Risk"))</f>
        <v>At Risk</v>
      </c>
      <c r="AI2053" s="5" t="str">
        <f>IF(Table2[[#This Row],[Total Spend]]&lt;70,"Low Value", IF(Table2[[#This Row],[Total Spend]]&lt;370,"Medium Value",IF(Table2[[#This Row],[Total Spend]]&lt;1047,"High Value","VIP")))</f>
        <v>Medium Value</v>
      </c>
      <c r="AJ2053" s="7">
        <f>SUM(Table2[[#This Row],[AcceptedCmp3]:[Response]])</f>
        <v>0</v>
      </c>
      <c r="AK2053" s="5" t="str">
        <f>IF(Table2[[#This Row],[Total Campaigns Accepted]]=0,"Never Responded", IF(Table2[[#This Row],[Total Campaigns Accepted]]&lt;3,"Occasional Responders","Frequent Responders"))</f>
        <v>Never Responded</v>
      </c>
    </row>
    <row r="2054" spans="1:37" x14ac:dyDescent="0.3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  <c r="AC2054" s="4">
        <f t="shared" ca="1" si="96"/>
        <v>61</v>
      </c>
      <c r="AD2054" s="3">
        <f t="shared" si="98"/>
        <v>183</v>
      </c>
      <c r="AE2054">
        <f t="shared" si="97"/>
        <v>12</v>
      </c>
      <c r="AF2054" t="str">
        <f>IF(Table2[[#This Row],[ Income ]]&lt;=30000, "Low Income",IF(Table2[[#This Row],[ Income ]]&lt;=60000,"Middle Income",IF(Table2[[#This Row],[ Income ]]&lt;=90000,"High Income","Premium")))</f>
        <v>Middle Income</v>
      </c>
      <c r="AG2054" t="str">
        <f ca="1">IF(Table2[[#This Row],[Age]]&lt;30,"Young Adults", IF(Table2[[#This Row],[Age]]&lt;45,"Adults",IF(Table2[[#This Row],[Age]]&lt;60,"Middle Aged", "Senior")))</f>
        <v>Senior</v>
      </c>
      <c r="AH2054" t="str">
        <f>IF(Table2[[#This Row],[Recency]]&lt;31,"Active",IF(Table2[[#This Row],[Recency]]&lt;61, "Warm","At Risk"))</f>
        <v>At Risk</v>
      </c>
      <c r="AI2054" s="5" t="str">
        <f>IF(Table2[[#This Row],[Total Spend]]&lt;70,"Low Value", IF(Table2[[#This Row],[Total Spend]]&lt;370,"Medium Value",IF(Table2[[#This Row],[Total Spend]]&lt;1047,"High Value","VIP")))</f>
        <v>Medium Value</v>
      </c>
      <c r="AJ2054" s="7">
        <f>SUM(Table2[[#This Row],[AcceptedCmp3]:[Response]])</f>
        <v>0</v>
      </c>
      <c r="AK2054" s="5" t="str">
        <f>IF(Table2[[#This Row],[Total Campaigns Accepted]]=0,"Never Responded", IF(Table2[[#This Row],[Total Campaigns Accepted]]&lt;3,"Occasional Responders","Frequent Responders"))</f>
        <v>Never Responded</v>
      </c>
    </row>
    <row r="2055" spans="1:37" x14ac:dyDescent="0.3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  <c r="AC2055" s="4">
        <f t="shared" ca="1" si="96"/>
        <v>61</v>
      </c>
      <c r="AD2055" s="3">
        <f t="shared" si="98"/>
        <v>183</v>
      </c>
      <c r="AE2055">
        <f t="shared" si="97"/>
        <v>12</v>
      </c>
      <c r="AF2055" t="str">
        <f>IF(Table2[[#This Row],[ Income ]]&lt;=30000, "Low Income",IF(Table2[[#This Row],[ Income ]]&lt;=60000,"Middle Income",IF(Table2[[#This Row],[ Income ]]&lt;=90000,"High Income","Premium")))</f>
        <v>Middle Income</v>
      </c>
      <c r="AG2055" t="str">
        <f ca="1">IF(Table2[[#This Row],[Age]]&lt;30,"Young Adults", IF(Table2[[#This Row],[Age]]&lt;45,"Adults",IF(Table2[[#This Row],[Age]]&lt;60,"Middle Aged", "Senior")))</f>
        <v>Senior</v>
      </c>
      <c r="AH2055" t="str">
        <f>IF(Table2[[#This Row],[Recency]]&lt;31,"Active",IF(Table2[[#This Row],[Recency]]&lt;61, "Warm","At Risk"))</f>
        <v>At Risk</v>
      </c>
      <c r="AI2055" s="5" t="str">
        <f>IF(Table2[[#This Row],[Total Spend]]&lt;70,"Low Value", IF(Table2[[#This Row],[Total Spend]]&lt;370,"Medium Value",IF(Table2[[#This Row],[Total Spend]]&lt;1047,"High Value","VIP")))</f>
        <v>Medium Value</v>
      </c>
      <c r="AJ2055" s="7">
        <f>SUM(Table2[[#This Row],[AcceptedCmp3]:[Response]])</f>
        <v>0</v>
      </c>
      <c r="AK2055" s="5" t="str">
        <f>IF(Table2[[#This Row],[Total Campaigns Accepted]]=0,"Never Responded", IF(Table2[[#This Row],[Total Campaigns Accepted]]&lt;3,"Occasional Responders","Frequent Responders"))</f>
        <v>Never Responded</v>
      </c>
    </row>
    <row r="2056" spans="1:37" x14ac:dyDescent="0.3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  <c r="AC2056" s="4">
        <f t="shared" ca="1" si="96"/>
        <v>70</v>
      </c>
      <c r="AD2056" s="3">
        <f t="shared" si="98"/>
        <v>525</v>
      </c>
      <c r="AE2056">
        <f t="shared" si="97"/>
        <v>24</v>
      </c>
      <c r="AF2056" t="str">
        <f>IF(Table2[[#This Row],[ Income ]]&lt;=30000, "Low Income",IF(Table2[[#This Row],[ Income ]]&lt;=60000,"Middle Income",IF(Table2[[#This Row],[ Income ]]&lt;=90000,"High Income","Premium")))</f>
        <v>Middle Income</v>
      </c>
      <c r="AG2056" t="str">
        <f ca="1">IF(Table2[[#This Row],[Age]]&lt;30,"Young Adults", IF(Table2[[#This Row],[Age]]&lt;45,"Adults",IF(Table2[[#This Row],[Age]]&lt;60,"Middle Aged", "Senior")))</f>
        <v>Senior</v>
      </c>
      <c r="AH2056" t="str">
        <f>IF(Table2[[#This Row],[Recency]]&lt;31,"Active",IF(Table2[[#This Row],[Recency]]&lt;61, "Warm","At Risk"))</f>
        <v>At Risk</v>
      </c>
      <c r="AI2056" s="5" t="str">
        <f>IF(Table2[[#This Row],[Total Spend]]&lt;70,"Low Value", IF(Table2[[#This Row],[Total Spend]]&lt;370,"Medium Value",IF(Table2[[#This Row],[Total Spend]]&lt;1047,"High Value","VIP")))</f>
        <v>High Value</v>
      </c>
      <c r="AJ2056" s="7">
        <f>SUM(Table2[[#This Row],[AcceptedCmp3]:[Response]])</f>
        <v>0</v>
      </c>
      <c r="AK2056" s="5" t="str">
        <f>IF(Table2[[#This Row],[Total Campaigns Accepted]]=0,"Never Responded", IF(Table2[[#This Row],[Total Campaigns Accepted]]&lt;3,"Occasional Responders","Frequent Responders"))</f>
        <v>Never Responded</v>
      </c>
    </row>
    <row r="2057" spans="1:37" x14ac:dyDescent="0.3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  <c r="AC2057" s="4">
        <f t="shared" ca="1" si="96"/>
        <v>57</v>
      </c>
      <c r="AD2057" s="3">
        <f t="shared" si="98"/>
        <v>2279</v>
      </c>
      <c r="AE2057">
        <f t="shared" si="97"/>
        <v>25</v>
      </c>
      <c r="AF2057" t="str">
        <f>IF(Table2[[#This Row],[ Income ]]&lt;=30000, "Low Income",IF(Table2[[#This Row],[ Income ]]&lt;=60000,"Middle Income",IF(Table2[[#This Row],[ Income ]]&lt;=90000,"High Income","Premium")))</f>
        <v>High Income</v>
      </c>
      <c r="AG2057" t="str">
        <f ca="1">IF(Table2[[#This Row],[Age]]&lt;30,"Young Adults", IF(Table2[[#This Row],[Age]]&lt;45,"Adults",IF(Table2[[#This Row],[Age]]&lt;60,"Middle Aged", "Senior")))</f>
        <v>Middle Aged</v>
      </c>
      <c r="AH2057" t="str">
        <f>IF(Table2[[#This Row],[Recency]]&lt;31,"Active",IF(Table2[[#This Row],[Recency]]&lt;61, "Warm","At Risk"))</f>
        <v>At Risk</v>
      </c>
      <c r="AI2057" s="5" t="str">
        <f>IF(Table2[[#This Row],[Total Spend]]&lt;70,"Low Value", IF(Table2[[#This Row],[Total Spend]]&lt;370,"Medium Value",IF(Table2[[#This Row],[Total Spend]]&lt;1047,"High Value","VIP")))</f>
        <v>VIP</v>
      </c>
      <c r="AJ2057" s="7">
        <f>SUM(Table2[[#This Row],[AcceptedCmp3]:[Response]])</f>
        <v>2</v>
      </c>
      <c r="AK2057" s="5" t="str">
        <f>IF(Table2[[#This Row],[Total Campaigns Accepted]]=0,"Never Responded", IF(Table2[[#This Row],[Total Campaigns Accepted]]&lt;3,"Occasional Responders","Frequent Responders"))</f>
        <v>Occasional Responders</v>
      </c>
    </row>
    <row r="2058" spans="1:37" x14ac:dyDescent="0.3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  <c r="AC2058" s="4">
        <f t="shared" ca="1" si="96"/>
        <v>70</v>
      </c>
      <c r="AD2058" s="3">
        <f t="shared" si="98"/>
        <v>1483</v>
      </c>
      <c r="AE2058">
        <f t="shared" si="97"/>
        <v>25</v>
      </c>
      <c r="AF2058" t="str">
        <f>IF(Table2[[#This Row],[ Income ]]&lt;=30000, "Low Income",IF(Table2[[#This Row],[ Income ]]&lt;=60000,"Middle Income",IF(Table2[[#This Row],[ Income ]]&lt;=90000,"High Income","Premium")))</f>
        <v>High Income</v>
      </c>
      <c r="AG2058" t="str">
        <f ca="1">IF(Table2[[#This Row],[Age]]&lt;30,"Young Adults", IF(Table2[[#This Row],[Age]]&lt;45,"Adults",IF(Table2[[#This Row],[Age]]&lt;60,"Middle Aged", "Senior")))</f>
        <v>Senior</v>
      </c>
      <c r="AH2058" t="str">
        <f>IF(Table2[[#This Row],[Recency]]&lt;31,"Active",IF(Table2[[#This Row],[Recency]]&lt;61, "Warm","At Risk"))</f>
        <v>At Risk</v>
      </c>
      <c r="AI2058" s="5" t="str">
        <f>IF(Table2[[#This Row],[Total Spend]]&lt;70,"Low Value", IF(Table2[[#This Row],[Total Spend]]&lt;370,"Medium Value",IF(Table2[[#This Row],[Total Spend]]&lt;1047,"High Value","VIP")))</f>
        <v>VIP</v>
      </c>
      <c r="AJ2058" s="7">
        <f>SUM(Table2[[#This Row],[AcceptedCmp3]:[Response]])</f>
        <v>0</v>
      </c>
      <c r="AK2058" s="5" t="str">
        <f>IF(Table2[[#This Row],[Total Campaigns Accepted]]=0,"Never Responded", IF(Table2[[#This Row],[Total Campaigns Accepted]]&lt;3,"Occasional Responders","Frequent Responders"))</f>
        <v>Never Responded</v>
      </c>
    </row>
    <row r="2059" spans="1:37" x14ac:dyDescent="0.3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  <c r="AC2059" s="4">
        <f t="shared" ca="1" si="96"/>
        <v>77</v>
      </c>
      <c r="AD2059" s="3">
        <f t="shared" si="98"/>
        <v>1782</v>
      </c>
      <c r="AE2059">
        <f t="shared" si="97"/>
        <v>31</v>
      </c>
      <c r="AF2059" t="str">
        <f>IF(Table2[[#This Row],[ Income ]]&lt;=30000, "Low Income",IF(Table2[[#This Row],[ Income ]]&lt;=60000,"Middle Income",IF(Table2[[#This Row],[ Income ]]&lt;=90000,"High Income","Premium")))</f>
        <v>High Income</v>
      </c>
      <c r="AG2059" t="str">
        <f ca="1">IF(Table2[[#This Row],[Age]]&lt;30,"Young Adults", IF(Table2[[#This Row],[Age]]&lt;45,"Adults",IF(Table2[[#This Row],[Age]]&lt;60,"Middle Aged", "Senior")))</f>
        <v>Senior</v>
      </c>
      <c r="AH2059" t="str">
        <f>IF(Table2[[#This Row],[Recency]]&lt;31,"Active",IF(Table2[[#This Row],[Recency]]&lt;61, "Warm","At Risk"))</f>
        <v>At Risk</v>
      </c>
      <c r="AI2059" s="5" t="str">
        <f>IF(Table2[[#This Row],[Total Spend]]&lt;70,"Low Value", IF(Table2[[#This Row],[Total Spend]]&lt;370,"Medium Value",IF(Table2[[#This Row],[Total Spend]]&lt;1047,"High Value","VIP")))</f>
        <v>VIP</v>
      </c>
      <c r="AJ2059" s="7">
        <f>SUM(Table2[[#This Row],[AcceptedCmp3]:[Response]])</f>
        <v>1</v>
      </c>
      <c r="AK2059" s="5" t="str">
        <f>IF(Table2[[#This Row],[Total Campaigns Accepted]]=0,"Never Responded", IF(Table2[[#This Row],[Total Campaigns Accepted]]&lt;3,"Occasional Responders","Frequent Responders"))</f>
        <v>Occasional Responders</v>
      </c>
    </row>
    <row r="2060" spans="1:37" x14ac:dyDescent="0.3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  <c r="AC2060" s="4">
        <f t="shared" ca="1" si="96"/>
        <v>48</v>
      </c>
      <c r="AD2060" s="3">
        <f t="shared" si="98"/>
        <v>44</v>
      </c>
      <c r="AE2060">
        <f t="shared" si="97"/>
        <v>13</v>
      </c>
      <c r="AF2060" t="str">
        <f>IF(Table2[[#This Row],[ Income ]]&lt;=30000, "Low Income",IF(Table2[[#This Row],[ Income ]]&lt;=60000,"Middle Income",IF(Table2[[#This Row],[ Income ]]&lt;=90000,"High Income","Premium")))</f>
        <v>Middle Income</v>
      </c>
      <c r="AG2060" t="str">
        <f ca="1">IF(Table2[[#This Row],[Age]]&lt;30,"Young Adults", IF(Table2[[#This Row],[Age]]&lt;45,"Adults",IF(Table2[[#This Row],[Age]]&lt;60,"Middle Aged", "Senior")))</f>
        <v>Middle Aged</v>
      </c>
      <c r="AH2060" t="str">
        <f>IF(Table2[[#This Row],[Recency]]&lt;31,"Active",IF(Table2[[#This Row],[Recency]]&lt;61, "Warm","At Risk"))</f>
        <v>At Risk</v>
      </c>
      <c r="AI2060" s="5" t="str">
        <f>IF(Table2[[#This Row],[Total Spend]]&lt;70,"Low Value", IF(Table2[[#This Row],[Total Spend]]&lt;370,"Medium Value",IF(Table2[[#This Row],[Total Spend]]&lt;1047,"High Value","VIP")))</f>
        <v>Low Value</v>
      </c>
      <c r="AJ2060" s="7">
        <f>SUM(Table2[[#This Row],[AcceptedCmp3]:[Response]])</f>
        <v>0</v>
      </c>
      <c r="AK2060" s="5" t="str">
        <f>IF(Table2[[#This Row],[Total Campaigns Accepted]]=0,"Never Responded", IF(Table2[[#This Row],[Total Campaigns Accepted]]&lt;3,"Occasional Responders","Frequent Responders"))</f>
        <v>Never Responded</v>
      </c>
    </row>
    <row r="2061" spans="1:37" x14ac:dyDescent="0.3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  <c r="AC2061" s="4">
        <f t="shared" ca="1" si="96"/>
        <v>70</v>
      </c>
      <c r="AD2061" s="3">
        <f t="shared" si="98"/>
        <v>18</v>
      </c>
      <c r="AE2061">
        <f t="shared" si="97"/>
        <v>12</v>
      </c>
      <c r="AF2061" t="str">
        <f>IF(Table2[[#This Row],[ Income ]]&lt;=30000, "Low Income",IF(Table2[[#This Row],[ Income ]]&lt;=60000,"Middle Income",IF(Table2[[#This Row],[ Income ]]&lt;=90000,"High Income","Premium")))</f>
        <v>Low Income</v>
      </c>
      <c r="AG2061" t="str">
        <f ca="1">IF(Table2[[#This Row],[Age]]&lt;30,"Young Adults", IF(Table2[[#This Row],[Age]]&lt;45,"Adults",IF(Table2[[#This Row],[Age]]&lt;60,"Middle Aged", "Senior")))</f>
        <v>Senior</v>
      </c>
      <c r="AH2061" t="str">
        <f>IF(Table2[[#This Row],[Recency]]&lt;31,"Active",IF(Table2[[#This Row],[Recency]]&lt;61, "Warm","At Risk"))</f>
        <v>At Risk</v>
      </c>
      <c r="AI2061" s="5" t="str">
        <f>IF(Table2[[#This Row],[Total Spend]]&lt;70,"Low Value", IF(Table2[[#This Row],[Total Spend]]&lt;370,"Medium Value",IF(Table2[[#This Row],[Total Spend]]&lt;1047,"High Value","VIP")))</f>
        <v>Low Value</v>
      </c>
      <c r="AJ2061" s="7">
        <f>SUM(Table2[[#This Row],[AcceptedCmp3]:[Response]])</f>
        <v>0</v>
      </c>
      <c r="AK2061" s="5" t="str">
        <f>IF(Table2[[#This Row],[Total Campaigns Accepted]]=0,"Never Responded", IF(Table2[[#This Row],[Total Campaigns Accepted]]&lt;3,"Occasional Responders","Frequent Responders"))</f>
        <v>Never Responded</v>
      </c>
    </row>
    <row r="2062" spans="1:37" x14ac:dyDescent="0.3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  <c r="AC2062" s="4">
        <f t="shared" ca="1" si="96"/>
        <v>74</v>
      </c>
      <c r="AD2062" s="3">
        <f t="shared" si="98"/>
        <v>833</v>
      </c>
      <c r="AE2062">
        <f t="shared" si="97"/>
        <v>20</v>
      </c>
      <c r="AF2062" t="str">
        <f>IF(Table2[[#This Row],[ Income ]]&lt;=30000, "Low Income",IF(Table2[[#This Row],[ Income ]]&lt;=60000,"Middle Income",IF(Table2[[#This Row],[ Income ]]&lt;=90000,"High Income","Premium")))</f>
        <v>High Income</v>
      </c>
      <c r="AG2062" t="str">
        <f ca="1">IF(Table2[[#This Row],[Age]]&lt;30,"Young Adults", IF(Table2[[#This Row],[Age]]&lt;45,"Adults",IF(Table2[[#This Row],[Age]]&lt;60,"Middle Aged", "Senior")))</f>
        <v>Senior</v>
      </c>
      <c r="AH2062" t="str">
        <f>IF(Table2[[#This Row],[Recency]]&lt;31,"Active",IF(Table2[[#This Row],[Recency]]&lt;61, "Warm","At Risk"))</f>
        <v>At Risk</v>
      </c>
      <c r="AI2062" s="5" t="str">
        <f>IF(Table2[[#This Row],[Total Spend]]&lt;70,"Low Value", IF(Table2[[#This Row],[Total Spend]]&lt;370,"Medium Value",IF(Table2[[#This Row],[Total Spend]]&lt;1047,"High Value","VIP")))</f>
        <v>High Value</v>
      </c>
      <c r="AJ2062" s="7">
        <f>SUM(Table2[[#This Row],[AcceptedCmp3]:[Response]])</f>
        <v>0</v>
      </c>
      <c r="AK2062" s="5" t="str">
        <f>IF(Table2[[#This Row],[Total Campaigns Accepted]]=0,"Never Responded", IF(Table2[[#This Row],[Total Campaigns Accepted]]&lt;3,"Occasional Responders","Frequent Responders"))</f>
        <v>Never Responded</v>
      </c>
    </row>
    <row r="2063" spans="1:37" x14ac:dyDescent="0.3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  <c r="AC2063" s="4">
        <f t="shared" ca="1" si="96"/>
        <v>74</v>
      </c>
      <c r="AD2063" s="3">
        <f t="shared" si="98"/>
        <v>833</v>
      </c>
      <c r="AE2063">
        <f t="shared" si="97"/>
        <v>20</v>
      </c>
      <c r="AF2063" t="str">
        <f>IF(Table2[[#This Row],[ Income ]]&lt;=30000, "Low Income",IF(Table2[[#This Row],[ Income ]]&lt;=60000,"Middle Income",IF(Table2[[#This Row],[ Income ]]&lt;=90000,"High Income","Premium")))</f>
        <v>High Income</v>
      </c>
      <c r="AG2063" t="str">
        <f ca="1">IF(Table2[[#This Row],[Age]]&lt;30,"Young Adults", IF(Table2[[#This Row],[Age]]&lt;45,"Adults",IF(Table2[[#This Row],[Age]]&lt;60,"Middle Aged", "Senior")))</f>
        <v>Senior</v>
      </c>
      <c r="AH2063" t="str">
        <f>IF(Table2[[#This Row],[Recency]]&lt;31,"Active",IF(Table2[[#This Row],[Recency]]&lt;61, "Warm","At Risk"))</f>
        <v>At Risk</v>
      </c>
      <c r="AI2063" s="5" t="str">
        <f>IF(Table2[[#This Row],[Total Spend]]&lt;70,"Low Value", IF(Table2[[#This Row],[Total Spend]]&lt;370,"Medium Value",IF(Table2[[#This Row],[Total Spend]]&lt;1047,"High Value","VIP")))</f>
        <v>High Value</v>
      </c>
      <c r="AJ2063" s="7">
        <f>SUM(Table2[[#This Row],[AcceptedCmp3]:[Response]])</f>
        <v>0</v>
      </c>
      <c r="AK2063" s="5" t="str">
        <f>IF(Table2[[#This Row],[Total Campaigns Accepted]]=0,"Never Responded", IF(Table2[[#This Row],[Total Campaigns Accepted]]&lt;3,"Occasional Responders","Frequent Responders"))</f>
        <v>Never Responded</v>
      </c>
    </row>
    <row r="2064" spans="1:37" x14ac:dyDescent="0.3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  <c r="AC2064" s="4">
        <f t="shared" ca="1" si="96"/>
        <v>73</v>
      </c>
      <c r="AD2064" s="3">
        <f t="shared" si="98"/>
        <v>47</v>
      </c>
      <c r="AE2064">
        <f t="shared" si="97"/>
        <v>12</v>
      </c>
      <c r="AF2064" t="str">
        <f>IF(Table2[[#This Row],[ Income ]]&lt;=30000, "Low Income",IF(Table2[[#This Row],[ Income ]]&lt;=60000,"Middle Income",IF(Table2[[#This Row],[ Income ]]&lt;=90000,"High Income","Premium")))</f>
        <v>Middle Income</v>
      </c>
      <c r="AG2064" t="str">
        <f ca="1">IF(Table2[[#This Row],[Age]]&lt;30,"Young Adults", IF(Table2[[#This Row],[Age]]&lt;45,"Adults",IF(Table2[[#This Row],[Age]]&lt;60,"Middle Aged", "Senior")))</f>
        <v>Senior</v>
      </c>
      <c r="AH2064" t="str">
        <f>IF(Table2[[#This Row],[Recency]]&lt;31,"Active",IF(Table2[[#This Row],[Recency]]&lt;61, "Warm","At Risk"))</f>
        <v>At Risk</v>
      </c>
      <c r="AI2064" s="5" t="str">
        <f>IF(Table2[[#This Row],[Total Spend]]&lt;70,"Low Value", IF(Table2[[#This Row],[Total Spend]]&lt;370,"Medium Value",IF(Table2[[#This Row],[Total Spend]]&lt;1047,"High Value","VIP")))</f>
        <v>Low Value</v>
      </c>
      <c r="AJ2064" s="7">
        <f>SUM(Table2[[#This Row],[AcceptedCmp3]:[Response]])</f>
        <v>0</v>
      </c>
      <c r="AK2064" s="5" t="str">
        <f>IF(Table2[[#This Row],[Total Campaigns Accepted]]=0,"Never Responded", IF(Table2[[#This Row],[Total Campaigns Accepted]]&lt;3,"Occasional Responders","Frequent Responders"))</f>
        <v>Never Responded</v>
      </c>
    </row>
    <row r="2065" spans="1:37" x14ac:dyDescent="0.3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  <c r="AC2065" s="4">
        <f t="shared" ca="1" si="96"/>
        <v>60</v>
      </c>
      <c r="AD2065" s="3">
        <f t="shared" si="98"/>
        <v>416</v>
      </c>
      <c r="AE2065">
        <f t="shared" si="97"/>
        <v>25</v>
      </c>
      <c r="AF2065" t="str">
        <f>IF(Table2[[#This Row],[ Income ]]&lt;=30000, "Low Income",IF(Table2[[#This Row],[ Income ]]&lt;=60000,"Middle Income",IF(Table2[[#This Row],[ Income ]]&lt;=90000,"High Income","Premium")))</f>
        <v>Low Income</v>
      </c>
      <c r="AG2065" t="str">
        <f ca="1">IF(Table2[[#This Row],[Age]]&lt;30,"Young Adults", IF(Table2[[#This Row],[Age]]&lt;45,"Adults",IF(Table2[[#This Row],[Age]]&lt;60,"Middle Aged", "Senior")))</f>
        <v>Senior</v>
      </c>
      <c r="AH2065" t="str">
        <f>IF(Table2[[#This Row],[Recency]]&lt;31,"Active",IF(Table2[[#This Row],[Recency]]&lt;61, "Warm","At Risk"))</f>
        <v>At Risk</v>
      </c>
      <c r="AI2065" s="5" t="str">
        <f>IF(Table2[[#This Row],[Total Spend]]&lt;70,"Low Value", IF(Table2[[#This Row],[Total Spend]]&lt;370,"Medium Value",IF(Table2[[#This Row],[Total Spend]]&lt;1047,"High Value","VIP")))</f>
        <v>High Value</v>
      </c>
      <c r="AJ2065" s="7">
        <f>SUM(Table2[[#This Row],[AcceptedCmp3]:[Response]])</f>
        <v>0</v>
      </c>
      <c r="AK2065" s="5" t="str">
        <f>IF(Table2[[#This Row],[Total Campaigns Accepted]]=0,"Never Responded", IF(Table2[[#This Row],[Total Campaigns Accepted]]&lt;3,"Occasional Responders","Frequent Responders"))</f>
        <v>Never Responded</v>
      </c>
    </row>
    <row r="2066" spans="1:37" x14ac:dyDescent="0.3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  <c r="AC2066" s="4">
        <f t="shared" ca="1" si="96"/>
        <v>49</v>
      </c>
      <c r="AD2066" s="3">
        <f t="shared" si="98"/>
        <v>50</v>
      </c>
      <c r="AE2066">
        <f t="shared" si="97"/>
        <v>10</v>
      </c>
      <c r="AF2066" t="str">
        <f>IF(Table2[[#This Row],[ Income ]]&lt;=30000, "Low Income",IF(Table2[[#This Row],[ Income ]]&lt;=60000,"Middle Income",IF(Table2[[#This Row],[ Income ]]&lt;=90000,"High Income","Premium")))</f>
        <v>Middle Income</v>
      </c>
      <c r="AG2066" t="str">
        <f ca="1">IF(Table2[[#This Row],[Age]]&lt;30,"Young Adults", IF(Table2[[#This Row],[Age]]&lt;45,"Adults",IF(Table2[[#This Row],[Age]]&lt;60,"Middle Aged", "Senior")))</f>
        <v>Middle Aged</v>
      </c>
      <c r="AH2066" t="str">
        <f>IF(Table2[[#This Row],[Recency]]&lt;31,"Active",IF(Table2[[#This Row],[Recency]]&lt;61, "Warm","At Risk"))</f>
        <v>At Risk</v>
      </c>
      <c r="AI2066" s="5" t="str">
        <f>IF(Table2[[#This Row],[Total Spend]]&lt;70,"Low Value", IF(Table2[[#This Row],[Total Spend]]&lt;370,"Medium Value",IF(Table2[[#This Row],[Total Spend]]&lt;1047,"High Value","VIP")))</f>
        <v>Low Value</v>
      </c>
      <c r="AJ2066" s="7">
        <f>SUM(Table2[[#This Row],[AcceptedCmp3]:[Response]])</f>
        <v>0</v>
      </c>
      <c r="AK2066" s="5" t="str">
        <f>IF(Table2[[#This Row],[Total Campaigns Accepted]]=0,"Never Responded", IF(Table2[[#This Row],[Total Campaigns Accepted]]&lt;3,"Occasional Responders","Frequent Responders"))</f>
        <v>Never Responded</v>
      </c>
    </row>
    <row r="2067" spans="1:37" x14ac:dyDescent="0.3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  <c r="AC2067" s="4">
        <f t="shared" ca="1" si="96"/>
        <v>54</v>
      </c>
      <c r="AD2067" s="3">
        <f t="shared" si="98"/>
        <v>192</v>
      </c>
      <c r="AE2067">
        <f t="shared" si="97"/>
        <v>19</v>
      </c>
      <c r="AF2067" t="str">
        <f>IF(Table2[[#This Row],[ Income ]]&lt;=30000, "Low Income",IF(Table2[[#This Row],[ Income ]]&lt;=60000,"Middle Income",IF(Table2[[#This Row],[ Income ]]&lt;=90000,"High Income","Premium")))</f>
        <v>Middle Income</v>
      </c>
      <c r="AG2067" t="str">
        <f ca="1">IF(Table2[[#This Row],[Age]]&lt;30,"Young Adults", IF(Table2[[#This Row],[Age]]&lt;45,"Adults",IF(Table2[[#This Row],[Age]]&lt;60,"Middle Aged", "Senior")))</f>
        <v>Middle Aged</v>
      </c>
      <c r="AH2067" t="str">
        <f>IF(Table2[[#This Row],[Recency]]&lt;31,"Active",IF(Table2[[#This Row],[Recency]]&lt;61, "Warm","At Risk"))</f>
        <v>At Risk</v>
      </c>
      <c r="AI2067" s="5" t="str">
        <f>IF(Table2[[#This Row],[Total Spend]]&lt;70,"Low Value", IF(Table2[[#This Row],[Total Spend]]&lt;370,"Medium Value",IF(Table2[[#This Row],[Total Spend]]&lt;1047,"High Value","VIP")))</f>
        <v>Medium Value</v>
      </c>
      <c r="AJ2067" s="7">
        <f>SUM(Table2[[#This Row],[AcceptedCmp3]:[Response]])</f>
        <v>0</v>
      </c>
      <c r="AK2067" s="5" t="str">
        <f>IF(Table2[[#This Row],[Total Campaigns Accepted]]=0,"Never Responded", IF(Table2[[#This Row],[Total Campaigns Accepted]]&lt;3,"Occasional Responders","Frequent Responders"))</f>
        <v>Never Responded</v>
      </c>
    </row>
    <row r="2068" spans="1:37" x14ac:dyDescent="0.3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  <c r="AC2068" s="4">
        <f t="shared" ca="1" si="96"/>
        <v>68</v>
      </c>
      <c r="AD2068" s="3">
        <f t="shared" si="98"/>
        <v>449</v>
      </c>
      <c r="AE2068">
        <f t="shared" si="97"/>
        <v>20</v>
      </c>
      <c r="AF2068" t="str">
        <f>IF(Table2[[#This Row],[ Income ]]&lt;=30000, "Low Income",IF(Table2[[#This Row],[ Income ]]&lt;=60000,"Middle Income",IF(Table2[[#This Row],[ Income ]]&lt;=90000,"High Income","Premium")))</f>
        <v>Middle Income</v>
      </c>
      <c r="AG2068" t="str">
        <f ca="1">IF(Table2[[#This Row],[Age]]&lt;30,"Young Adults", IF(Table2[[#This Row],[Age]]&lt;45,"Adults",IF(Table2[[#This Row],[Age]]&lt;60,"Middle Aged", "Senior")))</f>
        <v>Senior</v>
      </c>
      <c r="AH2068" t="str">
        <f>IF(Table2[[#This Row],[Recency]]&lt;31,"Active",IF(Table2[[#This Row],[Recency]]&lt;61, "Warm","At Risk"))</f>
        <v>At Risk</v>
      </c>
      <c r="AI2068" s="5" t="str">
        <f>IF(Table2[[#This Row],[Total Spend]]&lt;70,"Low Value", IF(Table2[[#This Row],[Total Spend]]&lt;370,"Medium Value",IF(Table2[[#This Row],[Total Spend]]&lt;1047,"High Value","VIP")))</f>
        <v>High Value</v>
      </c>
      <c r="AJ2068" s="7">
        <f>SUM(Table2[[#This Row],[AcceptedCmp3]:[Response]])</f>
        <v>0</v>
      </c>
      <c r="AK2068" s="5" t="str">
        <f>IF(Table2[[#This Row],[Total Campaigns Accepted]]=0,"Never Responded", IF(Table2[[#This Row],[Total Campaigns Accepted]]&lt;3,"Occasional Responders","Frequent Responders"))</f>
        <v>Never Responded</v>
      </c>
    </row>
    <row r="2069" spans="1:37" x14ac:dyDescent="0.3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  <c r="AC2069" s="4">
        <f t="shared" ca="1" si="96"/>
        <v>54</v>
      </c>
      <c r="AD2069" s="3">
        <f t="shared" si="98"/>
        <v>860</v>
      </c>
      <c r="AE2069">
        <f t="shared" si="97"/>
        <v>21</v>
      </c>
      <c r="AF2069" t="str">
        <f>IF(Table2[[#This Row],[ Income ]]&lt;=30000, "Low Income",IF(Table2[[#This Row],[ Income ]]&lt;=60000,"Middle Income",IF(Table2[[#This Row],[ Income ]]&lt;=90000,"High Income","Premium")))</f>
        <v>High Income</v>
      </c>
      <c r="AG2069" t="str">
        <f ca="1">IF(Table2[[#This Row],[Age]]&lt;30,"Young Adults", IF(Table2[[#This Row],[Age]]&lt;45,"Adults",IF(Table2[[#This Row],[Age]]&lt;60,"Middle Aged", "Senior")))</f>
        <v>Middle Aged</v>
      </c>
      <c r="AH2069" t="str">
        <f>IF(Table2[[#This Row],[Recency]]&lt;31,"Active",IF(Table2[[#This Row],[Recency]]&lt;61, "Warm","At Risk"))</f>
        <v>At Risk</v>
      </c>
      <c r="AI2069" s="5" t="str">
        <f>IF(Table2[[#This Row],[Total Spend]]&lt;70,"Low Value", IF(Table2[[#This Row],[Total Spend]]&lt;370,"Medium Value",IF(Table2[[#This Row],[Total Spend]]&lt;1047,"High Value","VIP")))</f>
        <v>High Value</v>
      </c>
      <c r="AJ2069" s="7">
        <f>SUM(Table2[[#This Row],[AcceptedCmp3]:[Response]])</f>
        <v>0</v>
      </c>
      <c r="AK2069" s="5" t="str">
        <f>IF(Table2[[#This Row],[Total Campaigns Accepted]]=0,"Never Responded", IF(Table2[[#This Row],[Total Campaigns Accepted]]&lt;3,"Occasional Responders","Frequent Responders"))</f>
        <v>Never Responded</v>
      </c>
    </row>
    <row r="2070" spans="1:37" x14ac:dyDescent="0.3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  <c r="AC2070" s="4">
        <f t="shared" ca="1" si="96"/>
        <v>51</v>
      </c>
      <c r="AD2070" s="3">
        <f t="shared" si="98"/>
        <v>270</v>
      </c>
      <c r="AE2070">
        <f t="shared" si="97"/>
        <v>23</v>
      </c>
      <c r="AF2070" t="str">
        <f>IF(Table2[[#This Row],[ Income ]]&lt;=30000, "Low Income",IF(Table2[[#This Row],[ Income ]]&lt;=60000,"Middle Income",IF(Table2[[#This Row],[ Income ]]&lt;=90000,"High Income","Premium")))</f>
        <v>Middle Income</v>
      </c>
      <c r="AG2070" t="str">
        <f ca="1">IF(Table2[[#This Row],[Age]]&lt;30,"Young Adults", IF(Table2[[#This Row],[Age]]&lt;45,"Adults",IF(Table2[[#This Row],[Age]]&lt;60,"Middle Aged", "Senior")))</f>
        <v>Middle Aged</v>
      </c>
      <c r="AH2070" t="str">
        <f>IF(Table2[[#This Row],[Recency]]&lt;31,"Active",IF(Table2[[#This Row],[Recency]]&lt;61, "Warm","At Risk"))</f>
        <v>At Risk</v>
      </c>
      <c r="AI2070" s="5" t="str">
        <f>IF(Table2[[#This Row],[Total Spend]]&lt;70,"Low Value", IF(Table2[[#This Row],[Total Spend]]&lt;370,"Medium Value",IF(Table2[[#This Row],[Total Spend]]&lt;1047,"High Value","VIP")))</f>
        <v>Medium Value</v>
      </c>
      <c r="AJ2070" s="7">
        <f>SUM(Table2[[#This Row],[AcceptedCmp3]:[Response]])</f>
        <v>0</v>
      </c>
      <c r="AK2070" s="5" t="str">
        <f>IF(Table2[[#This Row],[Total Campaigns Accepted]]=0,"Never Responded", IF(Table2[[#This Row],[Total Campaigns Accepted]]&lt;3,"Occasional Responders","Frequent Responders"))</f>
        <v>Never Responded</v>
      </c>
    </row>
    <row r="2071" spans="1:37" x14ac:dyDescent="0.3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  <c r="AC2071" s="4">
        <f t="shared" ca="1" si="96"/>
        <v>72</v>
      </c>
      <c r="AD2071" s="3">
        <f t="shared" si="98"/>
        <v>437</v>
      </c>
      <c r="AE2071">
        <f t="shared" si="97"/>
        <v>26</v>
      </c>
      <c r="AF2071" t="str">
        <f>IF(Table2[[#This Row],[ Income ]]&lt;=30000, "Low Income",IF(Table2[[#This Row],[ Income ]]&lt;=60000,"Middle Income",IF(Table2[[#This Row],[ Income ]]&lt;=90000,"High Income","Premium")))</f>
        <v>Middle Income</v>
      </c>
      <c r="AG2071" t="str">
        <f ca="1">IF(Table2[[#This Row],[Age]]&lt;30,"Young Adults", IF(Table2[[#This Row],[Age]]&lt;45,"Adults",IF(Table2[[#This Row],[Age]]&lt;60,"Middle Aged", "Senior")))</f>
        <v>Senior</v>
      </c>
      <c r="AH2071" t="str">
        <f>IF(Table2[[#This Row],[Recency]]&lt;31,"Active",IF(Table2[[#This Row],[Recency]]&lt;61, "Warm","At Risk"))</f>
        <v>At Risk</v>
      </c>
      <c r="AI2071" s="5" t="str">
        <f>IF(Table2[[#This Row],[Total Spend]]&lt;70,"Low Value", IF(Table2[[#This Row],[Total Spend]]&lt;370,"Medium Value",IF(Table2[[#This Row],[Total Spend]]&lt;1047,"High Value","VIP")))</f>
        <v>High Value</v>
      </c>
      <c r="AJ2071" s="7">
        <f>SUM(Table2[[#This Row],[AcceptedCmp3]:[Response]])</f>
        <v>0</v>
      </c>
      <c r="AK2071" s="5" t="str">
        <f>IF(Table2[[#This Row],[Total Campaigns Accepted]]=0,"Never Responded", IF(Table2[[#This Row],[Total Campaigns Accepted]]&lt;3,"Occasional Responders","Frequent Responders"))</f>
        <v>Never Responded</v>
      </c>
    </row>
    <row r="2072" spans="1:37" x14ac:dyDescent="0.3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  <c r="AC2072" s="4">
        <f t="shared" ca="1" si="96"/>
        <v>55</v>
      </c>
      <c r="AD2072" s="3">
        <f t="shared" si="98"/>
        <v>95</v>
      </c>
      <c r="AE2072">
        <f t="shared" si="97"/>
        <v>13</v>
      </c>
      <c r="AF2072" t="str">
        <f>IF(Table2[[#This Row],[ Income ]]&lt;=30000, "Low Income",IF(Table2[[#This Row],[ Income ]]&lt;=60000,"Middle Income",IF(Table2[[#This Row],[ Income ]]&lt;=90000,"High Income","Premium")))</f>
        <v>Middle Income</v>
      </c>
      <c r="AG2072" t="str">
        <f ca="1">IF(Table2[[#This Row],[Age]]&lt;30,"Young Adults", IF(Table2[[#This Row],[Age]]&lt;45,"Adults",IF(Table2[[#This Row],[Age]]&lt;60,"Middle Aged", "Senior")))</f>
        <v>Middle Aged</v>
      </c>
      <c r="AH2072" t="str">
        <f>IF(Table2[[#This Row],[Recency]]&lt;31,"Active",IF(Table2[[#This Row],[Recency]]&lt;61, "Warm","At Risk"))</f>
        <v>At Risk</v>
      </c>
      <c r="AI2072" s="5" t="str">
        <f>IF(Table2[[#This Row],[Total Spend]]&lt;70,"Low Value", IF(Table2[[#This Row],[Total Spend]]&lt;370,"Medium Value",IF(Table2[[#This Row],[Total Spend]]&lt;1047,"High Value","VIP")))</f>
        <v>Medium Value</v>
      </c>
      <c r="AJ2072" s="7">
        <f>SUM(Table2[[#This Row],[AcceptedCmp3]:[Response]])</f>
        <v>0</v>
      </c>
      <c r="AK2072" s="5" t="str">
        <f>IF(Table2[[#This Row],[Total Campaigns Accepted]]=0,"Never Responded", IF(Table2[[#This Row],[Total Campaigns Accepted]]&lt;3,"Occasional Responders","Frequent Responders"))</f>
        <v>Never Responded</v>
      </c>
    </row>
    <row r="2073" spans="1:37" x14ac:dyDescent="0.3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  <c r="AC2073" s="4">
        <f t="shared" ca="1" si="96"/>
        <v>52</v>
      </c>
      <c r="AD2073" s="3">
        <f t="shared" si="98"/>
        <v>735</v>
      </c>
      <c r="AE2073">
        <f t="shared" si="97"/>
        <v>27</v>
      </c>
      <c r="AF2073" t="str">
        <f>IF(Table2[[#This Row],[ Income ]]&lt;=30000, "Low Income",IF(Table2[[#This Row],[ Income ]]&lt;=60000,"Middle Income",IF(Table2[[#This Row],[ Income ]]&lt;=90000,"High Income","Premium")))</f>
        <v>High Income</v>
      </c>
      <c r="AG2073" t="str">
        <f ca="1">IF(Table2[[#This Row],[Age]]&lt;30,"Young Adults", IF(Table2[[#This Row],[Age]]&lt;45,"Adults",IF(Table2[[#This Row],[Age]]&lt;60,"Middle Aged", "Senior")))</f>
        <v>Middle Aged</v>
      </c>
      <c r="AH2073" t="str">
        <f>IF(Table2[[#This Row],[Recency]]&lt;31,"Active",IF(Table2[[#This Row],[Recency]]&lt;61, "Warm","At Risk"))</f>
        <v>At Risk</v>
      </c>
      <c r="AI2073" s="5" t="str">
        <f>IF(Table2[[#This Row],[Total Spend]]&lt;70,"Low Value", IF(Table2[[#This Row],[Total Spend]]&lt;370,"Medium Value",IF(Table2[[#This Row],[Total Spend]]&lt;1047,"High Value","VIP")))</f>
        <v>High Value</v>
      </c>
      <c r="AJ2073" s="7">
        <f>SUM(Table2[[#This Row],[AcceptedCmp3]:[Response]])</f>
        <v>0</v>
      </c>
      <c r="AK2073" s="5" t="str">
        <f>IF(Table2[[#This Row],[Total Campaigns Accepted]]=0,"Never Responded", IF(Table2[[#This Row],[Total Campaigns Accepted]]&lt;3,"Occasional Responders","Frequent Responders"))</f>
        <v>Never Responded</v>
      </c>
    </row>
    <row r="2074" spans="1:37" x14ac:dyDescent="0.3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  <c r="AC2074" s="4">
        <f t="shared" ca="1" si="96"/>
        <v>57</v>
      </c>
      <c r="AD2074" s="3">
        <f t="shared" si="98"/>
        <v>51</v>
      </c>
      <c r="AE2074">
        <f t="shared" si="97"/>
        <v>12</v>
      </c>
      <c r="AF2074" t="str">
        <f>IF(Table2[[#This Row],[ Income ]]&lt;=30000, "Low Income",IF(Table2[[#This Row],[ Income ]]&lt;=60000,"Middle Income",IF(Table2[[#This Row],[ Income ]]&lt;=90000,"High Income","Premium")))</f>
        <v>Middle Income</v>
      </c>
      <c r="AG2074" t="str">
        <f ca="1">IF(Table2[[#This Row],[Age]]&lt;30,"Young Adults", IF(Table2[[#This Row],[Age]]&lt;45,"Adults",IF(Table2[[#This Row],[Age]]&lt;60,"Middle Aged", "Senior")))</f>
        <v>Middle Aged</v>
      </c>
      <c r="AH2074" t="str">
        <f>IF(Table2[[#This Row],[Recency]]&lt;31,"Active",IF(Table2[[#This Row],[Recency]]&lt;61, "Warm","At Risk"))</f>
        <v>At Risk</v>
      </c>
      <c r="AI2074" s="5" t="str">
        <f>IF(Table2[[#This Row],[Total Spend]]&lt;70,"Low Value", IF(Table2[[#This Row],[Total Spend]]&lt;370,"Medium Value",IF(Table2[[#This Row],[Total Spend]]&lt;1047,"High Value","VIP")))</f>
        <v>Low Value</v>
      </c>
      <c r="AJ2074" s="7">
        <f>SUM(Table2[[#This Row],[AcceptedCmp3]:[Response]])</f>
        <v>0</v>
      </c>
      <c r="AK2074" s="5" t="str">
        <f>IF(Table2[[#This Row],[Total Campaigns Accepted]]=0,"Never Responded", IF(Table2[[#This Row],[Total Campaigns Accepted]]&lt;3,"Occasional Responders","Frequent Responders"))</f>
        <v>Never Responded</v>
      </c>
    </row>
    <row r="2075" spans="1:37" x14ac:dyDescent="0.3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  <c r="AC2075" s="4">
        <f t="shared" ca="1" si="96"/>
        <v>58</v>
      </c>
      <c r="AD2075" s="3">
        <f t="shared" si="98"/>
        <v>55</v>
      </c>
      <c r="AE2075">
        <f t="shared" si="97"/>
        <v>15</v>
      </c>
      <c r="AF2075" t="str">
        <f>IF(Table2[[#This Row],[ Income ]]&lt;=30000, "Low Income",IF(Table2[[#This Row],[ Income ]]&lt;=60000,"Middle Income",IF(Table2[[#This Row],[ Income ]]&lt;=90000,"High Income","Premium")))</f>
        <v>Middle Income</v>
      </c>
      <c r="AG2075" t="str">
        <f ca="1">IF(Table2[[#This Row],[Age]]&lt;30,"Young Adults", IF(Table2[[#This Row],[Age]]&lt;45,"Adults",IF(Table2[[#This Row],[Age]]&lt;60,"Middle Aged", "Senior")))</f>
        <v>Middle Aged</v>
      </c>
      <c r="AH2075" t="str">
        <f>IF(Table2[[#This Row],[Recency]]&lt;31,"Active",IF(Table2[[#This Row],[Recency]]&lt;61, "Warm","At Risk"))</f>
        <v>At Risk</v>
      </c>
      <c r="AI2075" s="5" t="str">
        <f>IF(Table2[[#This Row],[Total Spend]]&lt;70,"Low Value", IF(Table2[[#This Row],[Total Spend]]&lt;370,"Medium Value",IF(Table2[[#This Row],[Total Spend]]&lt;1047,"High Value","VIP")))</f>
        <v>Low Value</v>
      </c>
      <c r="AJ2075" s="7">
        <f>SUM(Table2[[#This Row],[AcceptedCmp3]:[Response]])</f>
        <v>0</v>
      </c>
      <c r="AK2075" s="5" t="str">
        <f>IF(Table2[[#This Row],[Total Campaigns Accepted]]=0,"Never Responded", IF(Table2[[#This Row],[Total Campaigns Accepted]]&lt;3,"Occasional Responders","Frequent Responders"))</f>
        <v>Never Responded</v>
      </c>
    </row>
    <row r="2076" spans="1:37" x14ac:dyDescent="0.3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  <c r="AC2076" s="4">
        <f t="shared" ca="1" si="96"/>
        <v>68</v>
      </c>
      <c r="AD2076" s="3">
        <f t="shared" si="98"/>
        <v>1633</v>
      </c>
      <c r="AE2076">
        <f t="shared" si="97"/>
        <v>25</v>
      </c>
      <c r="AF2076" t="str">
        <f>IF(Table2[[#This Row],[ Income ]]&lt;=30000, "Low Income",IF(Table2[[#This Row],[ Income ]]&lt;=60000,"Middle Income",IF(Table2[[#This Row],[ Income ]]&lt;=90000,"High Income","Premium")))</f>
        <v>High Income</v>
      </c>
      <c r="AG2076" t="str">
        <f ca="1">IF(Table2[[#This Row],[Age]]&lt;30,"Young Adults", IF(Table2[[#This Row],[Age]]&lt;45,"Adults",IF(Table2[[#This Row],[Age]]&lt;60,"Middle Aged", "Senior")))</f>
        <v>Senior</v>
      </c>
      <c r="AH2076" t="str">
        <f>IF(Table2[[#This Row],[Recency]]&lt;31,"Active",IF(Table2[[#This Row],[Recency]]&lt;61, "Warm","At Risk"))</f>
        <v>At Risk</v>
      </c>
      <c r="AI2076" s="5" t="str">
        <f>IF(Table2[[#This Row],[Total Spend]]&lt;70,"Low Value", IF(Table2[[#This Row],[Total Spend]]&lt;370,"Medium Value",IF(Table2[[#This Row],[Total Spend]]&lt;1047,"High Value","VIP")))</f>
        <v>VIP</v>
      </c>
      <c r="AJ2076" s="7">
        <f>SUM(Table2[[#This Row],[AcceptedCmp3]:[Response]])</f>
        <v>0</v>
      </c>
      <c r="AK2076" s="5" t="str">
        <f>IF(Table2[[#This Row],[Total Campaigns Accepted]]=0,"Never Responded", IF(Table2[[#This Row],[Total Campaigns Accepted]]&lt;3,"Occasional Responders","Frequent Responders"))</f>
        <v>Never Responded</v>
      </c>
    </row>
    <row r="2077" spans="1:37" x14ac:dyDescent="0.3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  <c r="AC2077" s="4">
        <f t="shared" ca="1" si="96"/>
        <v>35</v>
      </c>
      <c r="AD2077" s="3">
        <f t="shared" si="98"/>
        <v>692</v>
      </c>
      <c r="AE2077">
        <f t="shared" si="97"/>
        <v>22</v>
      </c>
      <c r="AF2077" t="str">
        <f>IF(Table2[[#This Row],[ Income ]]&lt;=30000, "Low Income",IF(Table2[[#This Row],[ Income ]]&lt;=60000,"Middle Income",IF(Table2[[#This Row],[ Income ]]&lt;=90000,"High Income","Premium")))</f>
        <v>Middle Income</v>
      </c>
      <c r="AG2077" t="str">
        <f ca="1">IF(Table2[[#This Row],[Age]]&lt;30,"Young Adults", IF(Table2[[#This Row],[Age]]&lt;45,"Adults",IF(Table2[[#This Row],[Age]]&lt;60,"Middle Aged", "Senior")))</f>
        <v>Adults</v>
      </c>
      <c r="AH2077" t="str">
        <f>IF(Table2[[#This Row],[Recency]]&lt;31,"Active",IF(Table2[[#This Row],[Recency]]&lt;61, "Warm","At Risk"))</f>
        <v>At Risk</v>
      </c>
      <c r="AI2077" s="5" t="str">
        <f>IF(Table2[[#This Row],[Total Spend]]&lt;70,"Low Value", IF(Table2[[#This Row],[Total Spend]]&lt;370,"Medium Value",IF(Table2[[#This Row],[Total Spend]]&lt;1047,"High Value","VIP")))</f>
        <v>High Value</v>
      </c>
      <c r="AJ2077" s="7">
        <f>SUM(Table2[[#This Row],[AcceptedCmp3]:[Response]])</f>
        <v>0</v>
      </c>
      <c r="AK2077" s="5" t="str">
        <f>IF(Table2[[#This Row],[Total Campaigns Accepted]]=0,"Never Responded", IF(Table2[[#This Row],[Total Campaigns Accepted]]&lt;3,"Occasional Responders","Frequent Responders"))</f>
        <v>Never Responded</v>
      </c>
    </row>
    <row r="2078" spans="1:37" x14ac:dyDescent="0.3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  <c r="AC2078" s="4">
        <f t="shared" ca="1" si="96"/>
        <v>45</v>
      </c>
      <c r="AD2078" s="3">
        <f t="shared" si="98"/>
        <v>839</v>
      </c>
      <c r="AE2078">
        <f t="shared" si="97"/>
        <v>36</v>
      </c>
      <c r="AF2078" t="str">
        <f>IF(Table2[[#This Row],[ Income ]]&lt;=30000, "Low Income",IF(Table2[[#This Row],[ Income ]]&lt;=60000,"Middle Income",IF(Table2[[#This Row],[ Income ]]&lt;=90000,"High Income","Premium")))</f>
        <v>Middle Income</v>
      </c>
      <c r="AG2078" t="str">
        <f ca="1">IF(Table2[[#This Row],[Age]]&lt;30,"Young Adults", IF(Table2[[#This Row],[Age]]&lt;45,"Adults",IF(Table2[[#This Row],[Age]]&lt;60,"Middle Aged", "Senior")))</f>
        <v>Middle Aged</v>
      </c>
      <c r="AH2078" t="str">
        <f>IF(Table2[[#This Row],[Recency]]&lt;31,"Active",IF(Table2[[#This Row],[Recency]]&lt;61, "Warm","At Risk"))</f>
        <v>At Risk</v>
      </c>
      <c r="AI2078" s="5" t="str">
        <f>IF(Table2[[#This Row],[Total Spend]]&lt;70,"Low Value", IF(Table2[[#This Row],[Total Spend]]&lt;370,"Medium Value",IF(Table2[[#This Row],[Total Spend]]&lt;1047,"High Value","VIP")))</f>
        <v>High Value</v>
      </c>
      <c r="AJ2078" s="7">
        <f>SUM(Table2[[#This Row],[AcceptedCmp3]:[Response]])</f>
        <v>0</v>
      </c>
      <c r="AK2078" s="5" t="str">
        <f>IF(Table2[[#This Row],[Total Campaigns Accepted]]=0,"Never Responded", IF(Table2[[#This Row],[Total Campaigns Accepted]]&lt;3,"Occasional Responders","Frequent Responders"))</f>
        <v>Never Responded</v>
      </c>
    </row>
    <row r="2079" spans="1:37" x14ac:dyDescent="0.3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  <c r="AC2079" s="4">
        <f t="shared" ca="1" si="96"/>
        <v>75</v>
      </c>
      <c r="AD2079" s="3">
        <f t="shared" si="98"/>
        <v>993</v>
      </c>
      <c r="AE2079">
        <f t="shared" si="97"/>
        <v>17</v>
      </c>
      <c r="AF2079" t="str">
        <f>IF(Table2[[#This Row],[ Income ]]&lt;=30000, "Low Income",IF(Table2[[#This Row],[ Income ]]&lt;=60000,"Middle Income",IF(Table2[[#This Row],[ Income ]]&lt;=90000,"High Income","Premium")))</f>
        <v>High Income</v>
      </c>
      <c r="AG2079" t="str">
        <f ca="1">IF(Table2[[#This Row],[Age]]&lt;30,"Young Adults", IF(Table2[[#This Row],[Age]]&lt;45,"Adults",IF(Table2[[#This Row],[Age]]&lt;60,"Middle Aged", "Senior")))</f>
        <v>Senior</v>
      </c>
      <c r="AH2079" t="str">
        <f>IF(Table2[[#This Row],[Recency]]&lt;31,"Active",IF(Table2[[#This Row],[Recency]]&lt;61, "Warm","At Risk"))</f>
        <v>At Risk</v>
      </c>
      <c r="AI2079" s="5" t="str">
        <f>IF(Table2[[#This Row],[Total Spend]]&lt;70,"Low Value", IF(Table2[[#This Row],[Total Spend]]&lt;370,"Medium Value",IF(Table2[[#This Row],[Total Spend]]&lt;1047,"High Value","VIP")))</f>
        <v>High Value</v>
      </c>
      <c r="AJ2079" s="7">
        <f>SUM(Table2[[#This Row],[AcceptedCmp3]:[Response]])</f>
        <v>0</v>
      </c>
      <c r="AK2079" s="5" t="str">
        <f>IF(Table2[[#This Row],[Total Campaigns Accepted]]=0,"Never Responded", IF(Table2[[#This Row],[Total Campaigns Accepted]]&lt;3,"Occasional Responders","Frequent Responders"))</f>
        <v>Never Responded</v>
      </c>
    </row>
    <row r="2080" spans="1:37" x14ac:dyDescent="0.3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  <c r="AC2080" s="4">
        <f t="shared" ca="1" si="96"/>
        <v>61</v>
      </c>
      <c r="AD2080" s="3">
        <f t="shared" si="98"/>
        <v>1658</v>
      </c>
      <c r="AE2080">
        <f t="shared" si="97"/>
        <v>33</v>
      </c>
      <c r="AF2080" t="str">
        <f>IF(Table2[[#This Row],[ Income ]]&lt;=30000, "Low Income",IF(Table2[[#This Row],[ Income ]]&lt;=60000,"Middle Income",IF(Table2[[#This Row],[ Income ]]&lt;=90000,"High Income","Premium")))</f>
        <v>High Income</v>
      </c>
      <c r="AG2080" t="str">
        <f ca="1">IF(Table2[[#This Row],[Age]]&lt;30,"Young Adults", IF(Table2[[#This Row],[Age]]&lt;45,"Adults",IF(Table2[[#This Row],[Age]]&lt;60,"Middle Aged", "Senior")))</f>
        <v>Senior</v>
      </c>
      <c r="AH2080" t="str">
        <f>IF(Table2[[#This Row],[Recency]]&lt;31,"Active",IF(Table2[[#This Row],[Recency]]&lt;61, "Warm","At Risk"))</f>
        <v>At Risk</v>
      </c>
      <c r="AI2080" s="5" t="str">
        <f>IF(Table2[[#This Row],[Total Spend]]&lt;70,"Low Value", IF(Table2[[#This Row],[Total Spend]]&lt;370,"Medium Value",IF(Table2[[#This Row],[Total Spend]]&lt;1047,"High Value","VIP")))</f>
        <v>VIP</v>
      </c>
      <c r="AJ2080" s="7">
        <f>SUM(Table2[[#This Row],[AcceptedCmp3]:[Response]])</f>
        <v>0</v>
      </c>
      <c r="AK2080" s="5" t="str">
        <f>IF(Table2[[#This Row],[Total Campaigns Accepted]]=0,"Never Responded", IF(Table2[[#This Row],[Total Campaigns Accepted]]&lt;3,"Occasional Responders","Frequent Responders"))</f>
        <v>Never Responded</v>
      </c>
    </row>
    <row r="2081" spans="1:37" x14ac:dyDescent="0.3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  <c r="AC2081" s="4">
        <f t="shared" ca="1" si="96"/>
        <v>60</v>
      </c>
      <c r="AD2081" s="3">
        <f t="shared" si="98"/>
        <v>1597</v>
      </c>
      <c r="AE2081">
        <f t="shared" si="97"/>
        <v>29</v>
      </c>
      <c r="AF2081" t="str">
        <f>IF(Table2[[#This Row],[ Income ]]&lt;=30000, "Low Income",IF(Table2[[#This Row],[ Income ]]&lt;=60000,"Middle Income",IF(Table2[[#This Row],[ Income ]]&lt;=90000,"High Income","Premium")))</f>
        <v>High Income</v>
      </c>
      <c r="AG2081" t="str">
        <f ca="1">IF(Table2[[#This Row],[Age]]&lt;30,"Young Adults", IF(Table2[[#This Row],[Age]]&lt;45,"Adults",IF(Table2[[#This Row],[Age]]&lt;60,"Middle Aged", "Senior")))</f>
        <v>Senior</v>
      </c>
      <c r="AH2081" t="str">
        <f>IF(Table2[[#This Row],[Recency]]&lt;31,"Active",IF(Table2[[#This Row],[Recency]]&lt;61, "Warm","At Risk"))</f>
        <v>At Risk</v>
      </c>
      <c r="AI2081" s="5" t="str">
        <f>IF(Table2[[#This Row],[Total Spend]]&lt;70,"Low Value", IF(Table2[[#This Row],[Total Spend]]&lt;370,"Medium Value",IF(Table2[[#This Row],[Total Spend]]&lt;1047,"High Value","VIP")))</f>
        <v>VIP</v>
      </c>
      <c r="AJ2081" s="7">
        <f>SUM(Table2[[#This Row],[AcceptedCmp3]:[Response]])</f>
        <v>1</v>
      </c>
      <c r="AK2081" s="5" t="str">
        <f>IF(Table2[[#This Row],[Total Campaigns Accepted]]=0,"Never Responded", IF(Table2[[#This Row],[Total Campaigns Accepted]]&lt;3,"Occasional Responders","Frequent Responders"))</f>
        <v>Occasional Responders</v>
      </c>
    </row>
    <row r="2082" spans="1:37" x14ac:dyDescent="0.3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  <c r="AC2082" s="4">
        <f t="shared" ca="1" si="96"/>
        <v>70</v>
      </c>
      <c r="AD2082" s="3">
        <f t="shared" si="98"/>
        <v>1152</v>
      </c>
      <c r="AE2082">
        <f t="shared" si="97"/>
        <v>39</v>
      </c>
      <c r="AF2082" t="str">
        <f>IF(Table2[[#This Row],[ Income ]]&lt;=30000, "Low Income",IF(Table2[[#This Row],[ Income ]]&lt;=60000,"Middle Income",IF(Table2[[#This Row],[ Income ]]&lt;=90000,"High Income","Premium")))</f>
        <v>Middle Income</v>
      </c>
      <c r="AG2082" t="str">
        <f ca="1">IF(Table2[[#This Row],[Age]]&lt;30,"Young Adults", IF(Table2[[#This Row],[Age]]&lt;45,"Adults",IF(Table2[[#This Row],[Age]]&lt;60,"Middle Aged", "Senior")))</f>
        <v>Senior</v>
      </c>
      <c r="AH2082" t="str">
        <f>IF(Table2[[#This Row],[Recency]]&lt;31,"Active",IF(Table2[[#This Row],[Recency]]&lt;61, "Warm","At Risk"))</f>
        <v>At Risk</v>
      </c>
      <c r="AI2082" s="5" t="str">
        <f>IF(Table2[[#This Row],[Total Spend]]&lt;70,"Low Value", IF(Table2[[#This Row],[Total Spend]]&lt;370,"Medium Value",IF(Table2[[#This Row],[Total Spend]]&lt;1047,"High Value","VIP")))</f>
        <v>VIP</v>
      </c>
      <c r="AJ2082" s="7">
        <f>SUM(Table2[[#This Row],[AcceptedCmp3]:[Response]])</f>
        <v>0</v>
      </c>
      <c r="AK2082" s="5" t="str">
        <f>IF(Table2[[#This Row],[Total Campaigns Accepted]]=0,"Never Responded", IF(Table2[[#This Row],[Total Campaigns Accepted]]&lt;3,"Occasional Responders","Frequent Responders"))</f>
        <v>Never Responded</v>
      </c>
    </row>
    <row r="2083" spans="1:37" x14ac:dyDescent="0.3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  <c r="AC2083" s="4">
        <f t="shared" ca="1" si="96"/>
        <v>72</v>
      </c>
      <c r="AD2083" s="3">
        <f t="shared" si="98"/>
        <v>54</v>
      </c>
      <c r="AE2083">
        <f t="shared" si="97"/>
        <v>16</v>
      </c>
      <c r="AF2083" t="str">
        <f>IF(Table2[[#This Row],[ Income ]]&lt;=30000, "Low Income",IF(Table2[[#This Row],[ Income ]]&lt;=60000,"Middle Income",IF(Table2[[#This Row],[ Income ]]&lt;=90000,"High Income","Premium")))</f>
        <v>Middle Income</v>
      </c>
      <c r="AG2083" t="str">
        <f ca="1">IF(Table2[[#This Row],[Age]]&lt;30,"Young Adults", IF(Table2[[#This Row],[Age]]&lt;45,"Adults",IF(Table2[[#This Row],[Age]]&lt;60,"Middle Aged", "Senior")))</f>
        <v>Senior</v>
      </c>
      <c r="AH2083" t="str">
        <f>IF(Table2[[#This Row],[Recency]]&lt;31,"Active",IF(Table2[[#This Row],[Recency]]&lt;61, "Warm","At Risk"))</f>
        <v>At Risk</v>
      </c>
      <c r="AI2083" s="5" t="str">
        <f>IF(Table2[[#This Row],[Total Spend]]&lt;70,"Low Value", IF(Table2[[#This Row],[Total Spend]]&lt;370,"Medium Value",IF(Table2[[#This Row],[Total Spend]]&lt;1047,"High Value","VIP")))</f>
        <v>Low Value</v>
      </c>
      <c r="AJ2083" s="7">
        <f>SUM(Table2[[#This Row],[AcceptedCmp3]:[Response]])</f>
        <v>0</v>
      </c>
      <c r="AK2083" s="5" t="str">
        <f>IF(Table2[[#This Row],[Total Campaigns Accepted]]=0,"Never Responded", IF(Table2[[#This Row],[Total Campaigns Accepted]]&lt;3,"Occasional Responders","Frequent Responders"))</f>
        <v>Never Responded</v>
      </c>
    </row>
    <row r="2084" spans="1:37" x14ac:dyDescent="0.3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  <c r="AC2084" s="4">
        <f t="shared" ca="1" si="96"/>
        <v>72</v>
      </c>
      <c r="AD2084" s="3">
        <f t="shared" si="98"/>
        <v>54</v>
      </c>
      <c r="AE2084">
        <f t="shared" si="97"/>
        <v>16</v>
      </c>
      <c r="AF2084" t="str">
        <f>IF(Table2[[#This Row],[ Income ]]&lt;=30000, "Low Income",IF(Table2[[#This Row],[ Income ]]&lt;=60000,"Middle Income",IF(Table2[[#This Row],[ Income ]]&lt;=90000,"High Income","Premium")))</f>
        <v>Middle Income</v>
      </c>
      <c r="AG2084" t="str">
        <f ca="1">IF(Table2[[#This Row],[Age]]&lt;30,"Young Adults", IF(Table2[[#This Row],[Age]]&lt;45,"Adults",IF(Table2[[#This Row],[Age]]&lt;60,"Middle Aged", "Senior")))</f>
        <v>Senior</v>
      </c>
      <c r="AH2084" t="str">
        <f>IF(Table2[[#This Row],[Recency]]&lt;31,"Active",IF(Table2[[#This Row],[Recency]]&lt;61, "Warm","At Risk"))</f>
        <v>At Risk</v>
      </c>
      <c r="AI2084" s="5" t="str">
        <f>IF(Table2[[#This Row],[Total Spend]]&lt;70,"Low Value", IF(Table2[[#This Row],[Total Spend]]&lt;370,"Medium Value",IF(Table2[[#This Row],[Total Spend]]&lt;1047,"High Value","VIP")))</f>
        <v>Low Value</v>
      </c>
      <c r="AJ2084" s="7">
        <f>SUM(Table2[[#This Row],[AcceptedCmp3]:[Response]])</f>
        <v>0</v>
      </c>
      <c r="AK2084" s="5" t="str">
        <f>IF(Table2[[#This Row],[Total Campaigns Accepted]]=0,"Never Responded", IF(Table2[[#This Row],[Total Campaigns Accepted]]&lt;3,"Occasional Responders","Frequent Responders"))</f>
        <v>Never Responded</v>
      </c>
    </row>
    <row r="2085" spans="1:37" x14ac:dyDescent="0.3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  <c r="AC2085" s="4">
        <f t="shared" ca="1" si="96"/>
        <v>68</v>
      </c>
      <c r="AD2085" s="3">
        <f t="shared" si="98"/>
        <v>210</v>
      </c>
      <c r="AE2085">
        <f t="shared" si="97"/>
        <v>17</v>
      </c>
      <c r="AF2085" t="str">
        <f>IF(Table2[[#This Row],[ Income ]]&lt;=30000, "Low Income",IF(Table2[[#This Row],[ Income ]]&lt;=60000,"Middle Income",IF(Table2[[#This Row],[ Income ]]&lt;=90000,"High Income","Premium")))</f>
        <v>Low Income</v>
      </c>
      <c r="AG2085" t="str">
        <f ca="1">IF(Table2[[#This Row],[Age]]&lt;30,"Young Adults", IF(Table2[[#This Row],[Age]]&lt;45,"Adults",IF(Table2[[#This Row],[Age]]&lt;60,"Middle Aged", "Senior")))</f>
        <v>Senior</v>
      </c>
      <c r="AH2085" t="str">
        <f>IF(Table2[[#This Row],[Recency]]&lt;31,"Active",IF(Table2[[#This Row],[Recency]]&lt;61, "Warm","At Risk"))</f>
        <v>At Risk</v>
      </c>
      <c r="AI2085" s="5" t="str">
        <f>IF(Table2[[#This Row],[Total Spend]]&lt;70,"Low Value", IF(Table2[[#This Row],[Total Spend]]&lt;370,"Medium Value",IF(Table2[[#This Row],[Total Spend]]&lt;1047,"High Value","VIP")))</f>
        <v>Medium Value</v>
      </c>
      <c r="AJ2085" s="7">
        <f>SUM(Table2[[#This Row],[AcceptedCmp3]:[Response]])</f>
        <v>0</v>
      </c>
      <c r="AK2085" s="5" t="str">
        <f>IF(Table2[[#This Row],[Total Campaigns Accepted]]=0,"Never Responded", IF(Table2[[#This Row],[Total Campaigns Accepted]]&lt;3,"Occasional Responders","Frequent Responders"))</f>
        <v>Never Responded</v>
      </c>
    </row>
    <row r="2086" spans="1:37" x14ac:dyDescent="0.3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  <c r="AC2086" s="4">
        <f t="shared" ca="1" si="96"/>
        <v>68</v>
      </c>
      <c r="AD2086" s="3">
        <f t="shared" si="98"/>
        <v>210</v>
      </c>
      <c r="AE2086">
        <f t="shared" si="97"/>
        <v>17</v>
      </c>
      <c r="AF2086" t="str">
        <f>IF(Table2[[#This Row],[ Income ]]&lt;=30000, "Low Income",IF(Table2[[#This Row],[ Income ]]&lt;=60000,"Middle Income",IF(Table2[[#This Row],[ Income ]]&lt;=90000,"High Income","Premium")))</f>
        <v>Low Income</v>
      </c>
      <c r="AG2086" t="str">
        <f ca="1">IF(Table2[[#This Row],[Age]]&lt;30,"Young Adults", IF(Table2[[#This Row],[Age]]&lt;45,"Adults",IF(Table2[[#This Row],[Age]]&lt;60,"Middle Aged", "Senior")))</f>
        <v>Senior</v>
      </c>
      <c r="AH2086" t="str">
        <f>IF(Table2[[#This Row],[Recency]]&lt;31,"Active",IF(Table2[[#This Row],[Recency]]&lt;61, "Warm","At Risk"))</f>
        <v>At Risk</v>
      </c>
      <c r="AI2086" s="5" t="str">
        <f>IF(Table2[[#This Row],[Total Spend]]&lt;70,"Low Value", IF(Table2[[#This Row],[Total Spend]]&lt;370,"Medium Value",IF(Table2[[#This Row],[Total Spend]]&lt;1047,"High Value","VIP")))</f>
        <v>Medium Value</v>
      </c>
      <c r="AJ2086" s="7">
        <f>SUM(Table2[[#This Row],[AcceptedCmp3]:[Response]])</f>
        <v>0</v>
      </c>
      <c r="AK2086" s="5" t="str">
        <f>IF(Table2[[#This Row],[Total Campaigns Accepted]]=0,"Never Responded", IF(Table2[[#This Row],[Total Campaigns Accepted]]&lt;3,"Occasional Responders","Frequent Responders"))</f>
        <v>Never Responded</v>
      </c>
    </row>
    <row r="2087" spans="1:37" x14ac:dyDescent="0.3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  <c r="AC2087" s="4">
        <f t="shared" ca="1" si="96"/>
        <v>38</v>
      </c>
      <c r="AD2087" s="3">
        <f t="shared" si="98"/>
        <v>103</v>
      </c>
      <c r="AE2087">
        <f t="shared" si="97"/>
        <v>16</v>
      </c>
      <c r="AF2087" t="str">
        <f>IF(Table2[[#This Row],[ Income ]]&lt;=30000, "Low Income",IF(Table2[[#This Row],[ Income ]]&lt;=60000,"Middle Income",IF(Table2[[#This Row],[ Income ]]&lt;=90000,"High Income","Premium")))</f>
        <v>Low Income</v>
      </c>
      <c r="AG2087" t="str">
        <f ca="1">IF(Table2[[#This Row],[Age]]&lt;30,"Young Adults", IF(Table2[[#This Row],[Age]]&lt;45,"Adults",IF(Table2[[#This Row],[Age]]&lt;60,"Middle Aged", "Senior")))</f>
        <v>Adults</v>
      </c>
      <c r="AH2087" t="str">
        <f>IF(Table2[[#This Row],[Recency]]&lt;31,"Active",IF(Table2[[#This Row],[Recency]]&lt;61, "Warm","At Risk"))</f>
        <v>At Risk</v>
      </c>
      <c r="AI2087" s="5" t="str">
        <f>IF(Table2[[#This Row],[Total Spend]]&lt;70,"Low Value", IF(Table2[[#This Row],[Total Spend]]&lt;370,"Medium Value",IF(Table2[[#This Row],[Total Spend]]&lt;1047,"High Value","VIP")))</f>
        <v>Medium Value</v>
      </c>
      <c r="AJ2087" s="7">
        <f>SUM(Table2[[#This Row],[AcceptedCmp3]:[Response]])</f>
        <v>0</v>
      </c>
      <c r="AK2087" s="5" t="str">
        <f>IF(Table2[[#This Row],[Total Campaigns Accepted]]=0,"Never Responded", IF(Table2[[#This Row],[Total Campaigns Accepted]]&lt;3,"Occasional Responders","Frequent Responders"))</f>
        <v>Never Responded</v>
      </c>
    </row>
    <row r="2088" spans="1:37" x14ac:dyDescent="0.3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  <c r="AC2088" s="4">
        <f t="shared" ca="1" si="96"/>
        <v>65</v>
      </c>
      <c r="AD2088" s="3">
        <f t="shared" si="98"/>
        <v>289</v>
      </c>
      <c r="AE2088">
        <f t="shared" si="97"/>
        <v>21</v>
      </c>
      <c r="AF2088" t="str">
        <f>IF(Table2[[#This Row],[ Income ]]&lt;=30000, "Low Income",IF(Table2[[#This Row],[ Income ]]&lt;=60000,"Middle Income",IF(Table2[[#This Row],[ Income ]]&lt;=90000,"High Income","Premium")))</f>
        <v>High Income</v>
      </c>
      <c r="AG2088" t="str">
        <f ca="1">IF(Table2[[#This Row],[Age]]&lt;30,"Young Adults", IF(Table2[[#This Row],[Age]]&lt;45,"Adults",IF(Table2[[#This Row],[Age]]&lt;60,"Middle Aged", "Senior")))</f>
        <v>Senior</v>
      </c>
      <c r="AH2088" t="str">
        <f>IF(Table2[[#This Row],[Recency]]&lt;31,"Active",IF(Table2[[#This Row],[Recency]]&lt;61, "Warm","At Risk"))</f>
        <v>At Risk</v>
      </c>
      <c r="AI2088" s="5" t="str">
        <f>IF(Table2[[#This Row],[Total Spend]]&lt;70,"Low Value", IF(Table2[[#This Row],[Total Spend]]&lt;370,"Medium Value",IF(Table2[[#This Row],[Total Spend]]&lt;1047,"High Value","VIP")))</f>
        <v>Medium Value</v>
      </c>
      <c r="AJ2088" s="7">
        <f>SUM(Table2[[#This Row],[AcceptedCmp3]:[Response]])</f>
        <v>0</v>
      </c>
      <c r="AK2088" s="5" t="str">
        <f>IF(Table2[[#This Row],[Total Campaigns Accepted]]=0,"Never Responded", IF(Table2[[#This Row],[Total Campaigns Accepted]]&lt;3,"Occasional Responders","Frequent Responders"))</f>
        <v>Never Responded</v>
      </c>
    </row>
    <row r="2089" spans="1:37" x14ac:dyDescent="0.3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  <c r="AC2089" s="4">
        <f t="shared" ca="1" si="96"/>
        <v>65</v>
      </c>
      <c r="AD2089" s="3">
        <f t="shared" si="98"/>
        <v>289</v>
      </c>
      <c r="AE2089">
        <f t="shared" si="97"/>
        <v>21</v>
      </c>
      <c r="AF2089" t="str">
        <f>IF(Table2[[#This Row],[ Income ]]&lt;=30000, "Low Income",IF(Table2[[#This Row],[ Income ]]&lt;=60000,"Middle Income",IF(Table2[[#This Row],[ Income ]]&lt;=90000,"High Income","Premium")))</f>
        <v>High Income</v>
      </c>
      <c r="AG2089" t="str">
        <f ca="1">IF(Table2[[#This Row],[Age]]&lt;30,"Young Adults", IF(Table2[[#This Row],[Age]]&lt;45,"Adults",IF(Table2[[#This Row],[Age]]&lt;60,"Middle Aged", "Senior")))</f>
        <v>Senior</v>
      </c>
      <c r="AH2089" t="str">
        <f>IF(Table2[[#This Row],[Recency]]&lt;31,"Active",IF(Table2[[#This Row],[Recency]]&lt;61, "Warm","At Risk"))</f>
        <v>At Risk</v>
      </c>
      <c r="AI2089" s="5" t="str">
        <f>IF(Table2[[#This Row],[Total Spend]]&lt;70,"Low Value", IF(Table2[[#This Row],[Total Spend]]&lt;370,"Medium Value",IF(Table2[[#This Row],[Total Spend]]&lt;1047,"High Value","VIP")))</f>
        <v>Medium Value</v>
      </c>
      <c r="AJ2089" s="7">
        <f>SUM(Table2[[#This Row],[AcceptedCmp3]:[Response]])</f>
        <v>0</v>
      </c>
      <c r="AK2089" s="5" t="str">
        <f>IF(Table2[[#This Row],[Total Campaigns Accepted]]=0,"Never Responded", IF(Table2[[#This Row],[Total Campaigns Accepted]]&lt;3,"Occasional Responders","Frequent Responders"))</f>
        <v>Never Responded</v>
      </c>
    </row>
    <row r="2090" spans="1:37" x14ac:dyDescent="0.3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  <c r="AC2090" s="4">
        <f t="shared" ca="1" si="96"/>
        <v>55</v>
      </c>
      <c r="AD2090" s="3">
        <f t="shared" si="98"/>
        <v>890</v>
      </c>
      <c r="AE2090">
        <f t="shared" si="97"/>
        <v>32</v>
      </c>
      <c r="AF2090" t="str">
        <f>IF(Table2[[#This Row],[ Income ]]&lt;=30000, "Low Income",IF(Table2[[#This Row],[ Income ]]&lt;=60000,"Middle Income",IF(Table2[[#This Row],[ Income ]]&lt;=90000,"High Income","Premium")))</f>
        <v>Middle Income</v>
      </c>
      <c r="AG2090" t="str">
        <f ca="1">IF(Table2[[#This Row],[Age]]&lt;30,"Young Adults", IF(Table2[[#This Row],[Age]]&lt;45,"Adults",IF(Table2[[#This Row],[Age]]&lt;60,"Middle Aged", "Senior")))</f>
        <v>Middle Aged</v>
      </c>
      <c r="AH2090" t="str">
        <f>IF(Table2[[#This Row],[Recency]]&lt;31,"Active",IF(Table2[[#This Row],[Recency]]&lt;61, "Warm","At Risk"))</f>
        <v>At Risk</v>
      </c>
      <c r="AI2090" s="5" t="str">
        <f>IF(Table2[[#This Row],[Total Spend]]&lt;70,"Low Value", IF(Table2[[#This Row],[Total Spend]]&lt;370,"Medium Value",IF(Table2[[#This Row],[Total Spend]]&lt;1047,"High Value","VIP")))</f>
        <v>High Value</v>
      </c>
      <c r="AJ2090" s="7">
        <f>SUM(Table2[[#This Row],[AcceptedCmp3]:[Response]])</f>
        <v>0</v>
      </c>
      <c r="AK2090" s="5" t="str">
        <f>IF(Table2[[#This Row],[Total Campaigns Accepted]]=0,"Never Responded", IF(Table2[[#This Row],[Total Campaigns Accepted]]&lt;3,"Occasional Responders","Frequent Responders"))</f>
        <v>Never Responded</v>
      </c>
    </row>
    <row r="2091" spans="1:37" x14ac:dyDescent="0.3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  <c r="AC2091" s="4">
        <f t="shared" ca="1" si="96"/>
        <v>76</v>
      </c>
      <c r="AD2091" s="3">
        <f t="shared" si="98"/>
        <v>64</v>
      </c>
      <c r="AE2091">
        <f t="shared" si="97"/>
        <v>14</v>
      </c>
      <c r="AF2091" t="str">
        <f>IF(Table2[[#This Row],[ Income ]]&lt;=30000, "Low Income",IF(Table2[[#This Row],[ Income ]]&lt;=60000,"Middle Income",IF(Table2[[#This Row],[ Income ]]&lt;=90000,"High Income","Premium")))</f>
        <v>Low Income</v>
      </c>
      <c r="AG2091" t="str">
        <f ca="1">IF(Table2[[#This Row],[Age]]&lt;30,"Young Adults", IF(Table2[[#This Row],[Age]]&lt;45,"Adults",IF(Table2[[#This Row],[Age]]&lt;60,"Middle Aged", "Senior")))</f>
        <v>Senior</v>
      </c>
      <c r="AH2091" t="str">
        <f>IF(Table2[[#This Row],[Recency]]&lt;31,"Active",IF(Table2[[#This Row],[Recency]]&lt;61, "Warm","At Risk"))</f>
        <v>At Risk</v>
      </c>
      <c r="AI2091" s="5" t="str">
        <f>IF(Table2[[#This Row],[Total Spend]]&lt;70,"Low Value", IF(Table2[[#This Row],[Total Spend]]&lt;370,"Medium Value",IF(Table2[[#This Row],[Total Spend]]&lt;1047,"High Value","VIP")))</f>
        <v>Low Value</v>
      </c>
      <c r="AJ2091" s="7">
        <f>SUM(Table2[[#This Row],[AcceptedCmp3]:[Response]])</f>
        <v>0</v>
      </c>
      <c r="AK2091" s="5" t="str">
        <f>IF(Table2[[#This Row],[Total Campaigns Accepted]]=0,"Never Responded", IF(Table2[[#This Row],[Total Campaigns Accepted]]&lt;3,"Occasional Responders","Frequent Responders"))</f>
        <v>Never Responded</v>
      </c>
    </row>
    <row r="2092" spans="1:37" x14ac:dyDescent="0.3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  <c r="AC2092" s="4">
        <f t="shared" ca="1" si="96"/>
        <v>38</v>
      </c>
      <c r="AD2092" s="3">
        <f t="shared" si="98"/>
        <v>114</v>
      </c>
      <c r="AE2092">
        <f t="shared" si="97"/>
        <v>10</v>
      </c>
      <c r="AF2092" t="str">
        <f>IF(Table2[[#This Row],[ Income ]]&lt;=30000, "Low Income",IF(Table2[[#This Row],[ Income ]]&lt;=60000,"Middle Income",IF(Table2[[#This Row],[ Income ]]&lt;=90000,"High Income","Premium")))</f>
        <v>Middle Income</v>
      </c>
      <c r="AG2092" t="str">
        <f ca="1">IF(Table2[[#This Row],[Age]]&lt;30,"Young Adults", IF(Table2[[#This Row],[Age]]&lt;45,"Adults",IF(Table2[[#This Row],[Age]]&lt;60,"Middle Aged", "Senior")))</f>
        <v>Adults</v>
      </c>
      <c r="AH2092" t="str">
        <f>IF(Table2[[#This Row],[Recency]]&lt;31,"Active",IF(Table2[[#This Row],[Recency]]&lt;61, "Warm","At Risk"))</f>
        <v>At Risk</v>
      </c>
      <c r="AI2092" s="5" t="str">
        <f>IF(Table2[[#This Row],[Total Spend]]&lt;70,"Low Value", IF(Table2[[#This Row],[Total Spend]]&lt;370,"Medium Value",IF(Table2[[#This Row],[Total Spend]]&lt;1047,"High Value","VIP")))</f>
        <v>Medium Value</v>
      </c>
      <c r="AJ2092" s="7">
        <f>SUM(Table2[[#This Row],[AcceptedCmp3]:[Response]])</f>
        <v>0</v>
      </c>
      <c r="AK2092" s="5" t="str">
        <f>IF(Table2[[#This Row],[Total Campaigns Accepted]]=0,"Never Responded", IF(Table2[[#This Row],[Total Campaigns Accepted]]&lt;3,"Occasional Responders","Frequent Responders"))</f>
        <v>Never Responded</v>
      </c>
    </row>
    <row r="2093" spans="1:37" x14ac:dyDescent="0.3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  <c r="AC2093" s="4">
        <f t="shared" ca="1" si="96"/>
        <v>48</v>
      </c>
      <c r="AD2093" s="3">
        <f t="shared" si="98"/>
        <v>906</v>
      </c>
      <c r="AE2093">
        <f t="shared" si="97"/>
        <v>26</v>
      </c>
      <c r="AF2093" t="str">
        <f>IF(Table2[[#This Row],[ Income ]]&lt;=30000, "Low Income",IF(Table2[[#This Row],[ Income ]]&lt;=60000,"Middle Income",IF(Table2[[#This Row],[ Income ]]&lt;=90000,"High Income","Premium")))</f>
        <v>High Income</v>
      </c>
      <c r="AG2093" t="str">
        <f ca="1">IF(Table2[[#This Row],[Age]]&lt;30,"Young Adults", IF(Table2[[#This Row],[Age]]&lt;45,"Adults",IF(Table2[[#This Row],[Age]]&lt;60,"Middle Aged", "Senior")))</f>
        <v>Middle Aged</v>
      </c>
      <c r="AH2093" t="str">
        <f>IF(Table2[[#This Row],[Recency]]&lt;31,"Active",IF(Table2[[#This Row],[Recency]]&lt;61, "Warm","At Risk"))</f>
        <v>At Risk</v>
      </c>
      <c r="AI2093" s="5" t="str">
        <f>IF(Table2[[#This Row],[Total Spend]]&lt;70,"Low Value", IF(Table2[[#This Row],[Total Spend]]&lt;370,"Medium Value",IF(Table2[[#This Row],[Total Spend]]&lt;1047,"High Value","VIP")))</f>
        <v>High Value</v>
      </c>
      <c r="AJ2093" s="7">
        <f>SUM(Table2[[#This Row],[AcceptedCmp3]:[Response]])</f>
        <v>0</v>
      </c>
      <c r="AK2093" s="5" t="str">
        <f>IF(Table2[[#This Row],[Total Campaigns Accepted]]=0,"Never Responded", IF(Table2[[#This Row],[Total Campaigns Accepted]]&lt;3,"Occasional Responders","Frequent Responders"))</f>
        <v>Never Responded</v>
      </c>
    </row>
    <row r="2094" spans="1:37" x14ac:dyDescent="0.3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  <c r="AC2094" s="4">
        <f t="shared" ca="1" si="96"/>
        <v>48</v>
      </c>
      <c r="AD2094" s="3">
        <f t="shared" si="98"/>
        <v>1149</v>
      </c>
      <c r="AE2094">
        <f t="shared" si="97"/>
        <v>21</v>
      </c>
      <c r="AF2094" t="str">
        <f>IF(Table2[[#This Row],[ Income ]]&lt;=30000, "Low Income",IF(Table2[[#This Row],[ Income ]]&lt;=60000,"Middle Income",IF(Table2[[#This Row],[ Income ]]&lt;=90000,"High Income","Premium")))</f>
        <v>High Income</v>
      </c>
      <c r="AG2094" t="str">
        <f ca="1">IF(Table2[[#This Row],[Age]]&lt;30,"Young Adults", IF(Table2[[#This Row],[Age]]&lt;45,"Adults",IF(Table2[[#This Row],[Age]]&lt;60,"Middle Aged", "Senior")))</f>
        <v>Middle Aged</v>
      </c>
      <c r="AH2094" t="str">
        <f>IF(Table2[[#This Row],[Recency]]&lt;31,"Active",IF(Table2[[#This Row],[Recency]]&lt;61, "Warm","At Risk"))</f>
        <v>At Risk</v>
      </c>
      <c r="AI2094" s="5" t="str">
        <f>IF(Table2[[#This Row],[Total Spend]]&lt;70,"Low Value", IF(Table2[[#This Row],[Total Spend]]&lt;370,"Medium Value",IF(Table2[[#This Row],[Total Spend]]&lt;1047,"High Value","VIP")))</f>
        <v>VIP</v>
      </c>
      <c r="AJ2094" s="7">
        <f>SUM(Table2[[#This Row],[AcceptedCmp3]:[Response]])</f>
        <v>1</v>
      </c>
      <c r="AK2094" s="5" t="str">
        <f>IF(Table2[[#This Row],[Total Campaigns Accepted]]=0,"Never Responded", IF(Table2[[#This Row],[Total Campaigns Accepted]]&lt;3,"Occasional Responders","Frequent Responders"))</f>
        <v>Occasional Responders</v>
      </c>
    </row>
    <row r="2095" spans="1:37" x14ac:dyDescent="0.3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  <c r="AC2095" s="4">
        <f t="shared" ca="1" si="96"/>
        <v>43</v>
      </c>
      <c r="AD2095" s="3">
        <f t="shared" si="98"/>
        <v>1003</v>
      </c>
      <c r="AE2095">
        <f t="shared" si="97"/>
        <v>26</v>
      </c>
      <c r="AF2095" t="str">
        <f>IF(Table2[[#This Row],[ Income ]]&lt;=30000, "Low Income",IF(Table2[[#This Row],[ Income ]]&lt;=60000,"Middle Income",IF(Table2[[#This Row],[ Income ]]&lt;=90000,"High Income","Premium")))</f>
        <v>High Income</v>
      </c>
      <c r="AG2095" t="str">
        <f ca="1">IF(Table2[[#This Row],[Age]]&lt;30,"Young Adults", IF(Table2[[#This Row],[Age]]&lt;45,"Adults",IF(Table2[[#This Row],[Age]]&lt;60,"Middle Aged", "Senior")))</f>
        <v>Adults</v>
      </c>
      <c r="AH2095" t="str">
        <f>IF(Table2[[#This Row],[Recency]]&lt;31,"Active",IF(Table2[[#This Row],[Recency]]&lt;61, "Warm","At Risk"))</f>
        <v>At Risk</v>
      </c>
      <c r="AI2095" s="5" t="str">
        <f>IF(Table2[[#This Row],[Total Spend]]&lt;70,"Low Value", IF(Table2[[#This Row],[Total Spend]]&lt;370,"Medium Value",IF(Table2[[#This Row],[Total Spend]]&lt;1047,"High Value","VIP")))</f>
        <v>High Value</v>
      </c>
      <c r="AJ2095" s="7">
        <f>SUM(Table2[[#This Row],[AcceptedCmp3]:[Response]])</f>
        <v>0</v>
      </c>
      <c r="AK2095" s="5" t="str">
        <f>IF(Table2[[#This Row],[Total Campaigns Accepted]]=0,"Never Responded", IF(Table2[[#This Row],[Total Campaigns Accepted]]&lt;3,"Occasional Responders","Frequent Responders"))</f>
        <v>Never Responded</v>
      </c>
    </row>
    <row r="2096" spans="1:37" x14ac:dyDescent="0.3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  <c r="AC2096" s="4">
        <f t="shared" ca="1" si="96"/>
        <v>66</v>
      </c>
      <c r="AD2096" s="3">
        <f t="shared" si="98"/>
        <v>225</v>
      </c>
      <c r="AE2096">
        <f t="shared" si="97"/>
        <v>18</v>
      </c>
      <c r="AF2096" t="str">
        <f>IF(Table2[[#This Row],[ Income ]]&lt;=30000, "Low Income",IF(Table2[[#This Row],[ Income ]]&lt;=60000,"Middle Income",IF(Table2[[#This Row],[ Income ]]&lt;=90000,"High Income","Premium")))</f>
        <v>Middle Income</v>
      </c>
      <c r="AG2096" t="str">
        <f ca="1">IF(Table2[[#This Row],[Age]]&lt;30,"Young Adults", IF(Table2[[#This Row],[Age]]&lt;45,"Adults",IF(Table2[[#This Row],[Age]]&lt;60,"Middle Aged", "Senior")))</f>
        <v>Senior</v>
      </c>
      <c r="AH2096" t="str">
        <f>IF(Table2[[#This Row],[Recency]]&lt;31,"Active",IF(Table2[[#This Row],[Recency]]&lt;61, "Warm","At Risk"))</f>
        <v>At Risk</v>
      </c>
      <c r="AI2096" s="5" t="str">
        <f>IF(Table2[[#This Row],[Total Spend]]&lt;70,"Low Value", IF(Table2[[#This Row],[Total Spend]]&lt;370,"Medium Value",IF(Table2[[#This Row],[Total Spend]]&lt;1047,"High Value","VIP")))</f>
        <v>Medium Value</v>
      </c>
      <c r="AJ2096" s="7">
        <f>SUM(Table2[[#This Row],[AcceptedCmp3]:[Response]])</f>
        <v>0</v>
      </c>
      <c r="AK2096" s="5" t="str">
        <f>IF(Table2[[#This Row],[Total Campaigns Accepted]]=0,"Never Responded", IF(Table2[[#This Row],[Total Campaigns Accepted]]&lt;3,"Occasional Responders","Frequent Responders"))</f>
        <v>Never Responded</v>
      </c>
    </row>
    <row r="2097" spans="1:37" x14ac:dyDescent="0.3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  <c r="AC2097" s="4">
        <f t="shared" ca="1" si="96"/>
        <v>62</v>
      </c>
      <c r="AD2097" s="3">
        <f t="shared" si="98"/>
        <v>347</v>
      </c>
      <c r="AE2097">
        <f t="shared" si="97"/>
        <v>23</v>
      </c>
      <c r="AF2097" t="str">
        <f>IF(Table2[[#This Row],[ Income ]]&lt;=30000, "Low Income",IF(Table2[[#This Row],[ Income ]]&lt;=60000,"Middle Income",IF(Table2[[#This Row],[ Income ]]&lt;=90000,"High Income","Premium")))</f>
        <v>Middle Income</v>
      </c>
      <c r="AG2097" t="str">
        <f ca="1">IF(Table2[[#This Row],[Age]]&lt;30,"Young Adults", IF(Table2[[#This Row],[Age]]&lt;45,"Adults",IF(Table2[[#This Row],[Age]]&lt;60,"Middle Aged", "Senior")))</f>
        <v>Senior</v>
      </c>
      <c r="AH2097" t="str">
        <f>IF(Table2[[#This Row],[Recency]]&lt;31,"Active",IF(Table2[[#This Row],[Recency]]&lt;61, "Warm","At Risk"))</f>
        <v>At Risk</v>
      </c>
      <c r="AI2097" s="5" t="str">
        <f>IF(Table2[[#This Row],[Total Spend]]&lt;70,"Low Value", IF(Table2[[#This Row],[Total Spend]]&lt;370,"Medium Value",IF(Table2[[#This Row],[Total Spend]]&lt;1047,"High Value","VIP")))</f>
        <v>Medium Value</v>
      </c>
      <c r="AJ2097" s="7">
        <f>SUM(Table2[[#This Row],[AcceptedCmp3]:[Response]])</f>
        <v>1</v>
      </c>
      <c r="AK2097" s="5" t="str">
        <f>IF(Table2[[#This Row],[Total Campaigns Accepted]]=0,"Never Responded", IF(Table2[[#This Row],[Total Campaigns Accepted]]&lt;3,"Occasional Responders","Frequent Responders"))</f>
        <v>Occasional Responders</v>
      </c>
    </row>
    <row r="2098" spans="1:37" x14ac:dyDescent="0.3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  <c r="AC2098" s="4">
        <f t="shared" ca="1" si="96"/>
        <v>79</v>
      </c>
      <c r="AD2098" s="3">
        <f t="shared" si="98"/>
        <v>414</v>
      </c>
      <c r="AE2098">
        <f t="shared" si="97"/>
        <v>18</v>
      </c>
      <c r="AF2098" t="str">
        <f>IF(Table2[[#This Row],[ Income ]]&lt;=30000, "Low Income",IF(Table2[[#This Row],[ Income ]]&lt;=60000,"Middle Income",IF(Table2[[#This Row],[ Income ]]&lt;=90000,"High Income","Premium")))</f>
        <v>High Income</v>
      </c>
      <c r="AG2098" t="str">
        <f ca="1">IF(Table2[[#This Row],[Age]]&lt;30,"Young Adults", IF(Table2[[#This Row],[Age]]&lt;45,"Adults",IF(Table2[[#This Row],[Age]]&lt;60,"Middle Aged", "Senior")))</f>
        <v>Senior</v>
      </c>
      <c r="AH2098" t="str">
        <f>IF(Table2[[#This Row],[Recency]]&lt;31,"Active",IF(Table2[[#This Row],[Recency]]&lt;61, "Warm","At Risk"))</f>
        <v>At Risk</v>
      </c>
      <c r="AI2098" s="5" t="str">
        <f>IF(Table2[[#This Row],[Total Spend]]&lt;70,"Low Value", IF(Table2[[#This Row],[Total Spend]]&lt;370,"Medium Value",IF(Table2[[#This Row],[Total Spend]]&lt;1047,"High Value","VIP")))</f>
        <v>High Value</v>
      </c>
      <c r="AJ2098" s="7">
        <f>SUM(Table2[[#This Row],[AcceptedCmp3]:[Response]])</f>
        <v>0</v>
      </c>
      <c r="AK2098" s="5" t="str">
        <f>IF(Table2[[#This Row],[Total Campaigns Accepted]]=0,"Never Responded", IF(Table2[[#This Row],[Total Campaigns Accepted]]&lt;3,"Occasional Responders","Frequent Responders"))</f>
        <v>Never Responded</v>
      </c>
    </row>
    <row r="2099" spans="1:37" x14ac:dyDescent="0.3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  <c r="AC2099" s="4">
        <f t="shared" ca="1" si="96"/>
        <v>62</v>
      </c>
      <c r="AD2099" s="3">
        <f t="shared" si="98"/>
        <v>546</v>
      </c>
      <c r="AE2099">
        <f t="shared" si="97"/>
        <v>25</v>
      </c>
      <c r="AF2099" t="str">
        <f>IF(Table2[[#This Row],[ Income ]]&lt;=30000, "Low Income",IF(Table2[[#This Row],[ Income ]]&lt;=60000,"Middle Income",IF(Table2[[#This Row],[ Income ]]&lt;=90000,"High Income","Premium")))</f>
        <v>High Income</v>
      </c>
      <c r="AG2099" t="str">
        <f ca="1">IF(Table2[[#This Row],[Age]]&lt;30,"Young Adults", IF(Table2[[#This Row],[Age]]&lt;45,"Adults",IF(Table2[[#This Row],[Age]]&lt;60,"Middle Aged", "Senior")))</f>
        <v>Senior</v>
      </c>
      <c r="AH2099" t="str">
        <f>IF(Table2[[#This Row],[Recency]]&lt;31,"Active",IF(Table2[[#This Row],[Recency]]&lt;61, "Warm","At Risk"))</f>
        <v>At Risk</v>
      </c>
      <c r="AI2099" s="5" t="str">
        <f>IF(Table2[[#This Row],[Total Spend]]&lt;70,"Low Value", IF(Table2[[#This Row],[Total Spend]]&lt;370,"Medium Value",IF(Table2[[#This Row],[Total Spend]]&lt;1047,"High Value","VIP")))</f>
        <v>High Value</v>
      </c>
      <c r="AJ2099" s="7">
        <f>SUM(Table2[[#This Row],[AcceptedCmp3]:[Response]])</f>
        <v>1</v>
      </c>
      <c r="AK2099" s="5" t="str">
        <f>IF(Table2[[#This Row],[Total Campaigns Accepted]]=0,"Never Responded", IF(Table2[[#This Row],[Total Campaigns Accepted]]&lt;3,"Occasional Responders","Frequent Responders"))</f>
        <v>Occasional Responders</v>
      </c>
    </row>
    <row r="2100" spans="1:37" x14ac:dyDescent="0.3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  <c r="AC2100" s="4">
        <f t="shared" ca="1" si="96"/>
        <v>38</v>
      </c>
      <c r="AD2100" s="3">
        <f t="shared" si="98"/>
        <v>91</v>
      </c>
      <c r="AE2100">
        <f t="shared" si="97"/>
        <v>16</v>
      </c>
      <c r="AF2100" t="str">
        <f>IF(Table2[[#This Row],[ Income ]]&lt;=30000, "Low Income",IF(Table2[[#This Row],[ Income ]]&lt;=60000,"Middle Income",IF(Table2[[#This Row],[ Income ]]&lt;=90000,"High Income","Premium")))</f>
        <v>Middle Income</v>
      </c>
      <c r="AG2100" t="str">
        <f ca="1">IF(Table2[[#This Row],[Age]]&lt;30,"Young Adults", IF(Table2[[#This Row],[Age]]&lt;45,"Adults",IF(Table2[[#This Row],[Age]]&lt;60,"Middle Aged", "Senior")))</f>
        <v>Adults</v>
      </c>
      <c r="AH2100" t="str">
        <f>IF(Table2[[#This Row],[Recency]]&lt;31,"Active",IF(Table2[[#This Row],[Recency]]&lt;61, "Warm","At Risk"))</f>
        <v>At Risk</v>
      </c>
      <c r="AI2100" s="5" t="str">
        <f>IF(Table2[[#This Row],[Total Spend]]&lt;70,"Low Value", IF(Table2[[#This Row],[Total Spend]]&lt;370,"Medium Value",IF(Table2[[#This Row],[Total Spend]]&lt;1047,"High Value","VIP")))</f>
        <v>Medium Value</v>
      </c>
      <c r="AJ2100" s="7">
        <f>SUM(Table2[[#This Row],[AcceptedCmp3]:[Response]])</f>
        <v>0</v>
      </c>
      <c r="AK2100" s="5" t="str">
        <f>IF(Table2[[#This Row],[Total Campaigns Accepted]]=0,"Never Responded", IF(Table2[[#This Row],[Total Campaigns Accepted]]&lt;3,"Occasional Responders","Frequent Responders"))</f>
        <v>Never Responded</v>
      </c>
    </row>
    <row r="2101" spans="1:37" x14ac:dyDescent="0.3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  <c r="AC2101" s="4">
        <f t="shared" ca="1" si="96"/>
        <v>64</v>
      </c>
      <c r="AD2101" s="3">
        <f t="shared" si="98"/>
        <v>1573</v>
      </c>
      <c r="AE2101">
        <f t="shared" si="97"/>
        <v>24</v>
      </c>
      <c r="AF2101" t="str">
        <f>IF(Table2[[#This Row],[ Income ]]&lt;=30000, "Low Income",IF(Table2[[#This Row],[ Income ]]&lt;=60000,"Middle Income",IF(Table2[[#This Row],[ Income ]]&lt;=90000,"High Income","Premium")))</f>
        <v>High Income</v>
      </c>
      <c r="AG2101" t="str">
        <f ca="1">IF(Table2[[#This Row],[Age]]&lt;30,"Young Adults", IF(Table2[[#This Row],[Age]]&lt;45,"Adults",IF(Table2[[#This Row],[Age]]&lt;60,"Middle Aged", "Senior")))</f>
        <v>Senior</v>
      </c>
      <c r="AH2101" t="str">
        <f>IF(Table2[[#This Row],[Recency]]&lt;31,"Active",IF(Table2[[#This Row],[Recency]]&lt;61, "Warm","At Risk"))</f>
        <v>At Risk</v>
      </c>
      <c r="AI2101" s="5" t="str">
        <f>IF(Table2[[#This Row],[Total Spend]]&lt;70,"Low Value", IF(Table2[[#This Row],[Total Spend]]&lt;370,"Medium Value",IF(Table2[[#This Row],[Total Spend]]&lt;1047,"High Value","VIP")))</f>
        <v>VIP</v>
      </c>
      <c r="AJ2101" s="7">
        <f>SUM(Table2[[#This Row],[AcceptedCmp3]:[Response]])</f>
        <v>0</v>
      </c>
      <c r="AK2101" s="5" t="str">
        <f>IF(Table2[[#This Row],[Total Campaigns Accepted]]=0,"Never Responded", IF(Table2[[#This Row],[Total Campaigns Accepted]]&lt;3,"Occasional Responders","Frequent Responders"))</f>
        <v>Never Responded</v>
      </c>
    </row>
    <row r="2102" spans="1:37" x14ac:dyDescent="0.3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  <c r="AC2102" s="4">
        <f t="shared" ca="1" si="96"/>
        <v>39</v>
      </c>
      <c r="AD2102" s="3">
        <f t="shared" si="98"/>
        <v>80</v>
      </c>
      <c r="AE2102">
        <f t="shared" si="97"/>
        <v>16</v>
      </c>
      <c r="AF2102" t="str">
        <f>IF(Table2[[#This Row],[ Income ]]&lt;=30000, "Low Income",IF(Table2[[#This Row],[ Income ]]&lt;=60000,"Middle Income",IF(Table2[[#This Row],[ Income ]]&lt;=90000,"High Income","Premium")))</f>
        <v>Low Income</v>
      </c>
      <c r="AG2102" t="str">
        <f ca="1">IF(Table2[[#This Row],[Age]]&lt;30,"Young Adults", IF(Table2[[#This Row],[Age]]&lt;45,"Adults",IF(Table2[[#This Row],[Age]]&lt;60,"Middle Aged", "Senior")))</f>
        <v>Adults</v>
      </c>
      <c r="AH2102" t="str">
        <f>IF(Table2[[#This Row],[Recency]]&lt;31,"Active",IF(Table2[[#This Row],[Recency]]&lt;61, "Warm","At Risk"))</f>
        <v>At Risk</v>
      </c>
      <c r="AI2102" s="5" t="str">
        <f>IF(Table2[[#This Row],[Total Spend]]&lt;70,"Low Value", IF(Table2[[#This Row],[Total Spend]]&lt;370,"Medium Value",IF(Table2[[#This Row],[Total Spend]]&lt;1047,"High Value","VIP")))</f>
        <v>Medium Value</v>
      </c>
      <c r="AJ2102" s="7">
        <f>SUM(Table2[[#This Row],[AcceptedCmp3]:[Response]])</f>
        <v>0</v>
      </c>
      <c r="AK2102" s="5" t="str">
        <f>IF(Table2[[#This Row],[Total Campaigns Accepted]]=0,"Never Responded", IF(Table2[[#This Row],[Total Campaigns Accepted]]&lt;3,"Occasional Responders","Frequent Responders"))</f>
        <v>Never Responded</v>
      </c>
    </row>
    <row r="2103" spans="1:37" x14ac:dyDescent="0.3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  <c r="AC2103" s="4">
        <f t="shared" ca="1" si="96"/>
        <v>50</v>
      </c>
      <c r="AD2103" s="3">
        <f t="shared" si="98"/>
        <v>36</v>
      </c>
      <c r="AE2103">
        <f t="shared" si="97"/>
        <v>13</v>
      </c>
      <c r="AF2103" t="str">
        <f>IF(Table2[[#This Row],[ Income ]]&lt;=30000, "Low Income",IF(Table2[[#This Row],[ Income ]]&lt;=60000,"Middle Income",IF(Table2[[#This Row],[ Income ]]&lt;=90000,"High Income","Premium")))</f>
        <v>Low Income</v>
      </c>
      <c r="AG2103" t="str">
        <f ca="1">IF(Table2[[#This Row],[Age]]&lt;30,"Young Adults", IF(Table2[[#This Row],[Age]]&lt;45,"Adults",IF(Table2[[#This Row],[Age]]&lt;60,"Middle Aged", "Senior")))</f>
        <v>Middle Aged</v>
      </c>
      <c r="AH2103" t="str">
        <f>IF(Table2[[#This Row],[Recency]]&lt;31,"Active",IF(Table2[[#This Row],[Recency]]&lt;61, "Warm","At Risk"))</f>
        <v>At Risk</v>
      </c>
      <c r="AI2103" s="5" t="str">
        <f>IF(Table2[[#This Row],[Total Spend]]&lt;70,"Low Value", IF(Table2[[#This Row],[Total Spend]]&lt;370,"Medium Value",IF(Table2[[#This Row],[Total Spend]]&lt;1047,"High Value","VIP")))</f>
        <v>Low Value</v>
      </c>
      <c r="AJ2103" s="7">
        <f>SUM(Table2[[#This Row],[AcceptedCmp3]:[Response]])</f>
        <v>0</v>
      </c>
      <c r="AK2103" s="5" t="str">
        <f>IF(Table2[[#This Row],[Total Campaigns Accepted]]=0,"Never Responded", IF(Table2[[#This Row],[Total Campaigns Accepted]]&lt;3,"Occasional Responders","Frequent Responders"))</f>
        <v>Never Responded</v>
      </c>
    </row>
    <row r="2104" spans="1:37" x14ac:dyDescent="0.3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  <c r="AC2104" s="4">
        <f t="shared" ca="1" si="96"/>
        <v>48</v>
      </c>
      <c r="AD2104" s="3">
        <f t="shared" si="98"/>
        <v>41</v>
      </c>
      <c r="AE2104">
        <f t="shared" si="97"/>
        <v>11</v>
      </c>
      <c r="AF2104" t="str">
        <f>IF(Table2[[#This Row],[ Income ]]&lt;=30000, "Low Income",IF(Table2[[#This Row],[ Income ]]&lt;=60000,"Middle Income",IF(Table2[[#This Row],[ Income ]]&lt;=90000,"High Income","Premium")))</f>
        <v>Middle Income</v>
      </c>
      <c r="AG2104" t="str">
        <f ca="1">IF(Table2[[#This Row],[Age]]&lt;30,"Young Adults", IF(Table2[[#This Row],[Age]]&lt;45,"Adults",IF(Table2[[#This Row],[Age]]&lt;60,"Middle Aged", "Senior")))</f>
        <v>Middle Aged</v>
      </c>
      <c r="AH2104" t="str">
        <f>IF(Table2[[#This Row],[Recency]]&lt;31,"Active",IF(Table2[[#This Row],[Recency]]&lt;61, "Warm","At Risk"))</f>
        <v>At Risk</v>
      </c>
      <c r="AI2104" s="5" t="str">
        <f>IF(Table2[[#This Row],[Total Spend]]&lt;70,"Low Value", IF(Table2[[#This Row],[Total Spend]]&lt;370,"Medium Value",IF(Table2[[#This Row],[Total Spend]]&lt;1047,"High Value","VIP")))</f>
        <v>Low Value</v>
      </c>
      <c r="AJ2104" s="7">
        <f>SUM(Table2[[#This Row],[AcceptedCmp3]:[Response]])</f>
        <v>0</v>
      </c>
      <c r="AK2104" s="5" t="str">
        <f>IF(Table2[[#This Row],[Total Campaigns Accepted]]=0,"Never Responded", IF(Table2[[#This Row],[Total Campaigns Accepted]]&lt;3,"Occasional Responders","Frequent Responders"))</f>
        <v>Never Responded</v>
      </c>
    </row>
    <row r="2105" spans="1:37" x14ac:dyDescent="0.3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  <c r="AC2105" s="4">
        <f t="shared" ca="1" si="96"/>
        <v>40</v>
      </c>
      <c r="AD2105" s="3">
        <f t="shared" si="98"/>
        <v>1443</v>
      </c>
      <c r="AE2105">
        <f t="shared" si="97"/>
        <v>26</v>
      </c>
      <c r="AF2105" t="str">
        <f>IF(Table2[[#This Row],[ Income ]]&lt;=30000, "Low Income",IF(Table2[[#This Row],[ Income ]]&lt;=60000,"Middle Income",IF(Table2[[#This Row],[ Income ]]&lt;=90000,"High Income","Premium")))</f>
        <v>High Income</v>
      </c>
      <c r="AG2105" t="str">
        <f ca="1">IF(Table2[[#This Row],[Age]]&lt;30,"Young Adults", IF(Table2[[#This Row],[Age]]&lt;45,"Adults",IF(Table2[[#This Row],[Age]]&lt;60,"Middle Aged", "Senior")))</f>
        <v>Adults</v>
      </c>
      <c r="AH2105" t="str">
        <f>IF(Table2[[#This Row],[Recency]]&lt;31,"Active",IF(Table2[[#This Row],[Recency]]&lt;61, "Warm","At Risk"))</f>
        <v>At Risk</v>
      </c>
      <c r="AI2105" s="5" t="str">
        <f>IF(Table2[[#This Row],[Total Spend]]&lt;70,"Low Value", IF(Table2[[#This Row],[Total Spend]]&lt;370,"Medium Value",IF(Table2[[#This Row],[Total Spend]]&lt;1047,"High Value","VIP")))</f>
        <v>VIP</v>
      </c>
      <c r="AJ2105" s="7">
        <f>SUM(Table2[[#This Row],[AcceptedCmp3]:[Response]])</f>
        <v>2</v>
      </c>
      <c r="AK2105" s="5" t="str">
        <f>IF(Table2[[#This Row],[Total Campaigns Accepted]]=0,"Never Responded", IF(Table2[[#This Row],[Total Campaigns Accepted]]&lt;3,"Occasional Responders","Frequent Responders"))</f>
        <v>Occasional Responders</v>
      </c>
    </row>
    <row r="2106" spans="1:37" x14ac:dyDescent="0.3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  <c r="AC2106" s="4">
        <f t="shared" ca="1" si="96"/>
        <v>40</v>
      </c>
      <c r="AD2106" s="3">
        <f t="shared" si="98"/>
        <v>1443</v>
      </c>
      <c r="AE2106">
        <f t="shared" si="97"/>
        <v>26</v>
      </c>
      <c r="AF2106" t="str">
        <f>IF(Table2[[#This Row],[ Income ]]&lt;=30000, "Low Income",IF(Table2[[#This Row],[ Income ]]&lt;=60000,"Middle Income",IF(Table2[[#This Row],[ Income ]]&lt;=90000,"High Income","Premium")))</f>
        <v>High Income</v>
      </c>
      <c r="AG2106" t="str">
        <f ca="1">IF(Table2[[#This Row],[Age]]&lt;30,"Young Adults", IF(Table2[[#This Row],[Age]]&lt;45,"Adults",IF(Table2[[#This Row],[Age]]&lt;60,"Middle Aged", "Senior")))</f>
        <v>Adults</v>
      </c>
      <c r="AH2106" t="str">
        <f>IF(Table2[[#This Row],[Recency]]&lt;31,"Active",IF(Table2[[#This Row],[Recency]]&lt;61, "Warm","At Risk"))</f>
        <v>At Risk</v>
      </c>
      <c r="AI2106" s="5" t="str">
        <f>IF(Table2[[#This Row],[Total Spend]]&lt;70,"Low Value", IF(Table2[[#This Row],[Total Spend]]&lt;370,"Medium Value",IF(Table2[[#This Row],[Total Spend]]&lt;1047,"High Value","VIP")))</f>
        <v>VIP</v>
      </c>
      <c r="AJ2106" s="7">
        <f>SUM(Table2[[#This Row],[AcceptedCmp3]:[Response]])</f>
        <v>2</v>
      </c>
      <c r="AK2106" s="5" t="str">
        <f>IF(Table2[[#This Row],[Total Campaigns Accepted]]=0,"Never Responded", IF(Table2[[#This Row],[Total Campaigns Accepted]]&lt;3,"Occasional Responders","Frequent Responders"))</f>
        <v>Occasional Responders</v>
      </c>
    </row>
    <row r="2107" spans="1:37" x14ac:dyDescent="0.3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  <c r="AC2107" s="4">
        <f t="shared" ca="1" si="96"/>
        <v>55</v>
      </c>
      <c r="AD2107" s="3">
        <f t="shared" si="98"/>
        <v>1319</v>
      </c>
      <c r="AE2107">
        <f t="shared" si="97"/>
        <v>20</v>
      </c>
      <c r="AF2107" t="str">
        <f>IF(Table2[[#This Row],[ Income ]]&lt;=30000, "Low Income",IF(Table2[[#This Row],[ Income ]]&lt;=60000,"Middle Income",IF(Table2[[#This Row],[ Income ]]&lt;=90000,"High Income","Premium")))</f>
        <v>High Income</v>
      </c>
      <c r="AG2107" t="str">
        <f ca="1">IF(Table2[[#This Row],[Age]]&lt;30,"Young Adults", IF(Table2[[#This Row],[Age]]&lt;45,"Adults",IF(Table2[[#This Row],[Age]]&lt;60,"Middle Aged", "Senior")))</f>
        <v>Middle Aged</v>
      </c>
      <c r="AH2107" t="str">
        <f>IF(Table2[[#This Row],[Recency]]&lt;31,"Active",IF(Table2[[#This Row],[Recency]]&lt;61, "Warm","At Risk"))</f>
        <v>At Risk</v>
      </c>
      <c r="AI2107" s="5" t="str">
        <f>IF(Table2[[#This Row],[Total Spend]]&lt;70,"Low Value", IF(Table2[[#This Row],[Total Spend]]&lt;370,"Medium Value",IF(Table2[[#This Row],[Total Spend]]&lt;1047,"High Value","VIP")))</f>
        <v>VIP</v>
      </c>
      <c r="AJ2107" s="7">
        <f>SUM(Table2[[#This Row],[AcceptedCmp3]:[Response]])</f>
        <v>0</v>
      </c>
      <c r="AK2107" s="5" t="str">
        <f>IF(Table2[[#This Row],[Total Campaigns Accepted]]=0,"Never Responded", IF(Table2[[#This Row],[Total Campaigns Accepted]]&lt;3,"Occasional Responders","Frequent Responders"))</f>
        <v>Never Responded</v>
      </c>
    </row>
    <row r="2108" spans="1:37" x14ac:dyDescent="0.3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  <c r="AC2108" s="4">
        <f t="shared" ca="1" si="96"/>
        <v>62</v>
      </c>
      <c r="AD2108" s="3">
        <f t="shared" si="98"/>
        <v>1269</v>
      </c>
      <c r="AE2108">
        <f t="shared" si="97"/>
        <v>27</v>
      </c>
      <c r="AF2108" t="str">
        <f>IF(Table2[[#This Row],[ Income ]]&lt;=30000, "Low Income",IF(Table2[[#This Row],[ Income ]]&lt;=60000,"Middle Income",IF(Table2[[#This Row],[ Income ]]&lt;=90000,"High Income","Premium")))</f>
        <v>High Income</v>
      </c>
      <c r="AG2108" t="str">
        <f ca="1">IF(Table2[[#This Row],[Age]]&lt;30,"Young Adults", IF(Table2[[#This Row],[Age]]&lt;45,"Adults",IF(Table2[[#This Row],[Age]]&lt;60,"Middle Aged", "Senior")))</f>
        <v>Senior</v>
      </c>
      <c r="AH2108" t="str">
        <f>IF(Table2[[#This Row],[Recency]]&lt;31,"Active",IF(Table2[[#This Row],[Recency]]&lt;61, "Warm","At Risk"))</f>
        <v>At Risk</v>
      </c>
      <c r="AI2108" s="5" t="str">
        <f>IF(Table2[[#This Row],[Total Spend]]&lt;70,"Low Value", IF(Table2[[#This Row],[Total Spend]]&lt;370,"Medium Value",IF(Table2[[#This Row],[Total Spend]]&lt;1047,"High Value","VIP")))</f>
        <v>VIP</v>
      </c>
      <c r="AJ2108" s="7">
        <f>SUM(Table2[[#This Row],[AcceptedCmp3]:[Response]])</f>
        <v>1</v>
      </c>
      <c r="AK2108" s="5" t="str">
        <f>IF(Table2[[#This Row],[Total Campaigns Accepted]]=0,"Never Responded", IF(Table2[[#This Row],[Total Campaigns Accepted]]&lt;3,"Occasional Responders","Frequent Responders"))</f>
        <v>Occasional Responders</v>
      </c>
    </row>
    <row r="2109" spans="1:37" x14ac:dyDescent="0.3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  <c r="AC2109" s="4">
        <f t="shared" ca="1" si="96"/>
        <v>69</v>
      </c>
      <c r="AD2109" s="3">
        <f t="shared" si="98"/>
        <v>879</v>
      </c>
      <c r="AE2109">
        <f t="shared" si="97"/>
        <v>34</v>
      </c>
      <c r="AF2109" t="str">
        <f>IF(Table2[[#This Row],[ Income ]]&lt;=30000, "Low Income",IF(Table2[[#This Row],[ Income ]]&lt;=60000,"Middle Income",IF(Table2[[#This Row],[ Income ]]&lt;=90000,"High Income","Premium")))</f>
        <v>Middle Income</v>
      </c>
      <c r="AG2109" t="str">
        <f ca="1">IF(Table2[[#This Row],[Age]]&lt;30,"Young Adults", IF(Table2[[#This Row],[Age]]&lt;45,"Adults",IF(Table2[[#This Row],[Age]]&lt;60,"Middle Aged", "Senior")))</f>
        <v>Senior</v>
      </c>
      <c r="AH2109" t="str">
        <f>IF(Table2[[#This Row],[Recency]]&lt;31,"Active",IF(Table2[[#This Row],[Recency]]&lt;61, "Warm","At Risk"))</f>
        <v>At Risk</v>
      </c>
      <c r="AI2109" s="5" t="str">
        <f>IF(Table2[[#This Row],[Total Spend]]&lt;70,"Low Value", IF(Table2[[#This Row],[Total Spend]]&lt;370,"Medium Value",IF(Table2[[#This Row],[Total Spend]]&lt;1047,"High Value","VIP")))</f>
        <v>High Value</v>
      </c>
      <c r="AJ2109" s="7">
        <f>SUM(Table2[[#This Row],[AcceptedCmp3]:[Response]])</f>
        <v>1</v>
      </c>
      <c r="AK2109" s="5" t="str">
        <f>IF(Table2[[#This Row],[Total Campaigns Accepted]]=0,"Never Responded", IF(Table2[[#This Row],[Total Campaigns Accepted]]&lt;3,"Occasional Responders","Frequent Responders"))</f>
        <v>Occasional Responders</v>
      </c>
    </row>
    <row r="2110" spans="1:37" x14ac:dyDescent="0.3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  <c r="AC2110" s="4">
        <f t="shared" ca="1" si="96"/>
        <v>54</v>
      </c>
      <c r="AD2110" s="3">
        <f t="shared" si="98"/>
        <v>530</v>
      </c>
      <c r="AE2110">
        <f t="shared" si="97"/>
        <v>24</v>
      </c>
      <c r="AF2110" t="str">
        <f>IF(Table2[[#This Row],[ Income ]]&lt;=30000, "Low Income",IF(Table2[[#This Row],[ Income ]]&lt;=60000,"Middle Income",IF(Table2[[#This Row],[ Income ]]&lt;=90000,"High Income","Premium")))</f>
        <v>High Income</v>
      </c>
      <c r="AG2110" t="str">
        <f ca="1">IF(Table2[[#This Row],[Age]]&lt;30,"Young Adults", IF(Table2[[#This Row],[Age]]&lt;45,"Adults",IF(Table2[[#This Row],[Age]]&lt;60,"Middle Aged", "Senior")))</f>
        <v>Middle Aged</v>
      </c>
      <c r="AH2110" t="str">
        <f>IF(Table2[[#This Row],[Recency]]&lt;31,"Active",IF(Table2[[#This Row],[Recency]]&lt;61, "Warm","At Risk"))</f>
        <v>At Risk</v>
      </c>
      <c r="AI2110" s="5" t="str">
        <f>IF(Table2[[#This Row],[Total Spend]]&lt;70,"Low Value", IF(Table2[[#This Row],[Total Spend]]&lt;370,"Medium Value",IF(Table2[[#This Row],[Total Spend]]&lt;1047,"High Value","VIP")))</f>
        <v>High Value</v>
      </c>
      <c r="AJ2110" s="7">
        <f>SUM(Table2[[#This Row],[AcceptedCmp3]:[Response]])</f>
        <v>0</v>
      </c>
      <c r="AK2110" s="5" t="str">
        <f>IF(Table2[[#This Row],[Total Campaigns Accepted]]=0,"Never Responded", IF(Table2[[#This Row],[Total Campaigns Accepted]]&lt;3,"Occasional Responders","Frequent Responders"))</f>
        <v>Never Responded</v>
      </c>
    </row>
    <row r="2111" spans="1:37" x14ac:dyDescent="0.3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  <c r="AC2111" s="4">
        <f t="shared" ca="1" si="96"/>
        <v>66</v>
      </c>
      <c r="AD2111" s="3">
        <f t="shared" si="98"/>
        <v>747</v>
      </c>
      <c r="AE2111">
        <f t="shared" si="97"/>
        <v>22</v>
      </c>
      <c r="AF2111" t="str">
        <f>IF(Table2[[#This Row],[ Income ]]&lt;=30000, "Low Income",IF(Table2[[#This Row],[ Income ]]&lt;=60000,"Middle Income",IF(Table2[[#This Row],[ Income ]]&lt;=90000,"High Income","Premium")))</f>
        <v>High Income</v>
      </c>
      <c r="AG2111" t="str">
        <f ca="1">IF(Table2[[#This Row],[Age]]&lt;30,"Young Adults", IF(Table2[[#This Row],[Age]]&lt;45,"Adults",IF(Table2[[#This Row],[Age]]&lt;60,"Middle Aged", "Senior")))</f>
        <v>Senior</v>
      </c>
      <c r="AH2111" t="str">
        <f>IF(Table2[[#This Row],[Recency]]&lt;31,"Active",IF(Table2[[#This Row],[Recency]]&lt;61, "Warm","At Risk"))</f>
        <v>At Risk</v>
      </c>
      <c r="AI2111" s="5" t="str">
        <f>IF(Table2[[#This Row],[Total Spend]]&lt;70,"Low Value", IF(Table2[[#This Row],[Total Spend]]&lt;370,"Medium Value",IF(Table2[[#This Row],[Total Spend]]&lt;1047,"High Value","VIP")))</f>
        <v>High Value</v>
      </c>
      <c r="AJ2111" s="7">
        <f>SUM(Table2[[#This Row],[AcceptedCmp3]:[Response]])</f>
        <v>0</v>
      </c>
      <c r="AK2111" s="5" t="str">
        <f>IF(Table2[[#This Row],[Total Campaigns Accepted]]=0,"Never Responded", IF(Table2[[#This Row],[Total Campaigns Accepted]]&lt;3,"Occasional Responders","Frequent Responders"))</f>
        <v>Never Responded</v>
      </c>
    </row>
    <row r="2112" spans="1:37" x14ac:dyDescent="0.3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  <c r="AC2112" s="4">
        <f t="shared" ca="1" si="96"/>
        <v>59</v>
      </c>
      <c r="AD2112" s="3">
        <f t="shared" si="98"/>
        <v>1815</v>
      </c>
      <c r="AE2112">
        <f t="shared" si="97"/>
        <v>26</v>
      </c>
      <c r="AF2112" t="str">
        <f>IF(Table2[[#This Row],[ Income ]]&lt;=30000, "Low Income",IF(Table2[[#This Row],[ Income ]]&lt;=60000,"Middle Income",IF(Table2[[#This Row],[ Income ]]&lt;=90000,"High Income","Premium")))</f>
        <v>High Income</v>
      </c>
      <c r="AG2112" t="str">
        <f ca="1">IF(Table2[[#This Row],[Age]]&lt;30,"Young Adults", IF(Table2[[#This Row],[Age]]&lt;45,"Adults",IF(Table2[[#This Row],[Age]]&lt;60,"Middle Aged", "Senior")))</f>
        <v>Middle Aged</v>
      </c>
      <c r="AH2112" t="str">
        <f>IF(Table2[[#This Row],[Recency]]&lt;31,"Active",IF(Table2[[#This Row],[Recency]]&lt;61, "Warm","At Risk"))</f>
        <v>At Risk</v>
      </c>
      <c r="AI2112" s="5" t="str">
        <f>IF(Table2[[#This Row],[Total Spend]]&lt;70,"Low Value", IF(Table2[[#This Row],[Total Spend]]&lt;370,"Medium Value",IF(Table2[[#This Row],[Total Spend]]&lt;1047,"High Value","VIP")))</f>
        <v>VIP</v>
      </c>
      <c r="AJ2112" s="7">
        <f>SUM(Table2[[#This Row],[AcceptedCmp3]:[Response]])</f>
        <v>3</v>
      </c>
      <c r="AK2112" s="5" t="str">
        <f>IF(Table2[[#This Row],[Total Campaigns Accepted]]=0,"Never Responded", IF(Table2[[#This Row],[Total Campaigns Accepted]]&lt;3,"Occasional Responders","Frequent Responders"))</f>
        <v>Frequent Responders</v>
      </c>
    </row>
    <row r="2113" spans="1:37" x14ac:dyDescent="0.3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  <c r="AC2113" s="4">
        <f t="shared" ca="1" si="96"/>
        <v>49</v>
      </c>
      <c r="AD2113" s="3">
        <f t="shared" si="98"/>
        <v>78</v>
      </c>
      <c r="AE2113">
        <f t="shared" si="97"/>
        <v>10</v>
      </c>
      <c r="AF2113" t="str">
        <f>IF(Table2[[#This Row],[ Income ]]&lt;=30000, "Low Income",IF(Table2[[#This Row],[ Income ]]&lt;=60000,"Middle Income",IF(Table2[[#This Row],[ Income ]]&lt;=90000,"High Income","Premium")))</f>
        <v>Middle Income</v>
      </c>
      <c r="AG2113" t="str">
        <f ca="1">IF(Table2[[#This Row],[Age]]&lt;30,"Young Adults", IF(Table2[[#This Row],[Age]]&lt;45,"Adults",IF(Table2[[#This Row],[Age]]&lt;60,"Middle Aged", "Senior")))</f>
        <v>Middle Aged</v>
      </c>
      <c r="AH2113" t="str">
        <f>IF(Table2[[#This Row],[Recency]]&lt;31,"Active",IF(Table2[[#This Row],[Recency]]&lt;61, "Warm","At Risk"))</f>
        <v>At Risk</v>
      </c>
      <c r="AI2113" s="5" t="str">
        <f>IF(Table2[[#This Row],[Total Spend]]&lt;70,"Low Value", IF(Table2[[#This Row],[Total Spend]]&lt;370,"Medium Value",IF(Table2[[#This Row],[Total Spend]]&lt;1047,"High Value","VIP")))</f>
        <v>Medium Value</v>
      </c>
      <c r="AJ2113" s="7">
        <f>SUM(Table2[[#This Row],[AcceptedCmp3]:[Response]])</f>
        <v>0</v>
      </c>
      <c r="AK2113" s="5" t="str">
        <f>IF(Table2[[#This Row],[Total Campaigns Accepted]]=0,"Never Responded", IF(Table2[[#This Row],[Total Campaigns Accepted]]&lt;3,"Occasional Responders","Frequent Responders"))</f>
        <v>Never Responded</v>
      </c>
    </row>
    <row r="2114" spans="1:37" x14ac:dyDescent="0.3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  <c r="AC2114" s="4">
        <f t="shared" ref="AC2114:AC2177" ca="1" si="99">YEAR(TODAY()) - B2114</f>
        <v>49</v>
      </c>
      <c r="AD2114" s="3">
        <f t="shared" si="98"/>
        <v>1423</v>
      </c>
      <c r="AE2114">
        <f t="shared" ref="AE2114:AE2177" si="100">SUM(P2114:T2114)</f>
        <v>18</v>
      </c>
      <c r="AF2114" t="str">
        <f>IF(Table2[[#This Row],[ Income ]]&lt;=30000, "Low Income",IF(Table2[[#This Row],[ Income ]]&lt;=60000,"Middle Income",IF(Table2[[#This Row],[ Income ]]&lt;=90000,"High Income","Premium")))</f>
        <v>High Income</v>
      </c>
      <c r="AG2114" t="str">
        <f ca="1">IF(Table2[[#This Row],[Age]]&lt;30,"Young Adults", IF(Table2[[#This Row],[Age]]&lt;45,"Adults",IF(Table2[[#This Row],[Age]]&lt;60,"Middle Aged", "Senior")))</f>
        <v>Middle Aged</v>
      </c>
      <c r="AH2114" t="str">
        <f>IF(Table2[[#This Row],[Recency]]&lt;31,"Active",IF(Table2[[#This Row],[Recency]]&lt;61, "Warm","At Risk"))</f>
        <v>At Risk</v>
      </c>
      <c r="AI2114" s="5" t="str">
        <f>IF(Table2[[#This Row],[Total Spend]]&lt;70,"Low Value", IF(Table2[[#This Row],[Total Spend]]&lt;370,"Medium Value",IF(Table2[[#This Row],[Total Spend]]&lt;1047,"High Value","VIP")))</f>
        <v>VIP</v>
      </c>
      <c r="AJ2114" s="7">
        <f>SUM(Table2[[#This Row],[AcceptedCmp3]:[Response]])</f>
        <v>0</v>
      </c>
      <c r="AK2114" s="5" t="str">
        <f>IF(Table2[[#This Row],[Total Campaigns Accepted]]=0,"Never Responded", IF(Table2[[#This Row],[Total Campaigns Accepted]]&lt;3,"Occasional Responders","Frequent Responders"))</f>
        <v>Never Responded</v>
      </c>
    </row>
    <row r="2115" spans="1:37" x14ac:dyDescent="0.3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  <c r="AC2115" s="4">
        <f t="shared" ca="1" si="99"/>
        <v>39</v>
      </c>
      <c r="AD2115" s="3">
        <f t="shared" ref="AD2115:AD2178" si="101">SUM(J2115:O2115)</f>
        <v>397</v>
      </c>
      <c r="AE2115">
        <f t="shared" si="100"/>
        <v>17</v>
      </c>
      <c r="AF2115" t="str">
        <f>IF(Table2[[#This Row],[ Income ]]&lt;=30000, "Low Income",IF(Table2[[#This Row],[ Income ]]&lt;=60000,"Middle Income",IF(Table2[[#This Row],[ Income ]]&lt;=90000,"High Income","Premium")))</f>
        <v>High Income</v>
      </c>
      <c r="AG2115" t="str">
        <f ca="1">IF(Table2[[#This Row],[Age]]&lt;30,"Young Adults", IF(Table2[[#This Row],[Age]]&lt;45,"Adults",IF(Table2[[#This Row],[Age]]&lt;60,"Middle Aged", "Senior")))</f>
        <v>Adults</v>
      </c>
      <c r="AH2115" t="str">
        <f>IF(Table2[[#This Row],[Recency]]&lt;31,"Active",IF(Table2[[#This Row],[Recency]]&lt;61, "Warm","At Risk"))</f>
        <v>At Risk</v>
      </c>
      <c r="AI2115" s="5" t="str">
        <f>IF(Table2[[#This Row],[Total Spend]]&lt;70,"Low Value", IF(Table2[[#This Row],[Total Spend]]&lt;370,"Medium Value",IF(Table2[[#This Row],[Total Spend]]&lt;1047,"High Value","VIP")))</f>
        <v>High Value</v>
      </c>
      <c r="AJ2115" s="7">
        <f>SUM(Table2[[#This Row],[AcceptedCmp3]:[Response]])</f>
        <v>0</v>
      </c>
      <c r="AK2115" s="5" t="str">
        <f>IF(Table2[[#This Row],[Total Campaigns Accepted]]=0,"Never Responded", IF(Table2[[#This Row],[Total Campaigns Accepted]]&lt;3,"Occasional Responders","Frequent Responders"))</f>
        <v>Never Responded</v>
      </c>
    </row>
    <row r="2116" spans="1:37" x14ac:dyDescent="0.3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  <c r="AC2116" s="4">
        <f t="shared" ca="1" si="99"/>
        <v>74</v>
      </c>
      <c r="AD2116" s="3">
        <f t="shared" si="101"/>
        <v>160</v>
      </c>
      <c r="AE2116">
        <f t="shared" si="100"/>
        <v>14</v>
      </c>
      <c r="AF2116" t="str">
        <f>IF(Table2[[#This Row],[ Income ]]&lt;=30000, "Low Income",IF(Table2[[#This Row],[ Income ]]&lt;=60000,"Middle Income",IF(Table2[[#This Row],[ Income ]]&lt;=90000,"High Income","Premium")))</f>
        <v>High Income</v>
      </c>
      <c r="AG2116" t="str">
        <f ca="1">IF(Table2[[#This Row],[Age]]&lt;30,"Young Adults", IF(Table2[[#This Row],[Age]]&lt;45,"Adults",IF(Table2[[#This Row],[Age]]&lt;60,"Middle Aged", "Senior")))</f>
        <v>Senior</v>
      </c>
      <c r="AH2116" t="str">
        <f>IF(Table2[[#This Row],[Recency]]&lt;31,"Active",IF(Table2[[#This Row],[Recency]]&lt;61, "Warm","At Risk"))</f>
        <v>At Risk</v>
      </c>
      <c r="AI2116" s="5" t="str">
        <f>IF(Table2[[#This Row],[Total Spend]]&lt;70,"Low Value", IF(Table2[[#This Row],[Total Spend]]&lt;370,"Medium Value",IF(Table2[[#This Row],[Total Spend]]&lt;1047,"High Value","VIP")))</f>
        <v>Medium Value</v>
      </c>
      <c r="AJ2116" s="7">
        <f>SUM(Table2[[#This Row],[AcceptedCmp3]:[Response]])</f>
        <v>0</v>
      </c>
      <c r="AK2116" s="5" t="str">
        <f>IF(Table2[[#This Row],[Total Campaigns Accepted]]=0,"Never Responded", IF(Table2[[#This Row],[Total Campaigns Accepted]]&lt;3,"Occasional Responders","Frequent Responders"))</f>
        <v>Never Responded</v>
      </c>
    </row>
    <row r="2117" spans="1:37" x14ac:dyDescent="0.3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  <c r="AC2117" s="4">
        <f t="shared" ca="1" si="99"/>
        <v>45</v>
      </c>
      <c r="AD2117" s="3">
        <f t="shared" si="101"/>
        <v>422</v>
      </c>
      <c r="AE2117">
        <f t="shared" si="100"/>
        <v>24</v>
      </c>
      <c r="AF2117" t="str">
        <f>IF(Table2[[#This Row],[ Income ]]&lt;=30000, "Low Income",IF(Table2[[#This Row],[ Income ]]&lt;=60000,"Middle Income",IF(Table2[[#This Row],[ Income ]]&lt;=90000,"High Income","Premium")))</f>
        <v>Middle Income</v>
      </c>
      <c r="AG2117" t="str">
        <f ca="1">IF(Table2[[#This Row],[Age]]&lt;30,"Young Adults", IF(Table2[[#This Row],[Age]]&lt;45,"Adults",IF(Table2[[#This Row],[Age]]&lt;60,"Middle Aged", "Senior")))</f>
        <v>Middle Aged</v>
      </c>
      <c r="AH2117" t="str">
        <f>IF(Table2[[#This Row],[Recency]]&lt;31,"Active",IF(Table2[[#This Row],[Recency]]&lt;61, "Warm","At Risk"))</f>
        <v>At Risk</v>
      </c>
      <c r="AI2117" s="5" t="str">
        <f>IF(Table2[[#This Row],[Total Spend]]&lt;70,"Low Value", IF(Table2[[#This Row],[Total Spend]]&lt;370,"Medium Value",IF(Table2[[#This Row],[Total Spend]]&lt;1047,"High Value","VIP")))</f>
        <v>High Value</v>
      </c>
      <c r="AJ2117" s="7">
        <f>SUM(Table2[[#This Row],[AcceptedCmp3]:[Response]])</f>
        <v>0</v>
      </c>
      <c r="AK2117" s="5" t="str">
        <f>IF(Table2[[#This Row],[Total Campaigns Accepted]]=0,"Never Responded", IF(Table2[[#This Row],[Total Campaigns Accepted]]&lt;3,"Occasional Responders","Frequent Responders"))</f>
        <v>Never Responded</v>
      </c>
    </row>
    <row r="2118" spans="1:37" x14ac:dyDescent="0.3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  <c r="AC2118" s="4">
        <f t="shared" ca="1" si="99"/>
        <v>52</v>
      </c>
      <c r="AD2118" s="3">
        <f t="shared" si="101"/>
        <v>67</v>
      </c>
      <c r="AE2118">
        <f t="shared" si="100"/>
        <v>11</v>
      </c>
      <c r="AF2118" t="str">
        <f>IF(Table2[[#This Row],[ Income ]]&lt;=30000, "Low Income",IF(Table2[[#This Row],[ Income ]]&lt;=60000,"Middle Income",IF(Table2[[#This Row],[ Income ]]&lt;=90000,"High Income","Premium")))</f>
        <v>Middle Income</v>
      </c>
      <c r="AG2118" t="str">
        <f ca="1">IF(Table2[[#This Row],[Age]]&lt;30,"Young Adults", IF(Table2[[#This Row],[Age]]&lt;45,"Adults",IF(Table2[[#This Row],[Age]]&lt;60,"Middle Aged", "Senior")))</f>
        <v>Middle Aged</v>
      </c>
      <c r="AH2118" t="str">
        <f>IF(Table2[[#This Row],[Recency]]&lt;31,"Active",IF(Table2[[#This Row],[Recency]]&lt;61, "Warm","At Risk"))</f>
        <v>At Risk</v>
      </c>
      <c r="AI2118" s="5" t="str">
        <f>IF(Table2[[#This Row],[Total Spend]]&lt;70,"Low Value", IF(Table2[[#This Row],[Total Spend]]&lt;370,"Medium Value",IF(Table2[[#This Row],[Total Spend]]&lt;1047,"High Value","VIP")))</f>
        <v>Low Value</v>
      </c>
      <c r="AJ2118" s="7">
        <f>SUM(Table2[[#This Row],[AcceptedCmp3]:[Response]])</f>
        <v>0</v>
      </c>
      <c r="AK2118" s="5" t="str">
        <f>IF(Table2[[#This Row],[Total Campaigns Accepted]]=0,"Never Responded", IF(Table2[[#This Row],[Total Campaigns Accepted]]&lt;3,"Occasional Responders","Frequent Responders"))</f>
        <v>Never Responded</v>
      </c>
    </row>
    <row r="2119" spans="1:37" x14ac:dyDescent="0.3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  <c r="AC2119" s="4">
        <f t="shared" ca="1" si="99"/>
        <v>47</v>
      </c>
      <c r="AD2119" s="3">
        <f t="shared" si="101"/>
        <v>29</v>
      </c>
      <c r="AE2119">
        <f t="shared" si="100"/>
        <v>10</v>
      </c>
      <c r="AF2119" t="str">
        <f>IF(Table2[[#This Row],[ Income ]]&lt;=30000, "Low Income",IF(Table2[[#This Row],[ Income ]]&lt;=60000,"Middle Income",IF(Table2[[#This Row],[ Income ]]&lt;=90000,"High Income","Premium")))</f>
        <v>Low Income</v>
      </c>
      <c r="AG2119" t="str">
        <f ca="1">IF(Table2[[#This Row],[Age]]&lt;30,"Young Adults", IF(Table2[[#This Row],[Age]]&lt;45,"Adults",IF(Table2[[#This Row],[Age]]&lt;60,"Middle Aged", "Senior")))</f>
        <v>Middle Aged</v>
      </c>
      <c r="AH2119" t="str">
        <f>IF(Table2[[#This Row],[Recency]]&lt;31,"Active",IF(Table2[[#This Row],[Recency]]&lt;61, "Warm","At Risk"))</f>
        <v>At Risk</v>
      </c>
      <c r="AI2119" s="5" t="str">
        <f>IF(Table2[[#This Row],[Total Spend]]&lt;70,"Low Value", IF(Table2[[#This Row],[Total Spend]]&lt;370,"Medium Value",IF(Table2[[#This Row],[Total Spend]]&lt;1047,"High Value","VIP")))</f>
        <v>Low Value</v>
      </c>
      <c r="AJ2119" s="7">
        <f>SUM(Table2[[#This Row],[AcceptedCmp3]:[Response]])</f>
        <v>0</v>
      </c>
      <c r="AK2119" s="5" t="str">
        <f>IF(Table2[[#This Row],[Total Campaigns Accepted]]=0,"Never Responded", IF(Table2[[#This Row],[Total Campaigns Accepted]]&lt;3,"Occasional Responders","Frequent Responders"))</f>
        <v>Never Responded</v>
      </c>
    </row>
    <row r="2120" spans="1:37" x14ac:dyDescent="0.3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  <c r="AC2120" s="4">
        <f t="shared" ca="1" si="99"/>
        <v>47</v>
      </c>
      <c r="AD2120" s="3">
        <f t="shared" si="101"/>
        <v>29</v>
      </c>
      <c r="AE2120">
        <f t="shared" si="100"/>
        <v>10</v>
      </c>
      <c r="AF2120" t="str">
        <f>IF(Table2[[#This Row],[ Income ]]&lt;=30000, "Low Income",IF(Table2[[#This Row],[ Income ]]&lt;=60000,"Middle Income",IF(Table2[[#This Row],[ Income ]]&lt;=90000,"High Income","Premium")))</f>
        <v>Low Income</v>
      </c>
      <c r="AG2120" t="str">
        <f ca="1">IF(Table2[[#This Row],[Age]]&lt;30,"Young Adults", IF(Table2[[#This Row],[Age]]&lt;45,"Adults",IF(Table2[[#This Row],[Age]]&lt;60,"Middle Aged", "Senior")))</f>
        <v>Middle Aged</v>
      </c>
      <c r="AH2120" t="str">
        <f>IF(Table2[[#This Row],[Recency]]&lt;31,"Active",IF(Table2[[#This Row],[Recency]]&lt;61, "Warm","At Risk"))</f>
        <v>At Risk</v>
      </c>
      <c r="AI2120" s="5" t="str">
        <f>IF(Table2[[#This Row],[Total Spend]]&lt;70,"Low Value", IF(Table2[[#This Row],[Total Spend]]&lt;370,"Medium Value",IF(Table2[[#This Row],[Total Spend]]&lt;1047,"High Value","VIP")))</f>
        <v>Low Value</v>
      </c>
      <c r="AJ2120" s="7">
        <f>SUM(Table2[[#This Row],[AcceptedCmp3]:[Response]])</f>
        <v>0</v>
      </c>
      <c r="AK2120" s="5" t="str">
        <f>IF(Table2[[#This Row],[Total Campaigns Accepted]]=0,"Never Responded", IF(Table2[[#This Row],[Total Campaigns Accepted]]&lt;3,"Occasional Responders","Frequent Responders"))</f>
        <v>Never Responded</v>
      </c>
    </row>
    <row r="2121" spans="1:37" x14ac:dyDescent="0.3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  <c r="AC2121" s="4">
        <f t="shared" ca="1" si="99"/>
        <v>61</v>
      </c>
      <c r="AD2121" s="3">
        <f t="shared" si="101"/>
        <v>1478</v>
      </c>
      <c r="AE2121">
        <f t="shared" si="100"/>
        <v>21</v>
      </c>
      <c r="AF2121" t="str">
        <f>IF(Table2[[#This Row],[ Income ]]&lt;=30000, "Low Income",IF(Table2[[#This Row],[ Income ]]&lt;=60000,"Middle Income",IF(Table2[[#This Row],[ Income ]]&lt;=90000,"High Income","Premium")))</f>
        <v>High Income</v>
      </c>
      <c r="AG2121" t="str">
        <f ca="1">IF(Table2[[#This Row],[Age]]&lt;30,"Young Adults", IF(Table2[[#This Row],[Age]]&lt;45,"Adults",IF(Table2[[#This Row],[Age]]&lt;60,"Middle Aged", "Senior")))</f>
        <v>Senior</v>
      </c>
      <c r="AH2121" t="str">
        <f>IF(Table2[[#This Row],[Recency]]&lt;31,"Active",IF(Table2[[#This Row],[Recency]]&lt;61, "Warm","At Risk"))</f>
        <v>At Risk</v>
      </c>
      <c r="AI2121" s="5" t="str">
        <f>IF(Table2[[#This Row],[Total Spend]]&lt;70,"Low Value", IF(Table2[[#This Row],[Total Spend]]&lt;370,"Medium Value",IF(Table2[[#This Row],[Total Spend]]&lt;1047,"High Value","VIP")))</f>
        <v>VIP</v>
      </c>
      <c r="AJ2121" s="7">
        <f>SUM(Table2[[#This Row],[AcceptedCmp3]:[Response]])</f>
        <v>0</v>
      </c>
      <c r="AK2121" s="5" t="str">
        <f>IF(Table2[[#This Row],[Total Campaigns Accepted]]=0,"Never Responded", IF(Table2[[#This Row],[Total Campaigns Accepted]]&lt;3,"Occasional Responders","Frequent Responders"))</f>
        <v>Never Responded</v>
      </c>
    </row>
    <row r="2122" spans="1:37" x14ac:dyDescent="0.3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  <c r="AC2122" s="4">
        <f t="shared" ca="1" si="99"/>
        <v>67</v>
      </c>
      <c r="AD2122" s="3">
        <f t="shared" si="101"/>
        <v>55</v>
      </c>
      <c r="AE2122">
        <f t="shared" si="100"/>
        <v>10</v>
      </c>
      <c r="AF2122" t="str">
        <f>IF(Table2[[#This Row],[ Income ]]&lt;=30000, "Low Income",IF(Table2[[#This Row],[ Income ]]&lt;=60000,"Middle Income",IF(Table2[[#This Row],[ Income ]]&lt;=90000,"High Income","Premium")))</f>
        <v>Low Income</v>
      </c>
      <c r="AG2122" t="str">
        <f ca="1">IF(Table2[[#This Row],[Age]]&lt;30,"Young Adults", IF(Table2[[#This Row],[Age]]&lt;45,"Adults",IF(Table2[[#This Row],[Age]]&lt;60,"Middle Aged", "Senior")))</f>
        <v>Senior</v>
      </c>
      <c r="AH2122" t="str">
        <f>IF(Table2[[#This Row],[Recency]]&lt;31,"Active",IF(Table2[[#This Row],[Recency]]&lt;61, "Warm","At Risk"))</f>
        <v>At Risk</v>
      </c>
      <c r="AI2122" s="5" t="str">
        <f>IF(Table2[[#This Row],[Total Spend]]&lt;70,"Low Value", IF(Table2[[#This Row],[Total Spend]]&lt;370,"Medium Value",IF(Table2[[#This Row],[Total Spend]]&lt;1047,"High Value","VIP")))</f>
        <v>Low Value</v>
      </c>
      <c r="AJ2122" s="7">
        <f>SUM(Table2[[#This Row],[AcceptedCmp3]:[Response]])</f>
        <v>0</v>
      </c>
      <c r="AK2122" s="5" t="str">
        <f>IF(Table2[[#This Row],[Total Campaigns Accepted]]=0,"Never Responded", IF(Table2[[#This Row],[Total Campaigns Accepted]]&lt;3,"Occasional Responders","Frequent Responders"))</f>
        <v>Never Responded</v>
      </c>
    </row>
    <row r="2123" spans="1:37" x14ac:dyDescent="0.3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  <c r="AC2123" s="4">
        <f t="shared" ca="1" si="99"/>
        <v>41</v>
      </c>
      <c r="AD2123" s="3">
        <f t="shared" si="101"/>
        <v>24</v>
      </c>
      <c r="AE2123">
        <f t="shared" si="100"/>
        <v>10</v>
      </c>
      <c r="AF2123" t="str">
        <f>IF(Table2[[#This Row],[ Income ]]&lt;=30000, "Low Income",IF(Table2[[#This Row],[ Income ]]&lt;=60000,"Middle Income",IF(Table2[[#This Row],[ Income ]]&lt;=90000,"High Income","Premium")))</f>
        <v>Low Income</v>
      </c>
      <c r="AG2123" t="str">
        <f ca="1">IF(Table2[[#This Row],[Age]]&lt;30,"Young Adults", IF(Table2[[#This Row],[Age]]&lt;45,"Adults",IF(Table2[[#This Row],[Age]]&lt;60,"Middle Aged", "Senior")))</f>
        <v>Adults</v>
      </c>
      <c r="AH2123" t="str">
        <f>IF(Table2[[#This Row],[Recency]]&lt;31,"Active",IF(Table2[[#This Row],[Recency]]&lt;61, "Warm","At Risk"))</f>
        <v>At Risk</v>
      </c>
      <c r="AI2123" s="5" t="str">
        <f>IF(Table2[[#This Row],[Total Spend]]&lt;70,"Low Value", IF(Table2[[#This Row],[Total Spend]]&lt;370,"Medium Value",IF(Table2[[#This Row],[Total Spend]]&lt;1047,"High Value","VIP")))</f>
        <v>Low Value</v>
      </c>
      <c r="AJ2123" s="7">
        <f>SUM(Table2[[#This Row],[AcceptedCmp3]:[Response]])</f>
        <v>0</v>
      </c>
      <c r="AK2123" s="5" t="str">
        <f>IF(Table2[[#This Row],[Total Campaigns Accepted]]=0,"Never Responded", IF(Table2[[#This Row],[Total Campaigns Accepted]]&lt;3,"Occasional Responders","Frequent Responders"))</f>
        <v>Never Responded</v>
      </c>
    </row>
    <row r="2124" spans="1:37" x14ac:dyDescent="0.3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  <c r="AC2124" s="4">
        <f t="shared" ca="1" si="99"/>
        <v>65</v>
      </c>
      <c r="AD2124" s="3">
        <f t="shared" si="101"/>
        <v>126</v>
      </c>
      <c r="AE2124">
        <f t="shared" si="100"/>
        <v>11</v>
      </c>
      <c r="AF2124" t="str">
        <f>IF(Table2[[#This Row],[ Income ]]&lt;=30000, "Low Income",IF(Table2[[#This Row],[ Income ]]&lt;=60000,"Middle Income",IF(Table2[[#This Row],[ Income ]]&lt;=90000,"High Income","Premium")))</f>
        <v>High Income</v>
      </c>
      <c r="AG2124" t="str">
        <f ca="1">IF(Table2[[#This Row],[Age]]&lt;30,"Young Adults", IF(Table2[[#This Row],[Age]]&lt;45,"Adults",IF(Table2[[#This Row],[Age]]&lt;60,"Middle Aged", "Senior")))</f>
        <v>Senior</v>
      </c>
      <c r="AH2124" t="str">
        <f>IF(Table2[[#This Row],[Recency]]&lt;31,"Active",IF(Table2[[#This Row],[Recency]]&lt;61, "Warm","At Risk"))</f>
        <v>At Risk</v>
      </c>
      <c r="AI2124" s="5" t="str">
        <f>IF(Table2[[#This Row],[Total Spend]]&lt;70,"Low Value", IF(Table2[[#This Row],[Total Spend]]&lt;370,"Medium Value",IF(Table2[[#This Row],[Total Spend]]&lt;1047,"High Value","VIP")))</f>
        <v>Medium Value</v>
      </c>
      <c r="AJ2124" s="7">
        <f>SUM(Table2[[#This Row],[AcceptedCmp3]:[Response]])</f>
        <v>0</v>
      </c>
      <c r="AK2124" s="5" t="str">
        <f>IF(Table2[[#This Row],[Total Campaigns Accepted]]=0,"Never Responded", IF(Table2[[#This Row],[Total Campaigns Accepted]]&lt;3,"Occasional Responders","Frequent Responders"))</f>
        <v>Never Responded</v>
      </c>
    </row>
    <row r="2125" spans="1:37" x14ac:dyDescent="0.3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  <c r="AC2125" s="4">
        <f t="shared" ca="1" si="99"/>
        <v>61</v>
      </c>
      <c r="AD2125" s="3">
        <f t="shared" si="101"/>
        <v>35</v>
      </c>
      <c r="AE2125">
        <f t="shared" si="100"/>
        <v>14</v>
      </c>
      <c r="AF2125" t="str">
        <f>IF(Table2[[#This Row],[ Income ]]&lt;=30000, "Low Income",IF(Table2[[#This Row],[ Income ]]&lt;=60000,"Middle Income",IF(Table2[[#This Row],[ Income ]]&lt;=90000,"High Income","Premium")))</f>
        <v>Middle Income</v>
      </c>
      <c r="AG2125" t="str">
        <f ca="1">IF(Table2[[#This Row],[Age]]&lt;30,"Young Adults", IF(Table2[[#This Row],[Age]]&lt;45,"Adults",IF(Table2[[#This Row],[Age]]&lt;60,"Middle Aged", "Senior")))</f>
        <v>Senior</v>
      </c>
      <c r="AH2125" t="str">
        <f>IF(Table2[[#This Row],[Recency]]&lt;31,"Active",IF(Table2[[#This Row],[Recency]]&lt;61, "Warm","At Risk"))</f>
        <v>At Risk</v>
      </c>
      <c r="AI2125" s="5" t="str">
        <f>IF(Table2[[#This Row],[Total Spend]]&lt;70,"Low Value", IF(Table2[[#This Row],[Total Spend]]&lt;370,"Medium Value",IF(Table2[[#This Row],[Total Spend]]&lt;1047,"High Value","VIP")))</f>
        <v>Low Value</v>
      </c>
      <c r="AJ2125" s="7">
        <f>SUM(Table2[[#This Row],[AcceptedCmp3]:[Response]])</f>
        <v>0</v>
      </c>
      <c r="AK2125" s="5" t="str">
        <f>IF(Table2[[#This Row],[Total Campaigns Accepted]]=0,"Never Responded", IF(Table2[[#This Row],[Total Campaigns Accepted]]&lt;3,"Occasional Responders","Frequent Responders"))</f>
        <v>Never Responded</v>
      </c>
    </row>
    <row r="2126" spans="1:37" x14ac:dyDescent="0.3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  <c r="AC2126" s="4">
        <f t="shared" ca="1" si="99"/>
        <v>61</v>
      </c>
      <c r="AD2126" s="3">
        <f t="shared" si="101"/>
        <v>35</v>
      </c>
      <c r="AE2126">
        <f t="shared" si="100"/>
        <v>14</v>
      </c>
      <c r="AF2126" t="str">
        <f>IF(Table2[[#This Row],[ Income ]]&lt;=30000, "Low Income",IF(Table2[[#This Row],[ Income ]]&lt;=60000,"Middle Income",IF(Table2[[#This Row],[ Income ]]&lt;=90000,"High Income","Premium")))</f>
        <v>Middle Income</v>
      </c>
      <c r="AG2126" t="str">
        <f ca="1">IF(Table2[[#This Row],[Age]]&lt;30,"Young Adults", IF(Table2[[#This Row],[Age]]&lt;45,"Adults",IF(Table2[[#This Row],[Age]]&lt;60,"Middle Aged", "Senior")))</f>
        <v>Senior</v>
      </c>
      <c r="AH2126" t="str">
        <f>IF(Table2[[#This Row],[Recency]]&lt;31,"Active",IF(Table2[[#This Row],[Recency]]&lt;61, "Warm","At Risk"))</f>
        <v>At Risk</v>
      </c>
      <c r="AI2126" s="5" t="str">
        <f>IF(Table2[[#This Row],[Total Spend]]&lt;70,"Low Value", IF(Table2[[#This Row],[Total Spend]]&lt;370,"Medium Value",IF(Table2[[#This Row],[Total Spend]]&lt;1047,"High Value","VIP")))</f>
        <v>Low Value</v>
      </c>
      <c r="AJ2126" s="7">
        <f>SUM(Table2[[#This Row],[AcceptedCmp3]:[Response]])</f>
        <v>0</v>
      </c>
      <c r="AK2126" s="5" t="str">
        <f>IF(Table2[[#This Row],[Total Campaigns Accepted]]=0,"Never Responded", IF(Table2[[#This Row],[Total Campaigns Accepted]]&lt;3,"Occasional Responders","Frequent Responders"))</f>
        <v>Never Responded</v>
      </c>
    </row>
    <row r="2127" spans="1:37" x14ac:dyDescent="0.3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  <c r="AC2127" s="4">
        <f t="shared" ca="1" si="99"/>
        <v>36</v>
      </c>
      <c r="AD2127" s="3">
        <f t="shared" si="101"/>
        <v>1092</v>
      </c>
      <c r="AE2127">
        <f t="shared" si="100"/>
        <v>17</v>
      </c>
      <c r="AF2127" t="str">
        <f>IF(Table2[[#This Row],[ Income ]]&lt;=30000, "Low Income",IF(Table2[[#This Row],[ Income ]]&lt;=60000,"Middle Income",IF(Table2[[#This Row],[ Income ]]&lt;=90000,"High Income","Premium")))</f>
        <v>Premium</v>
      </c>
      <c r="AG2127" t="str">
        <f ca="1">IF(Table2[[#This Row],[Age]]&lt;30,"Young Adults", IF(Table2[[#This Row],[Age]]&lt;45,"Adults",IF(Table2[[#This Row],[Age]]&lt;60,"Middle Aged", "Senior")))</f>
        <v>Adults</v>
      </c>
      <c r="AH2127" t="str">
        <f>IF(Table2[[#This Row],[Recency]]&lt;31,"Active",IF(Table2[[#This Row],[Recency]]&lt;61, "Warm","At Risk"))</f>
        <v>At Risk</v>
      </c>
      <c r="AI2127" s="5" t="str">
        <f>IF(Table2[[#This Row],[Total Spend]]&lt;70,"Low Value", IF(Table2[[#This Row],[Total Spend]]&lt;370,"Medium Value",IF(Table2[[#This Row],[Total Spend]]&lt;1047,"High Value","VIP")))</f>
        <v>VIP</v>
      </c>
      <c r="AJ2127" s="7">
        <f>SUM(Table2[[#This Row],[AcceptedCmp3]:[Response]])</f>
        <v>5</v>
      </c>
      <c r="AK2127" s="5" t="str">
        <f>IF(Table2[[#This Row],[Total Campaigns Accepted]]=0,"Never Responded", IF(Table2[[#This Row],[Total Campaigns Accepted]]&lt;3,"Occasional Responders","Frequent Responders"))</f>
        <v>Frequent Responders</v>
      </c>
    </row>
    <row r="2128" spans="1:37" x14ac:dyDescent="0.3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  <c r="AC2128" s="4">
        <f t="shared" ca="1" si="99"/>
        <v>59</v>
      </c>
      <c r="AD2128" s="3">
        <f t="shared" si="101"/>
        <v>39</v>
      </c>
      <c r="AE2128">
        <f t="shared" si="100"/>
        <v>14</v>
      </c>
      <c r="AF2128" t="str">
        <f>IF(Table2[[#This Row],[ Income ]]&lt;=30000, "Low Income",IF(Table2[[#This Row],[ Income ]]&lt;=60000,"Middle Income",IF(Table2[[#This Row],[ Income ]]&lt;=90000,"High Income","Premium")))</f>
        <v>Middle Income</v>
      </c>
      <c r="AG2128" t="str">
        <f ca="1">IF(Table2[[#This Row],[Age]]&lt;30,"Young Adults", IF(Table2[[#This Row],[Age]]&lt;45,"Adults",IF(Table2[[#This Row],[Age]]&lt;60,"Middle Aged", "Senior")))</f>
        <v>Middle Aged</v>
      </c>
      <c r="AH2128" t="str">
        <f>IF(Table2[[#This Row],[Recency]]&lt;31,"Active",IF(Table2[[#This Row],[Recency]]&lt;61, "Warm","At Risk"))</f>
        <v>At Risk</v>
      </c>
      <c r="AI2128" s="5" t="str">
        <f>IF(Table2[[#This Row],[Total Spend]]&lt;70,"Low Value", IF(Table2[[#This Row],[Total Spend]]&lt;370,"Medium Value",IF(Table2[[#This Row],[Total Spend]]&lt;1047,"High Value","VIP")))</f>
        <v>Low Value</v>
      </c>
      <c r="AJ2128" s="7">
        <f>SUM(Table2[[#This Row],[AcceptedCmp3]:[Response]])</f>
        <v>0</v>
      </c>
      <c r="AK2128" s="5" t="str">
        <f>IF(Table2[[#This Row],[Total Campaigns Accepted]]=0,"Never Responded", IF(Table2[[#This Row],[Total Campaigns Accepted]]&lt;3,"Occasional Responders","Frequent Responders"))</f>
        <v>Never Responded</v>
      </c>
    </row>
    <row r="2129" spans="1:37" x14ac:dyDescent="0.3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  <c r="AC2129" s="4">
        <f t="shared" ca="1" si="99"/>
        <v>56</v>
      </c>
      <c r="AD2129" s="3">
        <f t="shared" si="101"/>
        <v>84</v>
      </c>
      <c r="AE2129">
        <f t="shared" si="100"/>
        <v>16</v>
      </c>
      <c r="AF2129" t="str">
        <f>IF(Table2[[#This Row],[ Income ]]&lt;=30000, "Low Income",IF(Table2[[#This Row],[ Income ]]&lt;=60000,"Middle Income",IF(Table2[[#This Row],[ Income ]]&lt;=90000,"High Income","Premium")))</f>
        <v>Low Income</v>
      </c>
      <c r="AG2129" t="str">
        <f ca="1">IF(Table2[[#This Row],[Age]]&lt;30,"Young Adults", IF(Table2[[#This Row],[Age]]&lt;45,"Adults",IF(Table2[[#This Row],[Age]]&lt;60,"Middle Aged", "Senior")))</f>
        <v>Middle Aged</v>
      </c>
      <c r="AH2129" t="str">
        <f>IF(Table2[[#This Row],[Recency]]&lt;31,"Active",IF(Table2[[#This Row],[Recency]]&lt;61, "Warm","At Risk"))</f>
        <v>At Risk</v>
      </c>
      <c r="AI2129" s="5" t="str">
        <f>IF(Table2[[#This Row],[Total Spend]]&lt;70,"Low Value", IF(Table2[[#This Row],[Total Spend]]&lt;370,"Medium Value",IF(Table2[[#This Row],[Total Spend]]&lt;1047,"High Value","VIP")))</f>
        <v>Medium Value</v>
      </c>
      <c r="AJ2129" s="7">
        <f>SUM(Table2[[#This Row],[AcceptedCmp3]:[Response]])</f>
        <v>0</v>
      </c>
      <c r="AK2129" s="5" t="str">
        <f>IF(Table2[[#This Row],[Total Campaigns Accepted]]=0,"Never Responded", IF(Table2[[#This Row],[Total Campaigns Accepted]]&lt;3,"Occasional Responders","Frequent Responders"))</f>
        <v>Never Responded</v>
      </c>
    </row>
    <row r="2130" spans="1:37" x14ac:dyDescent="0.3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  <c r="AC2130" s="4">
        <f t="shared" ca="1" si="99"/>
        <v>39</v>
      </c>
      <c r="AD2130" s="3">
        <f t="shared" si="101"/>
        <v>15</v>
      </c>
      <c r="AE2130">
        <f t="shared" si="100"/>
        <v>10</v>
      </c>
      <c r="AF2130" t="str">
        <f>IF(Table2[[#This Row],[ Income ]]&lt;=30000, "Low Income",IF(Table2[[#This Row],[ Income ]]&lt;=60000,"Middle Income",IF(Table2[[#This Row],[ Income ]]&lt;=90000,"High Income","Premium")))</f>
        <v>Low Income</v>
      </c>
      <c r="AG2130" t="str">
        <f ca="1">IF(Table2[[#This Row],[Age]]&lt;30,"Young Adults", IF(Table2[[#This Row],[Age]]&lt;45,"Adults",IF(Table2[[#This Row],[Age]]&lt;60,"Middle Aged", "Senior")))</f>
        <v>Adults</v>
      </c>
      <c r="AH2130" t="str">
        <f>IF(Table2[[#This Row],[Recency]]&lt;31,"Active",IF(Table2[[#This Row],[Recency]]&lt;61, "Warm","At Risk"))</f>
        <v>At Risk</v>
      </c>
      <c r="AI2130" s="5" t="str">
        <f>IF(Table2[[#This Row],[Total Spend]]&lt;70,"Low Value", IF(Table2[[#This Row],[Total Spend]]&lt;370,"Medium Value",IF(Table2[[#This Row],[Total Spend]]&lt;1047,"High Value","VIP")))</f>
        <v>Low Value</v>
      </c>
      <c r="AJ2130" s="7">
        <f>SUM(Table2[[#This Row],[AcceptedCmp3]:[Response]])</f>
        <v>0</v>
      </c>
      <c r="AK2130" s="5" t="str">
        <f>IF(Table2[[#This Row],[Total Campaigns Accepted]]=0,"Never Responded", IF(Table2[[#This Row],[Total Campaigns Accepted]]&lt;3,"Occasional Responders","Frequent Responders"))</f>
        <v>Never Responded</v>
      </c>
    </row>
    <row r="2131" spans="1:37" x14ac:dyDescent="0.3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  <c r="AC2131" s="4">
        <f t="shared" ca="1" si="99"/>
        <v>47</v>
      </c>
      <c r="AD2131" s="3">
        <f t="shared" si="101"/>
        <v>1305</v>
      </c>
      <c r="AE2131">
        <f t="shared" si="100"/>
        <v>22</v>
      </c>
      <c r="AF2131" t="str">
        <f>IF(Table2[[#This Row],[ Income ]]&lt;=30000, "Low Income",IF(Table2[[#This Row],[ Income ]]&lt;=60000,"Middle Income",IF(Table2[[#This Row],[ Income ]]&lt;=90000,"High Income","Premium")))</f>
        <v>High Income</v>
      </c>
      <c r="AG2131" t="str">
        <f ca="1">IF(Table2[[#This Row],[Age]]&lt;30,"Young Adults", IF(Table2[[#This Row],[Age]]&lt;45,"Adults",IF(Table2[[#This Row],[Age]]&lt;60,"Middle Aged", "Senior")))</f>
        <v>Middle Aged</v>
      </c>
      <c r="AH2131" t="str">
        <f>IF(Table2[[#This Row],[Recency]]&lt;31,"Active",IF(Table2[[#This Row],[Recency]]&lt;61, "Warm","At Risk"))</f>
        <v>At Risk</v>
      </c>
      <c r="AI2131" s="5" t="str">
        <f>IF(Table2[[#This Row],[Total Spend]]&lt;70,"Low Value", IF(Table2[[#This Row],[Total Spend]]&lt;370,"Medium Value",IF(Table2[[#This Row],[Total Spend]]&lt;1047,"High Value","VIP")))</f>
        <v>VIP</v>
      </c>
      <c r="AJ2131" s="7">
        <f>SUM(Table2[[#This Row],[AcceptedCmp3]:[Response]])</f>
        <v>1</v>
      </c>
      <c r="AK2131" s="5" t="str">
        <f>IF(Table2[[#This Row],[Total Campaigns Accepted]]=0,"Never Responded", IF(Table2[[#This Row],[Total Campaigns Accepted]]&lt;3,"Occasional Responders","Frequent Responders"))</f>
        <v>Occasional Responders</v>
      </c>
    </row>
    <row r="2132" spans="1:37" x14ac:dyDescent="0.3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  <c r="AC2132" s="4">
        <f t="shared" ca="1" si="99"/>
        <v>49</v>
      </c>
      <c r="AD2132" s="3">
        <f t="shared" si="101"/>
        <v>1109</v>
      </c>
      <c r="AE2132">
        <f t="shared" si="100"/>
        <v>35</v>
      </c>
      <c r="AF2132" t="str">
        <f>IF(Table2[[#This Row],[ Income ]]&lt;=30000, "Low Income",IF(Table2[[#This Row],[ Income ]]&lt;=60000,"Middle Income",IF(Table2[[#This Row],[ Income ]]&lt;=90000,"High Income","Premium")))</f>
        <v>High Income</v>
      </c>
      <c r="AG2132" t="str">
        <f ca="1">IF(Table2[[#This Row],[Age]]&lt;30,"Young Adults", IF(Table2[[#This Row],[Age]]&lt;45,"Adults",IF(Table2[[#This Row],[Age]]&lt;60,"Middle Aged", "Senior")))</f>
        <v>Middle Aged</v>
      </c>
      <c r="AH2132" t="str">
        <f>IF(Table2[[#This Row],[Recency]]&lt;31,"Active",IF(Table2[[#This Row],[Recency]]&lt;61, "Warm","At Risk"))</f>
        <v>At Risk</v>
      </c>
      <c r="AI2132" s="5" t="str">
        <f>IF(Table2[[#This Row],[Total Spend]]&lt;70,"Low Value", IF(Table2[[#This Row],[Total Spend]]&lt;370,"Medium Value",IF(Table2[[#This Row],[Total Spend]]&lt;1047,"High Value","VIP")))</f>
        <v>VIP</v>
      </c>
      <c r="AJ2132" s="7">
        <f>SUM(Table2[[#This Row],[AcceptedCmp3]:[Response]])</f>
        <v>0</v>
      </c>
      <c r="AK2132" s="5" t="str">
        <f>IF(Table2[[#This Row],[Total Campaigns Accepted]]=0,"Never Responded", IF(Table2[[#This Row],[Total Campaigns Accepted]]&lt;3,"Occasional Responders","Frequent Responders"))</f>
        <v>Never Responded</v>
      </c>
    </row>
    <row r="2133" spans="1:37" x14ac:dyDescent="0.3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  <c r="AC2133" s="4">
        <f t="shared" ca="1" si="99"/>
        <v>50</v>
      </c>
      <c r="AD2133" s="3">
        <f t="shared" si="101"/>
        <v>162</v>
      </c>
      <c r="AE2133">
        <f t="shared" si="100"/>
        <v>16</v>
      </c>
      <c r="AF2133" t="str">
        <f>IF(Table2[[#This Row],[ Income ]]&lt;=30000, "Low Income",IF(Table2[[#This Row],[ Income ]]&lt;=60000,"Middle Income",IF(Table2[[#This Row],[ Income ]]&lt;=90000,"High Income","Premium")))</f>
        <v>Middle Income</v>
      </c>
      <c r="AG2133" t="str">
        <f ca="1">IF(Table2[[#This Row],[Age]]&lt;30,"Young Adults", IF(Table2[[#This Row],[Age]]&lt;45,"Adults",IF(Table2[[#This Row],[Age]]&lt;60,"Middle Aged", "Senior")))</f>
        <v>Middle Aged</v>
      </c>
      <c r="AH2133" t="str">
        <f>IF(Table2[[#This Row],[Recency]]&lt;31,"Active",IF(Table2[[#This Row],[Recency]]&lt;61, "Warm","At Risk"))</f>
        <v>At Risk</v>
      </c>
      <c r="AI2133" s="5" t="str">
        <f>IF(Table2[[#This Row],[Total Spend]]&lt;70,"Low Value", IF(Table2[[#This Row],[Total Spend]]&lt;370,"Medium Value",IF(Table2[[#This Row],[Total Spend]]&lt;1047,"High Value","VIP")))</f>
        <v>Medium Value</v>
      </c>
      <c r="AJ2133" s="7">
        <f>SUM(Table2[[#This Row],[AcceptedCmp3]:[Response]])</f>
        <v>0</v>
      </c>
      <c r="AK2133" s="5" t="str">
        <f>IF(Table2[[#This Row],[Total Campaigns Accepted]]=0,"Never Responded", IF(Table2[[#This Row],[Total Campaigns Accepted]]&lt;3,"Occasional Responders","Frequent Responders"))</f>
        <v>Never Responded</v>
      </c>
    </row>
    <row r="2134" spans="1:37" x14ac:dyDescent="0.3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  <c r="AC2134" s="4">
        <f t="shared" ca="1" si="99"/>
        <v>34</v>
      </c>
      <c r="AD2134" s="3">
        <f t="shared" si="101"/>
        <v>680</v>
      </c>
      <c r="AE2134">
        <f t="shared" si="100"/>
        <v>24</v>
      </c>
      <c r="AF2134" t="str">
        <f>IF(Table2[[#This Row],[ Income ]]&lt;=30000, "Low Income",IF(Table2[[#This Row],[ Income ]]&lt;=60000,"Middle Income",IF(Table2[[#This Row],[ Income ]]&lt;=90000,"High Income","Premium")))</f>
        <v>Middle Income</v>
      </c>
      <c r="AG2134" t="str">
        <f ca="1">IF(Table2[[#This Row],[Age]]&lt;30,"Young Adults", IF(Table2[[#This Row],[Age]]&lt;45,"Adults",IF(Table2[[#This Row],[Age]]&lt;60,"Middle Aged", "Senior")))</f>
        <v>Adults</v>
      </c>
      <c r="AH2134" t="str">
        <f>IF(Table2[[#This Row],[Recency]]&lt;31,"Active",IF(Table2[[#This Row],[Recency]]&lt;61, "Warm","At Risk"))</f>
        <v>At Risk</v>
      </c>
      <c r="AI2134" s="5" t="str">
        <f>IF(Table2[[#This Row],[Total Spend]]&lt;70,"Low Value", IF(Table2[[#This Row],[Total Spend]]&lt;370,"Medium Value",IF(Table2[[#This Row],[Total Spend]]&lt;1047,"High Value","VIP")))</f>
        <v>High Value</v>
      </c>
      <c r="AJ2134" s="7">
        <f>SUM(Table2[[#This Row],[AcceptedCmp3]:[Response]])</f>
        <v>0</v>
      </c>
      <c r="AK2134" s="5" t="str">
        <f>IF(Table2[[#This Row],[Total Campaigns Accepted]]=0,"Never Responded", IF(Table2[[#This Row],[Total Campaigns Accepted]]&lt;3,"Occasional Responders","Frequent Responders"))</f>
        <v>Never Responded</v>
      </c>
    </row>
    <row r="2135" spans="1:37" x14ac:dyDescent="0.3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  <c r="AC2135" s="4">
        <f t="shared" ca="1" si="99"/>
        <v>49</v>
      </c>
      <c r="AD2135" s="3">
        <f t="shared" si="101"/>
        <v>103</v>
      </c>
      <c r="AE2135">
        <f t="shared" si="100"/>
        <v>18</v>
      </c>
      <c r="AF2135" t="str">
        <f>IF(Table2[[#This Row],[ Income ]]&lt;=30000, "Low Income",IF(Table2[[#This Row],[ Income ]]&lt;=60000,"Middle Income",IF(Table2[[#This Row],[ Income ]]&lt;=90000,"High Income","Premium")))</f>
        <v>Middle Income</v>
      </c>
      <c r="AG2135" t="str">
        <f ca="1">IF(Table2[[#This Row],[Age]]&lt;30,"Young Adults", IF(Table2[[#This Row],[Age]]&lt;45,"Adults",IF(Table2[[#This Row],[Age]]&lt;60,"Middle Aged", "Senior")))</f>
        <v>Middle Aged</v>
      </c>
      <c r="AH2135" t="str">
        <f>IF(Table2[[#This Row],[Recency]]&lt;31,"Active",IF(Table2[[#This Row],[Recency]]&lt;61, "Warm","At Risk"))</f>
        <v>At Risk</v>
      </c>
      <c r="AI2135" s="5" t="str">
        <f>IF(Table2[[#This Row],[Total Spend]]&lt;70,"Low Value", IF(Table2[[#This Row],[Total Spend]]&lt;370,"Medium Value",IF(Table2[[#This Row],[Total Spend]]&lt;1047,"High Value","VIP")))</f>
        <v>Medium Value</v>
      </c>
      <c r="AJ2135" s="7">
        <f>SUM(Table2[[#This Row],[AcceptedCmp3]:[Response]])</f>
        <v>0</v>
      </c>
      <c r="AK2135" s="5" t="str">
        <f>IF(Table2[[#This Row],[Total Campaigns Accepted]]=0,"Never Responded", IF(Table2[[#This Row],[Total Campaigns Accepted]]&lt;3,"Occasional Responders","Frequent Responders"))</f>
        <v>Never Responded</v>
      </c>
    </row>
    <row r="2136" spans="1:37" x14ac:dyDescent="0.3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  <c r="AC2136" s="4">
        <f t="shared" ca="1" si="99"/>
        <v>53</v>
      </c>
      <c r="AD2136" s="3">
        <f t="shared" si="101"/>
        <v>211</v>
      </c>
      <c r="AE2136">
        <f t="shared" si="100"/>
        <v>24</v>
      </c>
      <c r="AF2136" t="str">
        <f>IF(Table2[[#This Row],[ Income ]]&lt;=30000, "Low Income",IF(Table2[[#This Row],[ Income ]]&lt;=60000,"Middle Income",IF(Table2[[#This Row],[ Income ]]&lt;=90000,"High Income","Premium")))</f>
        <v>Middle Income</v>
      </c>
      <c r="AG2136" t="str">
        <f ca="1">IF(Table2[[#This Row],[Age]]&lt;30,"Young Adults", IF(Table2[[#This Row],[Age]]&lt;45,"Adults",IF(Table2[[#This Row],[Age]]&lt;60,"Middle Aged", "Senior")))</f>
        <v>Middle Aged</v>
      </c>
      <c r="AH2136" t="str">
        <f>IF(Table2[[#This Row],[Recency]]&lt;31,"Active",IF(Table2[[#This Row],[Recency]]&lt;61, "Warm","At Risk"))</f>
        <v>At Risk</v>
      </c>
      <c r="AI2136" s="5" t="str">
        <f>IF(Table2[[#This Row],[Total Spend]]&lt;70,"Low Value", IF(Table2[[#This Row],[Total Spend]]&lt;370,"Medium Value",IF(Table2[[#This Row],[Total Spend]]&lt;1047,"High Value","VIP")))</f>
        <v>Medium Value</v>
      </c>
      <c r="AJ2136" s="7">
        <f>SUM(Table2[[#This Row],[AcceptedCmp3]:[Response]])</f>
        <v>0</v>
      </c>
      <c r="AK2136" s="5" t="str">
        <f>IF(Table2[[#This Row],[Total Campaigns Accepted]]=0,"Never Responded", IF(Table2[[#This Row],[Total Campaigns Accepted]]&lt;3,"Occasional Responders","Frequent Responders"))</f>
        <v>Never Responded</v>
      </c>
    </row>
    <row r="2137" spans="1:37" x14ac:dyDescent="0.3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  <c r="AC2137" s="4">
        <f t="shared" ca="1" si="99"/>
        <v>53</v>
      </c>
      <c r="AD2137" s="3">
        <f t="shared" si="101"/>
        <v>211</v>
      </c>
      <c r="AE2137">
        <f t="shared" si="100"/>
        <v>24</v>
      </c>
      <c r="AF2137" t="str">
        <f>IF(Table2[[#This Row],[ Income ]]&lt;=30000, "Low Income",IF(Table2[[#This Row],[ Income ]]&lt;=60000,"Middle Income",IF(Table2[[#This Row],[ Income ]]&lt;=90000,"High Income","Premium")))</f>
        <v>Middle Income</v>
      </c>
      <c r="AG2137" t="str">
        <f ca="1">IF(Table2[[#This Row],[Age]]&lt;30,"Young Adults", IF(Table2[[#This Row],[Age]]&lt;45,"Adults",IF(Table2[[#This Row],[Age]]&lt;60,"Middle Aged", "Senior")))</f>
        <v>Middle Aged</v>
      </c>
      <c r="AH2137" t="str">
        <f>IF(Table2[[#This Row],[Recency]]&lt;31,"Active",IF(Table2[[#This Row],[Recency]]&lt;61, "Warm","At Risk"))</f>
        <v>At Risk</v>
      </c>
      <c r="AI2137" s="5" t="str">
        <f>IF(Table2[[#This Row],[Total Spend]]&lt;70,"Low Value", IF(Table2[[#This Row],[Total Spend]]&lt;370,"Medium Value",IF(Table2[[#This Row],[Total Spend]]&lt;1047,"High Value","VIP")))</f>
        <v>Medium Value</v>
      </c>
      <c r="AJ2137" s="7">
        <f>SUM(Table2[[#This Row],[AcceptedCmp3]:[Response]])</f>
        <v>0</v>
      </c>
      <c r="AK2137" s="5" t="str">
        <f>IF(Table2[[#This Row],[Total Campaigns Accepted]]=0,"Never Responded", IF(Table2[[#This Row],[Total Campaigns Accepted]]&lt;3,"Occasional Responders","Frequent Responders"))</f>
        <v>Never Responded</v>
      </c>
    </row>
    <row r="2138" spans="1:37" x14ac:dyDescent="0.3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  <c r="AC2138" s="4">
        <f t="shared" ca="1" si="99"/>
        <v>74</v>
      </c>
      <c r="AD2138" s="3">
        <f t="shared" si="101"/>
        <v>694</v>
      </c>
      <c r="AE2138">
        <f t="shared" si="100"/>
        <v>27</v>
      </c>
      <c r="AF2138" t="str">
        <f>IF(Table2[[#This Row],[ Income ]]&lt;=30000, "Low Income",IF(Table2[[#This Row],[ Income ]]&lt;=60000,"Middle Income",IF(Table2[[#This Row],[ Income ]]&lt;=90000,"High Income","Premium")))</f>
        <v>Middle Income</v>
      </c>
      <c r="AG2138" t="str">
        <f ca="1">IF(Table2[[#This Row],[Age]]&lt;30,"Young Adults", IF(Table2[[#This Row],[Age]]&lt;45,"Adults",IF(Table2[[#This Row],[Age]]&lt;60,"Middle Aged", "Senior")))</f>
        <v>Senior</v>
      </c>
      <c r="AH2138" t="str">
        <f>IF(Table2[[#This Row],[Recency]]&lt;31,"Active",IF(Table2[[#This Row],[Recency]]&lt;61, "Warm","At Risk"))</f>
        <v>At Risk</v>
      </c>
      <c r="AI2138" s="5" t="str">
        <f>IF(Table2[[#This Row],[Total Spend]]&lt;70,"Low Value", IF(Table2[[#This Row],[Total Spend]]&lt;370,"Medium Value",IF(Table2[[#This Row],[Total Spend]]&lt;1047,"High Value","VIP")))</f>
        <v>High Value</v>
      </c>
      <c r="AJ2138" s="7">
        <f>SUM(Table2[[#This Row],[AcceptedCmp3]:[Response]])</f>
        <v>0</v>
      </c>
      <c r="AK2138" s="5" t="str">
        <f>IF(Table2[[#This Row],[Total Campaigns Accepted]]=0,"Never Responded", IF(Table2[[#This Row],[Total Campaigns Accepted]]&lt;3,"Occasional Responders","Frequent Responders"))</f>
        <v>Never Responded</v>
      </c>
    </row>
    <row r="2139" spans="1:37" x14ac:dyDescent="0.3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  <c r="AC2139" s="4">
        <f t="shared" ca="1" si="99"/>
        <v>39</v>
      </c>
      <c r="AD2139" s="3">
        <f t="shared" si="101"/>
        <v>1651</v>
      </c>
      <c r="AE2139">
        <f t="shared" si="100"/>
        <v>18</v>
      </c>
      <c r="AF2139" t="str">
        <f>IF(Table2[[#This Row],[ Income ]]&lt;=30000, "Low Income",IF(Table2[[#This Row],[ Income ]]&lt;=60000,"Middle Income",IF(Table2[[#This Row],[ Income ]]&lt;=90000,"High Income","Premium")))</f>
        <v>High Income</v>
      </c>
      <c r="AG2139" t="str">
        <f ca="1">IF(Table2[[#This Row],[Age]]&lt;30,"Young Adults", IF(Table2[[#This Row],[Age]]&lt;45,"Adults",IF(Table2[[#This Row],[Age]]&lt;60,"Middle Aged", "Senior")))</f>
        <v>Adults</v>
      </c>
      <c r="AH2139" t="str">
        <f>IF(Table2[[#This Row],[Recency]]&lt;31,"Active",IF(Table2[[#This Row],[Recency]]&lt;61, "Warm","At Risk"))</f>
        <v>At Risk</v>
      </c>
      <c r="AI2139" s="5" t="str">
        <f>IF(Table2[[#This Row],[Total Spend]]&lt;70,"Low Value", IF(Table2[[#This Row],[Total Spend]]&lt;370,"Medium Value",IF(Table2[[#This Row],[Total Spend]]&lt;1047,"High Value","VIP")))</f>
        <v>VIP</v>
      </c>
      <c r="AJ2139" s="7">
        <f>SUM(Table2[[#This Row],[AcceptedCmp3]:[Response]])</f>
        <v>1</v>
      </c>
      <c r="AK2139" s="5" t="str">
        <f>IF(Table2[[#This Row],[Total Campaigns Accepted]]=0,"Never Responded", IF(Table2[[#This Row],[Total Campaigns Accepted]]&lt;3,"Occasional Responders","Frequent Responders"))</f>
        <v>Occasional Responders</v>
      </c>
    </row>
    <row r="2140" spans="1:37" x14ac:dyDescent="0.3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  <c r="AC2140" s="4">
        <f t="shared" ca="1" si="99"/>
        <v>69</v>
      </c>
      <c r="AD2140" s="3">
        <f t="shared" si="101"/>
        <v>835</v>
      </c>
      <c r="AE2140">
        <f t="shared" si="100"/>
        <v>30</v>
      </c>
      <c r="AF2140" t="str">
        <f>IF(Table2[[#This Row],[ Income ]]&lt;=30000, "Low Income",IF(Table2[[#This Row],[ Income ]]&lt;=60000,"Middle Income",IF(Table2[[#This Row],[ Income ]]&lt;=90000,"High Income","Premium")))</f>
        <v>High Income</v>
      </c>
      <c r="AG2140" t="str">
        <f ca="1">IF(Table2[[#This Row],[Age]]&lt;30,"Young Adults", IF(Table2[[#This Row],[Age]]&lt;45,"Adults",IF(Table2[[#This Row],[Age]]&lt;60,"Middle Aged", "Senior")))</f>
        <v>Senior</v>
      </c>
      <c r="AH2140" t="str">
        <f>IF(Table2[[#This Row],[Recency]]&lt;31,"Active",IF(Table2[[#This Row],[Recency]]&lt;61, "Warm","At Risk"))</f>
        <v>At Risk</v>
      </c>
      <c r="AI2140" s="5" t="str">
        <f>IF(Table2[[#This Row],[Total Spend]]&lt;70,"Low Value", IF(Table2[[#This Row],[Total Spend]]&lt;370,"Medium Value",IF(Table2[[#This Row],[Total Spend]]&lt;1047,"High Value","VIP")))</f>
        <v>High Value</v>
      </c>
      <c r="AJ2140" s="7">
        <f>SUM(Table2[[#This Row],[AcceptedCmp3]:[Response]])</f>
        <v>0</v>
      </c>
      <c r="AK2140" s="5" t="str">
        <f>IF(Table2[[#This Row],[Total Campaigns Accepted]]=0,"Never Responded", IF(Table2[[#This Row],[Total Campaigns Accepted]]&lt;3,"Occasional Responders","Frequent Responders"))</f>
        <v>Never Responded</v>
      </c>
    </row>
    <row r="2141" spans="1:37" x14ac:dyDescent="0.3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  <c r="AC2141" s="4">
        <f t="shared" ca="1" si="99"/>
        <v>71</v>
      </c>
      <c r="AD2141" s="3">
        <f t="shared" si="101"/>
        <v>450</v>
      </c>
      <c r="AE2141">
        <f t="shared" si="100"/>
        <v>22</v>
      </c>
      <c r="AF2141" t="str">
        <f>IF(Table2[[#This Row],[ Income ]]&lt;=30000, "Low Income",IF(Table2[[#This Row],[ Income ]]&lt;=60000,"Middle Income",IF(Table2[[#This Row],[ Income ]]&lt;=90000,"High Income","Premium")))</f>
        <v>Low Income</v>
      </c>
      <c r="AG2141" t="str">
        <f ca="1">IF(Table2[[#This Row],[Age]]&lt;30,"Young Adults", IF(Table2[[#This Row],[Age]]&lt;45,"Adults",IF(Table2[[#This Row],[Age]]&lt;60,"Middle Aged", "Senior")))</f>
        <v>Senior</v>
      </c>
      <c r="AH2141" t="str">
        <f>IF(Table2[[#This Row],[Recency]]&lt;31,"Active",IF(Table2[[#This Row],[Recency]]&lt;61, "Warm","At Risk"))</f>
        <v>At Risk</v>
      </c>
      <c r="AI2141" s="5" t="str">
        <f>IF(Table2[[#This Row],[Total Spend]]&lt;70,"Low Value", IF(Table2[[#This Row],[Total Spend]]&lt;370,"Medium Value",IF(Table2[[#This Row],[Total Spend]]&lt;1047,"High Value","VIP")))</f>
        <v>High Value</v>
      </c>
      <c r="AJ2141" s="7">
        <f>SUM(Table2[[#This Row],[AcceptedCmp3]:[Response]])</f>
        <v>0</v>
      </c>
      <c r="AK2141" s="5" t="str">
        <f>IF(Table2[[#This Row],[Total Campaigns Accepted]]=0,"Never Responded", IF(Table2[[#This Row],[Total Campaigns Accepted]]&lt;3,"Occasional Responders","Frequent Responders"))</f>
        <v>Never Responded</v>
      </c>
    </row>
    <row r="2142" spans="1:37" x14ac:dyDescent="0.3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  <c r="AC2142" s="4">
        <f t="shared" ca="1" si="99"/>
        <v>46</v>
      </c>
      <c r="AD2142" s="3">
        <f t="shared" si="101"/>
        <v>51</v>
      </c>
      <c r="AE2142">
        <f t="shared" si="100"/>
        <v>12</v>
      </c>
      <c r="AF2142" t="str">
        <f>IF(Table2[[#This Row],[ Income ]]&lt;=30000, "Low Income",IF(Table2[[#This Row],[ Income ]]&lt;=60000,"Middle Income",IF(Table2[[#This Row],[ Income ]]&lt;=90000,"High Income","Premium")))</f>
        <v>Middle Income</v>
      </c>
      <c r="AG2142" t="str">
        <f ca="1">IF(Table2[[#This Row],[Age]]&lt;30,"Young Adults", IF(Table2[[#This Row],[Age]]&lt;45,"Adults",IF(Table2[[#This Row],[Age]]&lt;60,"Middle Aged", "Senior")))</f>
        <v>Middle Aged</v>
      </c>
      <c r="AH2142" t="str">
        <f>IF(Table2[[#This Row],[Recency]]&lt;31,"Active",IF(Table2[[#This Row],[Recency]]&lt;61, "Warm","At Risk"))</f>
        <v>At Risk</v>
      </c>
      <c r="AI2142" s="5" t="str">
        <f>IF(Table2[[#This Row],[Total Spend]]&lt;70,"Low Value", IF(Table2[[#This Row],[Total Spend]]&lt;370,"Medium Value",IF(Table2[[#This Row],[Total Spend]]&lt;1047,"High Value","VIP")))</f>
        <v>Low Value</v>
      </c>
      <c r="AJ2142" s="7">
        <f>SUM(Table2[[#This Row],[AcceptedCmp3]:[Response]])</f>
        <v>1</v>
      </c>
      <c r="AK2142" s="5" t="str">
        <f>IF(Table2[[#This Row],[Total Campaigns Accepted]]=0,"Never Responded", IF(Table2[[#This Row],[Total Campaigns Accepted]]&lt;3,"Occasional Responders","Frequent Responders"))</f>
        <v>Occasional Responders</v>
      </c>
    </row>
    <row r="2143" spans="1:37" x14ac:dyDescent="0.3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  <c r="AC2143" s="4">
        <f t="shared" ca="1" si="99"/>
        <v>73</v>
      </c>
      <c r="AD2143" s="3">
        <f t="shared" si="101"/>
        <v>1677</v>
      </c>
      <c r="AE2143">
        <f t="shared" si="100"/>
        <v>20</v>
      </c>
      <c r="AF2143" t="str">
        <f>IF(Table2[[#This Row],[ Income ]]&lt;=30000, "Low Income",IF(Table2[[#This Row],[ Income ]]&lt;=60000,"Middle Income",IF(Table2[[#This Row],[ Income ]]&lt;=90000,"High Income","Premium")))</f>
        <v>High Income</v>
      </c>
      <c r="AG2143" t="str">
        <f ca="1">IF(Table2[[#This Row],[Age]]&lt;30,"Young Adults", IF(Table2[[#This Row],[Age]]&lt;45,"Adults",IF(Table2[[#This Row],[Age]]&lt;60,"Middle Aged", "Senior")))</f>
        <v>Senior</v>
      </c>
      <c r="AH2143" t="str">
        <f>IF(Table2[[#This Row],[Recency]]&lt;31,"Active",IF(Table2[[#This Row],[Recency]]&lt;61, "Warm","At Risk"))</f>
        <v>At Risk</v>
      </c>
      <c r="AI2143" s="5" t="str">
        <f>IF(Table2[[#This Row],[Total Spend]]&lt;70,"Low Value", IF(Table2[[#This Row],[Total Spend]]&lt;370,"Medium Value",IF(Table2[[#This Row],[Total Spend]]&lt;1047,"High Value","VIP")))</f>
        <v>VIP</v>
      </c>
      <c r="AJ2143" s="7">
        <f>SUM(Table2[[#This Row],[AcceptedCmp3]:[Response]])</f>
        <v>3</v>
      </c>
      <c r="AK2143" s="5" t="str">
        <f>IF(Table2[[#This Row],[Total Campaigns Accepted]]=0,"Never Responded", IF(Table2[[#This Row],[Total Campaigns Accepted]]&lt;3,"Occasional Responders","Frequent Responders"))</f>
        <v>Frequent Responders</v>
      </c>
    </row>
    <row r="2144" spans="1:37" x14ac:dyDescent="0.3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  <c r="AC2144" s="4">
        <f t="shared" ca="1" si="99"/>
        <v>44</v>
      </c>
      <c r="AD2144" s="3">
        <f t="shared" si="101"/>
        <v>15</v>
      </c>
      <c r="AE2144">
        <f t="shared" si="100"/>
        <v>8</v>
      </c>
      <c r="AF2144" t="str">
        <f>IF(Table2[[#This Row],[ Income ]]&lt;=30000, "Low Income",IF(Table2[[#This Row],[ Income ]]&lt;=60000,"Middle Income",IF(Table2[[#This Row],[ Income ]]&lt;=90000,"High Income","Premium")))</f>
        <v>Middle Income</v>
      </c>
      <c r="AG2144" t="str">
        <f ca="1">IF(Table2[[#This Row],[Age]]&lt;30,"Young Adults", IF(Table2[[#This Row],[Age]]&lt;45,"Adults",IF(Table2[[#This Row],[Age]]&lt;60,"Middle Aged", "Senior")))</f>
        <v>Adults</v>
      </c>
      <c r="AH2144" t="str">
        <f>IF(Table2[[#This Row],[Recency]]&lt;31,"Active",IF(Table2[[#This Row],[Recency]]&lt;61, "Warm","At Risk"))</f>
        <v>At Risk</v>
      </c>
      <c r="AI2144" s="5" t="str">
        <f>IF(Table2[[#This Row],[Total Spend]]&lt;70,"Low Value", IF(Table2[[#This Row],[Total Spend]]&lt;370,"Medium Value",IF(Table2[[#This Row],[Total Spend]]&lt;1047,"High Value","VIP")))</f>
        <v>Low Value</v>
      </c>
      <c r="AJ2144" s="7">
        <f>SUM(Table2[[#This Row],[AcceptedCmp3]:[Response]])</f>
        <v>0</v>
      </c>
      <c r="AK2144" s="5" t="str">
        <f>IF(Table2[[#This Row],[Total Campaigns Accepted]]=0,"Never Responded", IF(Table2[[#This Row],[Total Campaigns Accepted]]&lt;3,"Occasional Responders","Frequent Responders"))</f>
        <v>Never Responded</v>
      </c>
    </row>
    <row r="2145" spans="1:37" x14ac:dyDescent="0.3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  <c r="AC2145" s="4">
        <f t="shared" ca="1" si="99"/>
        <v>66</v>
      </c>
      <c r="AD2145" s="3">
        <f t="shared" si="101"/>
        <v>56</v>
      </c>
      <c r="AE2145">
        <f t="shared" si="100"/>
        <v>14</v>
      </c>
      <c r="AF2145" t="str">
        <f>IF(Table2[[#This Row],[ Income ]]&lt;=30000, "Low Income",IF(Table2[[#This Row],[ Income ]]&lt;=60000,"Middle Income",IF(Table2[[#This Row],[ Income ]]&lt;=90000,"High Income","Premium")))</f>
        <v>Low Income</v>
      </c>
      <c r="AG2145" t="str">
        <f ca="1">IF(Table2[[#This Row],[Age]]&lt;30,"Young Adults", IF(Table2[[#This Row],[Age]]&lt;45,"Adults",IF(Table2[[#This Row],[Age]]&lt;60,"Middle Aged", "Senior")))</f>
        <v>Senior</v>
      </c>
      <c r="AH2145" t="str">
        <f>IF(Table2[[#This Row],[Recency]]&lt;31,"Active",IF(Table2[[#This Row],[Recency]]&lt;61, "Warm","At Risk"))</f>
        <v>At Risk</v>
      </c>
      <c r="AI2145" s="5" t="str">
        <f>IF(Table2[[#This Row],[Total Spend]]&lt;70,"Low Value", IF(Table2[[#This Row],[Total Spend]]&lt;370,"Medium Value",IF(Table2[[#This Row],[Total Spend]]&lt;1047,"High Value","VIP")))</f>
        <v>Low Value</v>
      </c>
      <c r="AJ2145" s="7">
        <f>SUM(Table2[[#This Row],[AcceptedCmp3]:[Response]])</f>
        <v>0</v>
      </c>
      <c r="AK2145" s="5" t="str">
        <f>IF(Table2[[#This Row],[Total Campaigns Accepted]]=0,"Never Responded", IF(Table2[[#This Row],[Total Campaigns Accepted]]&lt;3,"Occasional Responders","Frequent Responders"))</f>
        <v>Never Responded</v>
      </c>
    </row>
    <row r="2146" spans="1:37" x14ac:dyDescent="0.3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  <c r="AC2146" s="4">
        <f t="shared" ca="1" si="99"/>
        <v>40</v>
      </c>
      <c r="AD2146" s="3">
        <f t="shared" si="101"/>
        <v>443</v>
      </c>
      <c r="AE2146">
        <f t="shared" si="100"/>
        <v>28</v>
      </c>
      <c r="AF2146" t="str">
        <f>IF(Table2[[#This Row],[ Income ]]&lt;=30000, "Low Income",IF(Table2[[#This Row],[ Income ]]&lt;=60000,"Middle Income",IF(Table2[[#This Row],[ Income ]]&lt;=90000,"High Income","Premium")))</f>
        <v>Middle Income</v>
      </c>
      <c r="AG2146" t="str">
        <f ca="1">IF(Table2[[#This Row],[Age]]&lt;30,"Young Adults", IF(Table2[[#This Row],[Age]]&lt;45,"Adults",IF(Table2[[#This Row],[Age]]&lt;60,"Middle Aged", "Senior")))</f>
        <v>Adults</v>
      </c>
      <c r="AH2146" t="str">
        <f>IF(Table2[[#This Row],[Recency]]&lt;31,"Active",IF(Table2[[#This Row],[Recency]]&lt;61, "Warm","At Risk"))</f>
        <v>At Risk</v>
      </c>
      <c r="AI2146" s="5" t="str">
        <f>IF(Table2[[#This Row],[Total Spend]]&lt;70,"Low Value", IF(Table2[[#This Row],[Total Spend]]&lt;370,"Medium Value",IF(Table2[[#This Row],[Total Spend]]&lt;1047,"High Value","VIP")))</f>
        <v>High Value</v>
      </c>
      <c r="AJ2146" s="7">
        <f>SUM(Table2[[#This Row],[AcceptedCmp3]:[Response]])</f>
        <v>0</v>
      </c>
      <c r="AK2146" s="5" t="str">
        <f>IF(Table2[[#This Row],[Total Campaigns Accepted]]=0,"Never Responded", IF(Table2[[#This Row],[Total Campaigns Accepted]]&lt;3,"Occasional Responders","Frequent Responders"))</f>
        <v>Never Responded</v>
      </c>
    </row>
    <row r="2147" spans="1:37" x14ac:dyDescent="0.3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  <c r="AC2147" s="4">
        <f t="shared" ca="1" si="99"/>
        <v>43</v>
      </c>
      <c r="AD2147" s="3">
        <f t="shared" si="101"/>
        <v>1455</v>
      </c>
      <c r="AE2147">
        <f t="shared" si="100"/>
        <v>26</v>
      </c>
      <c r="AF2147" t="str">
        <f>IF(Table2[[#This Row],[ Income ]]&lt;=30000, "Low Income",IF(Table2[[#This Row],[ Income ]]&lt;=60000,"Middle Income",IF(Table2[[#This Row],[ Income ]]&lt;=90000,"High Income","Premium")))</f>
        <v>High Income</v>
      </c>
      <c r="AG2147" t="str">
        <f ca="1">IF(Table2[[#This Row],[Age]]&lt;30,"Young Adults", IF(Table2[[#This Row],[Age]]&lt;45,"Adults",IF(Table2[[#This Row],[Age]]&lt;60,"Middle Aged", "Senior")))</f>
        <v>Adults</v>
      </c>
      <c r="AH2147" t="str">
        <f>IF(Table2[[#This Row],[Recency]]&lt;31,"Active",IF(Table2[[#This Row],[Recency]]&lt;61, "Warm","At Risk"))</f>
        <v>At Risk</v>
      </c>
      <c r="AI2147" s="5" t="str">
        <f>IF(Table2[[#This Row],[Total Spend]]&lt;70,"Low Value", IF(Table2[[#This Row],[Total Spend]]&lt;370,"Medium Value",IF(Table2[[#This Row],[Total Spend]]&lt;1047,"High Value","VIP")))</f>
        <v>VIP</v>
      </c>
      <c r="AJ2147" s="7">
        <f>SUM(Table2[[#This Row],[AcceptedCmp3]:[Response]])</f>
        <v>0</v>
      </c>
      <c r="AK2147" s="5" t="str">
        <f>IF(Table2[[#This Row],[Total Campaigns Accepted]]=0,"Never Responded", IF(Table2[[#This Row],[Total Campaigns Accepted]]&lt;3,"Occasional Responders","Frequent Responders"))</f>
        <v>Never Responded</v>
      </c>
    </row>
    <row r="2148" spans="1:37" x14ac:dyDescent="0.3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  <c r="AC2148" s="4">
        <f t="shared" ca="1" si="99"/>
        <v>62</v>
      </c>
      <c r="AD2148" s="3">
        <f t="shared" si="101"/>
        <v>44</v>
      </c>
      <c r="AE2148">
        <f t="shared" si="100"/>
        <v>15</v>
      </c>
      <c r="AF2148" t="str">
        <f>IF(Table2[[#This Row],[ Income ]]&lt;=30000, "Low Income",IF(Table2[[#This Row],[ Income ]]&lt;=60000,"Middle Income",IF(Table2[[#This Row],[ Income ]]&lt;=90000,"High Income","Premium")))</f>
        <v>Low Income</v>
      </c>
      <c r="AG2148" t="str">
        <f ca="1">IF(Table2[[#This Row],[Age]]&lt;30,"Young Adults", IF(Table2[[#This Row],[Age]]&lt;45,"Adults",IF(Table2[[#This Row],[Age]]&lt;60,"Middle Aged", "Senior")))</f>
        <v>Senior</v>
      </c>
      <c r="AH2148" t="str">
        <f>IF(Table2[[#This Row],[Recency]]&lt;31,"Active",IF(Table2[[#This Row],[Recency]]&lt;61, "Warm","At Risk"))</f>
        <v>At Risk</v>
      </c>
      <c r="AI2148" s="5" t="str">
        <f>IF(Table2[[#This Row],[Total Spend]]&lt;70,"Low Value", IF(Table2[[#This Row],[Total Spend]]&lt;370,"Medium Value",IF(Table2[[#This Row],[Total Spend]]&lt;1047,"High Value","VIP")))</f>
        <v>Low Value</v>
      </c>
      <c r="AJ2148" s="7">
        <f>SUM(Table2[[#This Row],[AcceptedCmp3]:[Response]])</f>
        <v>0</v>
      </c>
      <c r="AK2148" s="5" t="str">
        <f>IF(Table2[[#This Row],[Total Campaigns Accepted]]=0,"Never Responded", IF(Table2[[#This Row],[Total Campaigns Accepted]]&lt;3,"Occasional Responders","Frequent Responders"))</f>
        <v>Never Responded</v>
      </c>
    </row>
    <row r="2149" spans="1:37" x14ac:dyDescent="0.3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  <c r="AC2149" s="4">
        <f t="shared" ca="1" si="99"/>
        <v>62</v>
      </c>
      <c r="AD2149" s="3">
        <f t="shared" si="101"/>
        <v>44</v>
      </c>
      <c r="AE2149">
        <f t="shared" si="100"/>
        <v>15</v>
      </c>
      <c r="AF2149" t="str">
        <f>IF(Table2[[#This Row],[ Income ]]&lt;=30000, "Low Income",IF(Table2[[#This Row],[ Income ]]&lt;=60000,"Middle Income",IF(Table2[[#This Row],[ Income ]]&lt;=90000,"High Income","Premium")))</f>
        <v>Low Income</v>
      </c>
      <c r="AG2149" t="str">
        <f ca="1">IF(Table2[[#This Row],[Age]]&lt;30,"Young Adults", IF(Table2[[#This Row],[Age]]&lt;45,"Adults",IF(Table2[[#This Row],[Age]]&lt;60,"Middle Aged", "Senior")))</f>
        <v>Senior</v>
      </c>
      <c r="AH2149" t="str">
        <f>IF(Table2[[#This Row],[Recency]]&lt;31,"Active",IF(Table2[[#This Row],[Recency]]&lt;61, "Warm","At Risk"))</f>
        <v>At Risk</v>
      </c>
      <c r="AI2149" s="5" t="str">
        <f>IF(Table2[[#This Row],[Total Spend]]&lt;70,"Low Value", IF(Table2[[#This Row],[Total Spend]]&lt;370,"Medium Value",IF(Table2[[#This Row],[Total Spend]]&lt;1047,"High Value","VIP")))</f>
        <v>Low Value</v>
      </c>
      <c r="AJ2149" s="7">
        <f>SUM(Table2[[#This Row],[AcceptedCmp3]:[Response]])</f>
        <v>0</v>
      </c>
      <c r="AK2149" s="5" t="str">
        <f>IF(Table2[[#This Row],[Total Campaigns Accepted]]=0,"Never Responded", IF(Table2[[#This Row],[Total Campaigns Accepted]]&lt;3,"Occasional Responders","Frequent Responders"))</f>
        <v>Never Responded</v>
      </c>
    </row>
    <row r="2150" spans="1:37" x14ac:dyDescent="0.3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  <c r="AC2150" s="4">
        <f t="shared" ca="1" si="99"/>
        <v>57</v>
      </c>
      <c r="AD2150" s="3">
        <f t="shared" si="101"/>
        <v>882</v>
      </c>
      <c r="AE2150">
        <f t="shared" si="100"/>
        <v>28</v>
      </c>
      <c r="AF2150" t="str">
        <f>IF(Table2[[#This Row],[ Income ]]&lt;=30000, "Low Income",IF(Table2[[#This Row],[ Income ]]&lt;=60000,"Middle Income",IF(Table2[[#This Row],[ Income ]]&lt;=90000,"High Income","Premium")))</f>
        <v>High Income</v>
      </c>
      <c r="AG2150" t="str">
        <f ca="1">IF(Table2[[#This Row],[Age]]&lt;30,"Young Adults", IF(Table2[[#This Row],[Age]]&lt;45,"Adults",IF(Table2[[#This Row],[Age]]&lt;60,"Middle Aged", "Senior")))</f>
        <v>Middle Aged</v>
      </c>
      <c r="AH2150" t="str">
        <f>IF(Table2[[#This Row],[Recency]]&lt;31,"Active",IF(Table2[[#This Row],[Recency]]&lt;61, "Warm","At Risk"))</f>
        <v>At Risk</v>
      </c>
      <c r="AI2150" s="5" t="str">
        <f>IF(Table2[[#This Row],[Total Spend]]&lt;70,"Low Value", IF(Table2[[#This Row],[Total Spend]]&lt;370,"Medium Value",IF(Table2[[#This Row],[Total Spend]]&lt;1047,"High Value","VIP")))</f>
        <v>High Value</v>
      </c>
      <c r="AJ2150" s="7">
        <f>SUM(Table2[[#This Row],[AcceptedCmp3]:[Response]])</f>
        <v>0</v>
      </c>
      <c r="AK2150" s="5" t="str">
        <f>IF(Table2[[#This Row],[Total Campaigns Accepted]]=0,"Never Responded", IF(Table2[[#This Row],[Total Campaigns Accepted]]&lt;3,"Occasional Responders","Frequent Responders"))</f>
        <v>Never Responded</v>
      </c>
    </row>
    <row r="2151" spans="1:37" x14ac:dyDescent="0.3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  <c r="AC2151" s="4">
        <f t="shared" ca="1" si="99"/>
        <v>73</v>
      </c>
      <c r="AD2151" s="3">
        <f t="shared" si="101"/>
        <v>655</v>
      </c>
      <c r="AE2151">
        <f t="shared" si="100"/>
        <v>26</v>
      </c>
      <c r="AF2151" t="str">
        <f>IF(Table2[[#This Row],[ Income ]]&lt;=30000, "Low Income",IF(Table2[[#This Row],[ Income ]]&lt;=60000,"Middle Income",IF(Table2[[#This Row],[ Income ]]&lt;=90000,"High Income","Premium")))</f>
        <v>Middle Income</v>
      </c>
      <c r="AG2151" t="str">
        <f ca="1">IF(Table2[[#This Row],[Age]]&lt;30,"Young Adults", IF(Table2[[#This Row],[Age]]&lt;45,"Adults",IF(Table2[[#This Row],[Age]]&lt;60,"Middle Aged", "Senior")))</f>
        <v>Senior</v>
      </c>
      <c r="AH2151" t="str">
        <f>IF(Table2[[#This Row],[Recency]]&lt;31,"Active",IF(Table2[[#This Row],[Recency]]&lt;61, "Warm","At Risk"))</f>
        <v>At Risk</v>
      </c>
      <c r="AI2151" s="5" t="str">
        <f>IF(Table2[[#This Row],[Total Spend]]&lt;70,"Low Value", IF(Table2[[#This Row],[Total Spend]]&lt;370,"Medium Value",IF(Table2[[#This Row],[Total Spend]]&lt;1047,"High Value","VIP")))</f>
        <v>High Value</v>
      </c>
      <c r="AJ2151" s="7">
        <f>SUM(Table2[[#This Row],[AcceptedCmp3]:[Response]])</f>
        <v>0</v>
      </c>
      <c r="AK2151" s="5" t="str">
        <f>IF(Table2[[#This Row],[Total Campaigns Accepted]]=0,"Never Responded", IF(Table2[[#This Row],[Total Campaigns Accepted]]&lt;3,"Occasional Responders","Frequent Responders"))</f>
        <v>Never Responded</v>
      </c>
    </row>
    <row r="2152" spans="1:37" x14ac:dyDescent="0.3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  <c r="AC2152" s="4">
        <f t="shared" ca="1" si="99"/>
        <v>35</v>
      </c>
      <c r="AD2152" s="3">
        <f t="shared" si="101"/>
        <v>730</v>
      </c>
      <c r="AE2152">
        <f t="shared" si="100"/>
        <v>28</v>
      </c>
      <c r="AF2152" t="str">
        <f>IF(Table2[[#This Row],[ Income ]]&lt;=30000, "Low Income",IF(Table2[[#This Row],[ Income ]]&lt;=60000,"Middle Income",IF(Table2[[#This Row],[ Income ]]&lt;=90000,"High Income","Premium")))</f>
        <v>High Income</v>
      </c>
      <c r="AG2152" t="str">
        <f ca="1">IF(Table2[[#This Row],[Age]]&lt;30,"Young Adults", IF(Table2[[#This Row],[Age]]&lt;45,"Adults",IF(Table2[[#This Row],[Age]]&lt;60,"Middle Aged", "Senior")))</f>
        <v>Adults</v>
      </c>
      <c r="AH2152" t="str">
        <f>IF(Table2[[#This Row],[Recency]]&lt;31,"Active",IF(Table2[[#This Row],[Recency]]&lt;61, "Warm","At Risk"))</f>
        <v>At Risk</v>
      </c>
      <c r="AI2152" s="5" t="str">
        <f>IF(Table2[[#This Row],[Total Spend]]&lt;70,"Low Value", IF(Table2[[#This Row],[Total Spend]]&lt;370,"Medium Value",IF(Table2[[#This Row],[Total Spend]]&lt;1047,"High Value","VIP")))</f>
        <v>High Value</v>
      </c>
      <c r="AJ2152" s="7">
        <f>SUM(Table2[[#This Row],[AcceptedCmp3]:[Response]])</f>
        <v>3</v>
      </c>
      <c r="AK2152" s="5" t="str">
        <f>IF(Table2[[#This Row],[Total Campaigns Accepted]]=0,"Never Responded", IF(Table2[[#This Row],[Total Campaigns Accepted]]&lt;3,"Occasional Responders","Frequent Responders"))</f>
        <v>Frequent Responders</v>
      </c>
    </row>
    <row r="2153" spans="1:37" x14ac:dyDescent="0.3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  <c r="AC2153" s="4">
        <f t="shared" ca="1" si="99"/>
        <v>48</v>
      </c>
      <c r="AD2153" s="3">
        <f t="shared" si="101"/>
        <v>1192</v>
      </c>
      <c r="AE2153">
        <f t="shared" si="100"/>
        <v>25</v>
      </c>
      <c r="AF2153" t="str">
        <f>IF(Table2[[#This Row],[ Income ]]&lt;=30000, "Low Income",IF(Table2[[#This Row],[ Income ]]&lt;=60000,"Middle Income",IF(Table2[[#This Row],[ Income ]]&lt;=90000,"High Income","Premium")))</f>
        <v>High Income</v>
      </c>
      <c r="AG2153" t="str">
        <f ca="1">IF(Table2[[#This Row],[Age]]&lt;30,"Young Adults", IF(Table2[[#This Row],[Age]]&lt;45,"Adults",IF(Table2[[#This Row],[Age]]&lt;60,"Middle Aged", "Senior")))</f>
        <v>Middle Aged</v>
      </c>
      <c r="AH2153" t="str">
        <f>IF(Table2[[#This Row],[Recency]]&lt;31,"Active",IF(Table2[[#This Row],[Recency]]&lt;61, "Warm","At Risk"))</f>
        <v>At Risk</v>
      </c>
      <c r="AI2153" s="5" t="str">
        <f>IF(Table2[[#This Row],[Total Spend]]&lt;70,"Low Value", IF(Table2[[#This Row],[Total Spend]]&lt;370,"Medium Value",IF(Table2[[#This Row],[Total Spend]]&lt;1047,"High Value","VIP")))</f>
        <v>VIP</v>
      </c>
      <c r="AJ2153" s="7">
        <f>SUM(Table2[[#This Row],[AcceptedCmp3]:[Response]])</f>
        <v>1</v>
      </c>
      <c r="AK2153" s="5" t="str">
        <f>IF(Table2[[#This Row],[Total Campaigns Accepted]]=0,"Never Responded", IF(Table2[[#This Row],[Total Campaigns Accepted]]&lt;3,"Occasional Responders","Frequent Responders"))</f>
        <v>Occasional Responders</v>
      </c>
    </row>
    <row r="2154" spans="1:37" x14ac:dyDescent="0.3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  <c r="AC2154" s="4">
        <f t="shared" ca="1" si="99"/>
        <v>55</v>
      </c>
      <c r="AD2154" s="3">
        <f t="shared" si="101"/>
        <v>25</v>
      </c>
      <c r="AE2154">
        <f t="shared" si="100"/>
        <v>11</v>
      </c>
      <c r="AF2154" t="str">
        <f>IF(Table2[[#This Row],[ Income ]]&lt;=30000, "Low Income",IF(Table2[[#This Row],[ Income ]]&lt;=60000,"Middle Income",IF(Table2[[#This Row],[ Income ]]&lt;=90000,"High Income","Premium")))</f>
        <v>Middle Income</v>
      </c>
      <c r="AG2154" t="str">
        <f ca="1">IF(Table2[[#This Row],[Age]]&lt;30,"Young Adults", IF(Table2[[#This Row],[Age]]&lt;45,"Adults",IF(Table2[[#This Row],[Age]]&lt;60,"Middle Aged", "Senior")))</f>
        <v>Middle Aged</v>
      </c>
      <c r="AH2154" t="str">
        <f>IF(Table2[[#This Row],[Recency]]&lt;31,"Active",IF(Table2[[#This Row],[Recency]]&lt;61, "Warm","At Risk"))</f>
        <v>At Risk</v>
      </c>
      <c r="AI2154" s="5" t="str">
        <f>IF(Table2[[#This Row],[Total Spend]]&lt;70,"Low Value", IF(Table2[[#This Row],[Total Spend]]&lt;370,"Medium Value",IF(Table2[[#This Row],[Total Spend]]&lt;1047,"High Value","VIP")))</f>
        <v>Low Value</v>
      </c>
      <c r="AJ2154" s="7">
        <f>SUM(Table2[[#This Row],[AcceptedCmp3]:[Response]])</f>
        <v>0</v>
      </c>
      <c r="AK2154" s="5" t="str">
        <f>IF(Table2[[#This Row],[Total Campaigns Accepted]]=0,"Never Responded", IF(Table2[[#This Row],[Total Campaigns Accepted]]&lt;3,"Occasional Responders","Frequent Responders"))</f>
        <v>Never Responded</v>
      </c>
    </row>
    <row r="2155" spans="1:37" x14ac:dyDescent="0.3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  <c r="AC2155" s="4">
        <f t="shared" ca="1" si="99"/>
        <v>62</v>
      </c>
      <c r="AD2155" s="3">
        <f t="shared" si="101"/>
        <v>793</v>
      </c>
      <c r="AE2155">
        <f t="shared" si="100"/>
        <v>31</v>
      </c>
      <c r="AF2155" t="str">
        <f>IF(Table2[[#This Row],[ Income ]]&lt;=30000, "Low Income",IF(Table2[[#This Row],[ Income ]]&lt;=60000,"Middle Income",IF(Table2[[#This Row],[ Income ]]&lt;=90000,"High Income","Premium")))</f>
        <v>Middle Income</v>
      </c>
      <c r="AG2155" t="str">
        <f ca="1">IF(Table2[[#This Row],[Age]]&lt;30,"Young Adults", IF(Table2[[#This Row],[Age]]&lt;45,"Adults",IF(Table2[[#This Row],[Age]]&lt;60,"Middle Aged", "Senior")))</f>
        <v>Senior</v>
      </c>
      <c r="AH2155" t="str">
        <f>IF(Table2[[#This Row],[Recency]]&lt;31,"Active",IF(Table2[[#This Row],[Recency]]&lt;61, "Warm","At Risk"))</f>
        <v>At Risk</v>
      </c>
      <c r="AI2155" s="5" t="str">
        <f>IF(Table2[[#This Row],[Total Spend]]&lt;70,"Low Value", IF(Table2[[#This Row],[Total Spend]]&lt;370,"Medium Value",IF(Table2[[#This Row],[Total Spend]]&lt;1047,"High Value","VIP")))</f>
        <v>High Value</v>
      </c>
      <c r="AJ2155" s="7">
        <f>SUM(Table2[[#This Row],[AcceptedCmp3]:[Response]])</f>
        <v>0</v>
      </c>
      <c r="AK2155" s="5" t="str">
        <f>IF(Table2[[#This Row],[Total Campaigns Accepted]]=0,"Never Responded", IF(Table2[[#This Row],[Total Campaigns Accepted]]&lt;3,"Occasional Responders","Frequent Responders"))</f>
        <v>Never Responded</v>
      </c>
    </row>
    <row r="2156" spans="1:37" x14ac:dyDescent="0.3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  <c r="AC2156" s="4">
        <f t="shared" ca="1" si="99"/>
        <v>38</v>
      </c>
      <c r="AD2156" s="3">
        <f t="shared" si="101"/>
        <v>1538</v>
      </c>
      <c r="AE2156">
        <f t="shared" si="100"/>
        <v>24</v>
      </c>
      <c r="AF2156" t="str">
        <f>IF(Table2[[#This Row],[ Income ]]&lt;=30000, "Low Income",IF(Table2[[#This Row],[ Income ]]&lt;=60000,"Middle Income",IF(Table2[[#This Row],[ Income ]]&lt;=90000,"High Income","Premium")))</f>
        <v>High Income</v>
      </c>
      <c r="AG2156" t="str">
        <f ca="1">IF(Table2[[#This Row],[Age]]&lt;30,"Young Adults", IF(Table2[[#This Row],[Age]]&lt;45,"Adults",IF(Table2[[#This Row],[Age]]&lt;60,"Middle Aged", "Senior")))</f>
        <v>Adults</v>
      </c>
      <c r="AH2156" t="str">
        <f>IF(Table2[[#This Row],[Recency]]&lt;31,"Active",IF(Table2[[#This Row],[Recency]]&lt;61, "Warm","At Risk"))</f>
        <v>At Risk</v>
      </c>
      <c r="AI2156" s="5" t="str">
        <f>IF(Table2[[#This Row],[Total Spend]]&lt;70,"Low Value", IF(Table2[[#This Row],[Total Spend]]&lt;370,"Medium Value",IF(Table2[[#This Row],[Total Spend]]&lt;1047,"High Value","VIP")))</f>
        <v>VIP</v>
      </c>
      <c r="AJ2156" s="7">
        <f>SUM(Table2[[#This Row],[AcceptedCmp3]:[Response]])</f>
        <v>0</v>
      </c>
      <c r="AK2156" s="5" t="str">
        <f>IF(Table2[[#This Row],[Total Campaigns Accepted]]=0,"Never Responded", IF(Table2[[#This Row],[Total Campaigns Accepted]]&lt;3,"Occasional Responders","Frequent Responders"))</f>
        <v>Never Responded</v>
      </c>
    </row>
    <row r="2157" spans="1:37" x14ac:dyDescent="0.3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  <c r="AC2157" s="4">
        <f t="shared" ca="1" si="99"/>
        <v>38</v>
      </c>
      <c r="AD2157" s="3">
        <f t="shared" si="101"/>
        <v>1538</v>
      </c>
      <c r="AE2157">
        <f t="shared" si="100"/>
        <v>24</v>
      </c>
      <c r="AF2157" t="str">
        <f>IF(Table2[[#This Row],[ Income ]]&lt;=30000, "Low Income",IF(Table2[[#This Row],[ Income ]]&lt;=60000,"Middle Income",IF(Table2[[#This Row],[ Income ]]&lt;=90000,"High Income","Premium")))</f>
        <v>High Income</v>
      </c>
      <c r="AG2157" t="str">
        <f ca="1">IF(Table2[[#This Row],[Age]]&lt;30,"Young Adults", IF(Table2[[#This Row],[Age]]&lt;45,"Adults",IF(Table2[[#This Row],[Age]]&lt;60,"Middle Aged", "Senior")))</f>
        <v>Adults</v>
      </c>
      <c r="AH2157" t="str">
        <f>IF(Table2[[#This Row],[Recency]]&lt;31,"Active",IF(Table2[[#This Row],[Recency]]&lt;61, "Warm","At Risk"))</f>
        <v>At Risk</v>
      </c>
      <c r="AI2157" s="5" t="str">
        <f>IF(Table2[[#This Row],[Total Spend]]&lt;70,"Low Value", IF(Table2[[#This Row],[Total Spend]]&lt;370,"Medium Value",IF(Table2[[#This Row],[Total Spend]]&lt;1047,"High Value","VIP")))</f>
        <v>VIP</v>
      </c>
      <c r="AJ2157" s="7">
        <f>SUM(Table2[[#This Row],[AcceptedCmp3]:[Response]])</f>
        <v>0</v>
      </c>
      <c r="AK2157" s="5" t="str">
        <f>IF(Table2[[#This Row],[Total Campaigns Accepted]]=0,"Never Responded", IF(Table2[[#This Row],[Total Campaigns Accepted]]&lt;3,"Occasional Responders","Frequent Responders"))</f>
        <v>Never Responded</v>
      </c>
    </row>
    <row r="2158" spans="1:37" x14ac:dyDescent="0.3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  <c r="AC2158" s="4">
        <f t="shared" ca="1" si="99"/>
        <v>67</v>
      </c>
      <c r="AD2158" s="3">
        <f t="shared" si="101"/>
        <v>10</v>
      </c>
      <c r="AE2158">
        <f t="shared" si="100"/>
        <v>6</v>
      </c>
      <c r="AF2158" t="str">
        <f>IF(Table2[[#This Row],[ Income ]]&lt;=30000, "Low Income",IF(Table2[[#This Row],[ Income ]]&lt;=60000,"Middle Income",IF(Table2[[#This Row],[ Income ]]&lt;=90000,"High Income","Premium")))</f>
        <v>Middle Income</v>
      </c>
      <c r="AG2158" t="str">
        <f ca="1">IF(Table2[[#This Row],[Age]]&lt;30,"Young Adults", IF(Table2[[#This Row],[Age]]&lt;45,"Adults",IF(Table2[[#This Row],[Age]]&lt;60,"Middle Aged", "Senior")))</f>
        <v>Senior</v>
      </c>
      <c r="AH2158" t="str">
        <f>IF(Table2[[#This Row],[Recency]]&lt;31,"Active",IF(Table2[[#This Row],[Recency]]&lt;61, "Warm","At Risk"))</f>
        <v>At Risk</v>
      </c>
      <c r="AI2158" s="5" t="str">
        <f>IF(Table2[[#This Row],[Total Spend]]&lt;70,"Low Value", IF(Table2[[#This Row],[Total Spend]]&lt;370,"Medium Value",IF(Table2[[#This Row],[Total Spend]]&lt;1047,"High Value","VIP")))</f>
        <v>Low Value</v>
      </c>
      <c r="AJ2158" s="7">
        <f>SUM(Table2[[#This Row],[AcceptedCmp3]:[Response]])</f>
        <v>0</v>
      </c>
      <c r="AK2158" s="5" t="str">
        <f>IF(Table2[[#This Row],[Total Campaigns Accepted]]=0,"Never Responded", IF(Table2[[#This Row],[Total Campaigns Accepted]]&lt;3,"Occasional Responders","Frequent Responders"))</f>
        <v>Never Responded</v>
      </c>
    </row>
    <row r="2159" spans="1:37" x14ac:dyDescent="0.3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  <c r="AC2159" s="4">
        <f t="shared" ca="1" si="99"/>
        <v>56</v>
      </c>
      <c r="AD2159" s="3">
        <f t="shared" si="101"/>
        <v>1631</v>
      </c>
      <c r="AE2159">
        <f t="shared" si="100"/>
        <v>17</v>
      </c>
      <c r="AF2159" t="str">
        <f>IF(Table2[[#This Row],[ Income ]]&lt;=30000, "Low Income",IF(Table2[[#This Row],[ Income ]]&lt;=60000,"Middle Income",IF(Table2[[#This Row],[ Income ]]&lt;=90000,"High Income","Premium")))</f>
        <v>High Income</v>
      </c>
      <c r="AG2159" t="str">
        <f ca="1">IF(Table2[[#This Row],[Age]]&lt;30,"Young Adults", IF(Table2[[#This Row],[Age]]&lt;45,"Adults",IF(Table2[[#This Row],[Age]]&lt;60,"Middle Aged", "Senior")))</f>
        <v>Middle Aged</v>
      </c>
      <c r="AH2159" t="str">
        <f>IF(Table2[[#This Row],[Recency]]&lt;31,"Active",IF(Table2[[#This Row],[Recency]]&lt;61, "Warm","At Risk"))</f>
        <v>At Risk</v>
      </c>
      <c r="AI2159" s="5" t="str">
        <f>IF(Table2[[#This Row],[Total Spend]]&lt;70,"Low Value", IF(Table2[[#This Row],[Total Spend]]&lt;370,"Medium Value",IF(Table2[[#This Row],[Total Spend]]&lt;1047,"High Value","VIP")))</f>
        <v>VIP</v>
      </c>
      <c r="AJ2159" s="7">
        <f>SUM(Table2[[#This Row],[AcceptedCmp3]:[Response]])</f>
        <v>0</v>
      </c>
      <c r="AK2159" s="5" t="str">
        <f>IF(Table2[[#This Row],[Total Campaigns Accepted]]=0,"Never Responded", IF(Table2[[#This Row],[Total Campaigns Accepted]]&lt;3,"Occasional Responders","Frequent Responders"))</f>
        <v>Never Responded</v>
      </c>
    </row>
    <row r="2160" spans="1:37" x14ac:dyDescent="0.3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  <c r="AC2160" s="4">
        <f t="shared" ca="1" si="99"/>
        <v>51</v>
      </c>
      <c r="AD2160" s="3">
        <f t="shared" si="101"/>
        <v>237</v>
      </c>
      <c r="AE2160">
        <f t="shared" si="100"/>
        <v>17</v>
      </c>
      <c r="AF2160" t="str">
        <f>IF(Table2[[#This Row],[ Income ]]&lt;=30000, "Low Income",IF(Table2[[#This Row],[ Income ]]&lt;=60000,"Middle Income",IF(Table2[[#This Row],[ Income ]]&lt;=90000,"High Income","Premium")))</f>
        <v>Middle Income</v>
      </c>
      <c r="AG2160" t="str">
        <f ca="1">IF(Table2[[#This Row],[Age]]&lt;30,"Young Adults", IF(Table2[[#This Row],[Age]]&lt;45,"Adults",IF(Table2[[#This Row],[Age]]&lt;60,"Middle Aged", "Senior")))</f>
        <v>Middle Aged</v>
      </c>
      <c r="AH2160" t="str">
        <f>IF(Table2[[#This Row],[Recency]]&lt;31,"Active",IF(Table2[[#This Row],[Recency]]&lt;61, "Warm","At Risk"))</f>
        <v>At Risk</v>
      </c>
      <c r="AI2160" s="5" t="str">
        <f>IF(Table2[[#This Row],[Total Spend]]&lt;70,"Low Value", IF(Table2[[#This Row],[Total Spend]]&lt;370,"Medium Value",IF(Table2[[#This Row],[Total Spend]]&lt;1047,"High Value","VIP")))</f>
        <v>Medium Value</v>
      </c>
      <c r="AJ2160" s="7">
        <f>SUM(Table2[[#This Row],[AcceptedCmp3]:[Response]])</f>
        <v>0</v>
      </c>
      <c r="AK2160" s="5" t="str">
        <f>IF(Table2[[#This Row],[Total Campaigns Accepted]]=0,"Never Responded", IF(Table2[[#This Row],[Total Campaigns Accepted]]&lt;3,"Occasional Responders","Frequent Responders"))</f>
        <v>Never Responded</v>
      </c>
    </row>
    <row r="2161" spans="1:37" x14ac:dyDescent="0.3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  <c r="AC2161" s="4">
        <f t="shared" ca="1" si="99"/>
        <v>62</v>
      </c>
      <c r="AD2161" s="3">
        <f t="shared" si="101"/>
        <v>125</v>
      </c>
      <c r="AE2161">
        <f t="shared" si="100"/>
        <v>9</v>
      </c>
      <c r="AF2161" t="str">
        <f>IF(Table2[[#This Row],[ Income ]]&lt;=30000, "Low Income",IF(Table2[[#This Row],[ Income ]]&lt;=60000,"Middle Income",IF(Table2[[#This Row],[ Income ]]&lt;=90000,"High Income","Premium")))</f>
        <v>Middle Income</v>
      </c>
      <c r="AG2161" t="str">
        <f ca="1">IF(Table2[[#This Row],[Age]]&lt;30,"Young Adults", IF(Table2[[#This Row],[Age]]&lt;45,"Adults",IF(Table2[[#This Row],[Age]]&lt;60,"Middle Aged", "Senior")))</f>
        <v>Senior</v>
      </c>
      <c r="AH2161" t="str">
        <f>IF(Table2[[#This Row],[Recency]]&lt;31,"Active",IF(Table2[[#This Row],[Recency]]&lt;61, "Warm","At Risk"))</f>
        <v>At Risk</v>
      </c>
      <c r="AI2161" s="5" t="str">
        <f>IF(Table2[[#This Row],[Total Spend]]&lt;70,"Low Value", IF(Table2[[#This Row],[Total Spend]]&lt;370,"Medium Value",IF(Table2[[#This Row],[Total Spend]]&lt;1047,"High Value","VIP")))</f>
        <v>Medium Value</v>
      </c>
      <c r="AJ2161" s="7">
        <f>SUM(Table2[[#This Row],[AcceptedCmp3]:[Response]])</f>
        <v>0</v>
      </c>
      <c r="AK2161" s="5" t="str">
        <f>IF(Table2[[#This Row],[Total Campaigns Accepted]]=0,"Never Responded", IF(Table2[[#This Row],[Total Campaigns Accepted]]&lt;3,"Occasional Responders","Frequent Responders"))</f>
        <v>Never Responded</v>
      </c>
    </row>
    <row r="2162" spans="1:37" x14ac:dyDescent="0.3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  <c r="AC2162" s="4">
        <f t="shared" ca="1" si="99"/>
        <v>62</v>
      </c>
      <c r="AD2162" s="3">
        <f t="shared" si="101"/>
        <v>125</v>
      </c>
      <c r="AE2162">
        <f t="shared" si="100"/>
        <v>9</v>
      </c>
      <c r="AF2162" t="str">
        <f>IF(Table2[[#This Row],[ Income ]]&lt;=30000, "Low Income",IF(Table2[[#This Row],[ Income ]]&lt;=60000,"Middle Income",IF(Table2[[#This Row],[ Income ]]&lt;=90000,"High Income","Premium")))</f>
        <v>Middle Income</v>
      </c>
      <c r="AG2162" t="str">
        <f ca="1">IF(Table2[[#This Row],[Age]]&lt;30,"Young Adults", IF(Table2[[#This Row],[Age]]&lt;45,"Adults",IF(Table2[[#This Row],[Age]]&lt;60,"Middle Aged", "Senior")))</f>
        <v>Senior</v>
      </c>
      <c r="AH2162" t="str">
        <f>IF(Table2[[#This Row],[Recency]]&lt;31,"Active",IF(Table2[[#This Row],[Recency]]&lt;61, "Warm","At Risk"))</f>
        <v>At Risk</v>
      </c>
      <c r="AI2162" s="5" t="str">
        <f>IF(Table2[[#This Row],[Total Spend]]&lt;70,"Low Value", IF(Table2[[#This Row],[Total Spend]]&lt;370,"Medium Value",IF(Table2[[#This Row],[Total Spend]]&lt;1047,"High Value","VIP")))</f>
        <v>Medium Value</v>
      </c>
      <c r="AJ2162" s="7">
        <f>SUM(Table2[[#This Row],[AcceptedCmp3]:[Response]])</f>
        <v>0</v>
      </c>
      <c r="AK2162" s="5" t="str">
        <f>IF(Table2[[#This Row],[Total Campaigns Accepted]]=0,"Never Responded", IF(Table2[[#This Row],[Total Campaigns Accepted]]&lt;3,"Occasional Responders","Frequent Responders"))</f>
        <v>Never Responded</v>
      </c>
    </row>
    <row r="2163" spans="1:37" x14ac:dyDescent="0.3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  <c r="AC2163" s="4">
        <f t="shared" ca="1" si="99"/>
        <v>42</v>
      </c>
      <c r="AD2163" s="3">
        <f t="shared" si="101"/>
        <v>98</v>
      </c>
      <c r="AE2163">
        <f t="shared" si="100"/>
        <v>14</v>
      </c>
      <c r="AF2163" t="str">
        <f>IF(Table2[[#This Row],[ Income ]]&lt;=30000, "Low Income",IF(Table2[[#This Row],[ Income ]]&lt;=60000,"Middle Income",IF(Table2[[#This Row],[ Income ]]&lt;=90000,"High Income","Premium")))</f>
        <v>Middle Income</v>
      </c>
      <c r="AG2163" t="str">
        <f ca="1">IF(Table2[[#This Row],[Age]]&lt;30,"Young Adults", IF(Table2[[#This Row],[Age]]&lt;45,"Adults",IF(Table2[[#This Row],[Age]]&lt;60,"Middle Aged", "Senior")))</f>
        <v>Adults</v>
      </c>
      <c r="AH2163" t="str">
        <f>IF(Table2[[#This Row],[Recency]]&lt;31,"Active",IF(Table2[[#This Row],[Recency]]&lt;61, "Warm","At Risk"))</f>
        <v>At Risk</v>
      </c>
      <c r="AI2163" s="5" t="str">
        <f>IF(Table2[[#This Row],[Total Spend]]&lt;70,"Low Value", IF(Table2[[#This Row],[Total Spend]]&lt;370,"Medium Value",IF(Table2[[#This Row],[Total Spend]]&lt;1047,"High Value","VIP")))</f>
        <v>Medium Value</v>
      </c>
      <c r="AJ2163" s="7">
        <f>SUM(Table2[[#This Row],[AcceptedCmp3]:[Response]])</f>
        <v>0</v>
      </c>
      <c r="AK2163" s="5" t="str">
        <f>IF(Table2[[#This Row],[Total Campaigns Accepted]]=0,"Never Responded", IF(Table2[[#This Row],[Total Campaigns Accepted]]&lt;3,"Occasional Responders","Frequent Responders"))</f>
        <v>Never Responded</v>
      </c>
    </row>
    <row r="2164" spans="1:37" x14ac:dyDescent="0.3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  <c r="AC2164" s="4">
        <f t="shared" ca="1" si="99"/>
        <v>57</v>
      </c>
      <c r="AD2164" s="3">
        <f t="shared" si="101"/>
        <v>460</v>
      </c>
      <c r="AE2164">
        <f t="shared" si="100"/>
        <v>25</v>
      </c>
      <c r="AF2164" t="str">
        <f>IF(Table2[[#This Row],[ Income ]]&lt;=30000, "Low Income",IF(Table2[[#This Row],[ Income ]]&lt;=60000,"Middle Income",IF(Table2[[#This Row],[ Income ]]&lt;=90000,"High Income","Premium")))</f>
        <v>High Income</v>
      </c>
      <c r="AG2164" t="str">
        <f ca="1">IF(Table2[[#This Row],[Age]]&lt;30,"Young Adults", IF(Table2[[#This Row],[Age]]&lt;45,"Adults",IF(Table2[[#This Row],[Age]]&lt;60,"Middle Aged", "Senior")))</f>
        <v>Middle Aged</v>
      </c>
      <c r="AH2164" t="str">
        <f>IF(Table2[[#This Row],[Recency]]&lt;31,"Active",IF(Table2[[#This Row],[Recency]]&lt;61, "Warm","At Risk"))</f>
        <v>At Risk</v>
      </c>
      <c r="AI2164" s="5" t="str">
        <f>IF(Table2[[#This Row],[Total Spend]]&lt;70,"Low Value", IF(Table2[[#This Row],[Total Spend]]&lt;370,"Medium Value",IF(Table2[[#This Row],[Total Spend]]&lt;1047,"High Value","VIP")))</f>
        <v>High Value</v>
      </c>
      <c r="AJ2164" s="7">
        <f>SUM(Table2[[#This Row],[AcceptedCmp3]:[Response]])</f>
        <v>1</v>
      </c>
      <c r="AK2164" s="5" t="str">
        <f>IF(Table2[[#This Row],[Total Campaigns Accepted]]=0,"Never Responded", IF(Table2[[#This Row],[Total Campaigns Accepted]]&lt;3,"Occasional Responders","Frequent Responders"))</f>
        <v>Occasional Responders</v>
      </c>
    </row>
    <row r="2165" spans="1:37" x14ac:dyDescent="0.3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  <c r="AC2165" s="4">
        <f t="shared" ca="1" si="99"/>
        <v>66</v>
      </c>
      <c r="AD2165" s="3">
        <f t="shared" si="101"/>
        <v>47</v>
      </c>
      <c r="AE2165">
        <f t="shared" si="100"/>
        <v>19</v>
      </c>
      <c r="AF2165" t="str">
        <f>IF(Table2[[#This Row],[ Income ]]&lt;=30000, "Low Income",IF(Table2[[#This Row],[ Income ]]&lt;=60000,"Middle Income",IF(Table2[[#This Row],[ Income ]]&lt;=90000,"High Income","Premium")))</f>
        <v>Low Income</v>
      </c>
      <c r="AG2165" t="str">
        <f ca="1">IF(Table2[[#This Row],[Age]]&lt;30,"Young Adults", IF(Table2[[#This Row],[Age]]&lt;45,"Adults",IF(Table2[[#This Row],[Age]]&lt;60,"Middle Aged", "Senior")))</f>
        <v>Senior</v>
      </c>
      <c r="AH2165" t="str">
        <f>IF(Table2[[#This Row],[Recency]]&lt;31,"Active",IF(Table2[[#This Row],[Recency]]&lt;61, "Warm","At Risk"))</f>
        <v>At Risk</v>
      </c>
      <c r="AI2165" s="5" t="str">
        <f>IF(Table2[[#This Row],[Total Spend]]&lt;70,"Low Value", IF(Table2[[#This Row],[Total Spend]]&lt;370,"Medium Value",IF(Table2[[#This Row],[Total Spend]]&lt;1047,"High Value","VIP")))</f>
        <v>Low Value</v>
      </c>
      <c r="AJ2165" s="7">
        <f>SUM(Table2[[#This Row],[AcceptedCmp3]:[Response]])</f>
        <v>0</v>
      </c>
      <c r="AK2165" s="5" t="str">
        <f>IF(Table2[[#This Row],[Total Campaigns Accepted]]=0,"Never Responded", IF(Table2[[#This Row],[Total Campaigns Accepted]]&lt;3,"Occasional Responders","Frequent Responders"))</f>
        <v>Never Responded</v>
      </c>
    </row>
    <row r="2166" spans="1:37" x14ac:dyDescent="0.3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  <c r="AC2166" s="4">
        <f t="shared" ca="1" si="99"/>
        <v>66</v>
      </c>
      <c r="AD2166" s="3">
        <f t="shared" si="101"/>
        <v>47</v>
      </c>
      <c r="AE2166">
        <f t="shared" si="100"/>
        <v>19</v>
      </c>
      <c r="AF2166" t="str">
        <f>IF(Table2[[#This Row],[ Income ]]&lt;=30000, "Low Income",IF(Table2[[#This Row],[ Income ]]&lt;=60000,"Middle Income",IF(Table2[[#This Row],[ Income ]]&lt;=90000,"High Income","Premium")))</f>
        <v>Low Income</v>
      </c>
      <c r="AG2166" t="str">
        <f ca="1">IF(Table2[[#This Row],[Age]]&lt;30,"Young Adults", IF(Table2[[#This Row],[Age]]&lt;45,"Adults",IF(Table2[[#This Row],[Age]]&lt;60,"Middle Aged", "Senior")))</f>
        <v>Senior</v>
      </c>
      <c r="AH2166" t="str">
        <f>IF(Table2[[#This Row],[Recency]]&lt;31,"Active",IF(Table2[[#This Row],[Recency]]&lt;61, "Warm","At Risk"))</f>
        <v>At Risk</v>
      </c>
      <c r="AI2166" s="5" t="str">
        <f>IF(Table2[[#This Row],[Total Spend]]&lt;70,"Low Value", IF(Table2[[#This Row],[Total Spend]]&lt;370,"Medium Value",IF(Table2[[#This Row],[Total Spend]]&lt;1047,"High Value","VIP")))</f>
        <v>Low Value</v>
      </c>
      <c r="AJ2166" s="7">
        <f>SUM(Table2[[#This Row],[AcceptedCmp3]:[Response]])</f>
        <v>0</v>
      </c>
      <c r="AK2166" s="5" t="str">
        <f>IF(Table2[[#This Row],[Total Campaigns Accepted]]=0,"Never Responded", IF(Table2[[#This Row],[Total Campaigns Accepted]]&lt;3,"Occasional Responders","Frequent Responders"))</f>
        <v>Never Responded</v>
      </c>
    </row>
    <row r="2167" spans="1:37" x14ac:dyDescent="0.3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  <c r="AC2167" s="4">
        <f t="shared" ca="1" si="99"/>
        <v>75</v>
      </c>
      <c r="AD2167" s="3">
        <f t="shared" si="101"/>
        <v>124</v>
      </c>
      <c r="AE2167">
        <f t="shared" si="100"/>
        <v>16</v>
      </c>
      <c r="AF2167" t="str">
        <f>IF(Table2[[#This Row],[ Income ]]&lt;=30000, "Low Income",IF(Table2[[#This Row],[ Income ]]&lt;=60000,"Middle Income",IF(Table2[[#This Row],[ Income ]]&lt;=90000,"High Income","Premium")))</f>
        <v>Low Income</v>
      </c>
      <c r="AG2167" t="str">
        <f ca="1">IF(Table2[[#This Row],[Age]]&lt;30,"Young Adults", IF(Table2[[#This Row],[Age]]&lt;45,"Adults",IF(Table2[[#This Row],[Age]]&lt;60,"Middle Aged", "Senior")))</f>
        <v>Senior</v>
      </c>
      <c r="AH2167" t="str">
        <f>IF(Table2[[#This Row],[Recency]]&lt;31,"Active",IF(Table2[[#This Row],[Recency]]&lt;61, "Warm","At Risk"))</f>
        <v>At Risk</v>
      </c>
      <c r="AI2167" s="5" t="str">
        <f>IF(Table2[[#This Row],[Total Spend]]&lt;70,"Low Value", IF(Table2[[#This Row],[Total Spend]]&lt;370,"Medium Value",IF(Table2[[#This Row],[Total Spend]]&lt;1047,"High Value","VIP")))</f>
        <v>Medium Value</v>
      </c>
      <c r="AJ2167" s="7">
        <f>SUM(Table2[[#This Row],[AcceptedCmp3]:[Response]])</f>
        <v>0</v>
      </c>
      <c r="AK2167" s="5" t="str">
        <f>IF(Table2[[#This Row],[Total Campaigns Accepted]]=0,"Never Responded", IF(Table2[[#This Row],[Total Campaigns Accepted]]&lt;3,"Occasional Responders","Frequent Responders"))</f>
        <v>Never Responded</v>
      </c>
    </row>
    <row r="2168" spans="1:37" x14ac:dyDescent="0.3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  <c r="AC2168" s="4">
        <f t="shared" ca="1" si="99"/>
        <v>61</v>
      </c>
      <c r="AD2168" s="3">
        <f t="shared" si="101"/>
        <v>1672</v>
      </c>
      <c r="AE2168">
        <f t="shared" si="100"/>
        <v>28</v>
      </c>
      <c r="AF2168" t="str">
        <f>IF(Table2[[#This Row],[ Income ]]&lt;=30000, "Low Income",IF(Table2[[#This Row],[ Income ]]&lt;=60000,"Middle Income",IF(Table2[[#This Row],[ Income ]]&lt;=90000,"High Income","Premium")))</f>
        <v>High Income</v>
      </c>
      <c r="AG2168" t="str">
        <f ca="1">IF(Table2[[#This Row],[Age]]&lt;30,"Young Adults", IF(Table2[[#This Row],[Age]]&lt;45,"Adults",IF(Table2[[#This Row],[Age]]&lt;60,"Middle Aged", "Senior")))</f>
        <v>Senior</v>
      </c>
      <c r="AH2168" t="str">
        <f>IF(Table2[[#This Row],[Recency]]&lt;31,"Active",IF(Table2[[#This Row],[Recency]]&lt;61, "Warm","At Risk"))</f>
        <v>At Risk</v>
      </c>
      <c r="AI2168" s="5" t="str">
        <f>IF(Table2[[#This Row],[Total Spend]]&lt;70,"Low Value", IF(Table2[[#This Row],[Total Spend]]&lt;370,"Medium Value",IF(Table2[[#This Row],[Total Spend]]&lt;1047,"High Value","VIP")))</f>
        <v>VIP</v>
      </c>
      <c r="AJ2168" s="7">
        <f>SUM(Table2[[#This Row],[AcceptedCmp3]:[Response]])</f>
        <v>1</v>
      </c>
      <c r="AK2168" s="5" t="str">
        <f>IF(Table2[[#This Row],[Total Campaigns Accepted]]=0,"Never Responded", IF(Table2[[#This Row],[Total Campaigns Accepted]]&lt;3,"Occasional Responders","Frequent Responders"))</f>
        <v>Occasional Responders</v>
      </c>
    </row>
    <row r="2169" spans="1:37" x14ac:dyDescent="0.3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  <c r="AC2169" s="4">
        <f t="shared" ca="1" si="99"/>
        <v>61</v>
      </c>
      <c r="AD2169" s="3">
        <f t="shared" si="101"/>
        <v>1672</v>
      </c>
      <c r="AE2169">
        <f t="shared" si="100"/>
        <v>28</v>
      </c>
      <c r="AF2169" t="str">
        <f>IF(Table2[[#This Row],[ Income ]]&lt;=30000, "Low Income",IF(Table2[[#This Row],[ Income ]]&lt;=60000,"Middle Income",IF(Table2[[#This Row],[ Income ]]&lt;=90000,"High Income","Premium")))</f>
        <v>High Income</v>
      </c>
      <c r="AG2169" t="str">
        <f ca="1">IF(Table2[[#This Row],[Age]]&lt;30,"Young Adults", IF(Table2[[#This Row],[Age]]&lt;45,"Adults",IF(Table2[[#This Row],[Age]]&lt;60,"Middle Aged", "Senior")))</f>
        <v>Senior</v>
      </c>
      <c r="AH2169" t="str">
        <f>IF(Table2[[#This Row],[Recency]]&lt;31,"Active",IF(Table2[[#This Row],[Recency]]&lt;61, "Warm","At Risk"))</f>
        <v>At Risk</v>
      </c>
      <c r="AI2169" s="5" t="str">
        <f>IF(Table2[[#This Row],[Total Spend]]&lt;70,"Low Value", IF(Table2[[#This Row],[Total Spend]]&lt;370,"Medium Value",IF(Table2[[#This Row],[Total Spend]]&lt;1047,"High Value","VIP")))</f>
        <v>VIP</v>
      </c>
      <c r="AJ2169" s="7">
        <f>SUM(Table2[[#This Row],[AcceptedCmp3]:[Response]])</f>
        <v>1</v>
      </c>
      <c r="AK2169" s="5" t="str">
        <f>IF(Table2[[#This Row],[Total Campaigns Accepted]]=0,"Never Responded", IF(Table2[[#This Row],[Total Campaigns Accepted]]&lt;3,"Occasional Responders","Frequent Responders"))</f>
        <v>Occasional Responders</v>
      </c>
    </row>
    <row r="2170" spans="1:37" x14ac:dyDescent="0.3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  <c r="AC2170" s="4">
        <f t="shared" ca="1" si="99"/>
        <v>78</v>
      </c>
      <c r="AD2170" s="3">
        <f t="shared" si="101"/>
        <v>948</v>
      </c>
      <c r="AE2170">
        <f t="shared" si="100"/>
        <v>21</v>
      </c>
      <c r="AF2170" t="str">
        <f>IF(Table2[[#This Row],[ Income ]]&lt;=30000, "Low Income",IF(Table2[[#This Row],[ Income ]]&lt;=60000,"Middle Income",IF(Table2[[#This Row],[ Income ]]&lt;=90000,"High Income","Premium")))</f>
        <v>High Income</v>
      </c>
      <c r="AG2170" t="str">
        <f ca="1">IF(Table2[[#This Row],[Age]]&lt;30,"Young Adults", IF(Table2[[#This Row],[Age]]&lt;45,"Adults",IF(Table2[[#This Row],[Age]]&lt;60,"Middle Aged", "Senior")))</f>
        <v>Senior</v>
      </c>
      <c r="AH2170" t="str">
        <f>IF(Table2[[#This Row],[Recency]]&lt;31,"Active",IF(Table2[[#This Row],[Recency]]&lt;61, "Warm","At Risk"))</f>
        <v>At Risk</v>
      </c>
      <c r="AI2170" s="5" t="str">
        <f>IF(Table2[[#This Row],[Total Spend]]&lt;70,"Low Value", IF(Table2[[#This Row],[Total Spend]]&lt;370,"Medium Value",IF(Table2[[#This Row],[Total Spend]]&lt;1047,"High Value","VIP")))</f>
        <v>High Value</v>
      </c>
      <c r="AJ2170" s="7">
        <f>SUM(Table2[[#This Row],[AcceptedCmp3]:[Response]])</f>
        <v>1</v>
      </c>
      <c r="AK2170" s="5" t="str">
        <f>IF(Table2[[#This Row],[Total Campaigns Accepted]]=0,"Never Responded", IF(Table2[[#This Row],[Total Campaigns Accepted]]&lt;3,"Occasional Responders","Frequent Responders"))</f>
        <v>Occasional Responders</v>
      </c>
    </row>
    <row r="2171" spans="1:37" x14ac:dyDescent="0.3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  <c r="AC2171" s="4">
        <f t="shared" ca="1" si="99"/>
        <v>69</v>
      </c>
      <c r="AD2171" s="3">
        <f t="shared" si="101"/>
        <v>363</v>
      </c>
      <c r="AE2171">
        <f t="shared" si="100"/>
        <v>22</v>
      </c>
      <c r="AF2171" t="str">
        <f>IF(Table2[[#This Row],[ Income ]]&lt;=30000, "Low Income",IF(Table2[[#This Row],[ Income ]]&lt;=60000,"Middle Income",IF(Table2[[#This Row],[ Income ]]&lt;=90000,"High Income","Premium")))</f>
        <v>Middle Income</v>
      </c>
      <c r="AG2171" t="str">
        <f ca="1">IF(Table2[[#This Row],[Age]]&lt;30,"Young Adults", IF(Table2[[#This Row],[Age]]&lt;45,"Adults",IF(Table2[[#This Row],[Age]]&lt;60,"Middle Aged", "Senior")))</f>
        <v>Senior</v>
      </c>
      <c r="AH2171" t="str">
        <f>IF(Table2[[#This Row],[Recency]]&lt;31,"Active",IF(Table2[[#This Row],[Recency]]&lt;61, "Warm","At Risk"))</f>
        <v>At Risk</v>
      </c>
      <c r="AI2171" s="5" t="str">
        <f>IF(Table2[[#This Row],[Total Spend]]&lt;70,"Low Value", IF(Table2[[#This Row],[Total Spend]]&lt;370,"Medium Value",IF(Table2[[#This Row],[Total Spend]]&lt;1047,"High Value","VIP")))</f>
        <v>Medium Value</v>
      </c>
      <c r="AJ2171" s="7">
        <f>SUM(Table2[[#This Row],[AcceptedCmp3]:[Response]])</f>
        <v>1</v>
      </c>
      <c r="AK2171" s="5" t="str">
        <f>IF(Table2[[#This Row],[Total Campaigns Accepted]]=0,"Never Responded", IF(Table2[[#This Row],[Total Campaigns Accepted]]&lt;3,"Occasional Responders","Frequent Responders"))</f>
        <v>Occasional Responders</v>
      </c>
    </row>
    <row r="2172" spans="1:37" x14ac:dyDescent="0.3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  <c r="AC2172" s="4">
        <f t="shared" ca="1" si="99"/>
        <v>63</v>
      </c>
      <c r="AD2172" s="3">
        <f t="shared" si="101"/>
        <v>725</v>
      </c>
      <c r="AE2172">
        <f t="shared" si="100"/>
        <v>23</v>
      </c>
      <c r="AF2172" t="str">
        <f>IF(Table2[[#This Row],[ Income ]]&lt;=30000, "Low Income",IF(Table2[[#This Row],[ Income ]]&lt;=60000,"Middle Income",IF(Table2[[#This Row],[ Income ]]&lt;=90000,"High Income","Premium")))</f>
        <v>Low Income</v>
      </c>
      <c r="AG2172" t="str">
        <f ca="1">IF(Table2[[#This Row],[Age]]&lt;30,"Young Adults", IF(Table2[[#This Row],[Age]]&lt;45,"Adults",IF(Table2[[#This Row],[Age]]&lt;60,"Middle Aged", "Senior")))</f>
        <v>Senior</v>
      </c>
      <c r="AH2172" t="str">
        <f>IF(Table2[[#This Row],[Recency]]&lt;31,"Active",IF(Table2[[#This Row],[Recency]]&lt;61, "Warm","At Risk"))</f>
        <v>At Risk</v>
      </c>
      <c r="AI2172" s="5" t="str">
        <f>IF(Table2[[#This Row],[Total Spend]]&lt;70,"Low Value", IF(Table2[[#This Row],[Total Spend]]&lt;370,"Medium Value",IF(Table2[[#This Row],[Total Spend]]&lt;1047,"High Value","VIP")))</f>
        <v>High Value</v>
      </c>
      <c r="AJ2172" s="7">
        <f>SUM(Table2[[#This Row],[AcceptedCmp3]:[Response]])</f>
        <v>0</v>
      </c>
      <c r="AK2172" s="5" t="str">
        <f>IF(Table2[[#This Row],[Total Campaigns Accepted]]=0,"Never Responded", IF(Table2[[#This Row],[Total Campaigns Accepted]]&lt;3,"Occasional Responders","Frequent Responders"))</f>
        <v>Never Responded</v>
      </c>
    </row>
    <row r="2173" spans="1:37" x14ac:dyDescent="0.3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  <c r="AC2173" s="4">
        <f t="shared" ca="1" si="99"/>
        <v>86</v>
      </c>
      <c r="AD2173" s="3">
        <f t="shared" si="101"/>
        <v>157</v>
      </c>
      <c r="AE2173">
        <f t="shared" si="100"/>
        <v>14</v>
      </c>
      <c r="AF2173" t="str">
        <f>IF(Table2[[#This Row],[ Income ]]&lt;=30000, "Low Income",IF(Table2[[#This Row],[ Income ]]&lt;=60000,"Middle Income",IF(Table2[[#This Row],[ Income ]]&lt;=90000,"High Income","Premium")))</f>
        <v>Middle Income</v>
      </c>
      <c r="AG2173" t="str">
        <f ca="1">IF(Table2[[#This Row],[Age]]&lt;30,"Young Adults", IF(Table2[[#This Row],[Age]]&lt;45,"Adults",IF(Table2[[#This Row],[Age]]&lt;60,"Middle Aged", "Senior")))</f>
        <v>Senior</v>
      </c>
      <c r="AH2173" t="str">
        <f>IF(Table2[[#This Row],[Recency]]&lt;31,"Active",IF(Table2[[#This Row],[Recency]]&lt;61, "Warm","At Risk"))</f>
        <v>At Risk</v>
      </c>
      <c r="AI2173" s="5" t="str">
        <f>IF(Table2[[#This Row],[Total Spend]]&lt;70,"Low Value", IF(Table2[[#This Row],[Total Spend]]&lt;370,"Medium Value",IF(Table2[[#This Row],[Total Spend]]&lt;1047,"High Value","VIP")))</f>
        <v>Medium Value</v>
      </c>
      <c r="AJ2173" s="7">
        <f>SUM(Table2[[#This Row],[AcceptedCmp3]:[Response]])</f>
        <v>0</v>
      </c>
      <c r="AK2173" s="5" t="str">
        <f>IF(Table2[[#This Row],[Total Campaigns Accepted]]=0,"Never Responded", IF(Table2[[#This Row],[Total Campaigns Accepted]]&lt;3,"Occasional Responders","Frequent Responders"))</f>
        <v>Never Responded</v>
      </c>
    </row>
    <row r="2174" spans="1:37" x14ac:dyDescent="0.3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  <c r="AC2174" s="4">
        <f t="shared" ca="1" si="99"/>
        <v>46</v>
      </c>
      <c r="AD2174" s="3">
        <f t="shared" si="101"/>
        <v>53</v>
      </c>
      <c r="AE2174">
        <f t="shared" si="100"/>
        <v>16</v>
      </c>
      <c r="AF2174" t="str">
        <f>IF(Table2[[#This Row],[ Income ]]&lt;=30000, "Low Income",IF(Table2[[#This Row],[ Income ]]&lt;=60000,"Middle Income",IF(Table2[[#This Row],[ Income ]]&lt;=90000,"High Income","Premium")))</f>
        <v>Low Income</v>
      </c>
      <c r="AG2174" t="str">
        <f ca="1">IF(Table2[[#This Row],[Age]]&lt;30,"Young Adults", IF(Table2[[#This Row],[Age]]&lt;45,"Adults",IF(Table2[[#This Row],[Age]]&lt;60,"Middle Aged", "Senior")))</f>
        <v>Middle Aged</v>
      </c>
      <c r="AH2174" t="str">
        <f>IF(Table2[[#This Row],[Recency]]&lt;31,"Active",IF(Table2[[#This Row],[Recency]]&lt;61, "Warm","At Risk"))</f>
        <v>At Risk</v>
      </c>
      <c r="AI2174" s="5" t="str">
        <f>IF(Table2[[#This Row],[Total Spend]]&lt;70,"Low Value", IF(Table2[[#This Row],[Total Spend]]&lt;370,"Medium Value",IF(Table2[[#This Row],[Total Spend]]&lt;1047,"High Value","VIP")))</f>
        <v>Low Value</v>
      </c>
      <c r="AJ2174" s="7">
        <f>SUM(Table2[[#This Row],[AcceptedCmp3]:[Response]])</f>
        <v>0</v>
      </c>
      <c r="AK2174" s="5" t="str">
        <f>IF(Table2[[#This Row],[Total Campaigns Accepted]]=0,"Never Responded", IF(Table2[[#This Row],[Total Campaigns Accepted]]&lt;3,"Occasional Responders","Frequent Responders"))</f>
        <v>Never Responded</v>
      </c>
    </row>
    <row r="2175" spans="1:37" x14ac:dyDescent="0.3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  <c r="AC2175" s="4">
        <f t="shared" ca="1" si="99"/>
        <v>40</v>
      </c>
      <c r="AD2175" s="3">
        <f t="shared" si="101"/>
        <v>36</v>
      </c>
      <c r="AE2175">
        <f t="shared" si="100"/>
        <v>15</v>
      </c>
      <c r="AF2175" t="str">
        <f>IF(Table2[[#This Row],[ Income ]]&lt;=30000, "Low Income",IF(Table2[[#This Row],[ Income ]]&lt;=60000,"Middle Income",IF(Table2[[#This Row],[ Income ]]&lt;=90000,"High Income","Premium")))</f>
        <v>Low Income</v>
      </c>
      <c r="AG2175" t="str">
        <f ca="1">IF(Table2[[#This Row],[Age]]&lt;30,"Young Adults", IF(Table2[[#This Row],[Age]]&lt;45,"Adults",IF(Table2[[#This Row],[Age]]&lt;60,"Middle Aged", "Senior")))</f>
        <v>Adults</v>
      </c>
      <c r="AH2175" t="str">
        <f>IF(Table2[[#This Row],[Recency]]&lt;31,"Active",IF(Table2[[#This Row],[Recency]]&lt;61, "Warm","At Risk"))</f>
        <v>At Risk</v>
      </c>
      <c r="AI2175" s="5" t="str">
        <f>IF(Table2[[#This Row],[Total Spend]]&lt;70,"Low Value", IF(Table2[[#This Row],[Total Spend]]&lt;370,"Medium Value",IF(Table2[[#This Row],[Total Spend]]&lt;1047,"High Value","VIP")))</f>
        <v>Low Value</v>
      </c>
      <c r="AJ2175" s="7">
        <f>SUM(Table2[[#This Row],[AcceptedCmp3]:[Response]])</f>
        <v>0</v>
      </c>
      <c r="AK2175" s="5" t="str">
        <f>IF(Table2[[#This Row],[Total Campaigns Accepted]]=0,"Never Responded", IF(Table2[[#This Row],[Total Campaigns Accepted]]&lt;3,"Occasional Responders","Frequent Responders"))</f>
        <v>Never Responded</v>
      </c>
    </row>
    <row r="2176" spans="1:37" x14ac:dyDescent="0.3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  <c r="AC2176" s="4">
        <f t="shared" ca="1" si="99"/>
        <v>48</v>
      </c>
      <c r="AD2176" s="3">
        <f t="shared" si="101"/>
        <v>128</v>
      </c>
      <c r="AE2176">
        <f t="shared" si="100"/>
        <v>20</v>
      </c>
      <c r="AF2176" t="str">
        <f>IF(Table2[[#This Row],[ Income ]]&lt;=30000, "Low Income",IF(Table2[[#This Row],[ Income ]]&lt;=60000,"Middle Income",IF(Table2[[#This Row],[ Income ]]&lt;=90000,"High Income","Premium")))</f>
        <v>Low Income</v>
      </c>
      <c r="AG2176" t="str">
        <f ca="1">IF(Table2[[#This Row],[Age]]&lt;30,"Young Adults", IF(Table2[[#This Row],[Age]]&lt;45,"Adults",IF(Table2[[#This Row],[Age]]&lt;60,"Middle Aged", "Senior")))</f>
        <v>Middle Aged</v>
      </c>
      <c r="AH2176" t="str">
        <f>IF(Table2[[#This Row],[Recency]]&lt;31,"Active",IF(Table2[[#This Row],[Recency]]&lt;61, "Warm","At Risk"))</f>
        <v>At Risk</v>
      </c>
      <c r="AI2176" s="5" t="str">
        <f>IF(Table2[[#This Row],[Total Spend]]&lt;70,"Low Value", IF(Table2[[#This Row],[Total Spend]]&lt;370,"Medium Value",IF(Table2[[#This Row],[Total Spend]]&lt;1047,"High Value","VIP")))</f>
        <v>Medium Value</v>
      </c>
      <c r="AJ2176" s="7">
        <f>SUM(Table2[[#This Row],[AcceptedCmp3]:[Response]])</f>
        <v>0</v>
      </c>
      <c r="AK2176" s="5" t="str">
        <f>IF(Table2[[#This Row],[Total Campaigns Accepted]]=0,"Never Responded", IF(Table2[[#This Row],[Total Campaigns Accepted]]&lt;3,"Occasional Responders","Frequent Responders"))</f>
        <v>Never Responded</v>
      </c>
    </row>
    <row r="2177" spans="1:37" x14ac:dyDescent="0.3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  <c r="AC2177" s="4">
        <f t="shared" ca="1" si="99"/>
        <v>61</v>
      </c>
      <c r="AD2177" s="3">
        <f t="shared" si="101"/>
        <v>475</v>
      </c>
      <c r="AE2177">
        <f t="shared" si="100"/>
        <v>21</v>
      </c>
      <c r="AF2177" t="str">
        <f>IF(Table2[[#This Row],[ Income ]]&lt;=30000, "Low Income",IF(Table2[[#This Row],[ Income ]]&lt;=60000,"Middle Income",IF(Table2[[#This Row],[ Income ]]&lt;=90000,"High Income","Premium")))</f>
        <v>Middle Income</v>
      </c>
      <c r="AG2177" t="str">
        <f ca="1">IF(Table2[[#This Row],[Age]]&lt;30,"Young Adults", IF(Table2[[#This Row],[Age]]&lt;45,"Adults",IF(Table2[[#This Row],[Age]]&lt;60,"Middle Aged", "Senior")))</f>
        <v>Senior</v>
      </c>
      <c r="AH2177" t="str">
        <f>IF(Table2[[#This Row],[Recency]]&lt;31,"Active",IF(Table2[[#This Row],[Recency]]&lt;61, "Warm","At Risk"))</f>
        <v>At Risk</v>
      </c>
      <c r="AI2177" s="5" t="str">
        <f>IF(Table2[[#This Row],[Total Spend]]&lt;70,"Low Value", IF(Table2[[#This Row],[Total Spend]]&lt;370,"Medium Value",IF(Table2[[#This Row],[Total Spend]]&lt;1047,"High Value","VIP")))</f>
        <v>High Value</v>
      </c>
      <c r="AJ2177" s="7">
        <f>SUM(Table2[[#This Row],[AcceptedCmp3]:[Response]])</f>
        <v>1</v>
      </c>
      <c r="AK2177" s="5" t="str">
        <f>IF(Table2[[#This Row],[Total Campaigns Accepted]]=0,"Never Responded", IF(Table2[[#This Row],[Total Campaigns Accepted]]&lt;3,"Occasional Responders","Frequent Responders"))</f>
        <v>Occasional Responders</v>
      </c>
    </row>
    <row r="2178" spans="1:37" x14ac:dyDescent="0.3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  <c r="AC2178" s="4">
        <f t="shared" ref="AC2178:AC2241" ca="1" si="102">YEAR(TODAY()) - B2178</f>
        <v>73</v>
      </c>
      <c r="AD2178" s="3">
        <f t="shared" si="101"/>
        <v>859</v>
      </c>
      <c r="AE2178">
        <f t="shared" ref="AE2178:AE2241" si="103">SUM(P2178:T2178)</f>
        <v>26</v>
      </c>
      <c r="AF2178" t="str">
        <f>IF(Table2[[#This Row],[ Income ]]&lt;=30000, "Low Income",IF(Table2[[#This Row],[ Income ]]&lt;=60000,"Middle Income",IF(Table2[[#This Row],[ Income ]]&lt;=90000,"High Income","Premium")))</f>
        <v>High Income</v>
      </c>
      <c r="AG2178" t="str">
        <f ca="1">IF(Table2[[#This Row],[Age]]&lt;30,"Young Adults", IF(Table2[[#This Row],[Age]]&lt;45,"Adults",IF(Table2[[#This Row],[Age]]&lt;60,"Middle Aged", "Senior")))</f>
        <v>Senior</v>
      </c>
      <c r="AH2178" t="str">
        <f>IF(Table2[[#This Row],[Recency]]&lt;31,"Active",IF(Table2[[#This Row],[Recency]]&lt;61, "Warm","At Risk"))</f>
        <v>At Risk</v>
      </c>
      <c r="AI2178" s="5" t="str">
        <f>IF(Table2[[#This Row],[Total Spend]]&lt;70,"Low Value", IF(Table2[[#This Row],[Total Spend]]&lt;370,"Medium Value",IF(Table2[[#This Row],[Total Spend]]&lt;1047,"High Value","VIP")))</f>
        <v>High Value</v>
      </c>
      <c r="AJ2178" s="7">
        <f>SUM(Table2[[#This Row],[AcceptedCmp3]:[Response]])</f>
        <v>0</v>
      </c>
      <c r="AK2178" s="5" t="str">
        <f>IF(Table2[[#This Row],[Total Campaigns Accepted]]=0,"Never Responded", IF(Table2[[#This Row],[Total Campaigns Accepted]]&lt;3,"Occasional Responders","Frequent Responders"))</f>
        <v>Never Responded</v>
      </c>
    </row>
    <row r="2179" spans="1:37" x14ac:dyDescent="0.3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  <c r="AC2179" s="4">
        <f t="shared" ca="1" si="102"/>
        <v>74</v>
      </c>
      <c r="AD2179" s="3">
        <f t="shared" ref="AD2179:AD2241" si="104">SUM(J2179:O2179)</f>
        <v>205</v>
      </c>
      <c r="AE2179">
        <f t="shared" si="103"/>
        <v>18</v>
      </c>
      <c r="AF2179" t="str">
        <f>IF(Table2[[#This Row],[ Income ]]&lt;=30000, "Low Income",IF(Table2[[#This Row],[ Income ]]&lt;=60000,"Middle Income",IF(Table2[[#This Row],[ Income ]]&lt;=90000,"High Income","Premium")))</f>
        <v>Low Income</v>
      </c>
      <c r="AG2179" t="str">
        <f ca="1">IF(Table2[[#This Row],[Age]]&lt;30,"Young Adults", IF(Table2[[#This Row],[Age]]&lt;45,"Adults",IF(Table2[[#This Row],[Age]]&lt;60,"Middle Aged", "Senior")))</f>
        <v>Senior</v>
      </c>
      <c r="AH2179" t="str">
        <f>IF(Table2[[#This Row],[Recency]]&lt;31,"Active",IF(Table2[[#This Row],[Recency]]&lt;61, "Warm","At Risk"))</f>
        <v>At Risk</v>
      </c>
      <c r="AI2179" s="5" t="str">
        <f>IF(Table2[[#This Row],[Total Spend]]&lt;70,"Low Value", IF(Table2[[#This Row],[Total Spend]]&lt;370,"Medium Value",IF(Table2[[#This Row],[Total Spend]]&lt;1047,"High Value","VIP")))</f>
        <v>Medium Value</v>
      </c>
      <c r="AJ2179" s="7">
        <f>SUM(Table2[[#This Row],[AcceptedCmp3]:[Response]])</f>
        <v>0</v>
      </c>
      <c r="AK2179" s="5" t="str">
        <f>IF(Table2[[#This Row],[Total Campaigns Accepted]]=0,"Never Responded", IF(Table2[[#This Row],[Total Campaigns Accepted]]&lt;3,"Occasional Responders","Frequent Responders"))</f>
        <v>Never Responded</v>
      </c>
    </row>
    <row r="2180" spans="1:37" x14ac:dyDescent="0.3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  <c r="AC2180" s="4">
        <f t="shared" ca="1" si="102"/>
        <v>54</v>
      </c>
      <c r="AD2180" s="3">
        <f t="shared" si="104"/>
        <v>2114</v>
      </c>
      <c r="AE2180">
        <f t="shared" si="103"/>
        <v>24</v>
      </c>
      <c r="AF2180" t="str">
        <f>IF(Table2[[#This Row],[ Income ]]&lt;=30000, "Low Income",IF(Table2[[#This Row],[ Income ]]&lt;=60000,"Middle Income",IF(Table2[[#This Row],[ Income ]]&lt;=90000,"High Income","Premium")))</f>
        <v>High Income</v>
      </c>
      <c r="AG2180" t="str">
        <f ca="1">IF(Table2[[#This Row],[Age]]&lt;30,"Young Adults", IF(Table2[[#This Row],[Age]]&lt;45,"Adults",IF(Table2[[#This Row],[Age]]&lt;60,"Middle Aged", "Senior")))</f>
        <v>Middle Aged</v>
      </c>
      <c r="AH2180" t="str">
        <f>IF(Table2[[#This Row],[Recency]]&lt;31,"Active",IF(Table2[[#This Row],[Recency]]&lt;61, "Warm","At Risk"))</f>
        <v>At Risk</v>
      </c>
      <c r="AI2180" s="5" t="str">
        <f>IF(Table2[[#This Row],[Total Spend]]&lt;70,"Low Value", IF(Table2[[#This Row],[Total Spend]]&lt;370,"Medium Value",IF(Table2[[#This Row],[Total Spend]]&lt;1047,"High Value","VIP")))</f>
        <v>VIP</v>
      </c>
      <c r="AJ2180" s="7">
        <f>SUM(Table2[[#This Row],[AcceptedCmp3]:[Response]])</f>
        <v>1</v>
      </c>
      <c r="AK2180" s="5" t="str">
        <f>IF(Table2[[#This Row],[Total Campaigns Accepted]]=0,"Never Responded", IF(Table2[[#This Row],[Total Campaigns Accepted]]&lt;3,"Occasional Responders","Frequent Responders"))</f>
        <v>Occasional Responders</v>
      </c>
    </row>
    <row r="2181" spans="1:37" x14ac:dyDescent="0.3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  <c r="AC2181" s="4">
        <f t="shared" ca="1" si="102"/>
        <v>54</v>
      </c>
      <c r="AD2181" s="3">
        <f t="shared" si="104"/>
        <v>2114</v>
      </c>
      <c r="AE2181">
        <f t="shared" si="103"/>
        <v>24</v>
      </c>
      <c r="AF2181" t="str">
        <f>IF(Table2[[#This Row],[ Income ]]&lt;=30000, "Low Income",IF(Table2[[#This Row],[ Income ]]&lt;=60000,"Middle Income",IF(Table2[[#This Row],[ Income ]]&lt;=90000,"High Income","Premium")))</f>
        <v>High Income</v>
      </c>
      <c r="AG2181" t="str">
        <f ca="1">IF(Table2[[#This Row],[Age]]&lt;30,"Young Adults", IF(Table2[[#This Row],[Age]]&lt;45,"Adults",IF(Table2[[#This Row],[Age]]&lt;60,"Middle Aged", "Senior")))</f>
        <v>Middle Aged</v>
      </c>
      <c r="AH2181" t="str">
        <f>IF(Table2[[#This Row],[Recency]]&lt;31,"Active",IF(Table2[[#This Row],[Recency]]&lt;61, "Warm","At Risk"))</f>
        <v>At Risk</v>
      </c>
      <c r="AI2181" s="5" t="str">
        <f>IF(Table2[[#This Row],[Total Spend]]&lt;70,"Low Value", IF(Table2[[#This Row],[Total Spend]]&lt;370,"Medium Value",IF(Table2[[#This Row],[Total Spend]]&lt;1047,"High Value","VIP")))</f>
        <v>VIP</v>
      </c>
      <c r="AJ2181" s="7">
        <f>SUM(Table2[[#This Row],[AcceptedCmp3]:[Response]])</f>
        <v>1</v>
      </c>
      <c r="AK2181" s="5" t="str">
        <f>IF(Table2[[#This Row],[Total Campaigns Accepted]]=0,"Never Responded", IF(Table2[[#This Row],[Total Campaigns Accepted]]&lt;3,"Occasional Responders","Frequent Responders"))</f>
        <v>Occasional Responders</v>
      </c>
    </row>
    <row r="2182" spans="1:37" x14ac:dyDescent="0.3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  <c r="AC2182" s="4">
        <f t="shared" ca="1" si="102"/>
        <v>62</v>
      </c>
      <c r="AD2182" s="3">
        <f t="shared" si="104"/>
        <v>1459</v>
      </c>
      <c r="AE2182">
        <f t="shared" si="103"/>
        <v>30</v>
      </c>
      <c r="AF2182" t="str">
        <f>IF(Table2[[#This Row],[ Income ]]&lt;=30000, "Low Income",IF(Table2[[#This Row],[ Income ]]&lt;=60000,"Middle Income",IF(Table2[[#This Row],[ Income ]]&lt;=90000,"High Income","Premium")))</f>
        <v>High Income</v>
      </c>
      <c r="AG2182" t="str">
        <f ca="1">IF(Table2[[#This Row],[Age]]&lt;30,"Young Adults", IF(Table2[[#This Row],[Age]]&lt;45,"Adults",IF(Table2[[#This Row],[Age]]&lt;60,"Middle Aged", "Senior")))</f>
        <v>Senior</v>
      </c>
      <c r="AH2182" t="str">
        <f>IF(Table2[[#This Row],[Recency]]&lt;31,"Active",IF(Table2[[#This Row],[Recency]]&lt;61, "Warm","At Risk"))</f>
        <v>At Risk</v>
      </c>
      <c r="AI2182" s="5" t="str">
        <f>IF(Table2[[#This Row],[Total Spend]]&lt;70,"Low Value", IF(Table2[[#This Row],[Total Spend]]&lt;370,"Medium Value",IF(Table2[[#This Row],[Total Spend]]&lt;1047,"High Value","VIP")))</f>
        <v>VIP</v>
      </c>
      <c r="AJ2182" s="7">
        <f>SUM(Table2[[#This Row],[AcceptedCmp3]:[Response]])</f>
        <v>0</v>
      </c>
      <c r="AK2182" s="5" t="str">
        <f>IF(Table2[[#This Row],[Total Campaigns Accepted]]=0,"Never Responded", IF(Table2[[#This Row],[Total Campaigns Accepted]]&lt;3,"Occasional Responders","Frequent Responders"))</f>
        <v>Never Responded</v>
      </c>
    </row>
    <row r="2183" spans="1:37" x14ac:dyDescent="0.3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  <c r="AC2183" s="4">
        <f t="shared" ca="1" si="102"/>
        <v>73</v>
      </c>
      <c r="AD2183" s="3">
        <f t="shared" si="104"/>
        <v>54</v>
      </c>
      <c r="AE2183">
        <f t="shared" si="103"/>
        <v>9</v>
      </c>
      <c r="AF2183" t="str">
        <f>IF(Table2[[#This Row],[ Income ]]&lt;=30000, "Low Income",IF(Table2[[#This Row],[ Income ]]&lt;=60000,"Middle Income",IF(Table2[[#This Row],[ Income ]]&lt;=90000,"High Income","Premium")))</f>
        <v>Middle Income</v>
      </c>
      <c r="AG2183" t="str">
        <f ca="1">IF(Table2[[#This Row],[Age]]&lt;30,"Young Adults", IF(Table2[[#This Row],[Age]]&lt;45,"Adults",IF(Table2[[#This Row],[Age]]&lt;60,"Middle Aged", "Senior")))</f>
        <v>Senior</v>
      </c>
      <c r="AH2183" t="str">
        <f>IF(Table2[[#This Row],[Recency]]&lt;31,"Active",IF(Table2[[#This Row],[Recency]]&lt;61, "Warm","At Risk"))</f>
        <v>At Risk</v>
      </c>
      <c r="AI2183" s="5" t="str">
        <f>IF(Table2[[#This Row],[Total Spend]]&lt;70,"Low Value", IF(Table2[[#This Row],[Total Spend]]&lt;370,"Medium Value",IF(Table2[[#This Row],[Total Spend]]&lt;1047,"High Value","VIP")))</f>
        <v>Low Value</v>
      </c>
      <c r="AJ2183" s="7">
        <f>SUM(Table2[[#This Row],[AcceptedCmp3]:[Response]])</f>
        <v>0</v>
      </c>
      <c r="AK2183" s="5" t="str">
        <f>IF(Table2[[#This Row],[Total Campaigns Accepted]]=0,"Never Responded", IF(Table2[[#This Row],[Total Campaigns Accepted]]&lt;3,"Occasional Responders","Frequent Responders"))</f>
        <v>Never Responded</v>
      </c>
    </row>
    <row r="2184" spans="1:37" x14ac:dyDescent="0.3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  <c r="AC2184" s="4">
        <f t="shared" ca="1" si="102"/>
        <v>62</v>
      </c>
      <c r="AD2184" s="3">
        <f t="shared" si="104"/>
        <v>902</v>
      </c>
      <c r="AE2184">
        <f t="shared" si="103"/>
        <v>19</v>
      </c>
      <c r="AF2184" t="str">
        <f>IF(Table2[[#This Row],[ Income ]]&lt;=30000, "Low Income",IF(Table2[[#This Row],[ Income ]]&lt;=60000,"Middle Income",IF(Table2[[#This Row],[ Income ]]&lt;=90000,"High Income","Premium")))</f>
        <v>High Income</v>
      </c>
      <c r="AG2184" t="str">
        <f ca="1">IF(Table2[[#This Row],[Age]]&lt;30,"Young Adults", IF(Table2[[#This Row],[Age]]&lt;45,"Adults",IF(Table2[[#This Row],[Age]]&lt;60,"Middle Aged", "Senior")))</f>
        <v>Senior</v>
      </c>
      <c r="AH2184" t="str">
        <f>IF(Table2[[#This Row],[Recency]]&lt;31,"Active",IF(Table2[[#This Row],[Recency]]&lt;61, "Warm","At Risk"))</f>
        <v>At Risk</v>
      </c>
      <c r="AI2184" s="5" t="str">
        <f>IF(Table2[[#This Row],[Total Spend]]&lt;70,"Low Value", IF(Table2[[#This Row],[Total Spend]]&lt;370,"Medium Value",IF(Table2[[#This Row],[Total Spend]]&lt;1047,"High Value","VIP")))</f>
        <v>High Value</v>
      </c>
      <c r="AJ2184" s="7">
        <f>SUM(Table2[[#This Row],[AcceptedCmp3]:[Response]])</f>
        <v>1</v>
      </c>
      <c r="AK2184" s="5" t="str">
        <f>IF(Table2[[#This Row],[Total Campaigns Accepted]]=0,"Never Responded", IF(Table2[[#This Row],[Total Campaigns Accepted]]&lt;3,"Occasional Responders","Frequent Responders"))</f>
        <v>Occasional Responders</v>
      </c>
    </row>
    <row r="2185" spans="1:37" x14ac:dyDescent="0.3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  <c r="AC2185" s="4">
        <f t="shared" ca="1" si="102"/>
        <v>52</v>
      </c>
      <c r="AD2185" s="3">
        <f t="shared" si="104"/>
        <v>326</v>
      </c>
      <c r="AE2185">
        <f t="shared" si="103"/>
        <v>20</v>
      </c>
      <c r="AF2185" t="str">
        <f>IF(Table2[[#This Row],[ Income ]]&lt;=30000, "Low Income",IF(Table2[[#This Row],[ Income ]]&lt;=60000,"Middle Income",IF(Table2[[#This Row],[ Income ]]&lt;=90000,"High Income","Premium")))</f>
        <v>Middle Income</v>
      </c>
      <c r="AG2185" t="str">
        <f ca="1">IF(Table2[[#This Row],[Age]]&lt;30,"Young Adults", IF(Table2[[#This Row],[Age]]&lt;45,"Adults",IF(Table2[[#This Row],[Age]]&lt;60,"Middle Aged", "Senior")))</f>
        <v>Middle Aged</v>
      </c>
      <c r="AH2185" t="str">
        <f>IF(Table2[[#This Row],[Recency]]&lt;31,"Active",IF(Table2[[#This Row],[Recency]]&lt;61, "Warm","At Risk"))</f>
        <v>At Risk</v>
      </c>
      <c r="AI2185" s="5" t="str">
        <f>IF(Table2[[#This Row],[Total Spend]]&lt;70,"Low Value", IF(Table2[[#This Row],[Total Spend]]&lt;370,"Medium Value",IF(Table2[[#This Row],[Total Spend]]&lt;1047,"High Value","VIP")))</f>
        <v>Medium Value</v>
      </c>
      <c r="AJ2185" s="7">
        <f>SUM(Table2[[#This Row],[AcceptedCmp3]:[Response]])</f>
        <v>0</v>
      </c>
      <c r="AK2185" s="5" t="str">
        <f>IF(Table2[[#This Row],[Total Campaigns Accepted]]=0,"Never Responded", IF(Table2[[#This Row],[Total Campaigns Accepted]]&lt;3,"Occasional Responders","Frequent Responders"))</f>
        <v>Never Responded</v>
      </c>
    </row>
    <row r="2186" spans="1:37" x14ac:dyDescent="0.3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  <c r="AC2186" s="4">
        <f t="shared" ca="1" si="102"/>
        <v>62</v>
      </c>
      <c r="AD2186" s="3">
        <f t="shared" si="104"/>
        <v>184</v>
      </c>
      <c r="AE2186">
        <f t="shared" si="103"/>
        <v>16</v>
      </c>
      <c r="AF2186" t="str">
        <f>IF(Table2[[#This Row],[ Income ]]&lt;=30000, "Low Income",IF(Table2[[#This Row],[ Income ]]&lt;=60000,"Middle Income",IF(Table2[[#This Row],[ Income ]]&lt;=90000,"High Income","Premium")))</f>
        <v>Middle Income</v>
      </c>
      <c r="AG2186" t="str">
        <f ca="1">IF(Table2[[#This Row],[Age]]&lt;30,"Young Adults", IF(Table2[[#This Row],[Age]]&lt;45,"Adults",IF(Table2[[#This Row],[Age]]&lt;60,"Middle Aged", "Senior")))</f>
        <v>Senior</v>
      </c>
      <c r="AH2186" t="str">
        <f>IF(Table2[[#This Row],[Recency]]&lt;31,"Active",IF(Table2[[#This Row],[Recency]]&lt;61, "Warm","At Risk"))</f>
        <v>At Risk</v>
      </c>
      <c r="AI2186" s="5" t="str">
        <f>IF(Table2[[#This Row],[Total Spend]]&lt;70,"Low Value", IF(Table2[[#This Row],[Total Spend]]&lt;370,"Medium Value",IF(Table2[[#This Row],[Total Spend]]&lt;1047,"High Value","VIP")))</f>
        <v>Medium Value</v>
      </c>
      <c r="AJ2186" s="7">
        <f>SUM(Table2[[#This Row],[AcceptedCmp3]:[Response]])</f>
        <v>1</v>
      </c>
      <c r="AK2186" s="5" t="str">
        <f>IF(Table2[[#This Row],[Total Campaigns Accepted]]=0,"Never Responded", IF(Table2[[#This Row],[Total Campaigns Accepted]]&lt;3,"Occasional Responders","Frequent Responders"))</f>
        <v>Occasional Responders</v>
      </c>
    </row>
    <row r="2187" spans="1:37" x14ac:dyDescent="0.3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  <c r="AC2187" s="4">
        <f t="shared" ca="1" si="102"/>
        <v>68</v>
      </c>
      <c r="AD2187" s="3">
        <f t="shared" si="104"/>
        <v>1638</v>
      </c>
      <c r="AE2187">
        <f t="shared" si="103"/>
        <v>29</v>
      </c>
      <c r="AF2187" t="str">
        <f>IF(Table2[[#This Row],[ Income ]]&lt;=30000, "Low Income",IF(Table2[[#This Row],[ Income ]]&lt;=60000,"Middle Income",IF(Table2[[#This Row],[ Income ]]&lt;=90000,"High Income","Premium")))</f>
        <v>High Income</v>
      </c>
      <c r="AG2187" t="str">
        <f ca="1">IF(Table2[[#This Row],[Age]]&lt;30,"Young Adults", IF(Table2[[#This Row],[Age]]&lt;45,"Adults",IF(Table2[[#This Row],[Age]]&lt;60,"Middle Aged", "Senior")))</f>
        <v>Senior</v>
      </c>
      <c r="AH2187" t="str">
        <f>IF(Table2[[#This Row],[Recency]]&lt;31,"Active",IF(Table2[[#This Row],[Recency]]&lt;61, "Warm","At Risk"))</f>
        <v>At Risk</v>
      </c>
      <c r="AI2187" s="5" t="str">
        <f>IF(Table2[[#This Row],[Total Spend]]&lt;70,"Low Value", IF(Table2[[#This Row],[Total Spend]]&lt;370,"Medium Value",IF(Table2[[#This Row],[Total Spend]]&lt;1047,"High Value","VIP")))</f>
        <v>VIP</v>
      </c>
      <c r="AJ2187" s="7">
        <f>SUM(Table2[[#This Row],[AcceptedCmp3]:[Response]])</f>
        <v>0</v>
      </c>
      <c r="AK2187" s="5" t="str">
        <f>IF(Table2[[#This Row],[Total Campaigns Accepted]]=0,"Never Responded", IF(Table2[[#This Row],[Total Campaigns Accepted]]&lt;3,"Occasional Responders","Frequent Responders"))</f>
        <v>Never Responded</v>
      </c>
    </row>
    <row r="2188" spans="1:37" x14ac:dyDescent="0.3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  <c r="AC2188" s="4">
        <f t="shared" ca="1" si="102"/>
        <v>53</v>
      </c>
      <c r="AD2188" s="3">
        <f t="shared" si="104"/>
        <v>30</v>
      </c>
      <c r="AE2188">
        <f t="shared" si="103"/>
        <v>13</v>
      </c>
      <c r="AF2188" t="str">
        <f>IF(Table2[[#This Row],[ Income ]]&lt;=30000, "Low Income",IF(Table2[[#This Row],[ Income ]]&lt;=60000,"Middle Income",IF(Table2[[#This Row],[ Income ]]&lt;=90000,"High Income","Premium")))</f>
        <v>Middle Income</v>
      </c>
      <c r="AG2188" t="str">
        <f ca="1">IF(Table2[[#This Row],[Age]]&lt;30,"Young Adults", IF(Table2[[#This Row],[Age]]&lt;45,"Adults",IF(Table2[[#This Row],[Age]]&lt;60,"Middle Aged", "Senior")))</f>
        <v>Middle Aged</v>
      </c>
      <c r="AH2188" t="str">
        <f>IF(Table2[[#This Row],[Recency]]&lt;31,"Active",IF(Table2[[#This Row],[Recency]]&lt;61, "Warm","At Risk"))</f>
        <v>At Risk</v>
      </c>
      <c r="AI2188" s="5" t="str">
        <f>IF(Table2[[#This Row],[Total Spend]]&lt;70,"Low Value", IF(Table2[[#This Row],[Total Spend]]&lt;370,"Medium Value",IF(Table2[[#This Row],[Total Spend]]&lt;1047,"High Value","VIP")))</f>
        <v>Low Value</v>
      </c>
      <c r="AJ2188" s="7">
        <f>SUM(Table2[[#This Row],[AcceptedCmp3]:[Response]])</f>
        <v>0</v>
      </c>
      <c r="AK2188" s="5" t="str">
        <f>IF(Table2[[#This Row],[Total Campaigns Accepted]]=0,"Never Responded", IF(Table2[[#This Row],[Total Campaigns Accepted]]&lt;3,"Occasional Responders","Frequent Responders"))</f>
        <v>Never Responded</v>
      </c>
    </row>
    <row r="2189" spans="1:37" x14ac:dyDescent="0.3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  <c r="AC2189" s="4">
        <f t="shared" ca="1" si="102"/>
        <v>49</v>
      </c>
      <c r="AD2189" s="3">
        <f t="shared" si="104"/>
        <v>52</v>
      </c>
      <c r="AE2189">
        <f t="shared" si="103"/>
        <v>15</v>
      </c>
      <c r="AF2189" t="str">
        <f>IF(Table2[[#This Row],[ Income ]]&lt;=30000, "Low Income",IF(Table2[[#This Row],[ Income ]]&lt;=60000,"Middle Income",IF(Table2[[#This Row],[ Income ]]&lt;=90000,"High Income","Premium")))</f>
        <v>Middle Income</v>
      </c>
      <c r="AG2189" t="str">
        <f ca="1">IF(Table2[[#This Row],[Age]]&lt;30,"Young Adults", IF(Table2[[#This Row],[Age]]&lt;45,"Adults",IF(Table2[[#This Row],[Age]]&lt;60,"Middle Aged", "Senior")))</f>
        <v>Middle Aged</v>
      </c>
      <c r="AH2189" t="str">
        <f>IF(Table2[[#This Row],[Recency]]&lt;31,"Active",IF(Table2[[#This Row],[Recency]]&lt;61, "Warm","At Risk"))</f>
        <v>At Risk</v>
      </c>
      <c r="AI2189" s="5" t="str">
        <f>IF(Table2[[#This Row],[Total Spend]]&lt;70,"Low Value", IF(Table2[[#This Row],[Total Spend]]&lt;370,"Medium Value",IF(Table2[[#This Row],[Total Spend]]&lt;1047,"High Value","VIP")))</f>
        <v>Low Value</v>
      </c>
      <c r="AJ2189" s="7">
        <f>SUM(Table2[[#This Row],[AcceptedCmp3]:[Response]])</f>
        <v>0</v>
      </c>
      <c r="AK2189" s="5" t="str">
        <f>IF(Table2[[#This Row],[Total Campaigns Accepted]]=0,"Never Responded", IF(Table2[[#This Row],[Total Campaigns Accepted]]&lt;3,"Occasional Responders","Frequent Responders"))</f>
        <v>Never Responded</v>
      </c>
    </row>
    <row r="2190" spans="1:37" x14ac:dyDescent="0.3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  <c r="AC2190" s="4">
        <f t="shared" ca="1" si="102"/>
        <v>48</v>
      </c>
      <c r="AD2190" s="3">
        <f t="shared" si="104"/>
        <v>49</v>
      </c>
      <c r="AE2190">
        <f t="shared" si="103"/>
        <v>14</v>
      </c>
      <c r="AF2190" t="str">
        <f>IF(Table2[[#This Row],[ Income ]]&lt;=30000, "Low Income",IF(Table2[[#This Row],[ Income ]]&lt;=60000,"Middle Income",IF(Table2[[#This Row],[ Income ]]&lt;=90000,"High Income","Premium")))</f>
        <v>Middle Income</v>
      </c>
      <c r="AG2190" t="str">
        <f ca="1">IF(Table2[[#This Row],[Age]]&lt;30,"Young Adults", IF(Table2[[#This Row],[Age]]&lt;45,"Adults",IF(Table2[[#This Row],[Age]]&lt;60,"Middle Aged", "Senior")))</f>
        <v>Middle Aged</v>
      </c>
      <c r="AH2190" t="str">
        <f>IF(Table2[[#This Row],[Recency]]&lt;31,"Active",IF(Table2[[#This Row],[Recency]]&lt;61, "Warm","At Risk"))</f>
        <v>At Risk</v>
      </c>
      <c r="AI2190" s="5" t="str">
        <f>IF(Table2[[#This Row],[Total Spend]]&lt;70,"Low Value", IF(Table2[[#This Row],[Total Spend]]&lt;370,"Medium Value",IF(Table2[[#This Row],[Total Spend]]&lt;1047,"High Value","VIP")))</f>
        <v>Low Value</v>
      </c>
      <c r="AJ2190" s="7">
        <f>SUM(Table2[[#This Row],[AcceptedCmp3]:[Response]])</f>
        <v>0</v>
      </c>
      <c r="AK2190" s="5" t="str">
        <f>IF(Table2[[#This Row],[Total Campaigns Accepted]]=0,"Never Responded", IF(Table2[[#This Row],[Total Campaigns Accepted]]&lt;3,"Occasional Responders","Frequent Responders"))</f>
        <v>Never Responded</v>
      </c>
    </row>
    <row r="2191" spans="1:37" x14ac:dyDescent="0.3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  <c r="AC2191" s="4">
        <f t="shared" ca="1" si="102"/>
        <v>61</v>
      </c>
      <c r="AD2191" s="3">
        <f t="shared" si="104"/>
        <v>388</v>
      </c>
      <c r="AE2191">
        <f t="shared" si="103"/>
        <v>20</v>
      </c>
      <c r="AF2191" t="str">
        <f>IF(Table2[[#This Row],[ Income ]]&lt;=30000, "Low Income",IF(Table2[[#This Row],[ Income ]]&lt;=60000,"Middle Income",IF(Table2[[#This Row],[ Income ]]&lt;=90000,"High Income","Premium")))</f>
        <v>Middle Income</v>
      </c>
      <c r="AG2191" t="str">
        <f ca="1">IF(Table2[[#This Row],[Age]]&lt;30,"Young Adults", IF(Table2[[#This Row],[Age]]&lt;45,"Adults",IF(Table2[[#This Row],[Age]]&lt;60,"Middle Aged", "Senior")))</f>
        <v>Senior</v>
      </c>
      <c r="AH2191" t="str">
        <f>IF(Table2[[#This Row],[Recency]]&lt;31,"Active",IF(Table2[[#This Row],[Recency]]&lt;61, "Warm","At Risk"))</f>
        <v>At Risk</v>
      </c>
      <c r="AI2191" s="5" t="str">
        <f>IF(Table2[[#This Row],[Total Spend]]&lt;70,"Low Value", IF(Table2[[#This Row],[Total Spend]]&lt;370,"Medium Value",IF(Table2[[#This Row],[Total Spend]]&lt;1047,"High Value","VIP")))</f>
        <v>High Value</v>
      </c>
      <c r="AJ2191" s="7">
        <f>SUM(Table2[[#This Row],[AcceptedCmp3]:[Response]])</f>
        <v>0</v>
      </c>
      <c r="AK2191" s="5" t="str">
        <f>IF(Table2[[#This Row],[Total Campaigns Accepted]]=0,"Never Responded", IF(Table2[[#This Row],[Total Campaigns Accepted]]&lt;3,"Occasional Responders","Frequent Responders"))</f>
        <v>Never Responded</v>
      </c>
    </row>
    <row r="2192" spans="1:37" x14ac:dyDescent="0.3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  <c r="AC2192" s="4">
        <f t="shared" ca="1" si="102"/>
        <v>62</v>
      </c>
      <c r="AD2192" s="3">
        <f t="shared" si="104"/>
        <v>1049</v>
      </c>
      <c r="AE2192">
        <f t="shared" si="103"/>
        <v>30</v>
      </c>
      <c r="AF2192" t="str">
        <f>IF(Table2[[#This Row],[ Income ]]&lt;=30000, "Low Income",IF(Table2[[#This Row],[ Income ]]&lt;=60000,"Middle Income",IF(Table2[[#This Row],[ Income ]]&lt;=90000,"High Income","Premium")))</f>
        <v>High Income</v>
      </c>
      <c r="AG2192" t="str">
        <f ca="1">IF(Table2[[#This Row],[Age]]&lt;30,"Young Adults", IF(Table2[[#This Row],[Age]]&lt;45,"Adults",IF(Table2[[#This Row],[Age]]&lt;60,"Middle Aged", "Senior")))</f>
        <v>Senior</v>
      </c>
      <c r="AH2192" t="str">
        <f>IF(Table2[[#This Row],[Recency]]&lt;31,"Active",IF(Table2[[#This Row],[Recency]]&lt;61, "Warm","At Risk"))</f>
        <v>At Risk</v>
      </c>
      <c r="AI2192" s="5" t="str">
        <f>IF(Table2[[#This Row],[Total Spend]]&lt;70,"Low Value", IF(Table2[[#This Row],[Total Spend]]&lt;370,"Medium Value",IF(Table2[[#This Row],[Total Spend]]&lt;1047,"High Value","VIP")))</f>
        <v>VIP</v>
      </c>
      <c r="AJ2192" s="7">
        <f>SUM(Table2[[#This Row],[AcceptedCmp3]:[Response]])</f>
        <v>0</v>
      </c>
      <c r="AK2192" s="5" t="str">
        <f>IF(Table2[[#This Row],[Total Campaigns Accepted]]=0,"Never Responded", IF(Table2[[#This Row],[Total Campaigns Accepted]]&lt;3,"Occasional Responders","Frequent Responders"))</f>
        <v>Never Responded</v>
      </c>
    </row>
    <row r="2193" spans="1:37" x14ac:dyDescent="0.3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  <c r="AC2193" s="4">
        <f t="shared" ca="1" si="102"/>
        <v>45</v>
      </c>
      <c r="AD2193" s="3">
        <f t="shared" si="104"/>
        <v>216</v>
      </c>
      <c r="AE2193">
        <f t="shared" si="103"/>
        <v>19</v>
      </c>
      <c r="AF2193" t="str">
        <f>IF(Table2[[#This Row],[ Income ]]&lt;=30000, "Low Income",IF(Table2[[#This Row],[ Income ]]&lt;=60000,"Middle Income",IF(Table2[[#This Row],[ Income ]]&lt;=90000,"High Income","Premium")))</f>
        <v>Middle Income</v>
      </c>
      <c r="AG2193" t="str">
        <f ca="1">IF(Table2[[#This Row],[Age]]&lt;30,"Young Adults", IF(Table2[[#This Row],[Age]]&lt;45,"Adults",IF(Table2[[#This Row],[Age]]&lt;60,"Middle Aged", "Senior")))</f>
        <v>Middle Aged</v>
      </c>
      <c r="AH2193" t="str">
        <f>IF(Table2[[#This Row],[Recency]]&lt;31,"Active",IF(Table2[[#This Row],[Recency]]&lt;61, "Warm","At Risk"))</f>
        <v>At Risk</v>
      </c>
      <c r="AI2193" s="5" t="str">
        <f>IF(Table2[[#This Row],[Total Spend]]&lt;70,"Low Value", IF(Table2[[#This Row],[Total Spend]]&lt;370,"Medium Value",IF(Table2[[#This Row],[Total Spend]]&lt;1047,"High Value","VIP")))</f>
        <v>Medium Value</v>
      </c>
      <c r="AJ2193" s="7">
        <f>SUM(Table2[[#This Row],[AcceptedCmp3]:[Response]])</f>
        <v>1</v>
      </c>
      <c r="AK2193" s="5" t="str">
        <f>IF(Table2[[#This Row],[Total Campaigns Accepted]]=0,"Never Responded", IF(Table2[[#This Row],[Total Campaigns Accepted]]&lt;3,"Occasional Responders","Frequent Responders"))</f>
        <v>Occasional Responders</v>
      </c>
    </row>
    <row r="2194" spans="1:37" x14ac:dyDescent="0.3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  <c r="AC2194" s="4">
        <f t="shared" ca="1" si="102"/>
        <v>72</v>
      </c>
      <c r="AD2194" s="3">
        <f t="shared" si="104"/>
        <v>1616</v>
      </c>
      <c r="AE2194">
        <f t="shared" si="103"/>
        <v>22</v>
      </c>
      <c r="AF2194" t="str">
        <f>IF(Table2[[#This Row],[ Income ]]&lt;=30000, "Low Income",IF(Table2[[#This Row],[ Income ]]&lt;=60000,"Middle Income",IF(Table2[[#This Row],[ Income ]]&lt;=90000,"High Income","Premium")))</f>
        <v>Premium</v>
      </c>
      <c r="AG2194" t="str">
        <f ca="1">IF(Table2[[#This Row],[Age]]&lt;30,"Young Adults", IF(Table2[[#This Row],[Age]]&lt;45,"Adults",IF(Table2[[#This Row],[Age]]&lt;60,"Middle Aged", "Senior")))</f>
        <v>Senior</v>
      </c>
      <c r="AH2194" t="str">
        <f>IF(Table2[[#This Row],[Recency]]&lt;31,"Active",IF(Table2[[#This Row],[Recency]]&lt;61, "Warm","At Risk"))</f>
        <v>At Risk</v>
      </c>
      <c r="AI2194" s="5" t="str">
        <f>IF(Table2[[#This Row],[Total Spend]]&lt;70,"Low Value", IF(Table2[[#This Row],[Total Spend]]&lt;370,"Medium Value",IF(Table2[[#This Row],[Total Spend]]&lt;1047,"High Value","VIP")))</f>
        <v>VIP</v>
      </c>
      <c r="AJ2194" s="7">
        <f>SUM(Table2[[#This Row],[AcceptedCmp3]:[Response]])</f>
        <v>2</v>
      </c>
      <c r="AK2194" s="5" t="str">
        <f>IF(Table2[[#This Row],[Total Campaigns Accepted]]=0,"Never Responded", IF(Table2[[#This Row],[Total Campaigns Accepted]]&lt;3,"Occasional Responders","Frequent Responders"))</f>
        <v>Occasional Responders</v>
      </c>
    </row>
    <row r="2195" spans="1:37" x14ac:dyDescent="0.3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  <c r="AC2195" s="4">
        <f t="shared" ca="1" si="102"/>
        <v>42</v>
      </c>
      <c r="AD2195" s="3">
        <f t="shared" si="104"/>
        <v>79</v>
      </c>
      <c r="AE2195">
        <f t="shared" si="103"/>
        <v>13</v>
      </c>
      <c r="AF2195" t="str">
        <f>IF(Table2[[#This Row],[ Income ]]&lt;=30000, "Low Income",IF(Table2[[#This Row],[ Income ]]&lt;=60000,"Middle Income",IF(Table2[[#This Row],[ Income ]]&lt;=90000,"High Income","Premium")))</f>
        <v>Middle Income</v>
      </c>
      <c r="AG2195" t="str">
        <f ca="1">IF(Table2[[#This Row],[Age]]&lt;30,"Young Adults", IF(Table2[[#This Row],[Age]]&lt;45,"Adults",IF(Table2[[#This Row],[Age]]&lt;60,"Middle Aged", "Senior")))</f>
        <v>Adults</v>
      </c>
      <c r="AH2195" t="str">
        <f>IF(Table2[[#This Row],[Recency]]&lt;31,"Active",IF(Table2[[#This Row],[Recency]]&lt;61, "Warm","At Risk"))</f>
        <v>At Risk</v>
      </c>
      <c r="AI2195" s="5" t="str">
        <f>IF(Table2[[#This Row],[Total Spend]]&lt;70,"Low Value", IF(Table2[[#This Row],[Total Spend]]&lt;370,"Medium Value",IF(Table2[[#This Row],[Total Spend]]&lt;1047,"High Value","VIP")))</f>
        <v>Medium Value</v>
      </c>
      <c r="AJ2195" s="7">
        <f>SUM(Table2[[#This Row],[AcceptedCmp3]:[Response]])</f>
        <v>0</v>
      </c>
      <c r="AK2195" s="5" t="str">
        <f>IF(Table2[[#This Row],[Total Campaigns Accepted]]=0,"Never Responded", IF(Table2[[#This Row],[Total Campaigns Accepted]]&lt;3,"Occasional Responders","Frequent Responders"))</f>
        <v>Never Responded</v>
      </c>
    </row>
    <row r="2196" spans="1:37" x14ac:dyDescent="0.3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  <c r="AC2196" s="4">
        <f t="shared" ca="1" si="102"/>
        <v>42</v>
      </c>
      <c r="AD2196" s="3">
        <f t="shared" si="104"/>
        <v>193</v>
      </c>
      <c r="AE2196">
        <f t="shared" si="103"/>
        <v>20</v>
      </c>
      <c r="AF2196" t="str">
        <f>IF(Table2[[#This Row],[ Income ]]&lt;=30000, "Low Income",IF(Table2[[#This Row],[ Income ]]&lt;=60000,"Middle Income",IF(Table2[[#This Row],[ Income ]]&lt;=90000,"High Income","Premium")))</f>
        <v>Low Income</v>
      </c>
      <c r="AG2196" t="str">
        <f ca="1">IF(Table2[[#This Row],[Age]]&lt;30,"Young Adults", IF(Table2[[#This Row],[Age]]&lt;45,"Adults",IF(Table2[[#This Row],[Age]]&lt;60,"Middle Aged", "Senior")))</f>
        <v>Adults</v>
      </c>
      <c r="AH2196" t="str">
        <f>IF(Table2[[#This Row],[Recency]]&lt;31,"Active",IF(Table2[[#This Row],[Recency]]&lt;61, "Warm","At Risk"))</f>
        <v>At Risk</v>
      </c>
      <c r="AI2196" s="5" t="str">
        <f>IF(Table2[[#This Row],[Total Spend]]&lt;70,"Low Value", IF(Table2[[#This Row],[Total Spend]]&lt;370,"Medium Value",IF(Table2[[#This Row],[Total Spend]]&lt;1047,"High Value","VIP")))</f>
        <v>Medium Value</v>
      </c>
      <c r="AJ2196" s="7">
        <f>SUM(Table2[[#This Row],[AcceptedCmp3]:[Response]])</f>
        <v>0</v>
      </c>
      <c r="AK2196" s="5" t="str">
        <f>IF(Table2[[#This Row],[Total Campaigns Accepted]]=0,"Never Responded", IF(Table2[[#This Row],[Total Campaigns Accepted]]&lt;3,"Occasional Responders","Frequent Responders"))</f>
        <v>Never Responded</v>
      </c>
    </row>
    <row r="2197" spans="1:37" x14ac:dyDescent="0.3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  <c r="AC2197" s="4">
        <f t="shared" ca="1" si="102"/>
        <v>59</v>
      </c>
      <c r="AD2197" s="3">
        <f t="shared" si="104"/>
        <v>1529</v>
      </c>
      <c r="AE2197">
        <f t="shared" si="103"/>
        <v>40</v>
      </c>
      <c r="AF2197" t="str">
        <f>IF(Table2[[#This Row],[ Income ]]&lt;=30000, "Low Income",IF(Table2[[#This Row],[ Income ]]&lt;=60000,"Middle Income",IF(Table2[[#This Row],[ Income ]]&lt;=90000,"High Income","Premium")))</f>
        <v>High Income</v>
      </c>
      <c r="AG2197" t="str">
        <f ca="1">IF(Table2[[#This Row],[Age]]&lt;30,"Young Adults", IF(Table2[[#This Row],[Age]]&lt;45,"Adults",IF(Table2[[#This Row],[Age]]&lt;60,"Middle Aged", "Senior")))</f>
        <v>Middle Aged</v>
      </c>
      <c r="AH2197" t="str">
        <f>IF(Table2[[#This Row],[Recency]]&lt;31,"Active",IF(Table2[[#This Row],[Recency]]&lt;61, "Warm","At Risk"))</f>
        <v>At Risk</v>
      </c>
      <c r="AI2197" s="5" t="str">
        <f>IF(Table2[[#This Row],[Total Spend]]&lt;70,"Low Value", IF(Table2[[#This Row],[Total Spend]]&lt;370,"Medium Value",IF(Table2[[#This Row],[Total Spend]]&lt;1047,"High Value","VIP")))</f>
        <v>VIP</v>
      </c>
      <c r="AJ2197" s="7">
        <f>SUM(Table2[[#This Row],[AcceptedCmp3]:[Response]])</f>
        <v>2</v>
      </c>
      <c r="AK2197" s="5" t="str">
        <f>IF(Table2[[#This Row],[Total Campaigns Accepted]]=0,"Never Responded", IF(Table2[[#This Row],[Total Campaigns Accepted]]&lt;3,"Occasional Responders","Frequent Responders"))</f>
        <v>Occasional Responders</v>
      </c>
    </row>
    <row r="2198" spans="1:37" x14ac:dyDescent="0.3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  <c r="AC2198" s="4">
        <f t="shared" ca="1" si="102"/>
        <v>59</v>
      </c>
      <c r="AD2198" s="3">
        <f t="shared" si="104"/>
        <v>1529</v>
      </c>
      <c r="AE2198">
        <f t="shared" si="103"/>
        <v>40</v>
      </c>
      <c r="AF2198" t="str">
        <f>IF(Table2[[#This Row],[ Income ]]&lt;=30000, "Low Income",IF(Table2[[#This Row],[ Income ]]&lt;=60000,"Middle Income",IF(Table2[[#This Row],[ Income ]]&lt;=90000,"High Income","Premium")))</f>
        <v>High Income</v>
      </c>
      <c r="AG2198" t="str">
        <f ca="1">IF(Table2[[#This Row],[Age]]&lt;30,"Young Adults", IF(Table2[[#This Row],[Age]]&lt;45,"Adults",IF(Table2[[#This Row],[Age]]&lt;60,"Middle Aged", "Senior")))</f>
        <v>Middle Aged</v>
      </c>
      <c r="AH2198" t="str">
        <f>IF(Table2[[#This Row],[Recency]]&lt;31,"Active",IF(Table2[[#This Row],[Recency]]&lt;61, "Warm","At Risk"))</f>
        <v>At Risk</v>
      </c>
      <c r="AI2198" s="5" t="str">
        <f>IF(Table2[[#This Row],[Total Spend]]&lt;70,"Low Value", IF(Table2[[#This Row],[Total Spend]]&lt;370,"Medium Value",IF(Table2[[#This Row],[Total Spend]]&lt;1047,"High Value","VIP")))</f>
        <v>VIP</v>
      </c>
      <c r="AJ2198" s="7">
        <f>SUM(Table2[[#This Row],[AcceptedCmp3]:[Response]])</f>
        <v>2</v>
      </c>
      <c r="AK2198" s="5" t="str">
        <f>IF(Table2[[#This Row],[Total Campaigns Accepted]]=0,"Never Responded", IF(Table2[[#This Row],[Total Campaigns Accepted]]&lt;3,"Occasional Responders","Frequent Responders"))</f>
        <v>Occasional Responders</v>
      </c>
    </row>
    <row r="2199" spans="1:37" x14ac:dyDescent="0.3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  <c r="AC2199" s="4">
        <f t="shared" ca="1" si="102"/>
        <v>68</v>
      </c>
      <c r="AD2199" s="3">
        <f t="shared" si="104"/>
        <v>1009</v>
      </c>
      <c r="AE2199">
        <f t="shared" si="103"/>
        <v>19</v>
      </c>
      <c r="AF2199" t="str">
        <f>IF(Table2[[#This Row],[ Income ]]&lt;=30000, "Low Income",IF(Table2[[#This Row],[ Income ]]&lt;=60000,"Middle Income",IF(Table2[[#This Row],[ Income ]]&lt;=90000,"High Income","Premium")))</f>
        <v>High Income</v>
      </c>
      <c r="AG2199" t="str">
        <f ca="1">IF(Table2[[#This Row],[Age]]&lt;30,"Young Adults", IF(Table2[[#This Row],[Age]]&lt;45,"Adults",IF(Table2[[#This Row],[Age]]&lt;60,"Middle Aged", "Senior")))</f>
        <v>Senior</v>
      </c>
      <c r="AH2199" t="str">
        <f>IF(Table2[[#This Row],[Recency]]&lt;31,"Active",IF(Table2[[#This Row],[Recency]]&lt;61, "Warm","At Risk"))</f>
        <v>At Risk</v>
      </c>
      <c r="AI2199" s="5" t="str">
        <f>IF(Table2[[#This Row],[Total Spend]]&lt;70,"Low Value", IF(Table2[[#This Row],[Total Spend]]&lt;370,"Medium Value",IF(Table2[[#This Row],[Total Spend]]&lt;1047,"High Value","VIP")))</f>
        <v>High Value</v>
      </c>
      <c r="AJ2199" s="7">
        <f>SUM(Table2[[#This Row],[AcceptedCmp3]:[Response]])</f>
        <v>0</v>
      </c>
      <c r="AK2199" s="5" t="str">
        <f>IF(Table2[[#This Row],[Total Campaigns Accepted]]=0,"Never Responded", IF(Table2[[#This Row],[Total Campaigns Accepted]]&lt;3,"Occasional Responders","Frequent Responders"))</f>
        <v>Never Responded</v>
      </c>
    </row>
    <row r="2200" spans="1:37" x14ac:dyDescent="0.3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  <c r="AC2200" s="4">
        <f t="shared" ca="1" si="102"/>
        <v>58</v>
      </c>
      <c r="AD2200" s="3">
        <f t="shared" si="104"/>
        <v>76</v>
      </c>
      <c r="AE2200">
        <f t="shared" si="103"/>
        <v>17</v>
      </c>
      <c r="AF2200" t="str">
        <f>IF(Table2[[#This Row],[ Income ]]&lt;=30000, "Low Income",IF(Table2[[#This Row],[ Income ]]&lt;=60000,"Middle Income",IF(Table2[[#This Row],[ Income ]]&lt;=90000,"High Income","Premium")))</f>
        <v>Low Income</v>
      </c>
      <c r="AG2200" t="str">
        <f ca="1">IF(Table2[[#This Row],[Age]]&lt;30,"Young Adults", IF(Table2[[#This Row],[Age]]&lt;45,"Adults",IF(Table2[[#This Row],[Age]]&lt;60,"Middle Aged", "Senior")))</f>
        <v>Middle Aged</v>
      </c>
      <c r="AH2200" t="str">
        <f>IF(Table2[[#This Row],[Recency]]&lt;31,"Active",IF(Table2[[#This Row],[Recency]]&lt;61, "Warm","At Risk"))</f>
        <v>At Risk</v>
      </c>
      <c r="AI2200" s="5" t="str">
        <f>IF(Table2[[#This Row],[Total Spend]]&lt;70,"Low Value", IF(Table2[[#This Row],[Total Spend]]&lt;370,"Medium Value",IF(Table2[[#This Row],[Total Spend]]&lt;1047,"High Value","VIP")))</f>
        <v>Medium Value</v>
      </c>
      <c r="AJ2200" s="7">
        <f>SUM(Table2[[#This Row],[AcceptedCmp3]:[Response]])</f>
        <v>0</v>
      </c>
      <c r="AK2200" s="5" t="str">
        <f>IF(Table2[[#This Row],[Total Campaigns Accepted]]=0,"Never Responded", IF(Table2[[#This Row],[Total Campaigns Accepted]]&lt;3,"Occasional Responders","Frequent Responders"))</f>
        <v>Never Responded</v>
      </c>
    </row>
    <row r="2201" spans="1:37" x14ac:dyDescent="0.3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  <c r="AC2201" s="4">
        <f t="shared" ca="1" si="102"/>
        <v>62</v>
      </c>
      <c r="AD2201" s="3">
        <f t="shared" si="104"/>
        <v>322</v>
      </c>
      <c r="AE2201">
        <f t="shared" si="103"/>
        <v>19</v>
      </c>
      <c r="AF2201" t="str">
        <f>IF(Table2[[#This Row],[ Income ]]&lt;=30000, "Low Income",IF(Table2[[#This Row],[ Income ]]&lt;=60000,"Middle Income",IF(Table2[[#This Row],[ Income ]]&lt;=90000,"High Income","Premium")))</f>
        <v>Middle Income</v>
      </c>
      <c r="AG2201" t="str">
        <f ca="1">IF(Table2[[#This Row],[Age]]&lt;30,"Young Adults", IF(Table2[[#This Row],[Age]]&lt;45,"Adults",IF(Table2[[#This Row],[Age]]&lt;60,"Middle Aged", "Senior")))</f>
        <v>Senior</v>
      </c>
      <c r="AH2201" t="str">
        <f>IF(Table2[[#This Row],[Recency]]&lt;31,"Active",IF(Table2[[#This Row],[Recency]]&lt;61, "Warm","At Risk"))</f>
        <v>At Risk</v>
      </c>
      <c r="AI2201" s="5" t="str">
        <f>IF(Table2[[#This Row],[Total Spend]]&lt;70,"Low Value", IF(Table2[[#This Row],[Total Spend]]&lt;370,"Medium Value",IF(Table2[[#This Row],[Total Spend]]&lt;1047,"High Value","VIP")))</f>
        <v>Medium Value</v>
      </c>
      <c r="AJ2201" s="7">
        <f>SUM(Table2[[#This Row],[AcceptedCmp3]:[Response]])</f>
        <v>0</v>
      </c>
      <c r="AK2201" s="5" t="str">
        <f>IF(Table2[[#This Row],[Total Campaigns Accepted]]=0,"Never Responded", IF(Table2[[#This Row],[Total Campaigns Accepted]]&lt;3,"Occasional Responders","Frequent Responders"))</f>
        <v>Never Responded</v>
      </c>
    </row>
    <row r="2202" spans="1:37" x14ac:dyDescent="0.3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  <c r="AC2202" s="4">
        <f t="shared" ca="1" si="102"/>
        <v>38</v>
      </c>
      <c r="AD2202" s="3">
        <f t="shared" si="104"/>
        <v>269</v>
      </c>
      <c r="AE2202">
        <f t="shared" si="103"/>
        <v>26</v>
      </c>
      <c r="AF2202" t="str">
        <f>IF(Table2[[#This Row],[ Income ]]&lt;=30000, "Low Income",IF(Table2[[#This Row],[ Income ]]&lt;=60000,"Middle Income",IF(Table2[[#This Row],[ Income ]]&lt;=90000,"High Income","Premium")))</f>
        <v>Low Income</v>
      </c>
      <c r="AG2202" t="str">
        <f ca="1">IF(Table2[[#This Row],[Age]]&lt;30,"Young Adults", IF(Table2[[#This Row],[Age]]&lt;45,"Adults",IF(Table2[[#This Row],[Age]]&lt;60,"Middle Aged", "Senior")))</f>
        <v>Adults</v>
      </c>
      <c r="AH2202" t="str">
        <f>IF(Table2[[#This Row],[Recency]]&lt;31,"Active",IF(Table2[[#This Row],[Recency]]&lt;61, "Warm","At Risk"))</f>
        <v>At Risk</v>
      </c>
      <c r="AI2202" s="5" t="str">
        <f>IF(Table2[[#This Row],[Total Spend]]&lt;70,"Low Value", IF(Table2[[#This Row],[Total Spend]]&lt;370,"Medium Value",IF(Table2[[#This Row],[Total Spend]]&lt;1047,"High Value","VIP")))</f>
        <v>Medium Value</v>
      </c>
      <c r="AJ2202" s="7">
        <f>SUM(Table2[[#This Row],[AcceptedCmp3]:[Response]])</f>
        <v>0</v>
      </c>
      <c r="AK2202" s="5" t="str">
        <f>IF(Table2[[#This Row],[Total Campaigns Accepted]]=0,"Never Responded", IF(Table2[[#This Row],[Total Campaigns Accepted]]&lt;3,"Occasional Responders","Frequent Responders"))</f>
        <v>Never Responded</v>
      </c>
    </row>
    <row r="2203" spans="1:37" x14ac:dyDescent="0.3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  <c r="AC2203" s="4">
        <f t="shared" ca="1" si="102"/>
        <v>72</v>
      </c>
      <c r="AD2203" s="3">
        <f t="shared" si="104"/>
        <v>767</v>
      </c>
      <c r="AE2203">
        <f t="shared" si="103"/>
        <v>29</v>
      </c>
      <c r="AF2203" t="str">
        <f>IF(Table2[[#This Row],[ Income ]]&lt;=30000, "Low Income",IF(Table2[[#This Row],[ Income ]]&lt;=60000,"Middle Income",IF(Table2[[#This Row],[ Income ]]&lt;=90000,"High Income","Premium")))</f>
        <v>High Income</v>
      </c>
      <c r="AG2203" t="str">
        <f ca="1">IF(Table2[[#This Row],[Age]]&lt;30,"Young Adults", IF(Table2[[#This Row],[Age]]&lt;45,"Adults",IF(Table2[[#This Row],[Age]]&lt;60,"Middle Aged", "Senior")))</f>
        <v>Senior</v>
      </c>
      <c r="AH2203" t="str">
        <f>IF(Table2[[#This Row],[Recency]]&lt;31,"Active",IF(Table2[[#This Row],[Recency]]&lt;61, "Warm","At Risk"))</f>
        <v>At Risk</v>
      </c>
      <c r="AI2203" s="5" t="str">
        <f>IF(Table2[[#This Row],[Total Spend]]&lt;70,"Low Value", IF(Table2[[#This Row],[Total Spend]]&lt;370,"Medium Value",IF(Table2[[#This Row],[Total Spend]]&lt;1047,"High Value","VIP")))</f>
        <v>High Value</v>
      </c>
      <c r="AJ2203" s="7">
        <f>SUM(Table2[[#This Row],[AcceptedCmp3]:[Response]])</f>
        <v>0</v>
      </c>
      <c r="AK2203" s="5" t="str">
        <f>IF(Table2[[#This Row],[Total Campaigns Accepted]]=0,"Never Responded", IF(Table2[[#This Row],[Total Campaigns Accepted]]&lt;3,"Occasional Responders","Frequent Responders"))</f>
        <v>Never Responded</v>
      </c>
    </row>
    <row r="2204" spans="1:37" x14ac:dyDescent="0.3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  <c r="AC2204" s="4">
        <f t="shared" ca="1" si="102"/>
        <v>63</v>
      </c>
      <c r="AD2204" s="3">
        <f t="shared" si="104"/>
        <v>48</v>
      </c>
      <c r="AE2204">
        <f t="shared" si="103"/>
        <v>17</v>
      </c>
      <c r="AF2204" t="str">
        <f>IF(Table2[[#This Row],[ Income ]]&lt;=30000, "Low Income",IF(Table2[[#This Row],[ Income ]]&lt;=60000,"Middle Income",IF(Table2[[#This Row],[ Income ]]&lt;=90000,"High Income","Premium")))</f>
        <v>Low Income</v>
      </c>
      <c r="AG2204" t="str">
        <f ca="1">IF(Table2[[#This Row],[Age]]&lt;30,"Young Adults", IF(Table2[[#This Row],[Age]]&lt;45,"Adults",IF(Table2[[#This Row],[Age]]&lt;60,"Middle Aged", "Senior")))</f>
        <v>Senior</v>
      </c>
      <c r="AH2204" t="str">
        <f>IF(Table2[[#This Row],[Recency]]&lt;31,"Active",IF(Table2[[#This Row],[Recency]]&lt;61, "Warm","At Risk"))</f>
        <v>At Risk</v>
      </c>
      <c r="AI2204" s="5" t="str">
        <f>IF(Table2[[#This Row],[Total Spend]]&lt;70,"Low Value", IF(Table2[[#This Row],[Total Spend]]&lt;370,"Medium Value",IF(Table2[[#This Row],[Total Spend]]&lt;1047,"High Value","VIP")))</f>
        <v>Low Value</v>
      </c>
      <c r="AJ2204" s="7">
        <f>SUM(Table2[[#This Row],[AcceptedCmp3]:[Response]])</f>
        <v>0</v>
      </c>
      <c r="AK2204" s="5" t="str">
        <f>IF(Table2[[#This Row],[Total Campaigns Accepted]]=0,"Never Responded", IF(Table2[[#This Row],[Total Campaigns Accepted]]&lt;3,"Occasional Responders","Frequent Responders"))</f>
        <v>Never Responded</v>
      </c>
    </row>
    <row r="2205" spans="1:37" x14ac:dyDescent="0.3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  <c r="AC2205" s="4">
        <f t="shared" ca="1" si="102"/>
        <v>36</v>
      </c>
      <c r="AD2205" s="3">
        <f t="shared" si="104"/>
        <v>41</v>
      </c>
      <c r="AE2205">
        <f t="shared" si="103"/>
        <v>13</v>
      </c>
      <c r="AF2205" t="str">
        <f>IF(Table2[[#This Row],[ Income ]]&lt;=30000, "Low Income",IF(Table2[[#This Row],[ Income ]]&lt;=60000,"Middle Income",IF(Table2[[#This Row],[ Income ]]&lt;=90000,"High Income","Premium")))</f>
        <v>Low Income</v>
      </c>
      <c r="AG2205" t="str">
        <f ca="1">IF(Table2[[#This Row],[Age]]&lt;30,"Young Adults", IF(Table2[[#This Row],[Age]]&lt;45,"Adults",IF(Table2[[#This Row],[Age]]&lt;60,"Middle Aged", "Senior")))</f>
        <v>Adults</v>
      </c>
      <c r="AH2205" t="str">
        <f>IF(Table2[[#This Row],[Recency]]&lt;31,"Active",IF(Table2[[#This Row],[Recency]]&lt;61, "Warm","At Risk"))</f>
        <v>At Risk</v>
      </c>
      <c r="AI2205" s="5" t="str">
        <f>IF(Table2[[#This Row],[Total Spend]]&lt;70,"Low Value", IF(Table2[[#This Row],[Total Spend]]&lt;370,"Medium Value",IF(Table2[[#This Row],[Total Spend]]&lt;1047,"High Value","VIP")))</f>
        <v>Low Value</v>
      </c>
      <c r="AJ2205" s="7">
        <f>SUM(Table2[[#This Row],[AcceptedCmp3]:[Response]])</f>
        <v>0</v>
      </c>
      <c r="AK2205" s="5" t="str">
        <f>IF(Table2[[#This Row],[Total Campaigns Accepted]]=0,"Never Responded", IF(Table2[[#This Row],[Total Campaigns Accepted]]&lt;3,"Occasional Responders","Frequent Responders"))</f>
        <v>Never Responded</v>
      </c>
    </row>
    <row r="2206" spans="1:37" x14ac:dyDescent="0.3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  <c r="AC2206" s="4">
        <f t="shared" ca="1" si="102"/>
        <v>53</v>
      </c>
      <c r="AD2206" s="3">
        <f t="shared" si="104"/>
        <v>1608</v>
      </c>
      <c r="AE2206">
        <f t="shared" si="103"/>
        <v>37</v>
      </c>
      <c r="AF2206" t="str">
        <f>IF(Table2[[#This Row],[ Income ]]&lt;=30000, "Low Income",IF(Table2[[#This Row],[ Income ]]&lt;=60000,"Middle Income",IF(Table2[[#This Row],[ Income ]]&lt;=90000,"High Income","Premium")))</f>
        <v>Premium</v>
      </c>
      <c r="AG2206" t="str">
        <f ca="1">IF(Table2[[#This Row],[Age]]&lt;30,"Young Adults", IF(Table2[[#This Row],[Age]]&lt;45,"Adults",IF(Table2[[#This Row],[Age]]&lt;60,"Middle Aged", "Senior")))</f>
        <v>Middle Aged</v>
      </c>
      <c r="AH2206" t="str">
        <f>IF(Table2[[#This Row],[Recency]]&lt;31,"Active",IF(Table2[[#This Row],[Recency]]&lt;61, "Warm","At Risk"))</f>
        <v>At Risk</v>
      </c>
      <c r="AI2206" s="5" t="str">
        <f>IF(Table2[[#This Row],[Total Spend]]&lt;70,"Low Value", IF(Table2[[#This Row],[Total Spend]]&lt;370,"Medium Value",IF(Table2[[#This Row],[Total Spend]]&lt;1047,"High Value","VIP")))</f>
        <v>VIP</v>
      </c>
      <c r="AJ2206" s="7">
        <f>SUM(Table2[[#This Row],[AcceptedCmp3]:[Response]])</f>
        <v>0</v>
      </c>
      <c r="AK2206" s="5" t="str">
        <f>IF(Table2[[#This Row],[Total Campaigns Accepted]]=0,"Never Responded", IF(Table2[[#This Row],[Total Campaigns Accepted]]&lt;3,"Occasional Responders","Frequent Responders"))</f>
        <v>Never Responded</v>
      </c>
    </row>
    <row r="2207" spans="1:37" x14ac:dyDescent="0.3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  <c r="AC2207" s="4">
        <f t="shared" ca="1" si="102"/>
        <v>53</v>
      </c>
      <c r="AD2207" s="3">
        <f t="shared" si="104"/>
        <v>264</v>
      </c>
      <c r="AE2207">
        <f t="shared" si="103"/>
        <v>15</v>
      </c>
      <c r="AF2207" t="str">
        <f>IF(Table2[[#This Row],[ Income ]]&lt;=30000, "Low Income",IF(Table2[[#This Row],[ Income ]]&lt;=60000,"Middle Income",IF(Table2[[#This Row],[ Income ]]&lt;=90000,"High Income","Premium")))</f>
        <v>Middle Income</v>
      </c>
      <c r="AG2207" t="str">
        <f ca="1">IF(Table2[[#This Row],[Age]]&lt;30,"Young Adults", IF(Table2[[#This Row],[Age]]&lt;45,"Adults",IF(Table2[[#This Row],[Age]]&lt;60,"Middle Aged", "Senior")))</f>
        <v>Middle Aged</v>
      </c>
      <c r="AH2207" t="str">
        <f>IF(Table2[[#This Row],[Recency]]&lt;31,"Active",IF(Table2[[#This Row],[Recency]]&lt;61, "Warm","At Risk"))</f>
        <v>At Risk</v>
      </c>
      <c r="AI2207" s="5" t="str">
        <f>IF(Table2[[#This Row],[Total Spend]]&lt;70,"Low Value", IF(Table2[[#This Row],[Total Spend]]&lt;370,"Medium Value",IF(Table2[[#This Row],[Total Spend]]&lt;1047,"High Value","VIP")))</f>
        <v>Medium Value</v>
      </c>
      <c r="AJ2207" s="7">
        <f>SUM(Table2[[#This Row],[AcceptedCmp3]:[Response]])</f>
        <v>0</v>
      </c>
      <c r="AK2207" s="5" t="str">
        <f>IF(Table2[[#This Row],[Total Campaigns Accepted]]=0,"Never Responded", IF(Table2[[#This Row],[Total Campaigns Accepted]]&lt;3,"Occasional Responders","Frequent Responders"))</f>
        <v>Never Responded</v>
      </c>
    </row>
    <row r="2208" spans="1:37" x14ac:dyDescent="0.3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  <c r="AC2208" s="4">
        <f t="shared" ca="1" si="102"/>
        <v>58</v>
      </c>
      <c r="AD2208" s="3">
        <f t="shared" si="104"/>
        <v>2088</v>
      </c>
      <c r="AE2208">
        <f t="shared" si="103"/>
        <v>25</v>
      </c>
      <c r="AF2208" t="str">
        <f>IF(Table2[[#This Row],[ Income ]]&lt;=30000, "Low Income",IF(Table2[[#This Row],[ Income ]]&lt;=60000,"Middle Income",IF(Table2[[#This Row],[ Income ]]&lt;=90000,"High Income","Premium")))</f>
        <v>High Income</v>
      </c>
      <c r="AG2208" t="str">
        <f ca="1">IF(Table2[[#This Row],[Age]]&lt;30,"Young Adults", IF(Table2[[#This Row],[Age]]&lt;45,"Adults",IF(Table2[[#This Row],[Age]]&lt;60,"Middle Aged", "Senior")))</f>
        <v>Middle Aged</v>
      </c>
      <c r="AH2208" t="str">
        <f>IF(Table2[[#This Row],[Recency]]&lt;31,"Active",IF(Table2[[#This Row],[Recency]]&lt;61, "Warm","At Risk"))</f>
        <v>At Risk</v>
      </c>
      <c r="AI2208" s="5" t="str">
        <f>IF(Table2[[#This Row],[Total Spend]]&lt;70,"Low Value", IF(Table2[[#This Row],[Total Spend]]&lt;370,"Medium Value",IF(Table2[[#This Row],[Total Spend]]&lt;1047,"High Value","VIP")))</f>
        <v>VIP</v>
      </c>
      <c r="AJ2208" s="7">
        <f>SUM(Table2[[#This Row],[AcceptedCmp3]:[Response]])</f>
        <v>1</v>
      </c>
      <c r="AK2208" s="5" t="str">
        <f>IF(Table2[[#This Row],[Total Campaigns Accepted]]=0,"Never Responded", IF(Table2[[#This Row],[Total Campaigns Accepted]]&lt;3,"Occasional Responders","Frequent Responders"))</f>
        <v>Occasional Responders</v>
      </c>
    </row>
    <row r="2209" spans="1:37" x14ac:dyDescent="0.3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  <c r="AC2209" s="4">
        <f t="shared" ca="1" si="102"/>
        <v>54</v>
      </c>
      <c r="AD2209" s="3">
        <f t="shared" si="104"/>
        <v>1631</v>
      </c>
      <c r="AE2209">
        <f t="shared" si="103"/>
        <v>26</v>
      </c>
      <c r="AF2209" t="str">
        <f>IF(Table2[[#This Row],[ Income ]]&lt;=30000, "Low Income",IF(Table2[[#This Row],[ Income ]]&lt;=60000,"Middle Income",IF(Table2[[#This Row],[ Income ]]&lt;=90000,"High Income","Premium")))</f>
        <v>High Income</v>
      </c>
      <c r="AG2209" t="str">
        <f ca="1">IF(Table2[[#This Row],[Age]]&lt;30,"Young Adults", IF(Table2[[#This Row],[Age]]&lt;45,"Adults",IF(Table2[[#This Row],[Age]]&lt;60,"Middle Aged", "Senior")))</f>
        <v>Middle Aged</v>
      </c>
      <c r="AH2209" t="str">
        <f>IF(Table2[[#This Row],[Recency]]&lt;31,"Active",IF(Table2[[#This Row],[Recency]]&lt;61, "Warm","At Risk"))</f>
        <v>At Risk</v>
      </c>
      <c r="AI2209" s="5" t="str">
        <f>IF(Table2[[#This Row],[Total Spend]]&lt;70,"Low Value", IF(Table2[[#This Row],[Total Spend]]&lt;370,"Medium Value",IF(Table2[[#This Row],[Total Spend]]&lt;1047,"High Value","VIP")))</f>
        <v>VIP</v>
      </c>
      <c r="AJ2209" s="7">
        <f>SUM(Table2[[#This Row],[AcceptedCmp3]:[Response]])</f>
        <v>3</v>
      </c>
      <c r="AK2209" s="5" t="str">
        <f>IF(Table2[[#This Row],[Total Campaigns Accepted]]=0,"Never Responded", IF(Table2[[#This Row],[Total Campaigns Accepted]]&lt;3,"Occasional Responders","Frequent Responders"))</f>
        <v>Frequent Responders</v>
      </c>
    </row>
    <row r="2210" spans="1:37" x14ac:dyDescent="0.3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  <c r="AC2210" s="4">
        <f t="shared" ca="1" si="102"/>
        <v>54</v>
      </c>
      <c r="AD2210" s="3">
        <f t="shared" si="104"/>
        <v>1631</v>
      </c>
      <c r="AE2210">
        <f t="shared" si="103"/>
        <v>26</v>
      </c>
      <c r="AF2210" t="str">
        <f>IF(Table2[[#This Row],[ Income ]]&lt;=30000, "Low Income",IF(Table2[[#This Row],[ Income ]]&lt;=60000,"Middle Income",IF(Table2[[#This Row],[ Income ]]&lt;=90000,"High Income","Premium")))</f>
        <v>High Income</v>
      </c>
      <c r="AG2210" t="str">
        <f ca="1">IF(Table2[[#This Row],[Age]]&lt;30,"Young Adults", IF(Table2[[#This Row],[Age]]&lt;45,"Adults",IF(Table2[[#This Row],[Age]]&lt;60,"Middle Aged", "Senior")))</f>
        <v>Middle Aged</v>
      </c>
      <c r="AH2210" t="str">
        <f>IF(Table2[[#This Row],[Recency]]&lt;31,"Active",IF(Table2[[#This Row],[Recency]]&lt;61, "Warm","At Risk"))</f>
        <v>At Risk</v>
      </c>
      <c r="AI2210" s="5" t="str">
        <f>IF(Table2[[#This Row],[Total Spend]]&lt;70,"Low Value", IF(Table2[[#This Row],[Total Spend]]&lt;370,"Medium Value",IF(Table2[[#This Row],[Total Spend]]&lt;1047,"High Value","VIP")))</f>
        <v>VIP</v>
      </c>
      <c r="AJ2210" s="7">
        <f>SUM(Table2[[#This Row],[AcceptedCmp3]:[Response]])</f>
        <v>3</v>
      </c>
      <c r="AK2210" s="5" t="str">
        <f>IF(Table2[[#This Row],[Total Campaigns Accepted]]=0,"Never Responded", IF(Table2[[#This Row],[Total Campaigns Accepted]]&lt;3,"Occasional Responders","Frequent Responders"))</f>
        <v>Frequent Responders</v>
      </c>
    </row>
    <row r="2211" spans="1:37" x14ac:dyDescent="0.3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  <c r="AC2211" s="4">
        <f t="shared" ca="1" si="102"/>
        <v>48</v>
      </c>
      <c r="AD2211" s="3">
        <f t="shared" si="104"/>
        <v>635</v>
      </c>
      <c r="AE2211">
        <f t="shared" si="103"/>
        <v>32</v>
      </c>
      <c r="AF2211" t="str">
        <f>IF(Table2[[#This Row],[ Income ]]&lt;=30000, "Low Income",IF(Table2[[#This Row],[ Income ]]&lt;=60000,"Middle Income",IF(Table2[[#This Row],[ Income ]]&lt;=90000,"High Income","Premium")))</f>
        <v>Middle Income</v>
      </c>
      <c r="AG2211" t="str">
        <f ca="1">IF(Table2[[#This Row],[Age]]&lt;30,"Young Adults", IF(Table2[[#This Row],[Age]]&lt;45,"Adults",IF(Table2[[#This Row],[Age]]&lt;60,"Middle Aged", "Senior")))</f>
        <v>Middle Aged</v>
      </c>
      <c r="AH2211" t="str">
        <f>IF(Table2[[#This Row],[Recency]]&lt;31,"Active",IF(Table2[[#This Row],[Recency]]&lt;61, "Warm","At Risk"))</f>
        <v>At Risk</v>
      </c>
      <c r="AI2211" s="5" t="str">
        <f>IF(Table2[[#This Row],[Total Spend]]&lt;70,"Low Value", IF(Table2[[#This Row],[Total Spend]]&lt;370,"Medium Value",IF(Table2[[#This Row],[Total Spend]]&lt;1047,"High Value","VIP")))</f>
        <v>High Value</v>
      </c>
      <c r="AJ2211" s="7">
        <f>SUM(Table2[[#This Row],[AcceptedCmp3]:[Response]])</f>
        <v>0</v>
      </c>
      <c r="AK2211" s="5" t="str">
        <f>IF(Table2[[#This Row],[Total Campaigns Accepted]]=0,"Never Responded", IF(Table2[[#This Row],[Total Campaigns Accepted]]&lt;3,"Occasional Responders","Frequent Responders"))</f>
        <v>Never Responded</v>
      </c>
    </row>
    <row r="2212" spans="1:37" x14ac:dyDescent="0.3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  <c r="AC2212" s="4">
        <f t="shared" ca="1" si="102"/>
        <v>60</v>
      </c>
      <c r="AD2212" s="3">
        <f t="shared" si="104"/>
        <v>691</v>
      </c>
      <c r="AE2212">
        <f t="shared" si="103"/>
        <v>30</v>
      </c>
      <c r="AF2212" t="str">
        <f>IF(Table2[[#This Row],[ Income ]]&lt;=30000, "Low Income",IF(Table2[[#This Row],[ Income ]]&lt;=60000,"Middle Income",IF(Table2[[#This Row],[ Income ]]&lt;=90000,"High Income","Premium")))</f>
        <v>Middle Income</v>
      </c>
      <c r="AG2212" t="str">
        <f ca="1">IF(Table2[[#This Row],[Age]]&lt;30,"Young Adults", IF(Table2[[#This Row],[Age]]&lt;45,"Adults",IF(Table2[[#This Row],[Age]]&lt;60,"Middle Aged", "Senior")))</f>
        <v>Senior</v>
      </c>
      <c r="AH2212" t="str">
        <f>IF(Table2[[#This Row],[Recency]]&lt;31,"Active",IF(Table2[[#This Row],[Recency]]&lt;61, "Warm","At Risk"))</f>
        <v>At Risk</v>
      </c>
      <c r="AI2212" s="5" t="str">
        <f>IF(Table2[[#This Row],[Total Spend]]&lt;70,"Low Value", IF(Table2[[#This Row],[Total Spend]]&lt;370,"Medium Value",IF(Table2[[#This Row],[Total Spend]]&lt;1047,"High Value","VIP")))</f>
        <v>High Value</v>
      </c>
      <c r="AJ2212" s="7">
        <f>SUM(Table2[[#This Row],[AcceptedCmp3]:[Response]])</f>
        <v>1</v>
      </c>
      <c r="AK2212" s="5" t="str">
        <f>IF(Table2[[#This Row],[Total Campaigns Accepted]]=0,"Never Responded", IF(Table2[[#This Row],[Total Campaigns Accepted]]&lt;3,"Occasional Responders","Frequent Responders"))</f>
        <v>Occasional Responders</v>
      </c>
    </row>
    <row r="2213" spans="1:37" x14ac:dyDescent="0.3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  <c r="AC2213" s="4">
        <f t="shared" ca="1" si="102"/>
        <v>52</v>
      </c>
      <c r="AD2213" s="3">
        <f t="shared" si="104"/>
        <v>94</v>
      </c>
      <c r="AE2213">
        <f t="shared" si="103"/>
        <v>16</v>
      </c>
      <c r="AF2213" t="str">
        <f>IF(Table2[[#This Row],[ Income ]]&lt;=30000, "Low Income",IF(Table2[[#This Row],[ Income ]]&lt;=60000,"Middle Income",IF(Table2[[#This Row],[ Income ]]&lt;=90000,"High Income","Premium")))</f>
        <v>Middle Income</v>
      </c>
      <c r="AG2213" t="str">
        <f ca="1">IF(Table2[[#This Row],[Age]]&lt;30,"Young Adults", IF(Table2[[#This Row],[Age]]&lt;45,"Adults",IF(Table2[[#This Row],[Age]]&lt;60,"Middle Aged", "Senior")))</f>
        <v>Middle Aged</v>
      </c>
      <c r="AH2213" t="str">
        <f>IF(Table2[[#This Row],[Recency]]&lt;31,"Active",IF(Table2[[#This Row],[Recency]]&lt;61, "Warm","At Risk"))</f>
        <v>At Risk</v>
      </c>
      <c r="AI2213" s="5" t="str">
        <f>IF(Table2[[#This Row],[Total Spend]]&lt;70,"Low Value", IF(Table2[[#This Row],[Total Spend]]&lt;370,"Medium Value",IF(Table2[[#This Row],[Total Spend]]&lt;1047,"High Value","VIP")))</f>
        <v>Medium Value</v>
      </c>
      <c r="AJ2213" s="7">
        <f>SUM(Table2[[#This Row],[AcceptedCmp3]:[Response]])</f>
        <v>0</v>
      </c>
      <c r="AK2213" s="5" t="str">
        <f>IF(Table2[[#This Row],[Total Campaigns Accepted]]=0,"Never Responded", IF(Table2[[#This Row],[Total Campaigns Accepted]]&lt;3,"Occasional Responders","Frequent Responders"))</f>
        <v>Never Responded</v>
      </c>
    </row>
    <row r="2214" spans="1:37" x14ac:dyDescent="0.3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  <c r="AC2214" s="4">
        <f t="shared" ca="1" si="102"/>
        <v>43</v>
      </c>
      <c r="AD2214" s="3">
        <f t="shared" si="104"/>
        <v>1779</v>
      </c>
      <c r="AE2214">
        <f t="shared" si="103"/>
        <v>19</v>
      </c>
      <c r="AF2214" t="str">
        <f>IF(Table2[[#This Row],[ Income ]]&lt;=30000, "Low Income",IF(Table2[[#This Row],[ Income ]]&lt;=60000,"Middle Income",IF(Table2[[#This Row],[ Income ]]&lt;=90000,"High Income","Premium")))</f>
        <v>Premium</v>
      </c>
      <c r="AG2214" t="str">
        <f ca="1">IF(Table2[[#This Row],[Age]]&lt;30,"Young Adults", IF(Table2[[#This Row],[Age]]&lt;45,"Adults",IF(Table2[[#This Row],[Age]]&lt;60,"Middle Aged", "Senior")))</f>
        <v>Adults</v>
      </c>
      <c r="AH2214" t="str">
        <f>IF(Table2[[#This Row],[Recency]]&lt;31,"Active",IF(Table2[[#This Row],[Recency]]&lt;61, "Warm","At Risk"))</f>
        <v>At Risk</v>
      </c>
      <c r="AI2214" s="5" t="str">
        <f>IF(Table2[[#This Row],[Total Spend]]&lt;70,"Low Value", IF(Table2[[#This Row],[Total Spend]]&lt;370,"Medium Value",IF(Table2[[#This Row],[Total Spend]]&lt;1047,"High Value","VIP")))</f>
        <v>VIP</v>
      </c>
      <c r="AJ2214" s="7">
        <f>SUM(Table2[[#This Row],[AcceptedCmp3]:[Response]])</f>
        <v>2</v>
      </c>
      <c r="AK2214" s="5" t="str">
        <f>IF(Table2[[#This Row],[Total Campaigns Accepted]]=0,"Never Responded", IF(Table2[[#This Row],[Total Campaigns Accepted]]&lt;3,"Occasional Responders","Frequent Responders"))</f>
        <v>Occasional Responders</v>
      </c>
    </row>
    <row r="2215" spans="1:37" x14ac:dyDescent="0.3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  <c r="AC2215" s="4">
        <f t="shared" ca="1" si="102"/>
        <v>37</v>
      </c>
      <c r="AD2215" s="3">
        <f t="shared" si="104"/>
        <v>1282</v>
      </c>
      <c r="AE2215">
        <f t="shared" si="103"/>
        <v>31</v>
      </c>
      <c r="AF2215" t="str">
        <f>IF(Table2[[#This Row],[ Income ]]&lt;=30000, "Low Income",IF(Table2[[#This Row],[ Income ]]&lt;=60000,"Middle Income",IF(Table2[[#This Row],[ Income ]]&lt;=90000,"High Income","Premium")))</f>
        <v>High Income</v>
      </c>
      <c r="AG2215" t="str">
        <f ca="1">IF(Table2[[#This Row],[Age]]&lt;30,"Young Adults", IF(Table2[[#This Row],[Age]]&lt;45,"Adults",IF(Table2[[#This Row],[Age]]&lt;60,"Middle Aged", "Senior")))</f>
        <v>Adults</v>
      </c>
      <c r="AH2215" t="str">
        <f>IF(Table2[[#This Row],[Recency]]&lt;31,"Active",IF(Table2[[#This Row],[Recency]]&lt;61, "Warm","At Risk"))</f>
        <v>At Risk</v>
      </c>
      <c r="AI2215" s="5" t="str">
        <f>IF(Table2[[#This Row],[Total Spend]]&lt;70,"Low Value", IF(Table2[[#This Row],[Total Spend]]&lt;370,"Medium Value",IF(Table2[[#This Row],[Total Spend]]&lt;1047,"High Value","VIP")))</f>
        <v>VIP</v>
      </c>
      <c r="AJ2215" s="7">
        <f>SUM(Table2[[#This Row],[AcceptedCmp3]:[Response]])</f>
        <v>0</v>
      </c>
      <c r="AK2215" s="5" t="str">
        <f>IF(Table2[[#This Row],[Total Campaigns Accepted]]=0,"Never Responded", IF(Table2[[#This Row],[Total Campaigns Accepted]]&lt;3,"Occasional Responders","Frequent Responders"))</f>
        <v>Never Responded</v>
      </c>
    </row>
    <row r="2216" spans="1:37" x14ac:dyDescent="0.3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  <c r="AC2216" s="4">
        <f t="shared" ca="1" si="102"/>
        <v>48</v>
      </c>
      <c r="AD2216" s="3">
        <f t="shared" si="104"/>
        <v>69</v>
      </c>
      <c r="AE2216">
        <f t="shared" si="103"/>
        <v>11</v>
      </c>
      <c r="AF2216" t="str">
        <f>IF(Table2[[#This Row],[ Income ]]&lt;=30000, "Low Income",IF(Table2[[#This Row],[ Income ]]&lt;=60000,"Middle Income",IF(Table2[[#This Row],[ Income ]]&lt;=90000,"High Income","Premium")))</f>
        <v>Middle Income</v>
      </c>
      <c r="AG2216" t="str">
        <f ca="1">IF(Table2[[#This Row],[Age]]&lt;30,"Young Adults", IF(Table2[[#This Row],[Age]]&lt;45,"Adults",IF(Table2[[#This Row],[Age]]&lt;60,"Middle Aged", "Senior")))</f>
        <v>Middle Aged</v>
      </c>
      <c r="AH2216" t="str">
        <f>IF(Table2[[#This Row],[Recency]]&lt;31,"Active",IF(Table2[[#This Row],[Recency]]&lt;61, "Warm","At Risk"))</f>
        <v>At Risk</v>
      </c>
      <c r="AI2216" s="5" t="str">
        <f>IF(Table2[[#This Row],[Total Spend]]&lt;70,"Low Value", IF(Table2[[#This Row],[Total Spend]]&lt;370,"Medium Value",IF(Table2[[#This Row],[Total Spend]]&lt;1047,"High Value","VIP")))</f>
        <v>Low Value</v>
      </c>
      <c r="AJ2216" s="7">
        <f>SUM(Table2[[#This Row],[AcceptedCmp3]:[Response]])</f>
        <v>0</v>
      </c>
      <c r="AK2216" s="5" t="str">
        <f>IF(Table2[[#This Row],[Total Campaigns Accepted]]=0,"Never Responded", IF(Table2[[#This Row],[Total Campaigns Accepted]]&lt;3,"Occasional Responders","Frequent Responders"))</f>
        <v>Never Responded</v>
      </c>
    </row>
    <row r="2217" spans="1:37" x14ac:dyDescent="0.3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  <c r="AC2217" s="4">
        <f t="shared" ca="1" si="102"/>
        <v>58</v>
      </c>
      <c r="AD2217" s="3">
        <f t="shared" si="104"/>
        <v>1338</v>
      </c>
      <c r="AE2217">
        <f t="shared" si="103"/>
        <v>30</v>
      </c>
      <c r="AF2217" t="str">
        <f>IF(Table2[[#This Row],[ Income ]]&lt;=30000, "Low Income",IF(Table2[[#This Row],[ Income ]]&lt;=60000,"Middle Income",IF(Table2[[#This Row],[ Income ]]&lt;=90000,"High Income","Premium")))</f>
        <v>High Income</v>
      </c>
      <c r="AG2217" t="str">
        <f ca="1">IF(Table2[[#This Row],[Age]]&lt;30,"Young Adults", IF(Table2[[#This Row],[Age]]&lt;45,"Adults",IF(Table2[[#This Row],[Age]]&lt;60,"Middle Aged", "Senior")))</f>
        <v>Middle Aged</v>
      </c>
      <c r="AH2217" t="str">
        <f>IF(Table2[[#This Row],[Recency]]&lt;31,"Active",IF(Table2[[#This Row],[Recency]]&lt;61, "Warm","At Risk"))</f>
        <v>At Risk</v>
      </c>
      <c r="AI2217" s="5" t="str">
        <f>IF(Table2[[#This Row],[Total Spend]]&lt;70,"Low Value", IF(Table2[[#This Row],[Total Spend]]&lt;370,"Medium Value",IF(Table2[[#This Row],[Total Spend]]&lt;1047,"High Value","VIP")))</f>
        <v>VIP</v>
      </c>
      <c r="AJ2217" s="7">
        <f>SUM(Table2[[#This Row],[AcceptedCmp3]:[Response]])</f>
        <v>0</v>
      </c>
      <c r="AK2217" s="5" t="str">
        <f>IF(Table2[[#This Row],[Total Campaigns Accepted]]=0,"Never Responded", IF(Table2[[#This Row],[Total Campaigns Accepted]]&lt;3,"Occasional Responders","Frequent Responders"))</f>
        <v>Never Responded</v>
      </c>
    </row>
    <row r="2218" spans="1:37" x14ac:dyDescent="0.3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  <c r="AC2218" s="4">
        <f t="shared" ca="1" si="102"/>
        <v>66</v>
      </c>
      <c r="AD2218" s="3">
        <f t="shared" si="104"/>
        <v>493</v>
      </c>
      <c r="AE2218">
        <f t="shared" si="103"/>
        <v>28</v>
      </c>
      <c r="AF2218" t="str">
        <f>IF(Table2[[#This Row],[ Income ]]&lt;=30000, "Low Income",IF(Table2[[#This Row],[ Income ]]&lt;=60000,"Middle Income",IF(Table2[[#This Row],[ Income ]]&lt;=90000,"High Income","Premium")))</f>
        <v>Middle Income</v>
      </c>
      <c r="AG2218" t="str">
        <f ca="1">IF(Table2[[#This Row],[Age]]&lt;30,"Young Adults", IF(Table2[[#This Row],[Age]]&lt;45,"Adults",IF(Table2[[#This Row],[Age]]&lt;60,"Middle Aged", "Senior")))</f>
        <v>Senior</v>
      </c>
      <c r="AH2218" t="str">
        <f>IF(Table2[[#This Row],[Recency]]&lt;31,"Active",IF(Table2[[#This Row],[Recency]]&lt;61, "Warm","At Risk"))</f>
        <v>At Risk</v>
      </c>
      <c r="AI2218" s="5" t="str">
        <f>IF(Table2[[#This Row],[Total Spend]]&lt;70,"Low Value", IF(Table2[[#This Row],[Total Spend]]&lt;370,"Medium Value",IF(Table2[[#This Row],[Total Spend]]&lt;1047,"High Value","VIP")))</f>
        <v>High Value</v>
      </c>
      <c r="AJ2218" s="7">
        <f>SUM(Table2[[#This Row],[AcceptedCmp3]:[Response]])</f>
        <v>2</v>
      </c>
      <c r="AK2218" s="5" t="str">
        <f>IF(Table2[[#This Row],[Total Campaigns Accepted]]=0,"Never Responded", IF(Table2[[#This Row],[Total Campaigns Accepted]]&lt;3,"Occasional Responders","Frequent Responders"))</f>
        <v>Occasional Responders</v>
      </c>
    </row>
    <row r="2219" spans="1:37" x14ac:dyDescent="0.3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  <c r="AC2219" s="4">
        <f t="shared" ca="1" si="102"/>
        <v>66</v>
      </c>
      <c r="AD2219" s="3">
        <f t="shared" si="104"/>
        <v>493</v>
      </c>
      <c r="AE2219">
        <f t="shared" si="103"/>
        <v>28</v>
      </c>
      <c r="AF2219" t="str">
        <f>IF(Table2[[#This Row],[ Income ]]&lt;=30000, "Low Income",IF(Table2[[#This Row],[ Income ]]&lt;=60000,"Middle Income",IF(Table2[[#This Row],[ Income ]]&lt;=90000,"High Income","Premium")))</f>
        <v>Middle Income</v>
      </c>
      <c r="AG2219" t="str">
        <f ca="1">IF(Table2[[#This Row],[Age]]&lt;30,"Young Adults", IF(Table2[[#This Row],[Age]]&lt;45,"Adults",IF(Table2[[#This Row],[Age]]&lt;60,"Middle Aged", "Senior")))</f>
        <v>Senior</v>
      </c>
      <c r="AH2219" t="str">
        <f>IF(Table2[[#This Row],[Recency]]&lt;31,"Active",IF(Table2[[#This Row],[Recency]]&lt;61, "Warm","At Risk"))</f>
        <v>At Risk</v>
      </c>
      <c r="AI2219" s="5" t="str">
        <f>IF(Table2[[#This Row],[Total Spend]]&lt;70,"Low Value", IF(Table2[[#This Row],[Total Spend]]&lt;370,"Medium Value",IF(Table2[[#This Row],[Total Spend]]&lt;1047,"High Value","VIP")))</f>
        <v>High Value</v>
      </c>
      <c r="AJ2219" s="7">
        <f>SUM(Table2[[#This Row],[AcceptedCmp3]:[Response]])</f>
        <v>1</v>
      </c>
      <c r="AK2219" s="5" t="str">
        <f>IF(Table2[[#This Row],[Total Campaigns Accepted]]=0,"Never Responded", IF(Table2[[#This Row],[Total Campaigns Accepted]]&lt;3,"Occasional Responders","Frequent Responders"))</f>
        <v>Occasional Responders</v>
      </c>
    </row>
    <row r="2220" spans="1:37" x14ac:dyDescent="0.3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  <c r="AC2220" s="4">
        <f t="shared" ca="1" si="102"/>
        <v>56</v>
      </c>
      <c r="AD2220" s="3">
        <f t="shared" si="104"/>
        <v>1392</v>
      </c>
      <c r="AE2220">
        <f t="shared" si="103"/>
        <v>36</v>
      </c>
      <c r="AF2220" t="str">
        <f>IF(Table2[[#This Row],[ Income ]]&lt;=30000, "Low Income",IF(Table2[[#This Row],[ Income ]]&lt;=60000,"Middle Income",IF(Table2[[#This Row],[ Income ]]&lt;=90000,"High Income","Premium")))</f>
        <v>High Income</v>
      </c>
      <c r="AG2220" t="str">
        <f ca="1">IF(Table2[[#This Row],[Age]]&lt;30,"Young Adults", IF(Table2[[#This Row],[Age]]&lt;45,"Adults",IF(Table2[[#This Row],[Age]]&lt;60,"Middle Aged", "Senior")))</f>
        <v>Middle Aged</v>
      </c>
      <c r="AH2220" t="str">
        <f>IF(Table2[[#This Row],[Recency]]&lt;31,"Active",IF(Table2[[#This Row],[Recency]]&lt;61, "Warm","At Risk"))</f>
        <v>At Risk</v>
      </c>
      <c r="AI2220" s="5" t="str">
        <f>IF(Table2[[#This Row],[Total Spend]]&lt;70,"Low Value", IF(Table2[[#This Row],[Total Spend]]&lt;370,"Medium Value",IF(Table2[[#This Row],[Total Spend]]&lt;1047,"High Value","VIP")))</f>
        <v>VIP</v>
      </c>
      <c r="AJ2220" s="7">
        <f>SUM(Table2[[#This Row],[AcceptedCmp3]:[Response]])</f>
        <v>0</v>
      </c>
      <c r="AK2220" s="5" t="str">
        <f>IF(Table2[[#This Row],[Total Campaigns Accepted]]=0,"Never Responded", IF(Table2[[#This Row],[Total Campaigns Accepted]]&lt;3,"Occasional Responders","Frequent Responders"))</f>
        <v>Never Responded</v>
      </c>
    </row>
    <row r="2221" spans="1:37" x14ac:dyDescent="0.3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  <c r="AC2221" s="4">
        <f t="shared" ca="1" si="102"/>
        <v>46</v>
      </c>
      <c r="AD2221" s="3">
        <f t="shared" si="104"/>
        <v>1633</v>
      </c>
      <c r="AE2221">
        <f t="shared" si="103"/>
        <v>30</v>
      </c>
      <c r="AF2221" t="str">
        <f>IF(Table2[[#This Row],[ Income ]]&lt;=30000, "Low Income",IF(Table2[[#This Row],[ Income ]]&lt;=60000,"Middle Income",IF(Table2[[#This Row],[ Income ]]&lt;=90000,"High Income","Premium")))</f>
        <v>High Income</v>
      </c>
      <c r="AG2221" t="str">
        <f ca="1">IF(Table2[[#This Row],[Age]]&lt;30,"Young Adults", IF(Table2[[#This Row],[Age]]&lt;45,"Adults",IF(Table2[[#This Row],[Age]]&lt;60,"Middle Aged", "Senior")))</f>
        <v>Middle Aged</v>
      </c>
      <c r="AH2221" t="str">
        <f>IF(Table2[[#This Row],[Recency]]&lt;31,"Active",IF(Table2[[#This Row],[Recency]]&lt;61, "Warm","At Risk"))</f>
        <v>At Risk</v>
      </c>
      <c r="AI2221" s="5" t="str">
        <f>IF(Table2[[#This Row],[Total Spend]]&lt;70,"Low Value", IF(Table2[[#This Row],[Total Spend]]&lt;370,"Medium Value",IF(Table2[[#This Row],[Total Spend]]&lt;1047,"High Value","VIP")))</f>
        <v>VIP</v>
      </c>
      <c r="AJ2221" s="7">
        <f>SUM(Table2[[#This Row],[AcceptedCmp3]:[Response]])</f>
        <v>0</v>
      </c>
      <c r="AK2221" s="5" t="str">
        <f>IF(Table2[[#This Row],[Total Campaigns Accepted]]=0,"Never Responded", IF(Table2[[#This Row],[Total Campaigns Accepted]]&lt;3,"Occasional Responders","Frequent Responders"))</f>
        <v>Never Responded</v>
      </c>
    </row>
    <row r="2222" spans="1:37" x14ac:dyDescent="0.3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  <c r="AC2222" s="4">
        <f t="shared" ca="1" si="102"/>
        <v>47</v>
      </c>
      <c r="AD2222" s="3">
        <f t="shared" si="104"/>
        <v>467</v>
      </c>
      <c r="AE2222">
        <f t="shared" si="103"/>
        <v>24</v>
      </c>
      <c r="AF2222" t="str">
        <f>IF(Table2[[#This Row],[ Income ]]&lt;=30000, "Low Income",IF(Table2[[#This Row],[ Income ]]&lt;=60000,"Middle Income",IF(Table2[[#This Row],[ Income ]]&lt;=90000,"High Income","Premium")))</f>
        <v>Low Income</v>
      </c>
      <c r="AG2222" t="str">
        <f ca="1">IF(Table2[[#This Row],[Age]]&lt;30,"Young Adults", IF(Table2[[#This Row],[Age]]&lt;45,"Adults",IF(Table2[[#This Row],[Age]]&lt;60,"Middle Aged", "Senior")))</f>
        <v>Middle Aged</v>
      </c>
      <c r="AH2222" t="str">
        <f>IF(Table2[[#This Row],[Recency]]&lt;31,"Active",IF(Table2[[#This Row],[Recency]]&lt;61, "Warm","At Risk"))</f>
        <v>At Risk</v>
      </c>
      <c r="AI2222" s="5" t="str">
        <f>IF(Table2[[#This Row],[Total Spend]]&lt;70,"Low Value", IF(Table2[[#This Row],[Total Spend]]&lt;370,"Medium Value",IF(Table2[[#This Row],[Total Spend]]&lt;1047,"High Value","VIP")))</f>
        <v>High Value</v>
      </c>
      <c r="AJ2222" s="7">
        <f>SUM(Table2[[#This Row],[AcceptedCmp3]:[Response]])</f>
        <v>0</v>
      </c>
      <c r="AK2222" s="5" t="str">
        <f>IF(Table2[[#This Row],[Total Campaigns Accepted]]=0,"Never Responded", IF(Table2[[#This Row],[Total Campaigns Accepted]]&lt;3,"Occasional Responders","Frequent Responders"))</f>
        <v>Never Responded</v>
      </c>
    </row>
    <row r="2223" spans="1:37" x14ac:dyDescent="0.3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  <c r="AC2223" s="4">
        <f t="shared" ca="1" si="102"/>
        <v>52</v>
      </c>
      <c r="AD2223" s="3">
        <f t="shared" si="104"/>
        <v>270</v>
      </c>
      <c r="AE2223">
        <f t="shared" si="103"/>
        <v>23</v>
      </c>
      <c r="AF2223" t="str">
        <f>IF(Table2[[#This Row],[ Income ]]&lt;=30000, "Low Income",IF(Table2[[#This Row],[ Income ]]&lt;=60000,"Middle Income",IF(Table2[[#This Row],[ Income ]]&lt;=90000,"High Income","Premium")))</f>
        <v>Middle Income</v>
      </c>
      <c r="AG2223" t="str">
        <f ca="1">IF(Table2[[#This Row],[Age]]&lt;30,"Young Adults", IF(Table2[[#This Row],[Age]]&lt;45,"Adults",IF(Table2[[#This Row],[Age]]&lt;60,"Middle Aged", "Senior")))</f>
        <v>Middle Aged</v>
      </c>
      <c r="AH2223" t="str">
        <f>IF(Table2[[#This Row],[Recency]]&lt;31,"Active",IF(Table2[[#This Row],[Recency]]&lt;61, "Warm","At Risk"))</f>
        <v>At Risk</v>
      </c>
      <c r="AI2223" s="5" t="str">
        <f>IF(Table2[[#This Row],[Total Spend]]&lt;70,"Low Value", IF(Table2[[#This Row],[Total Spend]]&lt;370,"Medium Value",IF(Table2[[#This Row],[Total Spend]]&lt;1047,"High Value","VIP")))</f>
        <v>Medium Value</v>
      </c>
      <c r="AJ2223" s="7">
        <f>SUM(Table2[[#This Row],[AcceptedCmp3]:[Response]])</f>
        <v>0</v>
      </c>
      <c r="AK2223" s="5" t="str">
        <f>IF(Table2[[#This Row],[Total Campaigns Accepted]]=0,"Never Responded", IF(Table2[[#This Row],[Total Campaigns Accepted]]&lt;3,"Occasional Responders","Frequent Responders"))</f>
        <v>Never Responded</v>
      </c>
    </row>
    <row r="2224" spans="1:37" x14ac:dyDescent="0.3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  <c r="AC2224" s="4">
        <f t="shared" ca="1" si="102"/>
        <v>41</v>
      </c>
      <c r="AD2224" s="3">
        <f t="shared" si="104"/>
        <v>100</v>
      </c>
      <c r="AE2224">
        <f t="shared" si="103"/>
        <v>19</v>
      </c>
      <c r="AF2224" t="str">
        <f>IF(Table2[[#This Row],[ Income ]]&lt;=30000, "Low Income",IF(Table2[[#This Row],[ Income ]]&lt;=60000,"Middle Income",IF(Table2[[#This Row],[ Income ]]&lt;=90000,"High Income","Premium")))</f>
        <v>Low Income</v>
      </c>
      <c r="AG2224" t="str">
        <f ca="1">IF(Table2[[#This Row],[Age]]&lt;30,"Young Adults", IF(Table2[[#This Row],[Age]]&lt;45,"Adults",IF(Table2[[#This Row],[Age]]&lt;60,"Middle Aged", "Senior")))</f>
        <v>Adults</v>
      </c>
      <c r="AH2224" t="str">
        <f>IF(Table2[[#This Row],[Recency]]&lt;31,"Active",IF(Table2[[#This Row],[Recency]]&lt;61, "Warm","At Risk"))</f>
        <v>At Risk</v>
      </c>
      <c r="AI2224" s="5" t="str">
        <f>IF(Table2[[#This Row],[Total Spend]]&lt;70,"Low Value", IF(Table2[[#This Row],[Total Spend]]&lt;370,"Medium Value",IF(Table2[[#This Row],[Total Spend]]&lt;1047,"High Value","VIP")))</f>
        <v>Medium Value</v>
      </c>
      <c r="AJ2224" s="7">
        <f>SUM(Table2[[#This Row],[AcceptedCmp3]:[Response]])</f>
        <v>0</v>
      </c>
      <c r="AK2224" s="5" t="str">
        <f>IF(Table2[[#This Row],[Total Campaigns Accepted]]=0,"Never Responded", IF(Table2[[#This Row],[Total Campaigns Accepted]]&lt;3,"Occasional Responders","Frequent Responders"))</f>
        <v>Never Responded</v>
      </c>
    </row>
    <row r="2225" spans="1:37" x14ac:dyDescent="0.3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  <c r="AC2225" s="4">
        <f t="shared" ca="1" si="102"/>
        <v>50</v>
      </c>
      <c r="AD2225" s="3">
        <f t="shared" si="104"/>
        <v>1179</v>
      </c>
      <c r="AE2225">
        <f t="shared" si="103"/>
        <v>29</v>
      </c>
      <c r="AF2225" t="str">
        <f>IF(Table2[[#This Row],[ Income ]]&lt;=30000, "Low Income",IF(Table2[[#This Row],[ Income ]]&lt;=60000,"Middle Income",IF(Table2[[#This Row],[ Income ]]&lt;=90000,"High Income","Premium")))</f>
        <v>High Income</v>
      </c>
      <c r="AG2225" t="str">
        <f ca="1">IF(Table2[[#This Row],[Age]]&lt;30,"Young Adults", IF(Table2[[#This Row],[Age]]&lt;45,"Adults",IF(Table2[[#This Row],[Age]]&lt;60,"Middle Aged", "Senior")))</f>
        <v>Middle Aged</v>
      </c>
      <c r="AH2225" t="str">
        <f>IF(Table2[[#This Row],[Recency]]&lt;31,"Active",IF(Table2[[#This Row],[Recency]]&lt;61, "Warm","At Risk"))</f>
        <v>At Risk</v>
      </c>
      <c r="AI2225" s="5" t="str">
        <f>IF(Table2[[#This Row],[Total Spend]]&lt;70,"Low Value", IF(Table2[[#This Row],[Total Spend]]&lt;370,"Medium Value",IF(Table2[[#This Row],[Total Spend]]&lt;1047,"High Value","VIP")))</f>
        <v>VIP</v>
      </c>
      <c r="AJ2225" s="7">
        <f>SUM(Table2[[#This Row],[AcceptedCmp3]:[Response]])</f>
        <v>0</v>
      </c>
      <c r="AK2225" s="5" t="str">
        <f>IF(Table2[[#This Row],[Total Campaigns Accepted]]=0,"Never Responded", IF(Table2[[#This Row],[Total Campaigns Accepted]]&lt;3,"Occasional Responders","Frequent Responders"))</f>
        <v>Never Responded</v>
      </c>
    </row>
    <row r="2226" spans="1:37" x14ac:dyDescent="0.3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  <c r="AC2226" s="4">
        <f t="shared" ca="1" si="102"/>
        <v>60</v>
      </c>
      <c r="AD2226" s="3">
        <f t="shared" si="104"/>
        <v>65</v>
      </c>
      <c r="AE2226">
        <f t="shared" si="103"/>
        <v>12</v>
      </c>
      <c r="AF2226" t="str">
        <f>IF(Table2[[#This Row],[ Income ]]&lt;=30000, "Low Income",IF(Table2[[#This Row],[ Income ]]&lt;=60000,"Middle Income",IF(Table2[[#This Row],[ Income ]]&lt;=90000,"High Income","Premium")))</f>
        <v>Middle Income</v>
      </c>
      <c r="AG2226" t="str">
        <f ca="1">IF(Table2[[#This Row],[Age]]&lt;30,"Young Adults", IF(Table2[[#This Row],[Age]]&lt;45,"Adults",IF(Table2[[#This Row],[Age]]&lt;60,"Middle Aged", "Senior")))</f>
        <v>Senior</v>
      </c>
      <c r="AH2226" t="str">
        <f>IF(Table2[[#This Row],[Recency]]&lt;31,"Active",IF(Table2[[#This Row],[Recency]]&lt;61, "Warm","At Risk"))</f>
        <v>At Risk</v>
      </c>
      <c r="AI2226" s="5" t="str">
        <f>IF(Table2[[#This Row],[Total Spend]]&lt;70,"Low Value", IF(Table2[[#This Row],[Total Spend]]&lt;370,"Medium Value",IF(Table2[[#This Row],[Total Spend]]&lt;1047,"High Value","VIP")))</f>
        <v>Low Value</v>
      </c>
      <c r="AJ2226" s="7">
        <f>SUM(Table2[[#This Row],[AcceptedCmp3]:[Response]])</f>
        <v>0</v>
      </c>
      <c r="AK2226" s="5" t="str">
        <f>IF(Table2[[#This Row],[Total Campaigns Accepted]]=0,"Never Responded", IF(Table2[[#This Row],[Total Campaigns Accepted]]&lt;3,"Occasional Responders","Frequent Responders"))</f>
        <v>Never Responded</v>
      </c>
    </row>
    <row r="2227" spans="1:37" x14ac:dyDescent="0.3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  <c r="AC2227" s="4">
        <f t="shared" ca="1" si="102"/>
        <v>60</v>
      </c>
      <c r="AD2227" s="3">
        <f t="shared" si="104"/>
        <v>65</v>
      </c>
      <c r="AE2227">
        <f t="shared" si="103"/>
        <v>12</v>
      </c>
      <c r="AF2227" t="str">
        <f>IF(Table2[[#This Row],[ Income ]]&lt;=30000, "Low Income",IF(Table2[[#This Row],[ Income ]]&lt;=60000,"Middle Income",IF(Table2[[#This Row],[ Income ]]&lt;=90000,"High Income","Premium")))</f>
        <v>Middle Income</v>
      </c>
      <c r="AG2227" t="str">
        <f ca="1">IF(Table2[[#This Row],[Age]]&lt;30,"Young Adults", IF(Table2[[#This Row],[Age]]&lt;45,"Adults",IF(Table2[[#This Row],[Age]]&lt;60,"Middle Aged", "Senior")))</f>
        <v>Senior</v>
      </c>
      <c r="AH2227" t="str">
        <f>IF(Table2[[#This Row],[Recency]]&lt;31,"Active",IF(Table2[[#This Row],[Recency]]&lt;61, "Warm","At Risk"))</f>
        <v>At Risk</v>
      </c>
      <c r="AI2227" s="5" t="str">
        <f>IF(Table2[[#This Row],[Total Spend]]&lt;70,"Low Value", IF(Table2[[#This Row],[Total Spend]]&lt;370,"Medium Value",IF(Table2[[#This Row],[Total Spend]]&lt;1047,"High Value","VIP")))</f>
        <v>Low Value</v>
      </c>
      <c r="AJ2227" s="7">
        <f>SUM(Table2[[#This Row],[AcceptedCmp3]:[Response]])</f>
        <v>0</v>
      </c>
      <c r="AK2227" s="5" t="str">
        <f>IF(Table2[[#This Row],[Total Campaigns Accepted]]=0,"Never Responded", IF(Table2[[#This Row],[Total Campaigns Accepted]]&lt;3,"Occasional Responders","Frequent Responders"))</f>
        <v>Never Responded</v>
      </c>
    </row>
    <row r="2228" spans="1:37" x14ac:dyDescent="0.3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  <c r="AC2228" s="4">
        <f t="shared" ca="1" si="102"/>
        <v>52</v>
      </c>
      <c r="AD2228" s="3">
        <f t="shared" si="104"/>
        <v>801</v>
      </c>
      <c r="AE2228">
        <f t="shared" si="103"/>
        <v>12</v>
      </c>
      <c r="AF2228" t="str">
        <f>IF(Table2[[#This Row],[ Income ]]&lt;=30000, "Low Income",IF(Table2[[#This Row],[ Income ]]&lt;=60000,"Middle Income",IF(Table2[[#This Row],[ Income ]]&lt;=90000,"High Income","Premium")))</f>
        <v>High Income</v>
      </c>
      <c r="AG2228" t="str">
        <f ca="1">IF(Table2[[#This Row],[Age]]&lt;30,"Young Adults", IF(Table2[[#This Row],[Age]]&lt;45,"Adults",IF(Table2[[#This Row],[Age]]&lt;60,"Middle Aged", "Senior")))</f>
        <v>Middle Aged</v>
      </c>
      <c r="AH2228" t="str">
        <f>IF(Table2[[#This Row],[Recency]]&lt;31,"Active",IF(Table2[[#This Row],[Recency]]&lt;61, "Warm","At Risk"))</f>
        <v>At Risk</v>
      </c>
      <c r="AI2228" s="5" t="str">
        <f>IF(Table2[[#This Row],[Total Spend]]&lt;70,"Low Value", IF(Table2[[#This Row],[Total Spend]]&lt;370,"Medium Value",IF(Table2[[#This Row],[Total Spend]]&lt;1047,"High Value","VIP")))</f>
        <v>High Value</v>
      </c>
      <c r="AJ2228" s="7">
        <f>SUM(Table2[[#This Row],[AcceptedCmp3]:[Response]])</f>
        <v>0</v>
      </c>
      <c r="AK2228" s="5" t="str">
        <f>IF(Table2[[#This Row],[Total Campaigns Accepted]]=0,"Never Responded", IF(Table2[[#This Row],[Total Campaigns Accepted]]&lt;3,"Occasional Responders","Frequent Responders"))</f>
        <v>Never Responded</v>
      </c>
    </row>
    <row r="2229" spans="1:37" x14ac:dyDescent="0.3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  <c r="AC2229" s="4">
        <f t="shared" ca="1" si="102"/>
        <v>64</v>
      </c>
      <c r="AD2229" s="3">
        <f t="shared" si="104"/>
        <v>953</v>
      </c>
      <c r="AE2229">
        <f t="shared" si="103"/>
        <v>20</v>
      </c>
      <c r="AF2229" t="str">
        <f>IF(Table2[[#This Row],[ Income ]]&lt;=30000, "Low Income",IF(Table2[[#This Row],[ Income ]]&lt;=60000,"Middle Income",IF(Table2[[#This Row],[ Income ]]&lt;=90000,"High Income","Premium")))</f>
        <v>High Income</v>
      </c>
      <c r="AG2229" t="str">
        <f ca="1">IF(Table2[[#This Row],[Age]]&lt;30,"Young Adults", IF(Table2[[#This Row],[Age]]&lt;45,"Adults",IF(Table2[[#This Row],[Age]]&lt;60,"Middle Aged", "Senior")))</f>
        <v>Senior</v>
      </c>
      <c r="AH2229" t="str">
        <f>IF(Table2[[#This Row],[Recency]]&lt;31,"Active",IF(Table2[[#This Row],[Recency]]&lt;61, "Warm","At Risk"))</f>
        <v>At Risk</v>
      </c>
      <c r="AI2229" s="5" t="str">
        <f>IF(Table2[[#This Row],[Total Spend]]&lt;70,"Low Value", IF(Table2[[#This Row],[Total Spend]]&lt;370,"Medium Value",IF(Table2[[#This Row],[Total Spend]]&lt;1047,"High Value","VIP")))</f>
        <v>High Value</v>
      </c>
      <c r="AJ2229" s="7">
        <f>SUM(Table2[[#This Row],[AcceptedCmp3]:[Response]])</f>
        <v>1</v>
      </c>
      <c r="AK2229" s="5" t="str">
        <f>IF(Table2[[#This Row],[Total Campaigns Accepted]]=0,"Never Responded", IF(Table2[[#This Row],[Total Campaigns Accepted]]&lt;3,"Occasional Responders","Frequent Responders"))</f>
        <v>Occasional Responders</v>
      </c>
    </row>
    <row r="2230" spans="1:37" x14ac:dyDescent="0.3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  <c r="AC2230" s="4">
        <f t="shared" ca="1" si="102"/>
        <v>57</v>
      </c>
      <c r="AD2230" s="3">
        <f t="shared" si="104"/>
        <v>37</v>
      </c>
      <c r="AE2230">
        <f t="shared" si="103"/>
        <v>10</v>
      </c>
      <c r="AF2230" t="str">
        <f>IF(Table2[[#This Row],[ Income ]]&lt;=30000, "Low Income",IF(Table2[[#This Row],[ Income ]]&lt;=60000,"Middle Income",IF(Table2[[#This Row],[ Income ]]&lt;=90000,"High Income","Premium")))</f>
        <v>Middle Income</v>
      </c>
      <c r="AG2230" t="str">
        <f ca="1">IF(Table2[[#This Row],[Age]]&lt;30,"Young Adults", IF(Table2[[#This Row],[Age]]&lt;45,"Adults",IF(Table2[[#This Row],[Age]]&lt;60,"Middle Aged", "Senior")))</f>
        <v>Middle Aged</v>
      </c>
      <c r="AH2230" t="str">
        <f>IF(Table2[[#This Row],[Recency]]&lt;31,"Active",IF(Table2[[#This Row],[Recency]]&lt;61, "Warm","At Risk"))</f>
        <v>At Risk</v>
      </c>
      <c r="AI2230" s="5" t="str">
        <f>IF(Table2[[#This Row],[Total Spend]]&lt;70,"Low Value", IF(Table2[[#This Row],[Total Spend]]&lt;370,"Medium Value",IF(Table2[[#This Row],[Total Spend]]&lt;1047,"High Value","VIP")))</f>
        <v>Low Value</v>
      </c>
      <c r="AJ2230" s="7">
        <f>SUM(Table2[[#This Row],[AcceptedCmp3]:[Response]])</f>
        <v>0</v>
      </c>
      <c r="AK2230" s="5" t="str">
        <f>IF(Table2[[#This Row],[Total Campaigns Accepted]]=0,"Never Responded", IF(Table2[[#This Row],[Total Campaigns Accepted]]&lt;3,"Occasional Responders","Frequent Responders"))</f>
        <v>Never Responded</v>
      </c>
    </row>
    <row r="2231" spans="1:37" x14ac:dyDescent="0.3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  <c r="AC2231" s="4">
        <f t="shared" ca="1" si="102"/>
        <v>52</v>
      </c>
      <c r="AD2231" s="3">
        <f t="shared" si="104"/>
        <v>34</v>
      </c>
      <c r="AE2231">
        <f t="shared" si="103"/>
        <v>13</v>
      </c>
      <c r="AF2231" t="str">
        <f>IF(Table2[[#This Row],[ Income ]]&lt;=30000, "Low Income",IF(Table2[[#This Row],[ Income ]]&lt;=60000,"Middle Income",IF(Table2[[#This Row],[ Income ]]&lt;=90000,"High Income","Premium")))</f>
        <v>Low Income</v>
      </c>
      <c r="AG2231" t="str">
        <f ca="1">IF(Table2[[#This Row],[Age]]&lt;30,"Young Adults", IF(Table2[[#This Row],[Age]]&lt;45,"Adults",IF(Table2[[#This Row],[Age]]&lt;60,"Middle Aged", "Senior")))</f>
        <v>Middle Aged</v>
      </c>
      <c r="AH2231" t="str">
        <f>IF(Table2[[#This Row],[Recency]]&lt;31,"Active",IF(Table2[[#This Row],[Recency]]&lt;61, "Warm","At Risk"))</f>
        <v>At Risk</v>
      </c>
      <c r="AI2231" s="5" t="str">
        <f>IF(Table2[[#This Row],[Total Spend]]&lt;70,"Low Value", IF(Table2[[#This Row],[Total Spend]]&lt;370,"Medium Value",IF(Table2[[#This Row],[Total Spend]]&lt;1047,"High Value","VIP")))</f>
        <v>Low Value</v>
      </c>
      <c r="AJ2231" s="7">
        <f>SUM(Table2[[#This Row],[AcceptedCmp3]:[Response]])</f>
        <v>0</v>
      </c>
      <c r="AK2231" s="5" t="str">
        <f>IF(Table2[[#This Row],[Total Campaigns Accepted]]=0,"Never Responded", IF(Table2[[#This Row],[Total Campaigns Accepted]]&lt;3,"Occasional Responders","Frequent Responders"))</f>
        <v>Never Responded</v>
      </c>
    </row>
    <row r="2232" spans="1:37" x14ac:dyDescent="0.3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  <c r="AC2232" s="4">
        <f t="shared" ca="1" si="102"/>
        <v>52</v>
      </c>
      <c r="AD2232" s="3">
        <f t="shared" si="104"/>
        <v>34</v>
      </c>
      <c r="AE2232">
        <f t="shared" si="103"/>
        <v>13</v>
      </c>
      <c r="AF2232" t="str">
        <f>IF(Table2[[#This Row],[ Income ]]&lt;=30000, "Low Income",IF(Table2[[#This Row],[ Income ]]&lt;=60000,"Middle Income",IF(Table2[[#This Row],[ Income ]]&lt;=90000,"High Income","Premium")))</f>
        <v>Low Income</v>
      </c>
      <c r="AG2232" t="str">
        <f ca="1">IF(Table2[[#This Row],[Age]]&lt;30,"Young Adults", IF(Table2[[#This Row],[Age]]&lt;45,"Adults",IF(Table2[[#This Row],[Age]]&lt;60,"Middle Aged", "Senior")))</f>
        <v>Middle Aged</v>
      </c>
      <c r="AH2232" t="str">
        <f>IF(Table2[[#This Row],[Recency]]&lt;31,"Active",IF(Table2[[#This Row],[Recency]]&lt;61, "Warm","At Risk"))</f>
        <v>At Risk</v>
      </c>
      <c r="AI2232" s="5" t="str">
        <f>IF(Table2[[#This Row],[Total Spend]]&lt;70,"Low Value", IF(Table2[[#This Row],[Total Spend]]&lt;370,"Medium Value",IF(Table2[[#This Row],[Total Spend]]&lt;1047,"High Value","VIP")))</f>
        <v>Low Value</v>
      </c>
      <c r="AJ2232" s="7">
        <f>SUM(Table2[[#This Row],[AcceptedCmp3]:[Response]])</f>
        <v>0</v>
      </c>
      <c r="AK2232" s="5" t="str">
        <f>IF(Table2[[#This Row],[Total Campaigns Accepted]]=0,"Never Responded", IF(Table2[[#This Row],[Total Campaigns Accepted]]&lt;3,"Occasional Responders","Frequent Responders"))</f>
        <v>Never Responded</v>
      </c>
    </row>
    <row r="2233" spans="1:37" x14ac:dyDescent="0.3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  <c r="AC2233" s="4">
        <f t="shared" ca="1" si="102"/>
        <v>53</v>
      </c>
      <c r="AD2233" s="3">
        <f t="shared" si="104"/>
        <v>67</v>
      </c>
      <c r="AE2233">
        <f t="shared" si="103"/>
        <v>12</v>
      </c>
      <c r="AF2233" t="str">
        <f>IF(Table2[[#This Row],[ Income ]]&lt;=30000, "Low Income",IF(Table2[[#This Row],[ Income ]]&lt;=60000,"Middle Income",IF(Table2[[#This Row],[ Income ]]&lt;=90000,"High Income","Premium")))</f>
        <v>Middle Income</v>
      </c>
      <c r="AG2233" t="str">
        <f ca="1">IF(Table2[[#This Row],[Age]]&lt;30,"Young Adults", IF(Table2[[#This Row],[Age]]&lt;45,"Adults",IF(Table2[[#This Row],[Age]]&lt;60,"Middle Aged", "Senior")))</f>
        <v>Middle Aged</v>
      </c>
      <c r="AH2233" t="str">
        <f>IF(Table2[[#This Row],[Recency]]&lt;31,"Active",IF(Table2[[#This Row],[Recency]]&lt;61, "Warm","At Risk"))</f>
        <v>At Risk</v>
      </c>
      <c r="AI2233" s="5" t="str">
        <f>IF(Table2[[#This Row],[Total Spend]]&lt;70,"Low Value", IF(Table2[[#This Row],[Total Spend]]&lt;370,"Medium Value",IF(Table2[[#This Row],[Total Spend]]&lt;1047,"High Value","VIP")))</f>
        <v>Low Value</v>
      </c>
      <c r="AJ2233" s="7">
        <f>SUM(Table2[[#This Row],[AcceptedCmp3]:[Response]])</f>
        <v>0</v>
      </c>
      <c r="AK2233" s="5" t="str">
        <f>IF(Table2[[#This Row],[Total Campaigns Accepted]]=0,"Never Responded", IF(Table2[[#This Row],[Total Campaigns Accepted]]&lt;3,"Occasional Responders","Frequent Responders"))</f>
        <v>Never Responded</v>
      </c>
    </row>
    <row r="2234" spans="1:37" x14ac:dyDescent="0.3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  <c r="AC2234" s="4">
        <f t="shared" ca="1" si="102"/>
        <v>53</v>
      </c>
      <c r="AD2234" s="3">
        <f t="shared" si="104"/>
        <v>67</v>
      </c>
      <c r="AE2234">
        <f t="shared" si="103"/>
        <v>12</v>
      </c>
      <c r="AF2234" t="str">
        <f>IF(Table2[[#This Row],[ Income ]]&lt;=30000, "Low Income",IF(Table2[[#This Row],[ Income ]]&lt;=60000,"Middle Income",IF(Table2[[#This Row],[ Income ]]&lt;=90000,"High Income","Premium")))</f>
        <v>Middle Income</v>
      </c>
      <c r="AG2234" t="str">
        <f ca="1">IF(Table2[[#This Row],[Age]]&lt;30,"Young Adults", IF(Table2[[#This Row],[Age]]&lt;45,"Adults",IF(Table2[[#This Row],[Age]]&lt;60,"Middle Aged", "Senior")))</f>
        <v>Middle Aged</v>
      </c>
      <c r="AH2234" t="str">
        <f>IF(Table2[[#This Row],[Recency]]&lt;31,"Active",IF(Table2[[#This Row],[Recency]]&lt;61, "Warm","At Risk"))</f>
        <v>At Risk</v>
      </c>
      <c r="AI2234" s="5" t="str">
        <f>IF(Table2[[#This Row],[Total Spend]]&lt;70,"Low Value", IF(Table2[[#This Row],[Total Spend]]&lt;370,"Medium Value",IF(Table2[[#This Row],[Total Spend]]&lt;1047,"High Value","VIP")))</f>
        <v>Low Value</v>
      </c>
      <c r="AJ2234" s="7">
        <f>SUM(Table2[[#This Row],[AcceptedCmp3]:[Response]])</f>
        <v>0</v>
      </c>
      <c r="AK2234" s="5" t="str">
        <f>IF(Table2[[#This Row],[Total Campaigns Accepted]]=0,"Never Responded", IF(Table2[[#This Row],[Total Campaigns Accepted]]&lt;3,"Occasional Responders","Frequent Responders"))</f>
        <v>Never Responded</v>
      </c>
    </row>
    <row r="2235" spans="1:37" x14ac:dyDescent="0.3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  <c r="AC2235" s="4">
        <f t="shared" ca="1" si="102"/>
        <v>126</v>
      </c>
      <c r="AD2235" s="3">
        <f t="shared" si="104"/>
        <v>65</v>
      </c>
      <c r="AE2235">
        <f t="shared" si="103"/>
        <v>11</v>
      </c>
      <c r="AF2235" t="str">
        <f>IF(Table2[[#This Row],[ Income ]]&lt;=30000, "Low Income",IF(Table2[[#This Row],[ Income ]]&lt;=60000,"Middle Income",IF(Table2[[#This Row],[ Income ]]&lt;=90000,"High Income","Premium")))</f>
        <v>Middle Income</v>
      </c>
      <c r="AG2235" t="str">
        <f ca="1">IF(Table2[[#This Row],[Age]]&lt;30,"Young Adults", IF(Table2[[#This Row],[Age]]&lt;45,"Adults",IF(Table2[[#This Row],[Age]]&lt;60,"Middle Aged", "Senior")))</f>
        <v>Senior</v>
      </c>
      <c r="AH2235" t="str">
        <f>IF(Table2[[#This Row],[Recency]]&lt;31,"Active",IF(Table2[[#This Row],[Recency]]&lt;61, "Warm","At Risk"))</f>
        <v>At Risk</v>
      </c>
      <c r="AI2235" s="5" t="str">
        <f>IF(Table2[[#This Row],[Total Spend]]&lt;70,"Low Value", IF(Table2[[#This Row],[Total Spend]]&lt;370,"Medium Value",IF(Table2[[#This Row],[Total Spend]]&lt;1047,"High Value","VIP")))</f>
        <v>Low Value</v>
      </c>
      <c r="AJ2235" s="7">
        <f>SUM(Table2[[#This Row],[AcceptedCmp3]:[Response]])</f>
        <v>0</v>
      </c>
      <c r="AK2235" s="5" t="str">
        <f>IF(Table2[[#This Row],[Total Campaigns Accepted]]=0,"Never Responded", IF(Table2[[#This Row],[Total Campaigns Accepted]]&lt;3,"Occasional Responders","Frequent Responders"))</f>
        <v>Never Responded</v>
      </c>
    </row>
    <row r="2236" spans="1:37" x14ac:dyDescent="0.3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  <c r="AC2236" s="4">
        <f t="shared" ca="1" si="102"/>
        <v>53</v>
      </c>
      <c r="AD2236" s="3">
        <f t="shared" si="104"/>
        <v>734</v>
      </c>
      <c r="AE2236">
        <f t="shared" si="103"/>
        <v>24</v>
      </c>
      <c r="AF2236" t="str">
        <f>IF(Table2[[#This Row],[ Income ]]&lt;=30000, "Low Income",IF(Table2[[#This Row],[ Income ]]&lt;=60000,"Middle Income",IF(Table2[[#This Row],[ Income ]]&lt;=90000,"High Income","Premium")))</f>
        <v>High Income</v>
      </c>
      <c r="AG2236" t="str">
        <f ca="1">IF(Table2[[#This Row],[Age]]&lt;30,"Young Adults", IF(Table2[[#This Row],[Age]]&lt;45,"Adults",IF(Table2[[#This Row],[Age]]&lt;60,"Middle Aged", "Senior")))</f>
        <v>Middle Aged</v>
      </c>
      <c r="AH2236" t="str">
        <f>IF(Table2[[#This Row],[Recency]]&lt;31,"Active",IF(Table2[[#This Row],[Recency]]&lt;61, "Warm","At Risk"))</f>
        <v>At Risk</v>
      </c>
      <c r="AI2236" s="5" t="str">
        <f>IF(Table2[[#This Row],[Total Spend]]&lt;70,"Low Value", IF(Table2[[#This Row],[Total Spend]]&lt;370,"Medium Value",IF(Table2[[#This Row],[Total Spend]]&lt;1047,"High Value","VIP")))</f>
        <v>High Value</v>
      </c>
      <c r="AJ2236" s="7">
        <f>SUM(Table2[[#This Row],[AcceptedCmp3]:[Response]])</f>
        <v>0</v>
      </c>
      <c r="AK2236" s="5" t="str">
        <f>IF(Table2[[#This Row],[Total Campaigns Accepted]]=0,"Never Responded", IF(Table2[[#This Row],[Total Campaigns Accepted]]&lt;3,"Occasional Responders","Frequent Responders"))</f>
        <v>Never Responded</v>
      </c>
    </row>
    <row r="2237" spans="1:37" x14ac:dyDescent="0.3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  <c r="AC2237" s="4">
        <f t="shared" ca="1" si="102"/>
        <v>50</v>
      </c>
      <c r="AD2237" s="3">
        <f t="shared" si="104"/>
        <v>689</v>
      </c>
      <c r="AE2237">
        <f t="shared" si="103"/>
        <v>24</v>
      </c>
      <c r="AF2237" t="str">
        <f>IF(Table2[[#This Row],[ Income ]]&lt;=30000, "Low Income",IF(Table2[[#This Row],[ Income ]]&lt;=60000,"Middle Income",IF(Table2[[#This Row],[ Income ]]&lt;=90000,"High Income","Premium")))</f>
        <v>High Income</v>
      </c>
      <c r="AG2237" t="str">
        <f ca="1">IF(Table2[[#This Row],[Age]]&lt;30,"Young Adults", IF(Table2[[#This Row],[Age]]&lt;45,"Adults",IF(Table2[[#This Row],[Age]]&lt;60,"Middle Aged", "Senior")))</f>
        <v>Middle Aged</v>
      </c>
      <c r="AH2237" t="str">
        <f>IF(Table2[[#This Row],[Recency]]&lt;31,"Active",IF(Table2[[#This Row],[Recency]]&lt;61, "Warm","At Risk"))</f>
        <v>At Risk</v>
      </c>
      <c r="AI2237" s="5" t="str">
        <f>IF(Table2[[#This Row],[Total Spend]]&lt;70,"Low Value", IF(Table2[[#This Row],[Total Spend]]&lt;370,"Medium Value",IF(Table2[[#This Row],[Total Spend]]&lt;1047,"High Value","VIP")))</f>
        <v>High Value</v>
      </c>
      <c r="AJ2237" s="7">
        <f>SUM(Table2[[#This Row],[AcceptedCmp3]:[Response]])</f>
        <v>0</v>
      </c>
      <c r="AK2237" s="5" t="str">
        <f>IF(Table2[[#This Row],[Total Campaigns Accepted]]=0,"Never Responded", IF(Table2[[#This Row],[Total Campaigns Accepted]]&lt;3,"Occasional Responders","Frequent Responders"))</f>
        <v>Never Responded</v>
      </c>
    </row>
    <row r="2238" spans="1:37" x14ac:dyDescent="0.3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  <c r="AC2238" s="4">
        <f t="shared" ca="1" si="102"/>
        <v>49</v>
      </c>
      <c r="AD2238" s="3">
        <f t="shared" si="104"/>
        <v>55</v>
      </c>
      <c r="AE2238">
        <f t="shared" si="103"/>
        <v>13</v>
      </c>
      <c r="AF2238" t="str">
        <f>IF(Table2[[#This Row],[ Income ]]&lt;=30000, "Low Income",IF(Table2[[#This Row],[ Income ]]&lt;=60000,"Middle Income",IF(Table2[[#This Row],[ Income ]]&lt;=90000,"High Income","Premium")))</f>
        <v>Middle Income</v>
      </c>
      <c r="AG2238" t="str">
        <f ca="1">IF(Table2[[#This Row],[Age]]&lt;30,"Young Adults", IF(Table2[[#This Row],[Age]]&lt;45,"Adults",IF(Table2[[#This Row],[Age]]&lt;60,"Middle Aged", "Senior")))</f>
        <v>Middle Aged</v>
      </c>
      <c r="AH2238" t="str">
        <f>IF(Table2[[#This Row],[Recency]]&lt;31,"Active",IF(Table2[[#This Row],[Recency]]&lt;61, "Warm","At Risk"))</f>
        <v>At Risk</v>
      </c>
      <c r="AI2238" s="5" t="str">
        <f>IF(Table2[[#This Row],[Total Spend]]&lt;70,"Low Value", IF(Table2[[#This Row],[Total Spend]]&lt;370,"Medium Value",IF(Table2[[#This Row],[Total Spend]]&lt;1047,"High Value","VIP")))</f>
        <v>Low Value</v>
      </c>
      <c r="AJ2238" s="7">
        <f>SUM(Table2[[#This Row],[AcceptedCmp3]:[Response]])</f>
        <v>0</v>
      </c>
      <c r="AK2238" s="5" t="str">
        <f>IF(Table2[[#This Row],[Total Campaigns Accepted]]=0,"Never Responded", IF(Table2[[#This Row],[Total Campaigns Accepted]]&lt;3,"Occasional Responders","Frequent Responders"))</f>
        <v>Never Responded</v>
      </c>
    </row>
    <row r="2239" spans="1:37" x14ac:dyDescent="0.3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  <c r="AC2239" s="4">
        <f t="shared" ca="1" si="102"/>
        <v>50</v>
      </c>
      <c r="AD2239" s="3">
        <f t="shared" si="104"/>
        <v>309</v>
      </c>
      <c r="AE2239">
        <f t="shared" si="103"/>
        <v>22</v>
      </c>
      <c r="AF2239" t="str">
        <f>IF(Table2[[#This Row],[ Income ]]&lt;=30000, "Low Income",IF(Table2[[#This Row],[ Income ]]&lt;=60000,"Middle Income",IF(Table2[[#This Row],[ Income ]]&lt;=90000,"High Income","Premium")))</f>
        <v>Middle Income</v>
      </c>
      <c r="AG2239" t="str">
        <f ca="1">IF(Table2[[#This Row],[Age]]&lt;30,"Young Adults", IF(Table2[[#This Row],[Age]]&lt;45,"Adults",IF(Table2[[#This Row],[Age]]&lt;60,"Middle Aged", "Senior")))</f>
        <v>Middle Aged</v>
      </c>
      <c r="AH2239" t="str">
        <f>IF(Table2[[#This Row],[Recency]]&lt;31,"Active",IF(Table2[[#This Row],[Recency]]&lt;61, "Warm","At Risk"))</f>
        <v>At Risk</v>
      </c>
      <c r="AI2239" s="5" t="str">
        <f>IF(Table2[[#This Row],[Total Spend]]&lt;70,"Low Value", IF(Table2[[#This Row],[Total Spend]]&lt;370,"Medium Value",IF(Table2[[#This Row],[Total Spend]]&lt;1047,"High Value","VIP")))</f>
        <v>Medium Value</v>
      </c>
      <c r="AJ2239" s="7">
        <f>SUM(Table2[[#This Row],[AcceptedCmp3]:[Response]])</f>
        <v>0</v>
      </c>
      <c r="AK2239" s="5" t="str">
        <f>IF(Table2[[#This Row],[Total Campaigns Accepted]]=0,"Never Responded", IF(Table2[[#This Row],[Total Campaigns Accepted]]&lt;3,"Occasional Responders","Frequent Responders"))</f>
        <v>Never Responded</v>
      </c>
    </row>
    <row r="2240" spans="1:37" x14ac:dyDescent="0.3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  <c r="AC2240" s="4">
        <f t="shared" ca="1" si="102"/>
        <v>48</v>
      </c>
      <c r="AD2240" s="3">
        <f t="shared" si="104"/>
        <v>1383</v>
      </c>
      <c r="AE2240">
        <f t="shared" si="103"/>
        <v>23</v>
      </c>
      <c r="AF2240" t="str">
        <f>IF(Table2[[#This Row],[ Income ]]&lt;=30000, "Low Income",IF(Table2[[#This Row],[ Income ]]&lt;=60000,"Middle Income",IF(Table2[[#This Row],[ Income ]]&lt;=90000,"High Income","Premium")))</f>
        <v>High Income</v>
      </c>
      <c r="AG2240" t="str">
        <f ca="1">IF(Table2[[#This Row],[Age]]&lt;30,"Young Adults", IF(Table2[[#This Row],[Age]]&lt;45,"Adults",IF(Table2[[#This Row],[Age]]&lt;60,"Middle Aged", "Senior")))</f>
        <v>Middle Aged</v>
      </c>
      <c r="AH2240" t="str">
        <f>IF(Table2[[#This Row],[Recency]]&lt;31,"Active",IF(Table2[[#This Row],[Recency]]&lt;61, "Warm","At Risk"))</f>
        <v>At Risk</v>
      </c>
      <c r="AI2240" s="5" t="str">
        <f>IF(Table2[[#This Row],[Total Spend]]&lt;70,"Low Value", IF(Table2[[#This Row],[Total Spend]]&lt;370,"Medium Value",IF(Table2[[#This Row],[Total Spend]]&lt;1047,"High Value","VIP")))</f>
        <v>VIP</v>
      </c>
      <c r="AJ2240" s="7">
        <f>SUM(Table2[[#This Row],[AcceptedCmp3]:[Response]])</f>
        <v>0</v>
      </c>
      <c r="AK2240" s="5" t="str">
        <f>IF(Table2[[#This Row],[Total Campaigns Accepted]]=0,"Never Responded", IF(Table2[[#This Row],[Total Campaigns Accepted]]&lt;3,"Occasional Responders","Frequent Responders"))</f>
        <v>Never Responded</v>
      </c>
    </row>
    <row r="2241" spans="1:37" x14ac:dyDescent="0.3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  <c r="AC2241" s="4">
        <f t="shared" ca="1" si="102"/>
        <v>57</v>
      </c>
      <c r="AD2241" s="3">
        <f t="shared" si="104"/>
        <v>1078</v>
      </c>
      <c r="AE2241">
        <f t="shared" si="103"/>
        <v>25</v>
      </c>
      <c r="AF2241" t="str">
        <f>IF(Table2[[#This Row],[ Income ]]&lt;=30000, "Low Income",IF(Table2[[#This Row],[ Income ]]&lt;=60000,"Middle Income",IF(Table2[[#This Row],[ Income ]]&lt;=90000,"High Income","Premium")))</f>
        <v>Premium</v>
      </c>
      <c r="AG2241" t="str">
        <f ca="1">IF(Table2[[#This Row],[Age]]&lt;30,"Young Adults", IF(Table2[[#This Row],[Age]]&lt;45,"Adults",IF(Table2[[#This Row],[Age]]&lt;60,"Middle Aged", "Senior")))</f>
        <v>Middle Aged</v>
      </c>
      <c r="AH2241" t="str">
        <f>IF(Table2[[#This Row],[Recency]]&lt;31,"Active",IF(Table2[[#This Row],[Recency]]&lt;61, "Warm","At Risk"))</f>
        <v>At Risk</v>
      </c>
      <c r="AI2241" s="5" t="str">
        <f>IF(Table2[[#This Row],[Total Spend]]&lt;70,"Low Value", IF(Table2[[#This Row],[Total Spend]]&lt;370,"Medium Value",IF(Table2[[#This Row],[Total Spend]]&lt;1047,"High Value","VIP")))</f>
        <v>VIP</v>
      </c>
      <c r="AJ2241" s="7">
        <f>SUM(Table2[[#This Row],[AcceptedCmp3]:[Response]])</f>
        <v>3</v>
      </c>
      <c r="AK2241" s="5" t="str">
        <f>IF(Table2[[#This Row],[Total Campaigns Accepted]]=0,"Never Responded", IF(Table2[[#This Row],[Total Campaigns Accepted]]&lt;3,"Occasional Responders","Frequent Responders"))</f>
        <v>Frequent Responders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2B33-FD22-4579-99F1-2568AD06698C}">
  <dimension ref="A1:Q41"/>
  <sheetViews>
    <sheetView tabSelected="1" zoomScale="85" zoomScaleNormal="85" workbookViewId="0">
      <selection activeCell="G25" sqref="G25"/>
    </sheetView>
  </sheetViews>
  <sheetFormatPr defaultRowHeight="14.4" x14ac:dyDescent="0.3"/>
  <cols>
    <col min="1" max="1" width="13" bestFit="1" customWidth="1"/>
    <col min="2" max="2" width="20.33203125" bestFit="1" customWidth="1"/>
    <col min="3" max="3" width="18.6640625" bestFit="1" customWidth="1"/>
    <col min="4" max="4" width="13" bestFit="1" customWidth="1"/>
    <col min="5" max="5" width="18.6640625" bestFit="1" customWidth="1"/>
    <col min="7" max="7" width="10.77734375" bestFit="1" customWidth="1"/>
    <col min="12" max="13" width="17.77734375" customWidth="1"/>
  </cols>
  <sheetData>
    <row r="1" spans="1:17" x14ac:dyDescent="0.3">
      <c r="A1" s="9"/>
      <c r="B1" s="9"/>
      <c r="C1" s="9"/>
    </row>
    <row r="3" spans="1:17" ht="18" x14ac:dyDescent="0.35">
      <c r="A3" s="10" t="s">
        <v>57</v>
      </c>
      <c r="B3" t="s">
        <v>63</v>
      </c>
      <c r="C3" t="s">
        <v>64</v>
      </c>
      <c r="L3" s="26" t="s">
        <v>76</v>
      </c>
      <c r="M3" s="27"/>
      <c r="N3" s="22"/>
      <c r="O3" s="22"/>
      <c r="P3" s="22"/>
      <c r="Q3" s="22"/>
    </row>
    <row r="4" spans="1:17" x14ac:dyDescent="0.3">
      <c r="A4" s="11" t="s">
        <v>61</v>
      </c>
      <c r="B4" s="3">
        <v>1577.2264150943397</v>
      </c>
      <c r="C4" s="6">
        <v>0.49056603773584906</v>
      </c>
      <c r="L4" s="13" t="s">
        <v>77</v>
      </c>
      <c r="M4" s="14" t="s">
        <v>78</v>
      </c>
    </row>
    <row r="5" spans="1:17" x14ac:dyDescent="0.3">
      <c r="A5" s="11" t="s">
        <v>58</v>
      </c>
      <c r="B5" s="3">
        <v>1185.6154822335025</v>
      </c>
      <c r="C5" s="6">
        <v>0.1967005076142132</v>
      </c>
      <c r="L5" s="15" t="s">
        <v>79</v>
      </c>
      <c r="M5" s="16">
        <f>AVERAGE('marketing_data (2)'!X2:X2241)</f>
        <v>6.4285714285714279E-2</v>
      </c>
    </row>
    <row r="6" spans="1:17" x14ac:dyDescent="0.3">
      <c r="A6" s="11" t="s">
        <v>60</v>
      </c>
      <c r="B6" s="3">
        <v>299.21691542288556</v>
      </c>
      <c r="C6" s="6">
        <v>0.11243781094527364</v>
      </c>
      <c r="L6" s="17" t="s">
        <v>80</v>
      </c>
      <c r="M6" s="18">
        <f>AVERAGE('marketing_data (2)'!Y2:Y2241)</f>
        <v>1.3392857142857142E-2</v>
      </c>
    </row>
    <row r="7" spans="1:17" x14ac:dyDescent="0.3">
      <c r="A7" s="11" t="s">
        <v>59</v>
      </c>
      <c r="B7" s="3">
        <v>97.505076142131983</v>
      </c>
      <c r="C7" s="6">
        <v>0.10152284263959391</v>
      </c>
      <c r="L7" s="15" t="s">
        <v>81</v>
      </c>
      <c r="M7" s="19">
        <f>AVERAGE('marketing_data (2)'!U2:U2241)</f>
        <v>7.2767857142857148E-2</v>
      </c>
    </row>
    <row r="8" spans="1:17" x14ac:dyDescent="0.3">
      <c r="A8" s="11" t="s">
        <v>62</v>
      </c>
      <c r="B8" s="3">
        <v>605.79821428571427</v>
      </c>
      <c r="C8" s="6">
        <v>0.14910714285714285</v>
      </c>
      <c r="L8" s="17" t="s">
        <v>82</v>
      </c>
      <c r="M8" s="20">
        <f>AVERAGE('marketing_data (2)'!V2:V2241)</f>
        <v>7.4553571428571427E-2</v>
      </c>
    </row>
    <row r="9" spans="1:17" x14ac:dyDescent="0.3">
      <c r="L9" s="15" t="s">
        <v>83</v>
      </c>
      <c r="M9" s="19">
        <f>AVERAGE('marketing_data (2)'!W2:W2241)</f>
        <v>7.2767857142857148E-2</v>
      </c>
    </row>
    <row r="10" spans="1:17" x14ac:dyDescent="0.3">
      <c r="L10" s="2" t="s">
        <v>84</v>
      </c>
      <c r="M10" s="21">
        <f>AVERAGE('marketing_data (2)'!Z2:Z2241)</f>
        <v>0.14910714285714285</v>
      </c>
    </row>
    <row r="11" spans="1:17" x14ac:dyDescent="0.3">
      <c r="A11" s="10" t="s">
        <v>57</v>
      </c>
      <c r="B11" t="s">
        <v>63</v>
      </c>
      <c r="C11" t="s">
        <v>64</v>
      </c>
    </row>
    <row r="12" spans="1:17" ht="18" x14ac:dyDescent="0.35">
      <c r="A12" s="11" t="s">
        <v>67</v>
      </c>
      <c r="B12" s="3">
        <v>693.42307692307691</v>
      </c>
      <c r="C12" s="6">
        <v>0.13846153846153847</v>
      </c>
      <c r="G12" s="24"/>
      <c r="H12" s="25"/>
      <c r="L12" s="26" t="s">
        <v>85</v>
      </c>
      <c r="M12" s="27"/>
    </row>
    <row r="13" spans="1:17" x14ac:dyDescent="0.3">
      <c r="A13" s="11" t="s">
        <v>65</v>
      </c>
      <c r="B13" s="3">
        <v>591.72832369942194</v>
      </c>
      <c r="C13" s="6">
        <v>0.20520231213872833</v>
      </c>
      <c r="L13" s="9" t="s">
        <v>86</v>
      </c>
      <c r="M13" s="8" t="s">
        <v>87</v>
      </c>
    </row>
    <row r="14" spans="1:17" x14ac:dyDescent="0.3">
      <c r="A14" s="11" t="s">
        <v>66</v>
      </c>
      <c r="B14" s="3">
        <v>529.71036585365857</v>
      </c>
      <c r="C14" s="6">
        <v>0.13922764227642276</v>
      </c>
      <c r="L14" s="23" t="s">
        <v>88</v>
      </c>
      <c r="M14" s="8">
        <f>SUM('marketing_data (2)'!J2:J2241)</f>
        <v>680816</v>
      </c>
    </row>
    <row r="15" spans="1:17" x14ac:dyDescent="0.3">
      <c r="A15" s="11" t="s">
        <v>62</v>
      </c>
      <c r="B15" s="3">
        <v>605.79821428571427</v>
      </c>
      <c r="C15" s="6">
        <v>0.14910714285714285</v>
      </c>
      <c r="L15" s="23" t="s">
        <v>89</v>
      </c>
      <c r="M15" s="8">
        <f>SUM('marketing_data (2)'!M2:M2241)</f>
        <v>84057</v>
      </c>
    </row>
    <row r="16" spans="1:17" x14ac:dyDescent="0.3">
      <c r="L16" s="23" t="s">
        <v>90</v>
      </c>
      <c r="M16" s="8">
        <f>SUM('marketing_data (2)'!L2:L2241)</f>
        <v>373968</v>
      </c>
    </row>
    <row r="17" spans="1:13" x14ac:dyDescent="0.3">
      <c r="L17" s="23" t="s">
        <v>91</v>
      </c>
      <c r="M17" s="8">
        <f>SUM('marketing_data (2)'!K2:K2241)</f>
        <v>58917</v>
      </c>
    </row>
    <row r="18" spans="1:13" x14ac:dyDescent="0.3">
      <c r="A18" s="10" t="s">
        <v>57</v>
      </c>
      <c r="B18" t="s">
        <v>64</v>
      </c>
      <c r="L18" s="23" t="s">
        <v>92</v>
      </c>
      <c r="M18" s="8">
        <f>SUM('marketing_data (2)'!N2:N2241)</f>
        <v>60621</v>
      </c>
    </row>
    <row r="19" spans="1:13" x14ac:dyDescent="0.3">
      <c r="A19" s="11" t="s">
        <v>68</v>
      </c>
      <c r="B19" s="6">
        <v>0.23895027624309392</v>
      </c>
      <c r="L19" s="23" t="s">
        <v>93</v>
      </c>
      <c r="M19" s="8">
        <f>SUM('marketing_data (2)'!O2:O2241)</f>
        <v>98609</v>
      </c>
    </row>
    <row r="20" spans="1:13" x14ac:dyDescent="0.3">
      <c r="A20" s="11" t="s">
        <v>70</v>
      </c>
      <c r="B20" s="6">
        <v>0.13608562691131498</v>
      </c>
      <c r="L20" s="9"/>
      <c r="M20" s="8"/>
    </row>
    <row r="21" spans="1:13" x14ac:dyDescent="0.3">
      <c r="A21" s="11" t="s">
        <v>69</v>
      </c>
      <c r="B21" s="6">
        <v>8.3526682134570762E-2</v>
      </c>
      <c r="L21" s="9"/>
      <c r="M21" s="8"/>
    </row>
    <row r="22" spans="1:13" x14ac:dyDescent="0.3">
      <c r="A22" s="11" t="s">
        <v>62</v>
      </c>
      <c r="B22" s="6">
        <v>0.14910714285714285</v>
      </c>
      <c r="L22" s="9"/>
      <c r="M22" s="8"/>
    </row>
    <row r="23" spans="1:13" x14ac:dyDescent="0.3">
      <c r="L23" s="9"/>
      <c r="M23" s="8"/>
    </row>
    <row r="24" spans="1:13" x14ac:dyDescent="0.3">
      <c r="L24" s="9"/>
      <c r="M24" s="8"/>
    </row>
    <row r="25" spans="1:13" x14ac:dyDescent="0.3">
      <c r="A25" s="10" t="s">
        <v>57</v>
      </c>
      <c r="B25" t="s">
        <v>64</v>
      </c>
      <c r="G25" s="3"/>
      <c r="L25" s="9"/>
      <c r="M25" s="8"/>
    </row>
    <row r="26" spans="1:13" x14ac:dyDescent="0.3">
      <c r="A26" s="11" t="s">
        <v>74</v>
      </c>
      <c r="B26" s="6">
        <v>0.3</v>
      </c>
      <c r="L26" s="9"/>
      <c r="M26" s="8"/>
    </row>
    <row r="27" spans="1:13" x14ac:dyDescent="0.3">
      <c r="A27" s="11" t="s">
        <v>73</v>
      </c>
      <c r="B27" s="6">
        <v>0.12075471698113208</v>
      </c>
      <c r="L27" s="9"/>
      <c r="M27" s="8"/>
    </row>
    <row r="28" spans="1:13" x14ac:dyDescent="0.3">
      <c r="A28" s="11" t="s">
        <v>71</v>
      </c>
      <c r="B28" s="6">
        <v>0.11703958691910499</v>
      </c>
      <c r="L28" s="9"/>
      <c r="M28" s="8"/>
    </row>
    <row r="29" spans="1:13" x14ac:dyDescent="0.3">
      <c r="A29" s="11" t="s">
        <v>72</v>
      </c>
      <c r="B29" s="6">
        <v>5.9753954305799648E-2</v>
      </c>
      <c r="L29" s="9"/>
      <c r="M29" s="8"/>
    </row>
    <row r="30" spans="1:13" x14ac:dyDescent="0.3">
      <c r="A30" s="11" t="s">
        <v>62</v>
      </c>
      <c r="B30" s="6">
        <v>0.14910714285714285</v>
      </c>
      <c r="M30" s="8"/>
    </row>
    <row r="31" spans="1:13" x14ac:dyDescent="0.3">
      <c r="M31" s="8"/>
    </row>
    <row r="32" spans="1:13" x14ac:dyDescent="0.3">
      <c r="A32" s="10" t="s">
        <v>57</v>
      </c>
      <c r="B32" t="s">
        <v>63</v>
      </c>
      <c r="M32" s="8"/>
    </row>
    <row r="33" spans="1:13" x14ac:dyDescent="0.3">
      <c r="A33" s="11" t="s">
        <v>46</v>
      </c>
      <c r="B33" s="3">
        <v>1040.6666666666667</v>
      </c>
      <c r="M33" s="8"/>
    </row>
    <row r="34" spans="1:13" x14ac:dyDescent="0.3">
      <c r="A34" s="11" t="s">
        <v>32</v>
      </c>
      <c r="B34" s="3">
        <v>628.85074626865674</v>
      </c>
    </row>
    <row r="35" spans="1:13" x14ac:dyDescent="0.3">
      <c r="A35" s="11" t="s">
        <v>43</v>
      </c>
      <c r="B35" s="3">
        <v>626.32344213649856</v>
      </c>
    </row>
    <row r="36" spans="1:13" x14ac:dyDescent="0.3">
      <c r="A36" s="11" t="s">
        <v>39</v>
      </c>
      <c r="B36" s="3">
        <v>624.27499999999998</v>
      </c>
    </row>
    <row r="37" spans="1:13" x14ac:dyDescent="0.3">
      <c r="A37" s="11" t="s">
        <v>34</v>
      </c>
      <c r="B37" s="3">
        <v>622.7706422018349</v>
      </c>
    </row>
    <row r="38" spans="1:13" x14ac:dyDescent="0.3">
      <c r="A38" s="11" t="s">
        <v>30</v>
      </c>
      <c r="B38" s="3">
        <v>604.76712328767121</v>
      </c>
    </row>
    <row r="39" spans="1:13" x14ac:dyDescent="0.3">
      <c r="A39" s="11" t="s">
        <v>36</v>
      </c>
      <c r="B39" s="3">
        <v>561.01874999999995</v>
      </c>
    </row>
    <row r="40" spans="1:13" x14ac:dyDescent="0.3">
      <c r="A40" s="11" t="s">
        <v>40</v>
      </c>
      <c r="B40" s="3">
        <v>537.06081081081084</v>
      </c>
    </row>
    <row r="41" spans="1:13" x14ac:dyDescent="0.3">
      <c r="A41" s="11" t="s">
        <v>62</v>
      </c>
      <c r="B41" s="3">
        <v>605.79821428571427</v>
      </c>
    </row>
  </sheetData>
  <mergeCells count="3">
    <mergeCell ref="G12:H12"/>
    <mergeCell ref="L3:M3"/>
    <mergeCell ref="L12:M12"/>
  </mergeCell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marketing_data</vt:lpstr>
      <vt:lpstr>marketing_data (2)</vt:lpstr>
      <vt:lpstr>pivot table 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Adithyan Ajayakumar</cp:lastModifiedBy>
  <dcterms:created xsi:type="dcterms:W3CDTF">2026-06-02T11:42:40Z</dcterms:created>
  <dcterms:modified xsi:type="dcterms:W3CDTF">2026-06-02T20:10:48Z</dcterms:modified>
</cp:coreProperties>
</file>