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Excel Topsis\"/>
    </mc:Choice>
  </mc:AlternateContent>
  <xr:revisionPtr revIDLastSave="0" documentId="13_ncr:1_{7B430555-F831-4C31-A66B-08317D9ECFED}" xr6:coauthVersionLast="45" xr6:coauthVersionMax="45" xr10:uidLastSave="{00000000-0000-0000-0000-000000000000}"/>
  <bookViews>
    <workbookView xWindow="2688" yWindow="2688" windowWidth="11748" windowHeight="7560" xr2:uid="{60DB2496-325D-47B7-B719-549B3D4EEB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M5" i="1" l="1"/>
  <c r="L5" i="1"/>
  <c r="C24" i="1"/>
  <c r="C30" i="1" s="1"/>
  <c r="C46" i="1" s="1"/>
  <c r="K24" i="1" l="1"/>
  <c r="J24" i="1"/>
  <c r="I24" i="1"/>
  <c r="H24" i="1"/>
  <c r="G24" i="1"/>
  <c r="G30" i="1" s="1"/>
  <c r="G46" i="1" s="1"/>
  <c r="F24" i="1"/>
  <c r="D24" i="1"/>
  <c r="C39" i="1" l="1"/>
  <c r="C55" i="1" s="1"/>
  <c r="C35" i="1"/>
  <c r="C51" i="1" s="1"/>
  <c r="C38" i="1"/>
  <c r="C54" i="1" s="1"/>
  <c r="C37" i="1"/>
  <c r="C53" i="1" s="1"/>
  <c r="C36" i="1"/>
  <c r="C52" i="1" s="1"/>
  <c r="H30" i="1"/>
  <c r="H46" i="1" s="1"/>
  <c r="H37" i="1"/>
  <c r="H53" i="1" s="1"/>
  <c r="H38" i="1"/>
  <c r="H54" i="1" s="1"/>
  <c r="H39" i="1"/>
  <c r="H55" i="1" s="1"/>
  <c r="H36" i="1"/>
  <c r="H52" i="1" s="1"/>
  <c r="H35" i="1"/>
  <c r="H51" i="1" s="1"/>
  <c r="I32" i="1"/>
  <c r="I48" i="1" s="1"/>
  <c r="I39" i="1"/>
  <c r="I55" i="1" s="1"/>
  <c r="I36" i="1"/>
  <c r="I52" i="1" s="1"/>
  <c r="I35" i="1"/>
  <c r="I51" i="1" s="1"/>
  <c r="I37" i="1"/>
  <c r="I53" i="1" s="1"/>
  <c r="I38" i="1"/>
  <c r="I54" i="1" s="1"/>
  <c r="F33" i="1"/>
  <c r="F49" i="1" s="1"/>
  <c r="F37" i="1"/>
  <c r="F53" i="1" s="1"/>
  <c r="F38" i="1"/>
  <c r="F54" i="1" s="1"/>
  <c r="F39" i="1"/>
  <c r="F55" i="1" s="1"/>
  <c r="F36" i="1"/>
  <c r="F52" i="1" s="1"/>
  <c r="F35" i="1"/>
  <c r="F51" i="1" s="1"/>
  <c r="E32" i="1"/>
  <c r="E48" i="1" s="1"/>
  <c r="E37" i="1"/>
  <c r="E53" i="1" s="1"/>
  <c r="E38" i="1"/>
  <c r="E54" i="1" s="1"/>
  <c r="E39" i="1"/>
  <c r="E55" i="1" s="1"/>
  <c r="E36" i="1"/>
  <c r="E52" i="1" s="1"/>
  <c r="E35" i="1"/>
  <c r="E51" i="1" s="1"/>
  <c r="G34" i="1"/>
  <c r="G50" i="1" s="1"/>
  <c r="G37" i="1"/>
  <c r="G53" i="1" s="1"/>
  <c r="G38" i="1"/>
  <c r="G54" i="1" s="1"/>
  <c r="G39" i="1"/>
  <c r="G55" i="1" s="1"/>
  <c r="G36" i="1"/>
  <c r="G52" i="1" s="1"/>
  <c r="G35" i="1"/>
  <c r="G51" i="1" s="1"/>
  <c r="K34" i="1"/>
  <c r="K50" i="1" s="1"/>
  <c r="K39" i="1"/>
  <c r="K55" i="1" s="1"/>
  <c r="K36" i="1"/>
  <c r="K52" i="1" s="1"/>
  <c r="K35" i="1"/>
  <c r="K51" i="1" s="1"/>
  <c r="K37" i="1"/>
  <c r="K53" i="1" s="1"/>
  <c r="K38" i="1"/>
  <c r="K54" i="1" s="1"/>
  <c r="J33" i="1"/>
  <c r="J49" i="1" s="1"/>
  <c r="J36" i="1"/>
  <c r="J52" i="1" s="1"/>
  <c r="J35" i="1"/>
  <c r="J51" i="1" s="1"/>
  <c r="J37" i="1"/>
  <c r="J53" i="1" s="1"/>
  <c r="J39" i="1"/>
  <c r="J55" i="1" s="1"/>
  <c r="J38" i="1"/>
  <c r="J54" i="1" s="1"/>
  <c r="D32" i="1"/>
  <c r="D48" i="1" s="1"/>
  <c r="D38" i="1"/>
  <c r="D54" i="1" s="1"/>
  <c r="D39" i="1"/>
  <c r="D55" i="1" s="1"/>
  <c r="D36" i="1"/>
  <c r="D52" i="1" s="1"/>
  <c r="D35" i="1"/>
  <c r="D51" i="1" s="1"/>
  <c r="D37" i="1"/>
  <c r="D53" i="1" s="1"/>
  <c r="E33" i="1"/>
  <c r="E49" i="1" s="1"/>
  <c r="H34" i="1"/>
  <c r="H50" i="1" s="1"/>
  <c r="J32" i="1"/>
  <c r="J48" i="1" s="1"/>
  <c r="I33" i="1"/>
  <c r="I49" i="1" s="1"/>
  <c r="D31" i="1"/>
  <c r="D47" i="1" s="1"/>
  <c r="I34" i="1"/>
  <c r="I50" i="1" s="1"/>
  <c r="D34" i="1"/>
  <c r="D50" i="1" s="1"/>
  <c r="K31" i="1"/>
  <c r="K47" i="1" s="1"/>
  <c r="J31" i="1"/>
  <c r="J47" i="1" s="1"/>
  <c r="D33" i="1"/>
  <c r="D49" i="1" s="1"/>
  <c r="H31" i="1"/>
  <c r="H47" i="1" s="1"/>
  <c r="K32" i="1"/>
  <c r="K48" i="1" s="1"/>
  <c r="I31" i="1"/>
  <c r="I47" i="1" s="1"/>
  <c r="E30" i="1"/>
  <c r="E46" i="1" s="1"/>
  <c r="D30" i="1"/>
  <c r="D46" i="1" s="1"/>
  <c r="H33" i="1"/>
  <c r="H49" i="1" s="1"/>
  <c r="C34" i="1"/>
  <c r="C50" i="1" s="1"/>
  <c r="F31" i="1"/>
  <c r="F47" i="1" s="1"/>
  <c r="F34" i="1"/>
  <c r="F50" i="1" s="1"/>
  <c r="E31" i="1"/>
  <c r="E47" i="1" s="1"/>
  <c r="E34" i="1"/>
  <c r="E50" i="1" s="1"/>
  <c r="G32" i="1"/>
  <c r="G48" i="1" s="1"/>
  <c r="J34" i="1"/>
  <c r="J50" i="1" s="1"/>
  <c r="C31" i="1"/>
  <c r="C47" i="1" s="1"/>
  <c r="J30" i="1"/>
  <c r="J46" i="1" s="1"/>
  <c r="H32" i="1"/>
  <c r="H48" i="1" s="1"/>
  <c r="I30" i="1"/>
  <c r="I46" i="1" s="1"/>
  <c r="G33" i="1"/>
  <c r="G49" i="1" s="1"/>
  <c r="C32" i="1"/>
  <c r="C48" i="1" s="1"/>
  <c r="K30" i="1"/>
  <c r="K46" i="1" s="1"/>
  <c r="C33" i="1"/>
  <c r="C49" i="1" s="1"/>
  <c r="K33" i="1"/>
  <c r="K49" i="1" s="1"/>
  <c r="F32" i="1"/>
  <c r="F48" i="1" s="1"/>
  <c r="F30" i="1"/>
  <c r="F46" i="1" s="1"/>
  <c r="G31" i="1"/>
  <c r="G47" i="1" s="1"/>
  <c r="C67" i="1" l="1"/>
  <c r="C68" i="1"/>
  <c r="D67" i="1"/>
  <c r="C71" i="1"/>
  <c r="D71" i="1"/>
  <c r="D69" i="1"/>
  <c r="C69" i="1"/>
  <c r="D73" i="1"/>
  <c r="C73" i="1"/>
  <c r="C74" i="1"/>
  <c r="D74" i="1"/>
  <c r="C75" i="1"/>
  <c r="D75" i="1"/>
  <c r="D72" i="1"/>
  <c r="C72" i="1"/>
  <c r="D68" i="1"/>
  <c r="C76" i="1"/>
  <c r="D76" i="1"/>
  <c r="D70" i="1"/>
  <c r="C70" i="1"/>
  <c r="C82" i="1" l="1"/>
  <c r="C86" i="1"/>
  <c r="C83" i="1"/>
  <c r="C91" i="1"/>
  <c r="C87" i="1"/>
  <c r="C90" i="1"/>
  <c r="C85" i="1"/>
  <c r="C84" i="1"/>
  <c r="C89" i="1"/>
  <c r="C88" i="1"/>
  <c r="D82" i="1" l="1"/>
  <c r="D85" i="1"/>
  <c r="D83" i="1"/>
  <c r="D91" i="1"/>
  <c r="D87" i="1"/>
  <c r="D86" i="1"/>
  <c r="D84" i="1"/>
  <c r="D89" i="1"/>
  <c r="D88" i="1"/>
  <c r="D90" i="1"/>
</calcChain>
</file>

<file path=xl/sharedStrings.xml><?xml version="1.0" encoding="utf-8"?>
<sst xmlns="http://schemas.openxmlformats.org/spreadsheetml/2006/main" count="135" uniqueCount="49">
  <si>
    <t>Kriteria</t>
  </si>
  <si>
    <t>Bobot</t>
  </si>
  <si>
    <t>Keaktifan</t>
  </si>
  <si>
    <t>Inisiatif</t>
  </si>
  <si>
    <t>Sopan santun</t>
  </si>
  <si>
    <t>Lap. Triwulan</t>
  </si>
  <si>
    <t>Lap. SG</t>
  </si>
  <si>
    <t>Volunter</t>
  </si>
  <si>
    <t>Konsultasi</t>
  </si>
  <si>
    <t xml:space="preserve">Nama </t>
  </si>
  <si>
    <t>Lap SG</t>
  </si>
  <si>
    <t>Lap Triwulan</t>
  </si>
  <si>
    <t>Volunteer</t>
  </si>
  <si>
    <t>Afrizal</t>
  </si>
  <si>
    <t>Ajeng</t>
  </si>
  <si>
    <t>Akmal</t>
  </si>
  <si>
    <t>Alvian</t>
  </si>
  <si>
    <t>Alvin</t>
  </si>
  <si>
    <t>Pembagi</t>
  </si>
  <si>
    <t>Tindakan Inisiatif</t>
  </si>
  <si>
    <t>Sopan Santun</t>
  </si>
  <si>
    <t>Matrik Keputusan Ternormalisasi</t>
  </si>
  <si>
    <t>Matrik Keputusan Ternormalisasi dan Terbobot</t>
  </si>
  <si>
    <t>Solusi ideal positif dan ideal negatif</t>
  </si>
  <si>
    <t>positif</t>
  </si>
  <si>
    <t>negatif</t>
  </si>
  <si>
    <t>Mencari Jarak di Setiap Alternatif</t>
  </si>
  <si>
    <t>D+</t>
  </si>
  <si>
    <t>D-</t>
  </si>
  <si>
    <t>Adaptasi ling</t>
  </si>
  <si>
    <t>SG</t>
  </si>
  <si>
    <t>Adaptasi Ling</t>
  </si>
  <si>
    <t>Mencari Hasil Preferensi</t>
  </si>
  <si>
    <t>Ci</t>
  </si>
  <si>
    <t xml:space="preserve">Alya </t>
  </si>
  <si>
    <t xml:space="preserve">Ambrosius </t>
  </si>
  <si>
    <t>An Nisa'</t>
  </si>
  <si>
    <t xml:space="preserve">Anas </t>
  </si>
  <si>
    <t xml:space="preserve">Andreas </t>
  </si>
  <si>
    <t>No</t>
  </si>
  <si>
    <t>Bobot Kriteria</t>
  </si>
  <si>
    <t>Rangking</t>
  </si>
  <si>
    <t>Nilai Alternatif</t>
  </si>
  <si>
    <t>Alternatif</t>
  </si>
  <si>
    <t>Adaptasi Terhadap Lingkungan</t>
  </si>
  <si>
    <t>Sunday Gathering</t>
  </si>
  <si>
    <t>Lap Sunday Gathering</t>
  </si>
  <si>
    <t>Positif</t>
  </si>
  <si>
    <t>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</si>
</sst>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2" borderId="0" xfId="0" applyFont="1" applyFill="1" applyBorder="1"/>
    <xf numFmtId="0" fontId="3" fillId="0" borderId="0" xfId="0" applyFont="1" applyFill="1" applyBorder="1" applyAlignment="1">
      <alignment vertical="center"/>
    </xf>
    <xf numFmtId="164" fontId="1" fillId="0" borderId="0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1" fillId="0" borderId="0" xfId="0" applyNumberFormat="1" applyFont="1" applyBorder="1"/>
    <xf numFmtId="2" fontId="1" fillId="2" borderId="0" xfId="0" applyNumberFormat="1" applyFont="1" applyFill="1" applyBorder="1"/>
    <xf numFmtId="2" fontId="1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Fill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9422-BFFE-4E50-A802-7423F2852A91}">
  <dimension ref="A1:M105"/>
  <sheetViews>
    <sheetView tabSelected="1" topLeftCell="A19" zoomScale="70" zoomScaleNormal="70" workbookViewId="0">
      <selection activeCell="B44" sqref="B44:K44"/>
    </sheetView>
  </sheetViews>
  <sheetFormatPr defaultRowHeight="13.8" x14ac:dyDescent="0.25"/>
  <cols>
    <col min="1" max="1" width="4.88671875" style="2" customWidth="1"/>
    <col min="2" max="2" width="14.33203125" style="2" customWidth="1"/>
    <col min="3" max="3" width="13.21875" style="2" customWidth="1"/>
    <col min="4" max="4" width="13.109375" style="2" customWidth="1"/>
    <col min="5" max="5" width="14.88671875" style="2" customWidth="1"/>
    <col min="6" max="6" width="13.21875" style="2" customWidth="1"/>
    <col min="7" max="7" width="13.44140625" style="2" customWidth="1"/>
    <col min="8" max="8" width="13.21875" style="2" customWidth="1"/>
    <col min="9" max="9" width="12.88671875" style="2" customWidth="1"/>
    <col min="10" max="10" width="12.77734375" style="2" customWidth="1"/>
    <col min="11" max="11" width="13.33203125" style="2" customWidth="1"/>
    <col min="12" max="16384" width="8.88671875" style="2"/>
  </cols>
  <sheetData>
    <row r="1" spans="1:13" x14ac:dyDescent="0.25">
      <c r="A1" s="1"/>
    </row>
    <row r="2" spans="1:13" x14ac:dyDescent="0.25">
      <c r="A2" s="1"/>
    </row>
    <row r="3" spans="1:13" x14ac:dyDescent="0.25">
      <c r="A3" s="32" t="s">
        <v>40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3" s="1" customFormat="1" x14ac:dyDescent="0.3">
      <c r="A4" s="28" t="s">
        <v>0</v>
      </c>
      <c r="B4" s="28"/>
      <c r="C4" s="3" t="s">
        <v>2</v>
      </c>
      <c r="D4" s="3" t="s">
        <v>29</v>
      </c>
      <c r="E4" s="3" t="s">
        <v>3</v>
      </c>
      <c r="F4" s="3" t="s">
        <v>4</v>
      </c>
      <c r="G4" s="3" t="s">
        <v>30</v>
      </c>
      <c r="H4" s="3" t="s">
        <v>6</v>
      </c>
      <c r="I4" s="3" t="s">
        <v>5</v>
      </c>
      <c r="J4" s="3" t="s">
        <v>7</v>
      </c>
      <c r="K4" s="3" t="s">
        <v>8</v>
      </c>
    </row>
    <row r="5" spans="1:13" x14ac:dyDescent="0.25">
      <c r="A5" s="28" t="s">
        <v>1</v>
      </c>
      <c r="B5" s="28"/>
      <c r="C5" s="40">
        <v>0.2</v>
      </c>
      <c r="D5" s="40">
        <v>0.25</v>
      </c>
      <c r="E5" s="40">
        <v>0.25</v>
      </c>
      <c r="F5" s="40">
        <v>0.3</v>
      </c>
      <c r="G5" s="40">
        <v>0.22500000000000001</v>
      </c>
      <c r="H5" s="40">
        <v>0.1</v>
      </c>
      <c r="I5" s="40">
        <v>0.22500000000000001</v>
      </c>
      <c r="J5" s="40">
        <v>0.22500000000000001</v>
      </c>
      <c r="K5" s="40">
        <v>0.22500000000000001</v>
      </c>
      <c r="L5" s="2">
        <f>SUM(C5:F5)</f>
        <v>1</v>
      </c>
      <c r="M5" s="2">
        <f>SUM(G5:K5)</f>
        <v>1</v>
      </c>
    </row>
    <row r="8" spans="1:13" x14ac:dyDescent="0.25">
      <c r="A8" s="28" t="s">
        <v>39</v>
      </c>
      <c r="B8" s="33" t="s">
        <v>42</v>
      </c>
      <c r="C8" s="33"/>
      <c r="D8" s="33"/>
      <c r="E8" s="33"/>
      <c r="F8" s="33"/>
      <c r="G8" s="33"/>
      <c r="H8" s="33"/>
      <c r="I8" s="33"/>
      <c r="J8" s="33"/>
      <c r="K8" s="33"/>
      <c r="L8" s="5"/>
    </row>
    <row r="9" spans="1:13" s="1" customFormat="1" ht="29.4" customHeight="1" x14ac:dyDescent="0.3">
      <c r="A9" s="28"/>
      <c r="B9" s="6" t="s">
        <v>9</v>
      </c>
      <c r="C9" s="6" t="s">
        <v>2</v>
      </c>
      <c r="D9" s="6" t="s">
        <v>31</v>
      </c>
      <c r="E9" s="6" t="s">
        <v>19</v>
      </c>
      <c r="F9" s="6" t="s">
        <v>20</v>
      </c>
      <c r="G9" s="6" t="s">
        <v>30</v>
      </c>
      <c r="H9" s="6" t="s">
        <v>10</v>
      </c>
      <c r="I9" s="6" t="s">
        <v>11</v>
      </c>
      <c r="J9" s="6" t="s">
        <v>12</v>
      </c>
      <c r="K9" s="6" t="s">
        <v>8</v>
      </c>
    </row>
    <row r="10" spans="1:13" x14ac:dyDescent="0.25">
      <c r="A10" s="7">
        <v>1</v>
      </c>
      <c r="B10" s="7" t="s">
        <v>13</v>
      </c>
      <c r="C10" s="36">
        <v>0.15</v>
      </c>
      <c r="D10" s="36">
        <v>0.22</v>
      </c>
      <c r="E10" s="36">
        <v>0.22</v>
      </c>
      <c r="F10" s="36">
        <v>0.3</v>
      </c>
      <c r="G10" s="36">
        <v>0.22500000000000001</v>
      </c>
      <c r="H10" s="36">
        <v>0.1</v>
      </c>
      <c r="I10" s="36">
        <v>0.22500000000000001</v>
      </c>
      <c r="J10" s="36">
        <v>0.22500000000000001</v>
      </c>
      <c r="K10" s="36">
        <v>0.22500000000000001</v>
      </c>
    </row>
    <row r="11" spans="1:13" x14ac:dyDescent="0.25">
      <c r="A11" s="7">
        <v>2</v>
      </c>
      <c r="B11" s="7" t="s">
        <v>14</v>
      </c>
      <c r="C11" s="36">
        <v>0.15</v>
      </c>
      <c r="D11" s="36">
        <v>0.19</v>
      </c>
      <c r="E11" s="36">
        <v>0.22</v>
      </c>
      <c r="F11" s="36">
        <v>0.3</v>
      </c>
      <c r="G11" s="36">
        <v>0.22500000000000001</v>
      </c>
      <c r="H11" s="36">
        <v>0.1</v>
      </c>
      <c r="I11" s="36">
        <v>0.22500000000000001</v>
      </c>
      <c r="J11" s="36">
        <v>0.22500000000000001</v>
      </c>
      <c r="K11" s="36">
        <v>0.22500000000000001</v>
      </c>
    </row>
    <row r="12" spans="1:13" x14ac:dyDescent="0.25">
      <c r="A12" s="7">
        <v>3</v>
      </c>
      <c r="B12" s="7" t="s">
        <v>15</v>
      </c>
      <c r="C12" s="36">
        <v>0.2</v>
      </c>
      <c r="D12" s="36">
        <v>0.22</v>
      </c>
      <c r="E12" s="36">
        <v>0.22</v>
      </c>
      <c r="F12" s="36">
        <v>0.3</v>
      </c>
      <c r="G12" s="36">
        <v>0.19</v>
      </c>
      <c r="H12" s="36">
        <v>0.8</v>
      </c>
      <c r="I12" s="36">
        <v>0.22500000000000001</v>
      </c>
      <c r="J12" s="36">
        <v>0.22500000000000001</v>
      </c>
      <c r="K12" s="36">
        <v>0.22500000000000001</v>
      </c>
    </row>
    <row r="13" spans="1:13" x14ac:dyDescent="0.25">
      <c r="A13" s="7">
        <v>4</v>
      </c>
      <c r="B13" s="7" t="s">
        <v>16</v>
      </c>
      <c r="C13" s="36">
        <v>0.15</v>
      </c>
      <c r="D13" s="37">
        <v>0.22</v>
      </c>
      <c r="E13" s="36">
        <v>0.22</v>
      </c>
      <c r="F13" s="36">
        <v>0.3</v>
      </c>
      <c r="G13" s="36">
        <v>0.22500000000000001</v>
      </c>
      <c r="H13" s="37">
        <v>0.9</v>
      </c>
      <c r="I13" s="36">
        <v>0.22500000000000001</v>
      </c>
      <c r="J13" s="36">
        <v>0.22500000000000001</v>
      </c>
      <c r="K13" s="36">
        <v>0.22500000000000001</v>
      </c>
    </row>
    <row r="14" spans="1:13" x14ac:dyDescent="0.25">
      <c r="A14" s="7">
        <v>5</v>
      </c>
      <c r="B14" s="7" t="s">
        <v>17</v>
      </c>
      <c r="C14" s="36">
        <v>0.18</v>
      </c>
      <c r="D14" s="36">
        <v>0.22</v>
      </c>
      <c r="E14" s="36">
        <v>0.25</v>
      </c>
      <c r="F14" s="36">
        <v>0.3</v>
      </c>
      <c r="G14" s="36">
        <v>0.16</v>
      </c>
      <c r="H14" s="36">
        <v>0.9</v>
      </c>
      <c r="I14" s="36">
        <v>0.22500000000000001</v>
      </c>
      <c r="J14" s="36">
        <v>0.22500000000000001</v>
      </c>
      <c r="K14" s="36">
        <v>0.22500000000000001</v>
      </c>
    </row>
    <row r="15" spans="1:13" x14ac:dyDescent="0.25">
      <c r="A15" s="7">
        <v>6</v>
      </c>
      <c r="B15" s="8" t="s">
        <v>34</v>
      </c>
      <c r="C15" s="36">
        <v>0.2</v>
      </c>
      <c r="D15" s="36">
        <v>0.25</v>
      </c>
      <c r="E15" s="36">
        <v>0.25</v>
      </c>
      <c r="F15" s="36">
        <v>0.3</v>
      </c>
      <c r="G15" s="36">
        <v>0.22500000000000001</v>
      </c>
      <c r="H15" s="36">
        <v>0.1</v>
      </c>
      <c r="I15" s="36">
        <v>0.22500000000000001</v>
      </c>
      <c r="J15" s="36">
        <v>0.19</v>
      </c>
      <c r="K15" s="36">
        <v>0.22500000000000001</v>
      </c>
    </row>
    <row r="16" spans="1:13" x14ac:dyDescent="0.25">
      <c r="A16" s="7">
        <v>7</v>
      </c>
      <c r="B16" s="8" t="s">
        <v>35</v>
      </c>
      <c r="C16" s="36">
        <v>0.2</v>
      </c>
      <c r="D16" s="36">
        <v>0.25</v>
      </c>
      <c r="E16" s="36">
        <v>0.25</v>
      </c>
      <c r="F16" s="36">
        <v>0.3</v>
      </c>
      <c r="G16" s="36">
        <v>0.19</v>
      </c>
      <c r="H16" s="36">
        <v>0.8</v>
      </c>
      <c r="I16" s="36">
        <v>0.22500000000000001</v>
      </c>
      <c r="J16" s="36">
        <v>0.22500000000000001</v>
      </c>
      <c r="K16" s="36">
        <v>0.22500000000000001</v>
      </c>
    </row>
    <row r="17" spans="1:12" x14ac:dyDescent="0.25">
      <c r="A17" s="7">
        <v>8</v>
      </c>
      <c r="B17" s="8" t="s">
        <v>36</v>
      </c>
      <c r="C17" s="36">
        <v>0.15</v>
      </c>
      <c r="D17" s="36">
        <v>0.19</v>
      </c>
      <c r="E17" s="36">
        <v>0.22</v>
      </c>
      <c r="F17" s="36">
        <v>0.3</v>
      </c>
      <c r="G17" s="36">
        <v>0.22500000000000001</v>
      </c>
      <c r="H17" s="36">
        <v>0.1</v>
      </c>
      <c r="I17" s="36">
        <v>0.22500000000000001</v>
      </c>
      <c r="J17" s="36">
        <v>0.22500000000000001</v>
      </c>
      <c r="K17" s="36">
        <v>0.15</v>
      </c>
    </row>
    <row r="18" spans="1:12" x14ac:dyDescent="0.25">
      <c r="A18" s="7">
        <v>9</v>
      </c>
      <c r="B18" s="8" t="s">
        <v>37</v>
      </c>
      <c r="C18" s="36">
        <v>0.2</v>
      </c>
      <c r="D18" s="36">
        <v>0.25</v>
      </c>
      <c r="E18" s="36">
        <v>0.25</v>
      </c>
      <c r="F18" s="36">
        <v>0.3</v>
      </c>
      <c r="G18" s="36">
        <v>0.18</v>
      </c>
      <c r="H18" s="36">
        <v>0.8</v>
      </c>
      <c r="I18" s="36">
        <v>0.22500000000000001</v>
      </c>
      <c r="J18" s="36">
        <v>0.22500000000000001</v>
      </c>
      <c r="K18" s="36">
        <v>0.22500000000000001</v>
      </c>
    </row>
    <row r="19" spans="1:12" x14ac:dyDescent="0.25">
      <c r="A19" s="7">
        <v>10</v>
      </c>
      <c r="B19" s="8" t="s">
        <v>38</v>
      </c>
      <c r="C19" s="36">
        <v>0.15</v>
      </c>
      <c r="D19" s="36">
        <v>0.22</v>
      </c>
      <c r="E19" s="36">
        <v>0.22</v>
      </c>
      <c r="F19" s="36">
        <v>0.3</v>
      </c>
      <c r="G19" s="36">
        <v>0.22500000000000001</v>
      </c>
      <c r="H19" s="36">
        <v>0.1</v>
      </c>
      <c r="I19" s="36">
        <v>0.215</v>
      </c>
      <c r="J19" s="36">
        <v>0.22500000000000001</v>
      </c>
      <c r="K19" s="36">
        <v>0.14000000000000001</v>
      </c>
    </row>
    <row r="20" spans="1:12" x14ac:dyDescent="0.25">
      <c r="B20" s="9"/>
      <c r="C20" s="15"/>
      <c r="D20" s="15"/>
      <c r="E20" s="15"/>
      <c r="F20" s="15"/>
      <c r="G20" s="15"/>
      <c r="H20" s="15"/>
      <c r="I20" s="15"/>
      <c r="J20" s="15"/>
      <c r="K20" s="15"/>
    </row>
    <row r="21" spans="1:12" x14ac:dyDescent="0.25">
      <c r="C21" s="15"/>
      <c r="D21" s="15"/>
      <c r="E21" s="15"/>
      <c r="F21" s="15"/>
      <c r="G21" s="15"/>
      <c r="H21" s="15"/>
      <c r="I21" s="15"/>
      <c r="J21" s="15"/>
      <c r="K21" s="15"/>
    </row>
    <row r="22" spans="1:12" x14ac:dyDescent="0.25">
      <c r="C22" s="15"/>
      <c r="D22" s="15"/>
      <c r="E22" s="15"/>
      <c r="F22" s="15"/>
      <c r="G22" s="15"/>
      <c r="H22" s="15"/>
      <c r="I22" s="15"/>
      <c r="J22" s="15"/>
      <c r="K22" s="15"/>
    </row>
    <row r="23" spans="1:12" x14ac:dyDescent="0.25">
      <c r="C23" s="34"/>
      <c r="D23" s="34"/>
      <c r="E23" s="34"/>
      <c r="F23" s="34"/>
      <c r="G23" s="34"/>
      <c r="H23" s="34"/>
      <c r="I23" s="34"/>
      <c r="J23" s="34"/>
      <c r="K23" s="34"/>
    </row>
    <row r="24" spans="1:12" s="10" customFormat="1" x14ac:dyDescent="0.25">
      <c r="A24" s="22"/>
      <c r="B24" s="22" t="s">
        <v>18</v>
      </c>
      <c r="C24" s="35">
        <f>SQRT((C10^2)+(C11^2)+(C12^2)+(C13^2)+(C14^2)+(C15^2)+(C16^2)+(C17^2)+(C18^2)+(C19^2))</f>
        <v>0.55217750769114093</v>
      </c>
      <c r="D24" s="35">
        <f>SQRT((D10^2)+(D11^2)+(D12^2)+(D13^2)+(D14^2)+(D15^2)+(D16^2)+(D17^2)+(D18^2)+(D19^2))</f>
        <v>0.70830784267859126</v>
      </c>
      <c r="E24" s="35">
        <f>SQRT((E10^2)+(E11^2)+(E12^2)+(E13^2)+(E14^2)+(E15^2)+(E16^2)+(E17^2)+(E18^2)+(E19^2))</f>
        <v>0.73511903797956424</v>
      </c>
      <c r="F24" s="35">
        <f t="shared" ref="F24:K24" si="0">SQRT((F10^2)+(F11^2)+(F12^2)+(F13^2)+(F14^2)+(F15^2)+(F16^2)+(F17^2)+(F18^2)+(F19^2))</f>
        <v>0.94868329805051366</v>
      </c>
      <c r="G24" s="35">
        <f t="shared" si="0"/>
        <v>0.6587488140406782</v>
      </c>
      <c r="H24" s="35">
        <f t="shared" si="0"/>
        <v>1.8947295321496416</v>
      </c>
      <c r="I24" s="35">
        <f t="shared" si="0"/>
        <v>0.70841372092866761</v>
      </c>
      <c r="J24" s="35">
        <f t="shared" si="0"/>
        <v>0.70123106035029581</v>
      </c>
      <c r="K24" s="35">
        <f t="shared" si="0"/>
        <v>0.66865536713616536</v>
      </c>
    </row>
    <row r="25" spans="1:12" s="10" customFormat="1" x14ac:dyDescent="0.25"/>
    <row r="26" spans="1:12" s="10" customFormat="1" x14ac:dyDescent="0.25"/>
    <row r="28" spans="1:12" x14ac:dyDescent="0.25">
      <c r="A28" s="30" t="s">
        <v>39</v>
      </c>
      <c r="B28" s="30" t="s">
        <v>21</v>
      </c>
      <c r="C28" s="30"/>
      <c r="D28" s="30"/>
      <c r="E28" s="30"/>
      <c r="F28" s="30"/>
      <c r="G28" s="30"/>
      <c r="H28" s="30"/>
      <c r="I28" s="30"/>
      <c r="J28" s="30"/>
      <c r="K28" s="30"/>
      <c r="L28" s="5"/>
    </row>
    <row r="29" spans="1:12" s="1" customFormat="1" ht="27.6" customHeight="1" x14ac:dyDescent="0.3">
      <c r="A29" s="30"/>
      <c r="B29" s="6" t="s">
        <v>9</v>
      </c>
      <c r="C29" s="6" t="s">
        <v>2</v>
      </c>
      <c r="D29" s="6" t="s">
        <v>31</v>
      </c>
      <c r="E29" s="6" t="s">
        <v>19</v>
      </c>
      <c r="F29" s="6" t="s">
        <v>20</v>
      </c>
      <c r="G29" s="6" t="s">
        <v>30</v>
      </c>
      <c r="H29" s="6" t="s">
        <v>10</v>
      </c>
      <c r="I29" s="6" t="s">
        <v>11</v>
      </c>
      <c r="J29" s="6" t="s">
        <v>12</v>
      </c>
      <c r="K29" s="6" t="s">
        <v>8</v>
      </c>
    </row>
    <row r="30" spans="1:12" x14ac:dyDescent="0.25">
      <c r="A30" s="7">
        <v>1</v>
      </c>
      <c r="B30" s="7" t="s">
        <v>13</v>
      </c>
      <c r="C30" s="36">
        <f>C10/C24</f>
        <v>0.27165177485625169</v>
      </c>
      <c r="D30" s="36">
        <f t="shared" ref="D30:K30" si="1">D10/D24</f>
        <v>0.31059941277514469</v>
      </c>
      <c r="E30" s="36">
        <f t="shared" si="1"/>
        <v>0.29927125898501877</v>
      </c>
      <c r="F30" s="36">
        <f t="shared" si="1"/>
        <v>0.316227766016838</v>
      </c>
      <c r="G30" s="36">
        <f>G10/G24</f>
        <v>0.34155659213999906</v>
      </c>
      <c r="H30" s="36">
        <f t="shared" si="1"/>
        <v>5.2777981396925959E-2</v>
      </c>
      <c r="I30" s="36">
        <f t="shared" si="1"/>
        <v>0.31761101366733119</v>
      </c>
      <c r="J30" s="36">
        <f t="shared" si="1"/>
        <v>0.32086428100832071</v>
      </c>
      <c r="K30" s="36">
        <f t="shared" si="1"/>
        <v>0.33649621472967384</v>
      </c>
    </row>
    <row r="31" spans="1:12" x14ac:dyDescent="0.25">
      <c r="A31" s="7">
        <v>2</v>
      </c>
      <c r="B31" s="7" t="s">
        <v>14</v>
      </c>
      <c r="C31" s="36">
        <f t="shared" ref="C31:K31" si="2">C11/C24</f>
        <v>0.27165177485625169</v>
      </c>
      <c r="D31" s="36">
        <f t="shared" si="2"/>
        <v>0.26824494739671584</v>
      </c>
      <c r="E31" s="36">
        <f t="shared" si="2"/>
        <v>0.29927125898501877</v>
      </c>
      <c r="F31" s="36">
        <f t="shared" si="2"/>
        <v>0.316227766016838</v>
      </c>
      <c r="G31" s="36">
        <f t="shared" si="2"/>
        <v>0.34155659213999906</v>
      </c>
      <c r="H31" s="36">
        <f t="shared" si="2"/>
        <v>5.2777981396925959E-2</v>
      </c>
      <c r="I31" s="36">
        <f t="shared" si="2"/>
        <v>0.31761101366733119</v>
      </c>
      <c r="J31" s="36">
        <f t="shared" si="2"/>
        <v>0.32086428100832071</v>
      </c>
      <c r="K31" s="36">
        <f t="shared" si="2"/>
        <v>0.33649621472967384</v>
      </c>
    </row>
    <row r="32" spans="1:12" x14ac:dyDescent="0.25">
      <c r="A32" s="7">
        <v>3</v>
      </c>
      <c r="B32" s="7" t="s">
        <v>15</v>
      </c>
      <c r="C32" s="36">
        <f t="shared" ref="C32:K32" si="3">C12/C24</f>
        <v>0.36220236647500226</v>
      </c>
      <c r="D32" s="36">
        <f t="shared" si="3"/>
        <v>0.31059941277514469</v>
      </c>
      <c r="E32" s="36">
        <f t="shared" si="3"/>
        <v>0.29927125898501877</v>
      </c>
      <c r="F32" s="36">
        <f t="shared" si="3"/>
        <v>0.316227766016838</v>
      </c>
      <c r="G32" s="36">
        <f t="shared" si="3"/>
        <v>0.28842556669599922</v>
      </c>
      <c r="H32" s="36">
        <f t="shared" si="3"/>
        <v>0.42222385117540767</v>
      </c>
      <c r="I32" s="36">
        <f t="shared" si="3"/>
        <v>0.31761101366733119</v>
      </c>
      <c r="J32" s="36">
        <f t="shared" si="3"/>
        <v>0.32086428100832071</v>
      </c>
      <c r="K32" s="36">
        <f t="shared" si="3"/>
        <v>0.33649621472967384</v>
      </c>
    </row>
    <row r="33" spans="1:12" x14ac:dyDescent="0.25">
      <c r="A33" s="7">
        <v>4</v>
      </c>
      <c r="B33" s="7" t="s">
        <v>16</v>
      </c>
      <c r="C33" s="36">
        <f t="shared" ref="C33:K33" si="4">C13/C24</f>
        <v>0.27165177485625169</v>
      </c>
      <c r="D33" s="36">
        <f t="shared" si="4"/>
        <v>0.31059941277514469</v>
      </c>
      <c r="E33" s="36">
        <f t="shared" si="4"/>
        <v>0.29927125898501877</v>
      </c>
      <c r="F33" s="36">
        <f t="shared" si="4"/>
        <v>0.316227766016838</v>
      </c>
      <c r="G33" s="36">
        <f t="shared" si="4"/>
        <v>0.34155659213999906</v>
      </c>
      <c r="H33" s="36">
        <f t="shared" si="4"/>
        <v>0.47500183257233358</v>
      </c>
      <c r="I33" s="36">
        <f t="shared" si="4"/>
        <v>0.31761101366733119</v>
      </c>
      <c r="J33" s="36">
        <f t="shared" si="4"/>
        <v>0.32086428100832071</v>
      </c>
      <c r="K33" s="36">
        <f t="shared" si="4"/>
        <v>0.33649621472967384</v>
      </c>
    </row>
    <row r="34" spans="1:12" x14ac:dyDescent="0.25">
      <c r="A34" s="7">
        <v>5</v>
      </c>
      <c r="B34" s="7" t="s">
        <v>17</v>
      </c>
      <c r="C34" s="36">
        <f t="shared" ref="C34:K34" si="5">C14/C24</f>
        <v>0.32598212982750202</v>
      </c>
      <c r="D34" s="36">
        <f t="shared" si="5"/>
        <v>0.31059941277514469</v>
      </c>
      <c r="E34" s="36">
        <f t="shared" si="5"/>
        <v>0.34008097611933946</v>
      </c>
      <c r="F34" s="36">
        <f t="shared" si="5"/>
        <v>0.316227766016838</v>
      </c>
      <c r="G34" s="36">
        <f t="shared" si="5"/>
        <v>0.24288468774399932</v>
      </c>
      <c r="H34" s="36">
        <f t="shared" si="5"/>
        <v>0.47500183257233358</v>
      </c>
      <c r="I34" s="36">
        <f t="shared" si="5"/>
        <v>0.31761101366733119</v>
      </c>
      <c r="J34" s="36">
        <f t="shared" si="5"/>
        <v>0.32086428100832071</v>
      </c>
      <c r="K34" s="36">
        <f t="shared" si="5"/>
        <v>0.33649621472967384</v>
      </c>
    </row>
    <row r="35" spans="1:12" x14ac:dyDescent="0.25">
      <c r="A35" s="7">
        <v>6</v>
      </c>
      <c r="B35" s="8" t="s">
        <v>34</v>
      </c>
      <c r="C35" s="36">
        <f>C15/C24</f>
        <v>0.36220236647500226</v>
      </c>
      <c r="D35" s="36">
        <f t="shared" ref="D35:K35" si="6">D15/D24</f>
        <v>0.35295387815357349</v>
      </c>
      <c r="E35" s="36">
        <f t="shared" si="6"/>
        <v>0.34008097611933946</v>
      </c>
      <c r="F35" s="36">
        <f t="shared" si="6"/>
        <v>0.316227766016838</v>
      </c>
      <c r="G35" s="36">
        <f t="shared" si="6"/>
        <v>0.34155659213999906</v>
      </c>
      <c r="H35" s="36">
        <f t="shared" si="6"/>
        <v>5.2777981396925959E-2</v>
      </c>
      <c r="I35" s="36">
        <f t="shared" si="6"/>
        <v>0.31761101366733119</v>
      </c>
      <c r="J35" s="36">
        <f t="shared" si="6"/>
        <v>0.2709520595181375</v>
      </c>
      <c r="K35" s="36">
        <f t="shared" si="6"/>
        <v>0.33649621472967384</v>
      </c>
    </row>
    <row r="36" spans="1:12" x14ac:dyDescent="0.25">
      <c r="A36" s="7">
        <v>7</v>
      </c>
      <c r="B36" s="8" t="s">
        <v>35</v>
      </c>
      <c r="C36" s="36">
        <f>C16/C24</f>
        <v>0.36220236647500226</v>
      </c>
      <c r="D36" s="36">
        <f t="shared" ref="D36:K36" si="7">D16/D24</f>
        <v>0.35295387815357349</v>
      </c>
      <c r="E36" s="36">
        <f t="shared" si="7"/>
        <v>0.34008097611933946</v>
      </c>
      <c r="F36" s="36">
        <f t="shared" si="7"/>
        <v>0.316227766016838</v>
      </c>
      <c r="G36" s="36">
        <f t="shared" si="7"/>
        <v>0.28842556669599922</v>
      </c>
      <c r="H36" s="36">
        <f t="shared" si="7"/>
        <v>0.42222385117540767</v>
      </c>
      <c r="I36" s="36">
        <f t="shared" si="7"/>
        <v>0.31761101366733119</v>
      </c>
      <c r="J36" s="36">
        <f t="shared" si="7"/>
        <v>0.32086428100832071</v>
      </c>
      <c r="K36" s="36">
        <f t="shared" si="7"/>
        <v>0.33649621472967384</v>
      </c>
    </row>
    <row r="37" spans="1:12" x14ac:dyDescent="0.25">
      <c r="A37" s="7">
        <v>8</v>
      </c>
      <c r="B37" s="8" t="s">
        <v>36</v>
      </c>
      <c r="C37" s="36">
        <f>C17/C24</f>
        <v>0.27165177485625169</v>
      </c>
      <c r="D37" s="36">
        <f t="shared" ref="D37:K37" si="8">D17/D24</f>
        <v>0.26824494739671584</v>
      </c>
      <c r="E37" s="36">
        <f t="shared" si="8"/>
        <v>0.29927125898501877</v>
      </c>
      <c r="F37" s="36">
        <f t="shared" si="8"/>
        <v>0.316227766016838</v>
      </c>
      <c r="G37" s="36">
        <f t="shared" si="8"/>
        <v>0.34155659213999906</v>
      </c>
      <c r="H37" s="36">
        <f t="shared" si="8"/>
        <v>5.2777981396925959E-2</v>
      </c>
      <c r="I37" s="36">
        <f t="shared" si="8"/>
        <v>0.31761101366733119</v>
      </c>
      <c r="J37" s="36">
        <f t="shared" si="8"/>
        <v>0.32086428100832071</v>
      </c>
      <c r="K37" s="36">
        <f t="shared" si="8"/>
        <v>0.22433080981978257</v>
      </c>
    </row>
    <row r="38" spans="1:12" x14ac:dyDescent="0.25">
      <c r="A38" s="7">
        <v>9</v>
      </c>
      <c r="B38" s="8" t="s">
        <v>37</v>
      </c>
      <c r="C38" s="36">
        <f>C18/C24</f>
        <v>0.36220236647500226</v>
      </c>
      <c r="D38" s="36">
        <f t="shared" ref="D38:K38" si="9">D18/D24</f>
        <v>0.35295387815357349</v>
      </c>
      <c r="E38" s="36">
        <f t="shared" si="9"/>
        <v>0.34008097611933946</v>
      </c>
      <c r="F38" s="36">
        <f t="shared" si="9"/>
        <v>0.316227766016838</v>
      </c>
      <c r="G38" s="36">
        <f t="shared" si="9"/>
        <v>0.27324527371199925</v>
      </c>
      <c r="H38" s="36">
        <f t="shared" si="9"/>
        <v>0.42222385117540767</v>
      </c>
      <c r="I38" s="36">
        <f t="shared" si="9"/>
        <v>0.31761101366733119</v>
      </c>
      <c r="J38" s="36">
        <f t="shared" si="9"/>
        <v>0.32086428100832071</v>
      </c>
      <c r="K38" s="36">
        <f t="shared" si="9"/>
        <v>0.33649621472967384</v>
      </c>
    </row>
    <row r="39" spans="1:12" x14ac:dyDescent="0.25">
      <c r="A39" s="7">
        <v>10</v>
      </c>
      <c r="B39" s="8" t="s">
        <v>38</v>
      </c>
      <c r="C39" s="36">
        <f>C19/C24</f>
        <v>0.27165177485625169</v>
      </c>
      <c r="D39" s="36">
        <f t="shared" ref="D39:K39" si="10">D19/D24</f>
        <v>0.31059941277514469</v>
      </c>
      <c r="E39" s="36">
        <f t="shared" si="10"/>
        <v>0.29927125898501877</v>
      </c>
      <c r="F39" s="36">
        <f t="shared" si="10"/>
        <v>0.316227766016838</v>
      </c>
      <c r="G39" s="36">
        <f t="shared" si="10"/>
        <v>0.34155659213999906</v>
      </c>
      <c r="H39" s="36">
        <f t="shared" si="10"/>
        <v>5.2777981396925959E-2</v>
      </c>
      <c r="I39" s="36">
        <f t="shared" si="10"/>
        <v>0.30349496861544983</v>
      </c>
      <c r="J39" s="36">
        <f t="shared" si="10"/>
        <v>0.32086428100832071</v>
      </c>
      <c r="K39" s="36">
        <f t="shared" si="10"/>
        <v>0.20937542249846375</v>
      </c>
    </row>
    <row r="40" spans="1:12" x14ac:dyDescent="0.25">
      <c r="C40" s="15"/>
      <c r="D40" s="15"/>
      <c r="E40" s="15"/>
      <c r="F40" s="15"/>
      <c r="G40" s="15"/>
      <c r="H40" s="15"/>
      <c r="I40" s="15"/>
      <c r="J40" s="15"/>
      <c r="K40" s="15"/>
    </row>
    <row r="41" spans="1:12" x14ac:dyDescent="0.25">
      <c r="C41" s="15"/>
      <c r="D41" s="15"/>
      <c r="E41" s="15"/>
      <c r="F41" s="15"/>
      <c r="G41" s="15"/>
      <c r="H41" s="15"/>
      <c r="I41" s="15"/>
      <c r="J41" s="15"/>
      <c r="K41" s="15"/>
    </row>
    <row r="42" spans="1:12" x14ac:dyDescent="0.25">
      <c r="C42" s="15"/>
      <c r="D42" s="15"/>
      <c r="E42" s="15"/>
      <c r="F42" s="15"/>
      <c r="G42" s="15"/>
      <c r="H42" s="15"/>
      <c r="I42" s="15"/>
      <c r="J42" s="15"/>
      <c r="K42" s="15"/>
    </row>
    <row r="44" spans="1:12" x14ac:dyDescent="0.25">
      <c r="A44" s="29" t="s">
        <v>39</v>
      </c>
      <c r="B44" s="25" t="s">
        <v>22</v>
      </c>
      <c r="C44" s="26"/>
      <c r="D44" s="26"/>
      <c r="E44" s="26"/>
      <c r="F44" s="26"/>
      <c r="G44" s="26"/>
      <c r="H44" s="26"/>
      <c r="I44" s="26"/>
      <c r="J44" s="26"/>
      <c r="K44" s="27"/>
      <c r="L44" s="5"/>
    </row>
    <row r="45" spans="1:12" s="1" customFormat="1" ht="28.8" customHeight="1" x14ac:dyDescent="0.3">
      <c r="A45" s="29"/>
      <c r="B45" s="6" t="s">
        <v>9</v>
      </c>
      <c r="C45" s="6" t="s">
        <v>2</v>
      </c>
      <c r="D45" s="6" t="s">
        <v>31</v>
      </c>
      <c r="E45" s="6" t="s">
        <v>19</v>
      </c>
      <c r="F45" s="6" t="s">
        <v>20</v>
      </c>
      <c r="G45" s="6" t="s">
        <v>30</v>
      </c>
      <c r="H45" s="6" t="s">
        <v>10</v>
      </c>
      <c r="I45" s="6" t="s">
        <v>11</v>
      </c>
      <c r="J45" s="6" t="s">
        <v>12</v>
      </c>
      <c r="K45" s="6" t="s">
        <v>8</v>
      </c>
    </row>
    <row r="46" spans="1:12" x14ac:dyDescent="0.25">
      <c r="A46" s="4">
        <v>1</v>
      </c>
      <c r="B46" s="4" t="s">
        <v>13</v>
      </c>
      <c r="C46" s="38">
        <f>C30*C5</f>
        <v>5.4330354971250341E-2</v>
      </c>
      <c r="D46" s="38">
        <f>D30*D5</f>
        <v>7.7649853193786172E-2</v>
      </c>
      <c r="E46" s="38">
        <f t="shared" ref="E46:K46" si="11">E30*E5</f>
        <v>7.4817814746254693E-2</v>
      </c>
      <c r="F46" s="38">
        <f t="shared" si="11"/>
        <v>9.4868329805051402E-2</v>
      </c>
      <c r="G46" s="38">
        <f t="shared" si="11"/>
        <v>7.6850233231499795E-2</v>
      </c>
      <c r="H46" s="38">
        <f>H30*H5</f>
        <v>5.2777981396925962E-3</v>
      </c>
      <c r="I46" s="38">
        <f>I30*I5</f>
        <v>7.1462478075149521E-2</v>
      </c>
      <c r="J46" s="38">
        <f t="shared" si="11"/>
        <v>7.219446322687216E-2</v>
      </c>
      <c r="K46" s="38">
        <f t="shared" si="11"/>
        <v>7.5711648314176622E-2</v>
      </c>
    </row>
    <row r="47" spans="1:12" x14ac:dyDescent="0.25">
      <c r="A47" s="4">
        <v>2</v>
      </c>
      <c r="B47" s="4" t="s">
        <v>14</v>
      </c>
      <c r="C47" s="38">
        <f t="shared" ref="C47:K47" si="12">C31*C5</f>
        <v>5.4330354971250341E-2</v>
      </c>
      <c r="D47" s="38">
        <f t="shared" si="12"/>
        <v>6.706123684917896E-2</v>
      </c>
      <c r="E47" s="38">
        <f t="shared" si="12"/>
        <v>7.4817814746254693E-2</v>
      </c>
      <c r="F47" s="38">
        <f t="shared" si="12"/>
        <v>9.4868329805051402E-2</v>
      </c>
      <c r="G47" s="38">
        <f t="shared" si="12"/>
        <v>7.6850233231499795E-2</v>
      </c>
      <c r="H47" s="38">
        <f t="shared" si="12"/>
        <v>5.2777981396925962E-3</v>
      </c>
      <c r="I47" s="38">
        <f t="shared" si="12"/>
        <v>7.1462478075149521E-2</v>
      </c>
      <c r="J47" s="38">
        <f t="shared" si="12"/>
        <v>7.219446322687216E-2</v>
      </c>
      <c r="K47" s="38">
        <f t="shared" si="12"/>
        <v>7.5711648314176622E-2</v>
      </c>
    </row>
    <row r="48" spans="1:12" x14ac:dyDescent="0.25">
      <c r="A48" s="4">
        <v>3</v>
      </c>
      <c r="B48" s="4" t="s">
        <v>15</v>
      </c>
      <c r="C48" s="38">
        <f>C32*C5</f>
        <v>7.244047329500046E-2</v>
      </c>
      <c r="D48" s="38">
        <f t="shared" ref="D48:K48" si="13">D32*D5</f>
        <v>7.7649853193786172E-2</v>
      </c>
      <c r="E48" s="38">
        <f t="shared" si="13"/>
        <v>7.4817814746254693E-2</v>
      </c>
      <c r="F48" s="38">
        <f t="shared" si="13"/>
        <v>9.4868329805051402E-2</v>
      </c>
      <c r="G48" s="38">
        <f t="shared" si="13"/>
        <v>6.4895752506599833E-2</v>
      </c>
      <c r="H48" s="38">
        <f t="shared" si="13"/>
        <v>4.222238511754077E-2</v>
      </c>
      <c r="I48" s="38">
        <f t="shared" si="13"/>
        <v>7.1462478075149521E-2</v>
      </c>
      <c r="J48" s="38">
        <f t="shared" si="13"/>
        <v>7.219446322687216E-2</v>
      </c>
      <c r="K48" s="38">
        <f t="shared" si="13"/>
        <v>7.5711648314176622E-2</v>
      </c>
    </row>
    <row r="49" spans="1:11" x14ac:dyDescent="0.25">
      <c r="A49" s="4">
        <v>4</v>
      </c>
      <c r="B49" s="4" t="s">
        <v>16</v>
      </c>
      <c r="C49" s="38">
        <f>C33*C5</f>
        <v>5.4330354971250341E-2</v>
      </c>
      <c r="D49" s="38">
        <f t="shared" ref="D49:J49" si="14">D33*D5</f>
        <v>7.7649853193786172E-2</v>
      </c>
      <c r="E49" s="38">
        <f t="shared" si="14"/>
        <v>7.4817814746254693E-2</v>
      </c>
      <c r="F49" s="38">
        <f t="shared" si="14"/>
        <v>9.4868329805051402E-2</v>
      </c>
      <c r="G49" s="38">
        <f t="shared" si="14"/>
        <v>7.6850233231499795E-2</v>
      </c>
      <c r="H49" s="38">
        <f t="shared" si="14"/>
        <v>4.7500183257233361E-2</v>
      </c>
      <c r="I49" s="38">
        <f t="shared" si="14"/>
        <v>7.1462478075149521E-2</v>
      </c>
      <c r="J49" s="38">
        <f t="shared" si="14"/>
        <v>7.219446322687216E-2</v>
      </c>
      <c r="K49" s="38">
        <f>K33*K5</f>
        <v>7.5711648314176622E-2</v>
      </c>
    </row>
    <row r="50" spans="1:11" x14ac:dyDescent="0.25">
      <c r="A50" s="4">
        <v>5</v>
      </c>
      <c r="B50" s="4" t="s">
        <v>17</v>
      </c>
      <c r="C50" s="38">
        <f>C34*C5</f>
        <v>6.5196425965500404E-2</v>
      </c>
      <c r="D50" s="38">
        <f t="shared" ref="D50:K50" si="15">D34*D5</f>
        <v>7.7649853193786172E-2</v>
      </c>
      <c r="E50" s="38">
        <f t="shared" si="15"/>
        <v>8.5020244029834866E-2</v>
      </c>
      <c r="F50" s="38">
        <f t="shared" si="15"/>
        <v>9.4868329805051402E-2</v>
      </c>
      <c r="G50" s="38">
        <f t="shared" si="15"/>
        <v>5.4649054742399845E-2</v>
      </c>
      <c r="H50" s="38">
        <f t="shared" si="15"/>
        <v>4.7500183257233361E-2</v>
      </c>
      <c r="I50" s="38">
        <f t="shared" si="15"/>
        <v>7.1462478075149521E-2</v>
      </c>
      <c r="J50" s="38">
        <f t="shared" si="15"/>
        <v>7.219446322687216E-2</v>
      </c>
      <c r="K50" s="38">
        <f t="shared" si="15"/>
        <v>7.5711648314176622E-2</v>
      </c>
    </row>
    <row r="51" spans="1:11" x14ac:dyDescent="0.25">
      <c r="A51" s="4">
        <v>6</v>
      </c>
      <c r="B51" s="8" t="s">
        <v>34</v>
      </c>
      <c r="C51" s="38">
        <f>C35*C5</f>
        <v>7.244047329500046E-2</v>
      </c>
      <c r="D51" s="38">
        <f t="shared" ref="D51:J51" si="16">D35*D5</f>
        <v>8.8238469538393371E-2</v>
      </c>
      <c r="E51" s="38">
        <f t="shared" si="16"/>
        <v>8.5020244029834866E-2</v>
      </c>
      <c r="F51" s="38">
        <f t="shared" si="16"/>
        <v>9.4868329805051402E-2</v>
      </c>
      <c r="G51" s="38">
        <f t="shared" si="16"/>
        <v>7.6850233231499795E-2</v>
      </c>
      <c r="H51" s="38">
        <f t="shared" si="16"/>
        <v>5.2777981396925962E-3</v>
      </c>
      <c r="I51" s="38">
        <f t="shared" si="16"/>
        <v>7.1462478075149521E-2</v>
      </c>
      <c r="J51" s="38">
        <f t="shared" si="16"/>
        <v>6.0964213391580938E-2</v>
      </c>
      <c r="K51" s="38">
        <f>K35*K5</f>
        <v>7.5711648314176622E-2</v>
      </c>
    </row>
    <row r="52" spans="1:11" x14ac:dyDescent="0.25">
      <c r="A52" s="4">
        <v>7</v>
      </c>
      <c r="B52" s="8" t="s">
        <v>35</v>
      </c>
      <c r="C52" s="38">
        <f>C36*C5</f>
        <v>7.244047329500046E-2</v>
      </c>
      <c r="D52" s="38">
        <f t="shared" ref="D52:K52" si="17">D36*D5</f>
        <v>8.8238469538393371E-2</v>
      </c>
      <c r="E52" s="38">
        <f t="shared" si="17"/>
        <v>8.5020244029834866E-2</v>
      </c>
      <c r="F52" s="38">
        <f t="shared" si="17"/>
        <v>9.4868329805051402E-2</v>
      </c>
      <c r="G52" s="38">
        <f t="shared" si="17"/>
        <v>6.4895752506599833E-2</v>
      </c>
      <c r="H52" s="38">
        <f t="shared" si="17"/>
        <v>4.222238511754077E-2</v>
      </c>
      <c r="I52" s="38">
        <f t="shared" si="17"/>
        <v>7.1462478075149521E-2</v>
      </c>
      <c r="J52" s="38">
        <f t="shared" si="17"/>
        <v>7.219446322687216E-2</v>
      </c>
      <c r="K52" s="38">
        <f t="shared" si="17"/>
        <v>7.5711648314176622E-2</v>
      </c>
    </row>
    <row r="53" spans="1:11" x14ac:dyDescent="0.25">
      <c r="A53" s="4">
        <v>8</v>
      </c>
      <c r="B53" s="8" t="s">
        <v>36</v>
      </c>
      <c r="C53" s="38">
        <f>C37*C5</f>
        <v>5.4330354971250341E-2</v>
      </c>
      <c r="D53" s="38">
        <f t="shared" ref="D53:J53" si="18">D37*D5</f>
        <v>6.706123684917896E-2</v>
      </c>
      <c r="E53" s="38">
        <f t="shared" si="18"/>
        <v>7.4817814746254693E-2</v>
      </c>
      <c r="F53" s="38">
        <f t="shared" si="18"/>
        <v>9.4868329805051402E-2</v>
      </c>
      <c r="G53" s="38">
        <f t="shared" si="18"/>
        <v>7.6850233231499795E-2</v>
      </c>
      <c r="H53" s="38">
        <f t="shared" si="18"/>
        <v>5.2777981396925962E-3</v>
      </c>
      <c r="I53" s="38">
        <f t="shared" si="18"/>
        <v>7.1462478075149521E-2</v>
      </c>
      <c r="J53" s="38">
        <f t="shared" si="18"/>
        <v>7.219446322687216E-2</v>
      </c>
      <c r="K53" s="38">
        <f>K37*K5</f>
        <v>5.0474432209451081E-2</v>
      </c>
    </row>
    <row r="54" spans="1:11" x14ac:dyDescent="0.25">
      <c r="A54" s="4">
        <v>9</v>
      </c>
      <c r="B54" s="8" t="s">
        <v>37</v>
      </c>
      <c r="C54" s="38">
        <f>C38*C5</f>
        <v>7.244047329500046E-2</v>
      </c>
      <c r="D54" s="38">
        <f t="shared" ref="D54:K54" si="19">D38*D5</f>
        <v>8.8238469538393371E-2</v>
      </c>
      <c r="E54" s="38">
        <f t="shared" si="19"/>
        <v>8.5020244029834866E-2</v>
      </c>
      <c r="F54" s="38">
        <f t="shared" si="19"/>
        <v>9.4868329805051402E-2</v>
      </c>
      <c r="G54" s="38">
        <f t="shared" si="19"/>
        <v>6.1480186585199832E-2</v>
      </c>
      <c r="H54" s="38">
        <f t="shared" si="19"/>
        <v>4.222238511754077E-2</v>
      </c>
      <c r="I54" s="38">
        <f t="shared" si="19"/>
        <v>7.1462478075149521E-2</v>
      </c>
      <c r="J54" s="38">
        <f t="shared" si="19"/>
        <v>7.219446322687216E-2</v>
      </c>
      <c r="K54" s="38">
        <f t="shared" si="19"/>
        <v>7.5711648314176622E-2</v>
      </c>
    </row>
    <row r="55" spans="1:11" x14ac:dyDescent="0.25">
      <c r="A55" s="4">
        <v>10</v>
      </c>
      <c r="B55" s="8" t="s">
        <v>38</v>
      </c>
      <c r="C55" s="38">
        <f>C39*C5</f>
        <v>5.4330354971250341E-2</v>
      </c>
      <c r="D55" s="38">
        <f t="shared" ref="D55:K55" si="20">D39*D5</f>
        <v>7.7649853193786172E-2</v>
      </c>
      <c r="E55" s="38">
        <f t="shared" si="20"/>
        <v>7.4817814746254693E-2</v>
      </c>
      <c r="F55" s="38">
        <f t="shared" si="20"/>
        <v>9.4868329805051402E-2</v>
      </c>
      <c r="G55" s="38">
        <f t="shared" si="20"/>
        <v>7.6850233231499795E-2</v>
      </c>
      <c r="H55" s="38">
        <f t="shared" si="20"/>
        <v>5.2777981396925962E-3</v>
      </c>
      <c r="I55" s="38">
        <f t="shared" si="20"/>
        <v>6.8286367938476214E-2</v>
      </c>
      <c r="J55" s="38">
        <f t="shared" si="20"/>
        <v>7.219446322687216E-2</v>
      </c>
      <c r="K55" s="38">
        <f t="shared" si="20"/>
        <v>4.7109470062154345E-2</v>
      </c>
    </row>
    <row r="56" spans="1:11" x14ac:dyDescent="0.25">
      <c r="C56" s="15"/>
      <c r="D56" s="15"/>
      <c r="E56" s="15"/>
      <c r="F56" s="15"/>
      <c r="G56" s="15"/>
      <c r="H56" s="15"/>
      <c r="I56" s="15"/>
      <c r="J56" s="15"/>
      <c r="K56" s="15"/>
    </row>
    <row r="59" spans="1:11" x14ac:dyDescent="0.25">
      <c r="A59" s="30" t="s">
        <v>23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</row>
    <row r="60" spans="1:11" s="1" customFormat="1" ht="28.8" customHeight="1" x14ac:dyDescent="0.3">
      <c r="A60" s="28"/>
      <c r="B60" s="28"/>
      <c r="C60" s="6" t="s">
        <v>2</v>
      </c>
      <c r="D60" s="6" t="s">
        <v>31</v>
      </c>
      <c r="E60" s="6" t="s">
        <v>19</v>
      </c>
      <c r="F60" s="6" t="s">
        <v>20</v>
      </c>
      <c r="G60" s="6" t="s">
        <v>30</v>
      </c>
      <c r="H60" s="6" t="s">
        <v>10</v>
      </c>
      <c r="I60" s="6" t="s">
        <v>11</v>
      </c>
      <c r="J60" s="6" t="s">
        <v>12</v>
      </c>
      <c r="K60" s="6" t="s">
        <v>8</v>
      </c>
    </row>
    <row r="61" spans="1:11" x14ac:dyDescent="0.25">
      <c r="A61" s="30" t="s">
        <v>24</v>
      </c>
      <c r="B61" s="30"/>
      <c r="C61" s="39">
        <v>7.1999999999999995E-2</v>
      </c>
      <c r="D61" s="39">
        <v>8.7999999999999995E-2</v>
      </c>
      <c r="E61" s="39">
        <v>7.3999999999999996E-2</v>
      </c>
      <c r="F61" s="39">
        <v>9.5000000000000001E-2</v>
      </c>
      <c r="G61" s="39">
        <v>7.6999999999999999E-2</v>
      </c>
      <c r="H61" s="39">
        <v>4.8000000000000001E-2</v>
      </c>
      <c r="I61" s="39">
        <v>7.0999999999999994E-2</v>
      </c>
      <c r="J61" s="39">
        <v>7.1999999999999995E-2</v>
      </c>
      <c r="K61" s="39">
        <v>7.5999999999999998E-2</v>
      </c>
    </row>
    <row r="62" spans="1:11" x14ac:dyDescent="0.25">
      <c r="A62" s="30" t="s">
        <v>25</v>
      </c>
      <c r="B62" s="30"/>
      <c r="C62" s="39">
        <v>5.3999999999999999E-2</v>
      </c>
      <c r="D62" s="39">
        <v>6.7000000000000004E-2</v>
      </c>
      <c r="E62" s="39">
        <v>6.5000000000000002E-2</v>
      </c>
      <c r="F62" s="39">
        <v>9.5000000000000001E-2</v>
      </c>
      <c r="G62" s="39">
        <v>5.5E-2</v>
      </c>
      <c r="H62" s="39">
        <v>5.0000000000000001E-3</v>
      </c>
      <c r="I62" s="39">
        <v>6.8000000000000005E-2</v>
      </c>
      <c r="J62" s="39">
        <v>6.0999999999999999E-2</v>
      </c>
      <c r="K62" s="39">
        <v>4.7E-2</v>
      </c>
    </row>
    <row r="64" spans="1:11" x14ac:dyDescent="0.25">
      <c r="B64" s="11"/>
      <c r="C64" s="11"/>
      <c r="D64" s="11"/>
      <c r="E64" s="11"/>
      <c r="F64" s="11"/>
    </row>
    <row r="65" spans="1:9" x14ac:dyDescent="0.25">
      <c r="A65" s="30" t="s">
        <v>39</v>
      </c>
      <c r="B65" s="30" t="s">
        <v>26</v>
      </c>
      <c r="C65" s="30"/>
      <c r="D65" s="30"/>
      <c r="E65" s="12"/>
      <c r="F65" s="30" t="s">
        <v>39</v>
      </c>
      <c r="G65" s="30" t="s">
        <v>23</v>
      </c>
      <c r="H65" s="30"/>
      <c r="I65" s="30"/>
    </row>
    <row r="66" spans="1:9" s="1" customFormat="1" ht="28.8" customHeight="1" x14ac:dyDescent="0.3">
      <c r="A66" s="30"/>
      <c r="B66" s="6" t="s">
        <v>9</v>
      </c>
      <c r="C66" s="6" t="s">
        <v>27</v>
      </c>
      <c r="D66" s="6" t="s">
        <v>28</v>
      </c>
      <c r="E66" s="13"/>
      <c r="F66" s="30"/>
      <c r="G66" s="20" t="s">
        <v>43</v>
      </c>
      <c r="H66" s="20" t="s">
        <v>47</v>
      </c>
      <c r="I66" s="20" t="s">
        <v>48</v>
      </c>
    </row>
    <row r="67" spans="1:9" x14ac:dyDescent="0.25">
      <c r="A67" s="7">
        <v>1</v>
      </c>
      <c r="B67" s="7" t="s">
        <v>13</v>
      </c>
      <c r="C67" s="36">
        <f>SQRT(((C61-C46)^2)+((D61-D46)^2)+((E61-E46)^2)+((F61-F46)^2)+((G61-G46)^2)+((H61-H46)^2)+((I61-I46)^2)+((J61-J46)^2)+((K61-K46)^2))</f>
        <v>4.7387465250219307E-2</v>
      </c>
      <c r="D67" s="36">
        <f>SQRT(((C62-C46)^2)+((D62-D46)^2)+((E62-E46)^2)+((F62-F46)^2)+((G62-G46)^2)+((H62-H46)^2)+((I62-I46)^2)+((J62-J46)^2)+((K62-K46)^2))</f>
        <v>4.0609219461117951E-2</v>
      </c>
      <c r="E67" s="16"/>
      <c r="F67" s="21">
        <v>1</v>
      </c>
      <c r="G67" s="21" t="s">
        <v>2</v>
      </c>
      <c r="H67" s="14">
        <v>7.1999999999999995E-2</v>
      </c>
      <c r="I67" s="14">
        <v>5.3999999999999999E-2</v>
      </c>
    </row>
    <row r="68" spans="1:9" x14ac:dyDescent="0.25">
      <c r="A68" s="7">
        <v>2</v>
      </c>
      <c r="B68" s="7" t="s">
        <v>14</v>
      </c>
      <c r="C68" s="36">
        <f>SQRT(((C61-C47)^2)+((D61-D47)^2)+((E61-E47)^2)+((F61-F47)^2)+((G61-G47)^2)+((H61-H47)^2)+((I61-I47)^2)+((J61-J47)^2)+((K61-K47)^2))</f>
        <v>5.0762960179807727E-2</v>
      </c>
      <c r="D68" s="36">
        <f>SQRT(((C62-C47)^2)+((D62-D47)^2)+((E62-E47)^2)+((F62-F47)^2))+((G62-G47)^2)+((H62-H47)^2)+((I62-I47)^2)+((J62-J47)^2)+((K62-K47)^2)</f>
        <v>1.1263617775475184E-2</v>
      </c>
      <c r="E68" s="16"/>
      <c r="F68" s="21">
        <v>2</v>
      </c>
      <c r="G68" s="21" t="s">
        <v>44</v>
      </c>
      <c r="H68" s="14">
        <v>8.7999999999999995E-2</v>
      </c>
      <c r="I68" s="14">
        <v>6.7000000000000004E-2</v>
      </c>
    </row>
    <row r="69" spans="1:9" x14ac:dyDescent="0.25">
      <c r="A69" s="7">
        <v>3</v>
      </c>
      <c r="B69" s="7" t="s">
        <v>15</v>
      </c>
      <c r="C69" s="36">
        <f>SQRT(((C61-C48)^2)+((D61-D48)^2)+((E61-E48)^2)+((F61-F48)^2)+((G61-G48)^2)+((H61-H48)^2)+((I61-I48)^2)+((J61-J48)^2)+((K61-K48)^2))</f>
        <v>1.6977461628760394E-2</v>
      </c>
      <c r="D69" s="36">
        <f>SQRT(((C62-C48)^2)+((D62-D48)^2)+((E62-E48)^2)+((F62-F48)^2)+((G62-G48)^2)+((H62-H48)^2)+((I62-I48)^2)+((J62-J48)^2)+((K62-K48)^2))</f>
        <v>5.4726343141222947E-2</v>
      </c>
      <c r="E69" s="16"/>
      <c r="F69" s="21">
        <v>3</v>
      </c>
      <c r="G69" s="21" t="s">
        <v>19</v>
      </c>
      <c r="H69" s="14">
        <v>7.3999999999999996E-2</v>
      </c>
      <c r="I69" s="14">
        <v>6.5000000000000002E-2</v>
      </c>
    </row>
    <row r="70" spans="1:9" x14ac:dyDescent="0.25">
      <c r="A70" s="7">
        <v>4</v>
      </c>
      <c r="B70" s="7" t="s">
        <v>16</v>
      </c>
      <c r="C70" s="36">
        <f>SQRT(((C61-C49)^2)+((D61-D49)^2)+((E61-E49)^2)+((F61-F49)^2)+((G61-G49)^2)+((H61-H49)^2)+((I61-I49)^2)+((J61-J49)^2)+((K61-K49)^2))</f>
        <v>2.0509391698054786E-2</v>
      </c>
      <c r="D70" s="36">
        <f>SQRT(((C62-C49)^2)+((D62-D49)^2)+((E62-E49)^2)+((F62-F49)^2)+((G62-G49)^2)+((H62-H49)^2)+((I62-I49)^2)+((J62-J49)^2)+((K62-K49)^2))</f>
        <v>5.8781775324782799E-2</v>
      </c>
      <c r="E70" s="16"/>
      <c r="F70" s="21">
        <v>4</v>
      </c>
      <c r="G70" s="21" t="s">
        <v>20</v>
      </c>
      <c r="H70" s="14">
        <v>9.5000000000000001E-2</v>
      </c>
      <c r="I70" s="14">
        <v>9.5000000000000001E-2</v>
      </c>
    </row>
    <row r="71" spans="1:9" x14ac:dyDescent="0.25">
      <c r="A71" s="7">
        <v>5</v>
      </c>
      <c r="B71" s="7" t="s">
        <v>17</v>
      </c>
      <c r="C71" s="36">
        <f>SQRT(((C61-C50)^2)+((D61-D50)^2)+((E61-E50)^2)+((F61-F50)^2)+((G61-G50)^2)+((H61-H50)^2)+((I61-I50)^2)+((J61-J50)^2)+((K61-K50)^2))</f>
        <v>2.7839301237034479E-2</v>
      </c>
      <c r="D71" s="36">
        <f>SQRT(((C62-C50)^2)+((D62-D50)^2)+((E62-E50)^2)+((F62-F50)^2)+((G62-G50)^2)+((H62-H50)^2)+((I62-I50)^2)+((J62-J50)^2)+((K62-K50)^2))</f>
        <v>5.837515811757945E-2</v>
      </c>
      <c r="E71" s="16"/>
      <c r="F71" s="21">
        <v>5</v>
      </c>
      <c r="G71" s="21" t="s">
        <v>45</v>
      </c>
      <c r="H71" s="14">
        <v>7.6999999999999999E-2</v>
      </c>
      <c r="I71" s="14">
        <v>5.5E-2</v>
      </c>
    </row>
    <row r="72" spans="1:9" x14ac:dyDescent="0.25">
      <c r="A72" s="7">
        <v>6</v>
      </c>
      <c r="B72" s="8" t="s">
        <v>34</v>
      </c>
      <c r="C72" s="36">
        <f>SQRT(((C61-C51)^2)+((D61-D51)^2)+((E61-E51)^2)+((F61-F51)^2)+((G61-G51)^2)+((H61-H51)^2)+((I61-I51)^2)+((J61-J51)^2)+((K61-K51)^2))</f>
        <v>4.5486355982544607E-2</v>
      </c>
      <c r="D72" s="36">
        <f>SQRT(((C62-C51)^2)+((D62-D51)^2)+((E62-E51)^2)+((F62-F51)^2)+((G62-G51)^2)+((H62-H51)^2)+((I62-I51)^2)+((J62-J51)^2)+((K62-K51)^2))</f>
        <v>5.0058064283667755E-2</v>
      </c>
      <c r="E72" s="16"/>
      <c r="F72" s="21">
        <v>6</v>
      </c>
      <c r="G72" s="8" t="s">
        <v>46</v>
      </c>
      <c r="H72" s="14">
        <v>4.8000000000000001E-2</v>
      </c>
      <c r="I72" s="14">
        <v>5.0000000000000001E-3</v>
      </c>
    </row>
    <row r="73" spans="1:9" x14ac:dyDescent="0.25">
      <c r="A73" s="7">
        <v>7</v>
      </c>
      <c r="B73" s="8" t="s">
        <v>35</v>
      </c>
      <c r="C73" s="36">
        <f>SQRT(((C61-C52)^2)+((D61-D52)^2)+((E61-E52)^2)+((F61-F52)^2)+((G61-G52)^2)+((H61-H52)^2)+((I61-I52)^2)+((J61-J52)^2)+((K61-K52)^2))</f>
        <v>1.737649244480929E-2</v>
      </c>
      <c r="D73" s="36">
        <f>SQRT(((C62-C52)^2)+((D62-D52)^2)+((E62-E52)^2)+((F62-F52)^2)+((G62-G52)^2)+((H62-H52)^2)+((I62-I52)^2)+((J62-J52)^2)+((K62-K52)^2))</f>
        <v>6.030793093381092E-2</v>
      </c>
      <c r="E73" s="16"/>
      <c r="F73" s="21">
        <v>7</v>
      </c>
      <c r="G73" s="8" t="s">
        <v>11</v>
      </c>
      <c r="H73" s="14">
        <v>7.0999999999999994E-2</v>
      </c>
      <c r="I73" s="14">
        <v>6.8000000000000005E-2</v>
      </c>
    </row>
    <row r="74" spans="1:9" x14ac:dyDescent="0.25">
      <c r="A74" s="7">
        <v>8</v>
      </c>
      <c r="B74" s="8" t="s">
        <v>36</v>
      </c>
      <c r="C74" s="36">
        <f>SQRT(((C61-C53)^2)+((D61-D53)^2)+((E61-E53)^2)+((F61-F53)^2)+((G61-G53)^2)+((H61-H53)^2)+((I61-I53)^2)+((J61-J53)^2)+((K61-K53)^2))</f>
        <v>5.6818567304640265E-2</v>
      </c>
      <c r="D74" s="36">
        <f>SQRT(((C62-C53)^2)+((D62-D53)^2)+((E62-E53)^2)+((F62-F53)^2)+((G62-G53)^2)+((H62-H53)^2)+((I62-I53)^2)+((J62-J53)^2)+((K62-K53)^2))</f>
        <v>2.6896208141759515E-2</v>
      </c>
      <c r="E74" s="16"/>
      <c r="F74" s="21">
        <v>8</v>
      </c>
      <c r="G74" s="8" t="s">
        <v>12</v>
      </c>
      <c r="H74" s="14">
        <v>7.1999999999999995E-2</v>
      </c>
      <c r="I74" s="14">
        <v>6.0999999999999999E-2</v>
      </c>
    </row>
    <row r="75" spans="1:9" x14ac:dyDescent="0.25">
      <c r="A75" s="7">
        <v>9</v>
      </c>
      <c r="B75" s="8" t="s">
        <v>37</v>
      </c>
      <c r="C75" s="36">
        <f>SQRT(((C61-C54)^2)+((D61-D54)^2)+((E61-E54)^2)+((F61-F54)^2)+((G61-G54)^2)+((H61-H54)^2)+((I61-I54)^2)+((J61-J54)^2)+((K61-K54)^2))</f>
        <v>1.990714170174215E-2</v>
      </c>
      <c r="D75" s="36">
        <f>SQRT(((C62-C54)^2)+((D62-D54)^2)+((E62-E54)^2)+((F62-F54)^2)+((G62-G54)^2)+((H62-H54)^2)+((I62-I54)^2)+((J62-J54)^2)+((K62-K54)^2))</f>
        <v>5.9842404981956025E-2</v>
      </c>
      <c r="E75" s="16"/>
      <c r="F75" s="21">
        <v>9</v>
      </c>
      <c r="G75" s="8" t="s">
        <v>8</v>
      </c>
      <c r="H75" s="14">
        <v>7.5999999999999998E-2</v>
      </c>
      <c r="I75" s="14">
        <v>4.7E-2</v>
      </c>
    </row>
    <row r="76" spans="1:9" x14ac:dyDescent="0.25">
      <c r="A76" s="7">
        <v>10</v>
      </c>
      <c r="B76" s="8" t="s">
        <v>38</v>
      </c>
      <c r="C76" s="39">
        <f>SQRT(((C61-C55)^2)+((D61-D55)^2)+((E61-E55)^2)+((F61-F55)^2)+((G61-G55)^2)+((H61-H55)^2)+((I61-I55)^2)+((J61-J55)^2)+((K61-K55)^2))</f>
        <v>5.5563489354349557E-2</v>
      </c>
      <c r="D76" s="39">
        <f>SQRT(((C62-C55)^2)+((D62-D55)^2)+((E62-E55)^2)+((F62-F55)^2)+((G62-G55)^2)+((H62-H55)^2)+((I62-I55)^2)+((J62-J55)^2)+((K62-K55)^2))</f>
        <v>2.851061542994265E-2</v>
      </c>
      <c r="E76" s="10"/>
      <c r="F76" s="10"/>
      <c r="G76" s="23"/>
      <c r="H76" s="24"/>
      <c r="I76" s="24"/>
    </row>
    <row r="80" spans="1:9" ht="14.4" customHeight="1" x14ac:dyDescent="0.25">
      <c r="A80" s="30" t="s">
        <v>39</v>
      </c>
      <c r="B80" s="25" t="s">
        <v>32</v>
      </c>
      <c r="C80" s="27"/>
      <c r="D80" s="31" t="s">
        <v>41</v>
      </c>
      <c r="G80" s="12"/>
    </row>
    <row r="81" spans="1:7" x14ac:dyDescent="0.25">
      <c r="A81" s="30"/>
      <c r="B81" s="19" t="s">
        <v>9</v>
      </c>
      <c r="C81" s="19" t="s">
        <v>33</v>
      </c>
      <c r="D81" s="31"/>
      <c r="G81" s="13"/>
    </row>
    <row r="82" spans="1:7" x14ac:dyDescent="0.25">
      <c r="A82" s="7">
        <v>1</v>
      </c>
      <c r="B82" s="7" t="s">
        <v>13</v>
      </c>
      <c r="C82" s="36">
        <f>D67/D67+C67</f>
        <v>1.0473874652502193</v>
      </c>
      <c r="D82" s="4">
        <f>RANK(C82,C$82:C$91,0)</f>
        <v>4</v>
      </c>
      <c r="G82" s="16"/>
    </row>
    <row r="83" spans="1:7" x14ac:dyDescent="0.25">
      <c r="A83" s="7">
        <v>2</v>
      </c>
      <c r="B83" s="7" t="s">
        <v>14</v>
      </c>
      <c r="C83" s="36">
        <f t="shared" ref="C83:C91" si="21">D68/D68+C68</f>
        <v>1.0507629601798076</v>
      </c>
      <c r="D83" s="4">
        <f t="shared" ref="D83:D91" si="22">RANK(C83,C$82:C$91,0)</f>
        <v>3</v>
      </c>
      <c r="G83" s="16"/>
    </row>
    <row r="84" spans="1:7" x14ac:dyDescent="0.25">
      <c r="A84" s="7">
        <v>3</v>
      </c>
      <c r="B84" s="7" t="s">
        <v>15</v>
      </c>
      <c r="C84" s="36">
        <f t="shared" si="21"/>
        <v>1.0169774616287603</v>
      </c>
      <c r="D84" s="4">
        <f t="shared" si="22"/>
        <v>10</v>
      </c>
      <c r="G84" s="16"/>
    </row>
    <row r="85" spans="1:7" x14ac:dyDescent="0.25">
      <c r="A85" s="7">
        <v>4</v>
      </c>
      <c r="B85" s="7" t="s">
        <v>16</v>
      </c>
      <c r="C85" s="36">
        <f t="shared" si="21"/>
        <v>1.0205093916980548</v>
      </c>
      <c r="D85" s="4">
        <f t="shared" si="22"/>
        <v>7</v>
      </c>
      <c r="G85" s="16"/>
    </row>
    <row r="86" spans="1:7" x14ac:dyDescent="0.25">
      <c r="A86" s="7">
        <v>5</v>
      </c>
      <c r="B86" s="7" t="s">
        <v>17</v>
      </c>
      <c r="C86" s="36">
        <f t="shared" si="21"/>
        <v>1.0278393012370344</v>
      </c>
      <c r="D86" s="4">
        <f t="shared" si="22"/>
        <v>6</v>
      </c>
      <c r="G86" s="16"/>
    </row>
    <row r="87" spans="1:7" x14ac:dyDescent="0.25">
      <c r="A87" s="7">
        <v>6</v>
      </c>
      <c r="B87" s="8" t="s">
        <v>34</v>
      </c>
      <c r="C87" s="39">
        <f t="shared" si="21"/>
        <v>1.0454863559825447</v>
      </c>
      <c r="D87" s="4">
        <f t="shared" si="22"/>
        <v>5</v>
      </c>
    </row>
    <row r="88" spans="1:7" x14ac:dyDescent="0.25">
      <c r="A88" s="7">
        <v>7</v>
      </c>
      <c r="B88" s="8" t="s">
        <v>35</v>
      </c>
      <c r="C88" s="39">
        <f t="shared" si="21"/>
        <v>1.0173764924448092</v>
      </c>
      <c r="D88" s="4">
        <f t="shared" si="22"/>
        <v>9</v>
      </c>
    </row>
    <row r="89" spans="1:7" x14ac:dyDescent="0.25">
      <c r="A89" s="7">
        <v>8</v>
      </c>
      <c r="B89" s="8" t="s">
        <v>36</v>
      </c>
      <c r="C89" s="39">
        <f t="shared" si="21"/>
        <v>1.0568185673046402</v>
      </c>
      <c r="D89" s="4">
        <f t="shared" si="22"/>
        <v>1</v>
      </c>
    </row>
    <row r="90" spans="1:7" x14ac:dyDescent="0.25">
      <c r="A90" s="7">
        <v>9</v>
      </c>
      <c r="B90" s="8" t="s">
        <v>37</v>
      </c>
      <c r="C90" s="39">
        <f t="shared" si="21"/>
        <v>1.0199071417017422</v>
      </c>
      <c r="D90" s="4">
        <f t="shared" si="22"/>
        <v>8</v>
      </c>
      <c r="E90" s="17"/>
      <c r="F90" s="17"/>
    </row>
    <row r="91" spans="1:7" x14ac:dyDescent="0.25">
      <c r="A91" s="7">
        <v>10</v>
      </c>
      <c r="B91" s="8" t="s">
        <v>38</v>
      </c>
      <c r="C91" s="39">
        <f t="shared" si="21"/>
        <v>1.0555634893543495</v>
      </c>
      <c r="D91" s="4">
        <f t="shared" si="22"/>
        <v>2</v>
      </c>
      <c r="E91" s="13"/>
      <c r="F91" s="13"/>
    </row>
    <row r="92" spans="1:7" x14ac:dyDescent="0.25">
      <c r="E92" s="10"/>
      <c r="F92" s="16"/>
    </row>
    <row r="93" spans="1:7" x14ac:dyDescent="0.25">
      <c r="E93" s="10"/>
      <c r="F93" s="16"/>
    </row>
    <row r="94" spans="1:7" x14ac:dyDescent="0.25">
      <c r="E94" s="10"/>
      <c r="F94" s="16"/>
    </row>
    <row r="95" spans="1:7" x14ac:dyDescent="0.25">
      <c r="E95" s="10"/>
      <c r="F95" s="16"/>
    </row>
    <row r="96" spans="1:7" x14ac:dyDescent="0.25">
      <c r="E96" s="10"/>
      <c r="F96" s="16"/>
    </row>
    <row r="97" spans="5:6" x14ac:dyDescent="0.25">
      <c r="E97" s="10"/>
      <c r="F97" s="10"/>
    </row>
    <row r="98" spans="5:6" x14ac:dyDescent="0.25">
      <c r="E98" s="10"/>
      <c r="F98" s="10"/>
    </row>
    <row r="99" spans="5:6" x14ac:dyDescent="0.25">
      <c r="E99" s="17"/>
      <c r="F99" s="17"/>
    </row>
    <row r="100" spans="5:6" x14ac:dyDescent="0.25">
      <c r="E100" s="18"/>
      <c r="F100" s="18"/>
    </row>
    <row r="101" spans="5:6" x14ac:dyDescent="0.25">
      <c r="E101" s="17"/>
      <c r="F101" s="17"/>
    </row>
    <row r="102" spans="5:6" x14ac:dyDescent="0.25">
      <c r="E102" s="17"/>
      <c r="F102" s="17"/>
    </row>
    <row r="103" spans="5:6" x14ac:dyDescent="0.25">
      <c r="E103" s="17"/>
      <c r="F103" s="17"/>
    </row>
    <row r="104" spans="5:6" x14ac:dyDescent="0.25">
      <c r="E104" s="17"/>
      <c r="F104" s="17"/>
    </row>
    <row r="105" spans="5:6" x14ac:dyDescent="0.25">
      <c r="E105" s="17"/>
      <c r="F105" s="17"/>
    </row>
  </sheetData>
  <mergeCells count="20">
    <mergeCell ref="A3:K3"/>
    <mergeCell ref="A8:A9"/>
    <mergeCell ref="A28:A29"/>
    <mergeCell ref="B8:K8"/>
    <mergeCell ref="B28:K28"/>
    <mergeCell ref="B44:K44"/>
    <mergeCell ref="A4:B4"/>
    <mergeCell ref="A5:B5"/>
    <mergeCell ref="B80:C80"/>
    <mergeCell ref="A44:A45"/>
    <mergeCell ref="A59:K59"/>
    <mergeCell ref="A60:B60"/>
    <mergeCell ref="A61:B61"/>
    <mergeCell ref="A62:B62"/>
    <mergeCell ref="A65:A66"/>
    <mergeCell ref="A80:A81"/>
    <mergeCell ref="D80:D81"/>
    <mergeCell ref="B65:D65"/>
    <mergeCell ref="G65:I65"/>
    <mergeCell ref="F65:F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2021-08-01T07:33:49Z</dcterms:created>
  <dcterms:modified xsi:type="dcterms:W3CDTF">2021-10-23T14:53:15Z</dcterms:modified>
</cp:coreProperties>
</file>