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ate1904="1"/>
  <mc:AlternateContent xmlns:mc="http://schemas.openxmlformats.org/markup-compatibility/2006">
    <mc:Choice Requires="x15">
      <x15ac:absPath xmlns:x15ac="http://schemas.microsoft.com/office/spreadsheetml/2010/11/ac" url="C:\Users\adish\Desktop\Electron Spin Resonance Lab Notebook\"/>
    </mc:Choice>
  </mc:AlternateContent>
  <xr:revisionPtr revIDLastSave="0" documentId="13_ncr:1_{73183975-8C40-4BBC-A359-78B6B04E26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SRData" sheetId="1" r:id="rId1"/>
    <sheet name="Sheet2" sheetId="3" r:id="rId2"/>
    <sheet name="Sheet1" sheetId="2" r:id="rId3"/>
  </sheets>
  <definedNames>
    <definedName name="acoil">ESRData!#REF!</definedName>
    <definedName name="gs">ESRData!#REF!</definedName>
    <definedName name="Mu_h">ESRData!#REF!</definedName>
    <definedName name="Ncoil">ESRData!#REF!</definedName>
    <definedName name="RB">ESRData!#REF!</definedName>
    <definedName name="Rcoil">ESRData!#REF!</definedName>
    <definedName name="SigmaM">ESRData!#REF!</definedName>
    <definedName name="sigmaR">ESRData!#REF!</definedName>
    <definedName name="Slope">ESRData!#REF!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1" l="1" a="1"/>
  <c r="G15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E5" i="2" a="1"/>
  <c r="F5" i="2" s="1"/>
  <c r="H14" i="1" l="1"/>
  <c r="G14" i="1"/>
  <c r="H15" i="1"/>
  <c r="E5" i="2"/>
  <c r="F6" i="2"/>
  <c r="E6" i="2"/>
  <c r="N8" i="1" a="1"/>
  <c r="N8" i="1" s="1"/>
  <c r="O9" i="1" l="1"/>
  <c r="N9" i="1"/>
  <c r="O8" i="1"/>
</calcChain>
</file>

<file path=xl/sharedStrings.xml><?xml version="1.0" encoding="utf-8"?>
<sst xmlns="http://schemas.openxmlformats.org/spreadsheetml/2006/main" count="18" uniqueCount="13">
  <si>
    <t>m</t>
  </si>
  <si>
    <t>Small Coil</t>
  </si>
  <si>
    <t>Medium Coil</t>
  </si>
  <si>
    <t>b</t>
  </si>
  <si>
    <r>
      <rPr>
        <sz val="10"/>
        <rFont val="Symbol"/>
        <family val="1"/>
        <charset val="2"/>
      </rPr>
      <t>s</t>
    </r>
    <r>
      <rPr>
        <vertAlign val="subscript"/>
        <sz val="10"/>
        <rFont val="Geneva"/>
      </rPr>
      <t>m</t>
    </r>
  </si>
  <si>
    <r>
      <t>B</t>
    </r>
    <r>
      <rPr>
        <vertAlign val="subscript"/>
        <sz val="10"/>
        <rFont val="Geneva"/>
      </rPr>
      <t xml:space="preserve">meas
</t>
    </r>
    <r>
      <rPr>
        <sz val="10"/>
        <rFont val="Geneva"/>
      </rPr>
      <t xml:space="preserve"> (mT)</t>
    </r>
  </si>
  <si>
    <t>This data was taken April 24, 2020</t>
  </si>
  <si>
    <t>Apparatus in Mudd 416A</t>
  </si>
  <si>
    <t xml:space="preserve">Magnetic field measured with the RF Head and medium coil in place </t>
  </si>
  <si>
    <t>Large coil</t>
  </si>
  <si>
    <t>y = Frequency
(MHz)</t>
  </si>
  <si>
    <r>
      <t>x =I</t>
    </r>
    <r>
      <rPr>
        <vertAlign val="subscript"/>
        <sz val="10"/>
        <rFont val="Geneva"/>
      </rPr>
      <t xml:space="preserve">DC
</t>
    </r>
    <r>
      <rPr>
        <sz val="10"/>
        <rFont val="Geneva"/>
      </rPr>
      <t>(A)</t>
    </r>
  </si>
  <si>
    <r>
      <t>I</t>
    </r>
    <r>
      <rPr>
        <vertAlign val="subscript"/>
        <sz val="10"/>
        <rFont val="Geneva"/>
      </rPr>
      <t xml:space="preserve">DC
</t>
    </r>
    <r>
      <rPr>
        <sz val="10"/>
        <rFont val="Geneva"/>
      </rPr>
      <t>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</si>
</sst>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E+00"/>
    <numFmt numFmtId="165" formatCode="0.000E+00"/>
    <numFmt numFmtId="166" formatCode="0.000"/>
    <numFmt numFmtId="167" formatCode="0.0"/>
    <numFmt numFmtId="168" formatCode="0.0000"/>
  </numFmts>
  <fonts count="3">
    <font>
      <sz val="10"/>
      <name val="Geneva"/>
    </font>
    <font>
      <sz val="10"/>
      <name val="Symbol"/>
      <family val="1"/>
      <charset val="2"/>
    </font>
    <font>
      <vertAlign val="subscript"/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Alignment="1">
      <alignment horizontal="center" wrapText="1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8" fontId="0" fillId="0" borderId="0" xfId="0" applyNumberFormat="1"/>
    <xf numFmtId="16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ESRData!$J$7:$J$15</c:f>
              <c:numCache>
                <c:formatCode>0.000</c:formatCode>
                <c:ptCount val="9"/>
                <c:pt idx="0">
                  <c:v>0</c:v>
                </c:pt>
                <c:pt idx="1">
                  <c:v>0.124</c:v>
                </c:pt>
                <c:pt idx="2">
                  <c:v>0.251</c:v>
                </c:pt>
                <c:pt idx="3">
                  <c:v>0.378</c:v>
                </c:pt>
                <c:pt idx="4">
                  <c:v>0.52300000000000002</c:v>
                </c:pt>
                <c:pt idx="5">
                  <c:v>0.63600000000000001</c:v>
                </c:pt>
                <c:pt idx="6">
                  <c:v>0.755</c:v>
                </c:pt>
                <c:pt idx="7">
                  <c:v>0.873</c:v>
                </c:pt>
                <c:pt idx="8">
                  <c:v>0.997</c:v>
                </c:pt>
              </c:numCache>
            </c:numRef>
          </c:xVal>
          <c:yVal>
            <c:numRef>
              <c:f>ESRData!$K$7:$K$15</c:f>
              <c:numCache>
                <c:formatCode>0.00</c:formatCode>
                <c:ptCount val="9"/>
                <c:pt idx="0">
                  <c:v>0.01</c:v>
                </c:pt>
                <c:pt idx="1">
                  <c:v>0.48</c:v>
                </c:pt>
                <c:pt idx="2">
                  <c:v>0.98</c:v>
                </c:pt>
                <c:pt idx="3">
                  <c:v>1.48</c:v>
                </c:pt>
                <c:pt idx="4">
                  <c:v>2.09</c:v>
                </c:pt>
                <c:pt idx="5">
                  <c:v>2.5</c:v>
                </c:pt>
                <c:pt idx="6">
                  <c:v>2.97</c:v>
                </c:pt>
                <c:pt idx="7">
                  <c:v>3.43</c:v>
                </c:pt>
                <c:pt idx="8">
                  <c:v>3.93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ESRData!#REF!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3D7-479F-9364-5C9991D5C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475151"/>
        <c:axId val="1655473487"/>
      </c:scatterChart>
      <c:valAx>
        <c:axId val="165547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Coil 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473487"/>
        <c:crosses val="autoZero"/>
        <c:crossBetween val="midCat"/>
      </c:valAx>
      <c:valAx>
        <c:axId val="16554734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B (mT)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475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1.5" r="1.5" t="1" header="0.5" footer="0.5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17</xdr:row>
      <xdr:rowOff>42861</xdr:rowOff>
    </xdr:from>
    <xdr:to>
      <xdr:col>15</xdr:col>
      <xdr:colOff>19050</xdr:colOff>
      <xdr:row>34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0"/>
  <sheetViews>
    <sheetView tabSelected="1" topLeftCell="B1" zoomScaleNormal="100" zoomScaleSheetLayoutView="100" workbookViewId="0">
      <selection activeCell="G14" sqref="G14"/>
    </sheetView>
  </sheetViews>
  <sheetFormatPr defaultColWidth="11.42578125" defaultRowHeight="12.75"/>
  <cols>
    <col min="1" max="1" width="8.28515625" customWidth="1"/>
    <col min="2" max="2" width="12.42578125" customWidth="1"/>
    <col min="3" max="3" width="14.28515625" customWidth="1"/>
    <col min="4" max="4" width="10.28515625" style="2" customWidth="1"/>
    <col min="5" max="6" width="13.28515625" style="1" customWidth="1"/>
    <col min="7" max="7" width="13.5703125" style="1" customWidth="1"/>
    <col min="8" max="8" width="11.85546875" style="1" customWidth="1"/>
    <col min="9" max="9" width="10.5703125" style="3" customWidth="1"/>
    <col min="10" max="10" width="11.42578125" style="1" customWidth="1"/>
    <col min="11" max="11" width="14.42578125" style="1" customWidth="1"/>
    <col min="12" max="14" width="12.28515625" style="1" customWidth="1"/>
    <col min="15" max="15" width="10.140625" customWidth="1"/>
  </cols>
  <sheetData>
    <row r="1" spans="2:17">
      <c r="C1" t="s">
        <v>6</v>
      </c>
      <c r="D1"/>
      <c r="E1"/>
      <c r="F1"/>
      <c r="G1"/>
      <c r="I1" s="1"/>
      <c r="J1" s="14" t="s">
        <v>8</v>
      </c>
      <c r="K1" s="14"/>
      <c r="L1" s="14"/>
      <c r="Q1" s="1"/>
    </row>
    <row r="2" spans="2:17">
      <c r="C2" s="14" t="s">
        <v>7</v>
      </c>
      <c r="D2" s="14"/>
      <c r="E2" s="14"/>
      <c r="I2"/>
      <c r="J2" s="14"/>
      <c r="K2" s="14"/>
      <c r="L2" s="14"/>
    </row>
    <row r="3" spans="2:17" ht="12.75" customHeight="1">
      <c r="C3" s="14"/>
      <c r="D3" s="14"/>
      <c r="E3" s="14"/>
      <c r="H3" s="7"/>
      <c r="I3" s="7"/>
      <c r="Q3" s="8"/>
    </row>
    <row r="4" spans="2:17" ht="12.75" customHeight="1">
      <c r="D4"/>
      <c r="H4" s="7"/>
      <c r="I4" s="7"/>
      <c r="Q4" s="8"/>
    </row>
    <row r="5" spans="2:17">
      <c r="D5"/>
      <c r="I5" s="1"/>
      <c r="K5"/>
      <c r="L5"/>
    </row>
    <row r="6" spans="2:17" ht="28.5">
      <c r="C6" s="10" t="s">
        <v>10</v>
      </c>
      <c r="D6" s="10" t="s">
        <v>11</v>
      </c>
      <c r="I6" s="1"/>
      <c r="J6" s="6" t="s">
        <v>12</v>
      </c>
      <c r="K6" s="6" t="s">
        <v>5</v>
      </c>
      <c r="L6"/>
      <c r="M6"/>
    </row>
    <row r="7" spans="2:17">
      <c r="B7" t="s">
        <v>9</v>
      </c>
      <c r="C7" s="5">
        <v>15.6</v>
      </c>
      <c r="D7" s="4">
        <v>0.14399999999999999</v>
      </c>
      <c r="H7" s="2"/>
      <c r="I7" s="1"/>
      <c r="J7" s="4">
        <v>0</v>
      </c>
      <c r="K7" s="2">
        <v>0.01</v>
      </c>
      <c r="L7"/>
      <c r="M7"/>
    </row>
    <row r="8" spans="2:17">
      <c r="C8" s="5">
        <v>22.4</v>
      </c>
      <c r="D8" s="4">
        <v>0.20699999999999999</v>
      </c>
      <c r="H8" s="2"/>
      <c r="I8" s="1"/>
      <c r="J8" s="4">
        <v>0.124</v>
      </c>
      <c r="K8" s="2">
        <v>0.48</v>
      </c>
      <c r="L8"/>
      <c r="M8" s="11" t="s">
        <v>0</v>
      </c>
      <c r="N8" s="4">
        <f t="array" ref="N8:O9">LINEST(K7:K15,J7:J15,1,1)</f>
        <v>3.9374471856337352</v>
      </c>
      <c r="O8" s="13">
        <v>6.4467986441640868E-4</v>
      </c>
      <c r="P8" s="1" t="s">
        <v>3</v>
      </c>
    </row>
    <row r="9" spans="2:17" ht="15.75">
      <c r="C9" s="5">
        <v>29.8</v>
      </c>
      <c r="D9" s="4">
        <v>0.27400000000000002</v>
      </c>
      <c r="H9" s="2"/>
      <c r="I9" s="1"/>
      <c r="J9" s="4">
        <v>0.251</v>
      </c>
      <c r="K9" s="2">
        <v>0.98</v>
      </c>
      <c r="L9"/>
      <c r="M9" s="12" t="s">
        <v>4</v>
      </c>
      <c r="N9" s="4">
        <v>1.4312575394698601E-2</v>
      </c>
      <c r="O9" s="4">
        <v>8.5682399923592747E-3</v>
      </c>
      <c r="P9" s="1" t="s">
        <v>4</v>
      </c>
    </row>
    <row r="10" spans="2:17">
      <c r="B10" t="s">
        <v>2</v>
      </c>
      <c r="C10" s="5">
        <v>29.5</v>
      </c>
      <c r="D10" s="4">
        <v>0.27300000000000002</v>
      </c>
      <c r="I10" s="1"/>
      <c r="J10" s="4">
        <v>0.378</v>
      </c>
      <c r="K10" s="2">
        <v>1.48</v>
      </c>
      <c r="L10"/>
      <c r="M10"/>
    </row>
    <row r="11" spans="2:17">
      <c r="C11" s="5">
        <v>35.5</v>
      </c>
      <c r="D11" s="4">
        <v>0.32200000000000001</v>
      </c>
      <c r="I11" s="1"/>
      <c r="J11" s="4">
        <v>0.52300000000000002</v>
      </c>
      <c r="K11" s="2">
        <v>2.09</v>
      </c>
      <c r="L11"/>
      <c r="M11"/>
    </row>
    <row r="12" spans="2:17">
      <c r="C12" s="5">
        <v>45.1</v>
      </c>
      <c r="D12" s="4">
        <v>0.42399999999999999</v>
      </c>
      <c r="I12" s="1"/>
      <c r="J12" s="4">
        <v>0.63600000000000001</v>
      </c>
      <c r="K12" s="2">
        <v>2.5</v>
      </c>
      <c r="L12"/>
      <c r="M12"/>
    </row>
    <row r="13" spans="2:17">
      <c r="C13" s="5">
        <v>58.8</v>
      </c>
      <c r="D13" s="4">
        <v>0.55100000000000005</v>
      </c>
      <c r="I13" s="1"/>
      <c r="J13" s="4">
        <v>0.755</v>
      </c>
      <c r="K13" s="2">
        <v>2.97</v>
      </c>
      <c r="L13"/>
      <c r="M13"/>
    </row>
    <row r="14" spans="2:17">
      <c r="C14" s="5">
        <v>60.8</v>
      </c>
      <c r="D14" s="4">
        <v>0.54600000000000004</v>
      </c>
      <c r="G14" s="1">
        <f t="array" ref="G14:H15">LINEST(K7:K15,J7:J15,1,1)</f>
        <v>3.9374471856337352</v>
      </c>
      <c r="H14" s="1">
        <v>6.4467986441640868E-4</v>
      </c>
      <c r="I14" s="1"/>
      <c r="J14" s="4">
        <v>0.873</v>
      </c>
      <c r="K14" s="2">
        <v>3.43</v>
      </c>
      <c r="L14"/>
      <c r="M14" s="9"/>
    </row>
    <row r="15" spans="2:17">
      <c r="C15" s="5">
        <v>70.099999999999994</v>
      </c>
      <c r="D15" s="4">
        <v>0.65300000000000002</v>
      </c>
      <c r="G15" s="1">
        <v>1.4312575394698601E-2</v>
      </c>
      <c r="H15" s="1">
        <v>8.5682399923592747E-3</v>
      </c>
      <c r="I15" s="1"/>
      <c r="J15" s="4">
        <v>0.997</v>
      </c>
      <c r="K15" s="2">
        <v>3.93</v>
      </c>
      <c r="L15"/>
      <c r="M15"/>
    </row>
    <row r="16" spans="2:17">
      <c r="B16" t="s">
        <v>1</v>
      </c>
      <c r="C16" s="5">
        <v>70.2</v>
      </c>
      <c r="D16" s="4">
        <v>0.63200000000000001</v>
      </c>
      <c r="I16" s="1"/>
      <c r="L16"/>
      <c r="M16"/>
      <c r="N16" s="4"/>
      <c r="O16" s="2"/>
    </row>
    <row r="17" spans="3:16">
      <c r="C17" s="5">
        <v>80</v>
      </c>
      <c r="D17" s="4">
        <v>0.73</v>
      </c>
      <c r="I17" s="1"/>
      <c r="L17"/>
      <c r="M17"/>
      <c r="N17"/>
    </row>
    <row r="18" spans="3:16">
      <c r="C18" s="5">
        <v>95.4</v>
      </c>
      <c r="D18" s="4">
        <v>0.86699999999999999</v>
      </c>
      <c r="I18" s="1"/>
      <c r="L18"/>
      <c r="M18"/>
      <c r="N18"/>
    </row>
    <row r="19" spans="3:16">
      <c r="C19" s="5">
        <v>110.9</v>
      </c>
      <c r="D19" s="4">
        <v>1.008</v>
      </c>
      <c r="I19" s="1"/>
      <c r="L19"/>
      <c r="M19"/>
      <c r="N19"/>
    </row>
    <row r="20" spans="3:16">
      <c r="C20" s="5">
        <v>126.1</v>
      </c>
      <c r="D20" s="4">
        <v>1.141</v>
      </c>
      <c r="I20" s="1"/>
      <c r="L20"/>
      <c r="M20"/>
      <c r="N20"/>
    </row>
    <row r="21" spans="3:16">
      <c r="C21" s="5"/>
      <c r="I21" s="1"/>
      <c r="L21"/>
      <c r="M21"/>
      <c r="N21"/>
    </row>
    <row r="22" spans="3:16">
      <c r="C22" s="5"/>
      <c r="D22"/>
      <c r="E22"/>
      <c r="F22"/>
      <c r="H22"/>
      <c r="I22" s="1"/>
      <c r="K22"/>
      <c r="L22"/>
      <c r="M22"/>
      <c r="N22"/>
    </row>
    <row r="23" spans="3:16">
      <c r="D23"/>
      <c r="E23"/>
      <c r="F23"/>
      <c r="G23"/>
      <c r="I23"/>
      <c r="J23"/>
      <c r="K23"/>
      <c r="L23"/>
      <c r="M23"/>
      <c r="N23"/>
    </row>
    <row r="24" spans="3:16">
      <c r="G24"/>
      <c r="O24" s="1"/>
      <c r="P24" s="1"/>
    </row>
    <row r="26" spans="3:16">
      <c r="H26" s="4"/>
      <c r="I26" s="4"/>
      <c r="J26"/>
    </row>
    <row r="27" spans="3:16">
      <c r="I27" s="4"/>
      <c r="J27" s="4"/>
    </row>
    <row r="28" spans="3:16">
      <c r="E28"/>
      <c r="F28"/>
    </row>
    <row r="30" spans="3:16">
      <c r="H30" s="4"/>
    </row>
  </sheetData>
  <mergeCells count="2">
    <mergeCell ref="J1:L2"/>
    <mergeCell ref="C2:E3"/>
  </mergeCells>
  <phoneticPr fontId="0" type="noConversion"/>
  <printOptions gridLines="1" gridLinesSet="0"/>
  <pageMargins left="0.45" right="0.18" top="1" bottom="0.81" header="0.5" footer="0.5"/>
  <pageSetup orientation="portrait" r:id="rId1"/>
  <headerFooter alignWithMargins="0">
    <oddHeader>&amp;F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4A93-00C1-4644-A624-0A523BC447A3}">
  <dimension ref="A1:B10"/>
  <sheetViews>
    <sheetView workbookViewId="0">
      <selection activeCell="I13" sqref="I13"/>
    </sheetView>
  </sheetViews>
  <sheetFormatPr defaultRowHeight="12.75"/>
  <sheetData>
    <row r="1" spans="1:2" ht="28.5">
      <c r="A1" s="6" t="s">
        <v>12</v>
      </c>
      <c r="B1" s="6" t="s">
        <v>5</v>
      </c>
    </row>
    <row r="2" spans="1:2">
      <c r="A2" s="4">
        <v>0</v>
      </c>
      <c r="B2" s="2">
        <v>0.01</v>
      </c>
    </row>
    <row r="3" spans="1:2">
      <c r="A3" s="4">
        <v>0.124</v>
      </c>
      <c r="B3" s="2">
        <v>0.48</v>
      </c>
    </row>
    <row r="4" spans="1:2">
      <c r="A4" s="4">
        <v>0.251</v>
      </c>
      <c r="B4" s="2">
        <v>0.98</v>
      </c>
    </row>
    <row r="5" spans="1:2">
      <c r="A5" s="4">
        <v>0.378</v>
      </c>
      <c r="B5" s="2">
        <v>1.48</v>
      </c>
    </row>
    <row r="6" spans="1:2">
      <c r="A6" s="4">
        <v>0.52300000000000002</v>
      </c>
      <c r="B6" s="2">
        <v>2.09</v>
      </c>
    </row>
    <row r="7" spans="1:2">
      <c r="A7" s="4">
        <v>0.63600000000000001</v>
      </c>
      <c r="B7" s="2">
        <v>2.5</v>
      </c>
    </row>
    <row r="8" spans="1:2">
      <c r="A8" s="4">
        <v>0.755</v>
      </c>
      <c r="B8" s="2">
        <v>2.97</v>
      </c>
    </row>
    <row r="9" spans="1:2">
      <c r="A9" s="4">
        <v>0.873</v>
      </c>
      <c r="B9" s="2">
        <v>3.43</v>
      </c>
    </row>
    <row r="10" spans="1:2">
      <c r="A10" s="4">
        <v>0.997</v>
      </c>
      <c r="B10" s="2">
        <v>3.93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6FB9-5543-4982-A229-5D962FA9A925}">
  <dimension ref="A1:F15"/>
  <sheetViews>
    <sheetView workbookViewId="0">
      <selection activeCell="D1" sqref="D1"/>
    </sheetView>
  </sheetViews>
  <sheetFormatPr defaultRowHeight="12.75"/>
  <sheetData>
    <row r="1" spans="1:6" ht="51">
      <c r="A1" s="10" t="s">
        <v>10</v>
      </c>
      <c r="B1" s="10" t="s">
        <v>11</v>
      </c>
    </row>
    <row r="2" spans="1:6">
      <c r="A2" s="5">
        <v>15.6</v>
      </c>
      <c r="B2" s="4">
        <v>0.14399999999999999</v>
      </c>
      <c r="C2">
        <f>$E$5*B2+$F$5</f>
        <v>15.214134677234769</v>
      </c>
    </row>
    <row r="3" spans="1:6">
      <c r="A3" s="5">
        <v>22.4</v>
      </c>
      <c r="B3" s="4">
        <v>0.20699999999999999</v>
      </c>
      <c r="C3">
        <f t="shared" ref="C3:C15" si="0">$E$5*B3+$F$5</f>
        <v>22.188376027943409</v>
      </c>
    </row>
    <row r="4" spans="1:6">
      <c r="A4" s="5">
        <v>29.8</v>
      </c>
      <c r="B4" s="4">
        <v>0.27400000000000002</v>
      </c>
      <c r="C4">
        <f t="shared" si="0"/>
        <v>29.605426353300217</v>
      </c>
    </row>
    <row r="5" spans="1:6">
      <c r="A5" s="5">
        <v>29.5</v>
      </c>
      <c r="B5" s="4">
        <v>0.27300000000000002</v>
      </c>
      <c r="C5">
        <f t="shared" si="0"/>
        <v>29.494724109638177</v>
      </c>
      <c r="E5">
        <f t="array" ref="E5:F6">LINEST(A2:A15,B2:B15,1,1)</f>
        <v>110.70224366204188</v>
      </c>
      <c r="F5">
        <v>-0.72698841009925985</v>
      </c>
    </row>
    <row r="6" spans="1:6">
      <c r="A6" s="5">
        <v>35.5</v>
      </c>
      <c r="B6" s="4">
        <v>0.32200000000000001</v>
      </c>
      <c r="C6">
        <f t="shared" si="0"/>
        <v>34.919134049078224</v>
      </c>
      <c r="E6">
        <v>0.76435492577845943</v>
      </c>
      <c r="F6">
        <v>0.48024774260499103</v>
      </c>
    </row>
    <row r="7" spans="1:6">
      <c r="A7" s="5">
        <v>45.1</v>
      </c>
      <c r="B7" s="4">
        <v>0.42399999999999999</v>
      </c>
      <c r="C7">
        <f t="shared" si="0"/>
        <v>46.210762902606497</v>
      </c>
    </row>
    <row r="8" spans="1:6">
      <c r="A8" s="5">
        <v>58.8</v>
      </c>
      <c r="B8" s="4">
        <v>0.55100000000000005</v>
      </c>
      <c r="C8">
        <f t="shared" si="0"/>
        <v>60.26994784768582</v>
      </c>
    </row>
    <row r="9" spans="1:6">
      <c r="A9" s="5">
        <v>60.8</v>
      </c>
      <c r="B9" s="4">
        <v>0.54600000000000004</v>
      </c>
      <c r="C9">
        <f t="shared" si="0"/>
        <v>59.716436629375615</v>
      </c>
    </row>
    <row r="10" spans="1:6">
      <c r="A10" s="5">
        <v>70.099999999999994</v>
      </c>
      <c r="B10" s="4">
        <v>0.65300000000000002</v>
      </c>
      <c r="C10">
        <f t="shared" si="0"/>
        <v>71.561576701214079</v>
      </c>
    </row>
    <row r="11" spans="1:6">
      <c r="A11" s="5">
        <v>70.2</v>
      </c>
      <c r="B11" s="4">
        <v>0.63200000000000001</v>
      </c>
      <c r="C11">
        <f t="shared" si="0"/>
        <v>69.236829584311209</v>
      </c>
    </row>
    <row r="12" spans="1:6">
      <c r="A12" s="5">
        <v>80</v>
      </c>
      <c r="B12" s="4">
        <v>0.73</v>
      </c>
      <c r="C12">
        <f t="shared" si="0"/>
        <v>80.085649463191316</v>
      </c>
    </row>
    <row r="13" spans="1:6">
      <c r="A13" s="5">
        <v>95.4</v>
      </c>
      <c r="B13" s="4">
        <v>0.86699999999999999</v>
      </c>
      <c r="C13">
        <f t="shared" si="0"/>
        <v>95.251856844891051</v>
      </c>
    </row>
    <row r="14" spans="1:6">
      <c r="A14" s="5">
        <v>110.9</v>
      </c>
      <c r="B14" s="4">
        <v>1.008</v>
      </c>
      <c r="C14">
        <f t="shared" si="0"/>
        <v>110.86087320123895</v>
      </c>
    </row>
    <row r="15" spans="1:6">
      <c r="A15" s="5">
        <v>126.1</v>
      </c>
      <c r="B15" s="4">
        <v>1.141</v>
      </c>
      <c r="C15">
        <f t="shared" si="0"/>
        <v>125.58427160829052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ESRData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Conover</dc:creator>
  <cp:lastModifiedBy>adithya shastry</cp:lastModifiedBy>
  <cp:lastPrinted>2020-04-27T23:18:43Z</cp:lastPrinted>
  <dcterms:created xsi:type="dcterms:W3CDTF">2003-02-16T16:46:38Z</dcterms:created>
  <dcterms:modified xsi:type="dcterms:W3CDTF">2020-05-03T23:30:06Z</dcterms:modified>
</cp:coreProperties>
</file>