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Emp Salary 24-25" sheetId="9" r:id="rId1"/>
    <sheet name="CTC Breakup" sheetId="14" r:id="rId2"/>
  </sheets>
  <definedNames>
    <definedName name="_xlnm._FilterDatabase" localSheetId="0" hidden="1">'Emp Salary 24-25'!$A$1:$M$10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<sst xmlns="http://schemas.openxmlformats.org/spreadsheetml/2006/main" count="76" uniqueCount="52">
  <si>
    <t>Emp  No</t>
  </si>
  <si>
    <t>Name</t>
  </si>
  <si>
    <t>Staus</t>
  </si>
  <si>
    <t>Date Of Birth</t>
  </si>
  <si>
    <t>Date of Joining</t>
  </si>
  <si>
    <t>Designation</t>
  </si>
  <si>
    <t>Location</t>
  </si>
  <si>
    <t>Last  W Day</t>
  </si>
  <si>
    <t>Base</t>
  </si>
  <si>
    <t>BOA</t>
  </si>
  <si>
    <t>Tax Deduction</t>
  </si>
  <si>
    <t>Expense</t>
  </si>
  <si>
    <t>Total</t>
  </si>
  <si>
    <t>Mohammed Ibrahim</t>
  </si>
  <si>
    <t>Working</t>
  </si>
  <si>
    <t>20/06/2022</t>
  </si>
  <si>
    <t>SDE 1</t>
  </si>
  <si>
    <t>Noida</t>
  </si>
  <si>
    <t>Account No</t>
  </si>
  <si>
    <t>Neha Saxena</t>
  </si>
  <si>
    <t>918010036663300</t>
  </si>
  <si>
    <t>Poonam Chaudhary</t>
  </si>
  <si>
    <t>left</t>
  </si>
  <si>
    <t>918010036663301</t>
  </si>
  <si>
    <t xml:space="preserve">Priyesh Singh </t>
  </si>
  <si>
    <t>20/06/2025</t>
  </si>
  <si>
    <t>918010036663302</t>
  </si>
  <si>
    <t>Sambit Narayan Swain</t>
  </si>
  <si>
    <t>918010036663303</t>
  </si>
  <si>
    <t>Mrinal Bhaskar</t>
  </si>
  <si>
    <t>918010036663304</t>
  </si>
  <si>
    <t>Saksham Sonik</t>
  </si>
  <si>
    <t>918010036663305</t>
  </si>
  <si>
    <t>Sojitra Daivik Tusharbhai</t>
  </si>
  <si>
    <t>918010036663306</t>
  </si>
  <si>
    <t>Amaan Anjum khalifey</t>
  </si>
  <si>
    <t>918010036663307</t>
  </si>
  <si>
    <t>CTC Breakup – 123</t>
  </si>
  <si>
    <t>Effective from 01-Nov-2024</t>
  </si>
  <si>
    <t>Description</t>
  </si>
  <si>
    <t>Monthly (INR)</t>
  </si>
  <si>
    <t>Annually (INR)</t>
  </si>
  <si>
    <t>Base Salary</t>
  </si>
  <si>
    <t>Basket of Allowances (HRA, LTA, Mobile, Internet, Books, Transport Allowance, Petrol Allowance, Driver Allowance and Medical Allowance)</t>
  </si>
  <si>
    <t>PF Contribution - 12% of Basic</t>
  </si>
  <si>
    <t>This is employee contribution.</t>
  </si>
  <si>
    <t>This is employer contribution.</t>
  </si>
  <si>
    <t>Gratuity - 4.81% of Basic</t>
  </si>
  <si>
    <t>The amount would be payable as per Gratuity Act.</t>
  </si>
  <si>
    <t>Annual Performance Bonus (APB)</t>
  </si>
  <si>
    <t>APB shall be payable based on individual and company performance at the completion of one year.</t>
  </si>
  <si>
    <t>Gross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</si>
</sst>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 applyNumberFormat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" fontId="3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8" xfId="0" applyFont="1" applyBorder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180" fontId="0" fillId="3" borderId="12" xfId="0" applyNumberFormat="1" applyFill="1" applyBorder="1" applyAlignment="1">
      <alignment horizontal="right"/>
    </xf>
    <xf numFmtId="4" fontId="3" fillId="0" borderId="0" xfId="0" applyNumberFormat="1" applyFont="1"/>
    <xf numFmtId="4" fontId="0" fillId="0" borderId="0" xfId="0" applyNumberFormat="1"/>
    <xf numFmtId="0" fontId="4" fillId="0" borderId="0" xfId="0" applyFont="1"/>
    <xf numFmtId="0" fontId="4" fillId="0" borderId="0" xfId="0" applyFont="1" quotePrefix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zoomScale="150" zoomScaleNormal="150" workbookViewId="0">
      <pane xSplit="13" ySplit="1" topLeftCell="N2" activePane="bottomRight" state="frozen"/>
      <selection/>
      <selection pane="topRight"/>
      <selection pane="bottomLeft"/>
      <selection pane="bottomRight" activeCell="G11" sqref="G11"/>
    </sheetView>
  </sheetViews>
  <sheetFormatPr defaultColWidth="8.83333333333333" defaultRowHeight="14.4"/>
  <cols>
    <col min="1" max="1" width="9.77777777777778" style="23" customWidth="1"/>
    <col min="2" max="2" width="5.40740740740741" customWidth="1"/>
    <col min="3" max="3" width="11.7777777777778" customWidth="1"/>
    <col min="4" max="4" width="13.4814814814815" style="24" customWidth="1"/>
    <col min="5" max="5" width="15.037037037037" style="24" customWidth="1"/>
    <col min="6" max="6" width="10.6666666666667" style="24" customWidth="1"/>
    <col min="7" max="7" width="6.51851851851852" style="24" customWidth="1"/>
    <col min="8" max="8" width="10.7407407407407" style="24" customWidth="1"/>
    <col min="9" max="9" width="8.33333333333333" style="24" customWidth="1"/>
    <col min="10" max="10" width="8.07407407407407" style="24" customWidth="1"/>
    <col min="11" max="11" width="5.92592592592593" style="24" customWidth="1"/>
    <col min="12" max="12" width="6" style="24" customWidth="1"/>
    <col min="13" max="13" width="4.44444444444444" style="24" customWidth="1"/>
    <col min="14" max="14" width="30.3703703703704" customWidth="1"/>
  </cols>
  <sheetData>
    <row r="1" s="21" customFormat="1" spans="1:1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</row>
    <row r="2" s="22" customFormat="1" spans="1:14">
      <c r="A2" s="26">
        <v>1</v>
      </c>
      <c r="B2" s="27" t="s">
        <v>13</v>
      </c>
      <c r="C2" s="27" t="s">
        <v>14</v>
      </c>
      <c r="D2" s="28" t="s">
        <v>15</v>
      </c>
      <c r="E2" s="29">
        <v>44732</v>
      </c>
      <c r="F2" s="28" t="s">
        <v>16</v>
      </c>
      <c r="G2" s="28" t="s">
        <v>17</v>
      </c>
      <c r="H2" s="29">
        <v>45463</v>
      </c>
      <c r="I2" s="28">
        <v>25000</v>
      </c>
      <c r="J2" s="28">
        <v>50000</v>
      </c>
      <c r="K2" s="28">
        <v>5000</v>
      </c>
      <c r="L2" s="28">
        <v>1000</v>
      </c>
      <c r="M2" s="28">
        <f>I2+J2-K2+L2</f>
        <v>71000</v>
      </c>
      <c r="N2" s="22" t="s">
        <v>18</v>
      </c>
    </row>
    <row r="3" s="22" customFormat="1" ht="15.6" spans="1:14">
      <c r="A3" s="26">
        <v>2</v>
      </c>
      <c r="B3" s="27" t="s">
        <v>19</v>
      </c>
      <c r="C3" s="27" t="s">
        <v>14</v>
      </c>
      <c r="D3" s="29">
        <v>45098</v>
      </c>
      <c r="E3" s="29">
        <v>44733</v>
      </c>
      <c r="F3" s="28" t="s">
        <v>16</v>
      </c>
      <c r="G3" s="28" t="s">
        <v>17</v>
      </c>
      <c r="H3" s="29">
        <v>45463</v>
      </c>
      <c r="I3" s="28">
        <v>30000</v>
      </c>
      <c r="J3" s="28">
        <v>55000</v>
      </c>
      <c r="K3" s="28">
        <v>6000</v>
      </c>
      <c r="L3" s="28">
        <v>1500</v>
      </c>
      <c r="M3" s="28">
        <f t="shared" ref="M3:M10" si="0">I3+J3-K3+L3</f>
        <v>80500</v>
      </c>
      <c r="N3" s="33" t="s">
        <v>20</v>
      </c>
    </row>
    <row r="4" s="22" customFormat="1" ht="15.6" spans="1:14">
      <c r="A4" s="26">
        <v>3</v>
      </c>
      <c r="B4" s="27" t="s">
        <v>21</v>
      </c>
      <c r="C4" s="27" t="s">
        <v>22</v>
      </c>
      <c r="D4" s="29">
        <v>45465</v>
      </c>
      <c r="E4" s="29">
        <v>44734</v>
      </c>
      <c r="F4" s="28" t="s">
        <v>16</v>
      </c>
      <c r="G4" s="28" t="s">
        <v>17</v>
      </c>
      <c r="H4" s="29">
        <v>45463</v>
      </c>
      <c r="I4" s="28">
        <v>35000</v>
      </c>
      <c r="J4" s="28">
        <v>60000</v>
      </c>
      <c r="K4" s="28">
        <v>7000</v>
      </c>
      <c r="L4" s="28">
        <v>2000</v>
      </c>
      <c r="M4" s="28">
        <f t="shared" si="0"/>
        <v>90000</v>
      </c>
      <c r="N4" s="33" t="s">
        <v>23</v>
      </c>
    </row>
    <row r="5" s="22" customFormat="1" ht="15.6" spans="1:14">
      <c r="A5" s="26">
        <v>4</v>
      </c>
      <c r="B5" s="27" t="s">
        <v>24</v>
      </c>
      <c r="C5" s="27" t="s">
        <v>14</v>
      </c>
      <c r="D5" s="28" t="s">
        <v>25</v>
      </c>
      <c r="E5" s="29">
        <v>44735</v>
      </c>
      <c r="F5" s="28" t="s">
        <v>16</v>
      </c>
      <c r="G5" s="28" t="s">
        <v>17</v>
      </c>
      <c r="H5" s="29">
        <v>45463</v>
      </c>
      <c r="I5" s="28">
        <v>40000</v>
      </c>
      <c r="J5" s="28">
        <v>65000</v>
      </c>
      <c r="K5" s="28">
        <v>8000</v>
      </c>
      <c r="L5" s="28">
        <v>2500</v>
      </c>
      <c r="M5" s="28">
        <f t="shared" si="0"/>
        <v>99500</v>
      </c>
      <c r="N5" s="33" t="s">
        <v>26</v>
      </c>
    </row>
    <row r="6" s="22" customFormat="1" ht="15.6" spans="1:14">
      <c r="A6" s="26">
        <v>5</v>
      </c>
      <c r="B6" s="27" t="s">
        <v>27</v>
      </c>
      <c r="C6" s="27" t="s">
        <v>14</v>
      </c>
      <c r="D6" s="29">
        <v>46196</v>
      </c>
      <c r="E6" s="29">
        <v>44736</v>
      </c>
      <c r="F6" s="28" t="s">
        <v>16</v>
      </c>
      <c r="G6" s="28" t="s">
        <v>17</v>
      </c>
      <c r="H6" s="29">
        <v>45464</v>
      </c>
      <c r="I6" s="28">
        <v>45000</v>
      </c>
      <c r="J6" s="28">
        <v>70000</v>
      </c>
      <c r="K6" s="28">
        <v>9000</v>
      </c>
      <c r="L6" s="28">
        <v>3000</v>
      </c>
      <c r="M6" s="28">
        <f t="shared" si="0"/>
        <v>109000</v>
      </c>
      <c r="N6" s="33" t="s">
        <v>28</v>
      </c>
    </row>
    <row r="7" s="22" customFormat="1" ht="15.6" spans="1:14">
      <c r="A7" s="26">
        <v>6</v>
      </c>
      <c r="B7" s="27" t="s">
        <v>29</v>
      </c>
      <c r="C7" s="27" t="s">
        <v>22</v>
      </c>
      <c r="D7" s="29">
        <v>46197</v>
      </c>
      <c r="E7" s="29">
        <v>44737</v>
      </c>
      <c r="F7" s="28" t="s">
        <v>16</v>
      </c>
      <c r="G7" s="28" t="s">
        <v>17</v>
      </c>
      <c r="H7" s="29">
        <v>45465</v>
      </c>
      <c r="I7" s="28">
        <v>50000</v>
      </c>
      <c r="J7" s="28">
        <v>75000</v>
      </c>
      <c r="K7" s="28">
        <v>10000</v>
      </c>
      <c r="L7" s="28">
        <v>3500</v>
      </c>
      <c r="M7" s="28">
        <f t="shared" si="0"/>
        <v>118500</v>
      </c>
      <c r="N7" s="33" t="s">
        <v>30</v>
      </c>
    </row>
    <row r="8" s="22" customFormat="1" ht="15.6" spans="1:14">
      <c r="A8" s="26">
        <v>7</v>
      </c>
      <c r="B8" s="27" t="s">
        <v>31</v>
      </c>
      <c r="C8" s="27" t="s">
        <v>14</v>
      </c>
      <c r="D8" s="29">
        <v>46198</v>
      </c>
      <c r="E8" s="29">
        <v>44738</v>
      </c>
      <c r="F8" s="28" t="s">
        <v>16</v>
      </c>
      <c r="G8" s="28" t="s">
        <v>17</v>
      </c>
      <c r="H8" s="29">
        <v>45466</v>
      </c>
      <c r="I8" s="28">
        <v>55000</v>
      </c>
      <c r="J8" s="28">
        <v>80000</v>
      </c>
      <c r="K8" s="28">
        <v>11000</v>
      </c>
      <c r="L8" s="28">
        <v>4000</v>
      </c>
      <c r="M8" s="28">
        <f t="shared" si="0"/>
        <v>128000</v>
      </c>
      <c r="N8" s="33" t="s">
        <v>32</v>
      </c>
    </row>
    <row r="9" s="22" customFormat="1" ht="15.6" spans="1:14">
      <c r="A9" s="26">
        <v>9</v>
      </c>
      <c r="B9" s="27" t="s">
        <v>33</v>
      </c>
      <c r="C9" s="27" t="s">
        <v>22</v>
      </c>
      <c r="D9" s="29">
        <v>46199</v>
      </c>
      <c r="E9" s="29">
        <v>44739</v>
      </c>
      <c r="F9" s="28" t="s">
        <v>16</v>
      </c>
      <c r="G9" s="28" t="s">
        <v>17</v>
      </c>
      <c r="H9" s="29">
        <v>45467</v>
      </c>
      <c r="I9" s="28">
        <v>60000</v>
      </c>
      <c r="J9" s="28">
        <v>85000</v>
      </c>
      <c r="K9" s="28">
        <v>12000</v>
      </c>
      <c r="L9" s="28">
        <v>4500</v>
      </c>
      <c r="M9" s="28">
        <f t="shared" si="0"/>
        <v>137500</v>
      </c>
      <c r="N9" s="33" t="s">
        <v>34</v>
      </c>
    </row>
    <row r="10" s="22" customFormat="1" ht="15.6" spans="1:14">
      <c r="A10" s="26">
        <v>10</v>
      </c>
      <c r="B10" s="27" t="s">
        <v>35</v>
      </c>
      <c r="C10" s="27" t="s">
        <v>14</v>
      </c>
      <c r="D10" s="29">
        <v>46200</v>
      </c>
      <c r="E10" s="29">
        <v>44740</v>
      </c>
      <c r="F10" s="28" t="s">
        <v>16</v>
      </c>
      <c r="G10" s="28" t="s">
        <v>17</v>
      </c>
      <c r="H10" s="29">
        <v>45468</v>
      </c>
      <c r="I10" s="28">
        <v>65000</v>
      </c>
      <c r="J10" s="28">
        <v>90000</v>
      </c>
      <c r="K10" s="28">
        <v>13000</v>
      </c>
      <c r="L10" s="28">
        <v>5000</v>
      </c>
      <c r="M10" s="28">
        <f t="shared" si="0"/>
        <v>147000</v>
      </c>
      <c r="N10" s="33" t="s">
        <v>36</v>
      </c>
    </row>
    <row r="15" spans="2:2">
      <c r="B15" s="30"/>
    </row>
    <row r="16" spans="8:13">
      <c r="H16" s="31"/>
      <c r="I16" s="31"/>
      <c r="J16" s="31"/>
      <c r="K16" s="31"/>
      <c r="L16" s="31"/>
      <c r="M16" s="31"/>
    </row>
  </sheetData>
  <autoFilter xmlns:etc="http://www.wps.cn/officeDocument/2017/etCustomData" ref="A1:M10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8:K20"/>
  <sheetViews>
    <sheetView zoomScale="181" zoomScaleNormal="181" topLeftCell="A7" workbookViewId="0">
      <selection activeCell="G14" sqref="G13 G14"/>
    </sheetView>
  </sheetViews>
  <sheetFormatPr defaultColWidth="11" defaultRowHeight="14.4"/>
  <cols>
    <col min="6" max="6" width="26.1666666666667" customWidth="1"/>
    <col min="8" max="8" width="12" customWidth="1"/>
    <col min="9" max="9" width="30.3333333333333" customWidth="1"/>
  </cols>
  <sheetData>
    <row r="8" ht="15.15"/>
    <row r="9" spans="6:11">
      <c r="F9" s="1" t="s">
        <v>37</v>
      </c>
      <c r="G9" s="2"/>
      <c r="H9" s="2"/>
      <c r="I9" s="14"/>
      <c r="J9" s="15"/>
      <c r="K9" s="15"/>
    </row>
    <row r="10" ht="15.15" spans="6:11">
      <c r="F10" s="3"/>
      <c r="G10" s="4"/>
      <c r="H10" s="4"/>
      <c r="I10" s="16"/>
      <c r="K10" s="15"/>
    </row>
    <row r="11" ht="15.15" spans="6:11">
      <c r="F11" s="5" t="s">
        <v>38</v>
      </c>
      <c r="G11" s="6"/>
      <c r="H11" s="6"/>
      <c r="I11" s="17"/>
      <c r="J11" s="15"/>
      <c r="K11" s="15"/>
    </row>
    <row r="12" ht="15.15" spans="6:11">
      <c r="F12" s="7" t="s">
        <v>39</v>
      </c>
      <c r="G12" s="8" t="s">
        <v>40</v>
      </c>
      <c r="H12" s="8" t="s">
        <v>41</v>
      </c>
      <c r="I12" s="18"/>
      <c r="J12" s="15"/>
      <c r="K12" s="15"/>
    </row>
    <row r="13" ht="15.15" spans="6:11">
      <c r="F13" s="9" t="s">
        <v>42</v>
      </c>
      <c r="G13" s="10">
        <v>25000</v>
      </c>
      <c r="H13" s="10">
        <f>G13*12</f>
        <v>300000</v>
      </c>
      <c r="I13" s="18"/>
      <c r="J13" s="15"/>
      <c r="K13" s="15"/>
    </row>
    <row r="14" ht="72.75" spans="6:11">
      <c r="F14" s="11" t="s">
        <v>43</v>
      </c>
      <c r="G14" s="10">
        <v>50000</v>
      </c>
      <c r="H14" s="10">
        <f t="shared" ref="H14:H17" si="0">G14*12</f>
        <v>600000</v>
      </c>
      <c r="I14" s="18"/>
      <c r="J14" s="19"/>
      <c r="K14" s="15"/>
    </row>
    <row r="15" ht="15.15" spans="6:11">
      <c r="F15" s="9" t="s">
        <v>44</v>
      </c>
      <c r="G15" s="10">
        <f>G13*12%</f>
        <v>3000</v>
      </c>
      <c r="H15" s="10">
        <f t="shared" si="0"/>
        <v>36000</v>
      </c>
      <c r="I15" s="18" t="s">
        <v>45</v>
      </c>
      <c r="J15" s="15"/>
      <c r="K15" s="15"/>
    </row>
    <row r="16" ht="15.15" spans="6:11">
      <c r="F16" s="9" t="s">
        <v>44</v>
      </c>
      <c r="G16" s="10">
        <f>G13*12%</f>
        <v>3000</v>
      </c>
      <c r="H16" s="10">
        <f t="shared" si="0"/>
        <v>36000</v>
      </c>
      <c r="I16" s="18" t="s">
        <v>46</v>
      </c>
      <c r="J16" s="15"/>
      <c r="K16" s="15"/>
    </row>
    <row r="17" ht="29.55" spans="6:11">
      <c r="F17" s="9" t="s">
        <v>47</v>
      </c>
      <c r="G17" s="10">
        <f>G13*4.81%</f>
        <v>1202.5</v>
      </c>
      <c r="H17" s="10">
        <f t="shared" si="0"/>
        <v>14430</v>
      </c>
      <c r="I17" s="18" t="s">
        <v>48</v>
      </c>
      <c r="J17" s="15"/>
      <c r="K17" s="15"/>
    </row>
    <row r="18" ht="58.35" spans="6:11">
      <c r="F18" s="9" t="s">
        <v>49</v>
      </c>
      <c r="G18" s="12"/>
      <c r="H18" s="12">
        <v>100000</v>
      </c>
      <c r="I18" s="18" t="s">
        <v>50</v>
      </c>
      <c r="J18" s="15"/>
      <c r="K18" s="15"/>
    </row>
    <row r="19" ht="15.15" spans="6:11">
      <c r="F19" s="9"/>
      <c r="G19" s="12"/>
      <c r="H19" s="12"/>
      <c r="I19" s="18"/>
      <c r="J19" s="15"/>
      <c r="K19" s="15"/>
    </row>
    <row r="20" ht="15.15" spans="6:11">
      <c r="F20" s="7" t="s">
        <v>51</v>
      </c>
      <c r="G20" s="13">
        <f>SUM(G13:G19)</f>
        <v>82202.5</v>
      </c>
      <c r="H20" s="13">
        <f>SUM(H13:H19)</f>
        <v>1086430</v>
      </c>
      <c r="I20" s="20"/>
      <c r="J20" s="15"/>
      <c r="K20" s="15"/>
    </row>
  </sheetData>
  <mergeCells count="2">
    <mergeCell ref="F11:I11"/>
    <mergeCell ref="F9:I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 Salary 24-25</vt:lpstr>
      <vt:lpstr>CTC Breakup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</dc:creator>
  <cp:lastModifiedBy>aditi</cp:lastModifiedBy>
  <dcterms:created xsi:type="dcterms:W3CDTF">2018-10-12T14:44:00Z</dcterms:created>
  <dcterms:modified xsi:type="dcterms:W3CDTF">2025-06-13T13:19:59Z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43882B88751B45F590052BC2E3096FBB_12</vt:lpwstr>
  </property>
  <property fmtid="{D5CDD505-2E9C-101B-9397-08002B2CF9AE}" pid="3" name="KSOProductBuildVer">
    <vt:lpwstr>1033-12.2.0.21179</vt:lpwstr>
  </property>
</Properties>
</file>