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esktop\Excel\"/>
    </mc:Choice>
  </mc:AlternateContent>
  <xr:revisionPtr revIDLastSave="0" documentId="13_ncr:1_{41EB6F30-ED78-4F2C-A4CE-67B870E6918E}" xr6:coauthVersionLast="36" xr6:coauthVersionMax="36" xr10:uidLastSave="{00000000-0000-0000-0000-000000000000}"/>
  <bookViews>
    <workbookView xWindow="0" yWindow="0" windowWidth="20490" windowHeight="7425" xr2:uid="{445BBA79-69BE-4874-90EE-D00260E19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" i="1" l="1"/>
  <c r="G92" i="1"/>
  <c r="G91" i="1"/>
  <c r="G90" i="1"/>
  <c r="I79" i="1"/>
  <c r="I78" i="1"/>
  <c r="I74" i="1"/>
  <c r="F60" i="1"/>
  <c r="F61" i="1"/>
  <c r="F59" i="1"/>
  <c r="E60" i="1"/>
  <c r="E61" i="1"/>
  <c r="E59" i="1"/>
  <c r="D50" i="1"/>
  <c r="E50" i="1"/>
  <c r="F50" i="1" s="1"/>
  <c r="G50" i="1" s="1"/>
  <c r="H50" i="1" s="1"/>
  <c r="C50" i="1"/>
  <c r="D42" i="1"/>
  <c r="D43" i="1"/>
  <c r="D44" i="1"/>
  <c r="D41" i="1"/>
  <c r="D40" i="1"/>
  <c r="D39" i="1"/>
  <c r="G25" i="1"/>
  <c r="G26" i="1"/>
  <c r="G27" i="1"/>
  <c r="G28" i="1"/>
  <c r="G29" i="1"/>
  <c r="G30" i="1"/>
  <c r="G31" i="1"/>
  <c r="G32" i="1"/>
  <c r="G24" i="1"/>
  <c r="F25" i="1"/>
  <c r="F26" i="1"/>
  <c r="F27" i="1"/>
  <c r="F28" i="1"/>
  <c r="F29" i="1"/>
  <c r="F30" i="1"/>
  <c r="F31" i="1"/>
  <c r="F32" i="1"/>
  <c r="F24" i="1"/>
  <c r="C16" i="1"/>
  <c r="D16" i="1"/>
  <c r="E16" i="1"/>
  <c r="F16" i="1"/>
  <c r="G16" i="1"/>
  <c r="B16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<sst xmlns="http://schemas.openxmlformats.org/spreadsheetml/2006/main" count="123" uniqueCount="94">
  <si>
    <t>IFERROR</t>
  </si>
  <si>
    <t xml:space="preserve">Net Revenue </t>
  </si>
  <si>
    <t>Gross Profit</t>
  </si>
  <si>
    <t xml:space="preserve">Profit Margin % </t>
  </si>
  <si>
    <t xml:space="preserve">Profit Margin% </t>
  </si>
  <si>
    <t xml:space="preserve">String Functions </t>
  </si>
  <si>
    <t>ID</t>
  </si>
  <si>
    <t>Name</t>
  </si>
  <si>
    <t>Location</t>
  </si>
  <si>
    <t>Sales</t>
  </si>
  <si>
    <t>Aanchal</t>
  </si>
  <si>
    <t>Shivangi</t>
  </si>
  <si>
    <t>Khushi</t>
  </si>
  <si>
    <t>Arjun</t>
  </si>
  <si>
    <t>Abhishek</t>
  </si>
  <si>
    <t>Varun</t>
  </si>
  <si>
    <t>Rohan</t>
  </si>
  <si>
    <t>Rahul</t>
  </si>
  <si>
    <t>Preeti</t>
  </si>
  <si>
    <t>UP 5678</t>
  </si>
  <si>
    <t>KA 4560</t>
  </si>
  <si>
    <t>RJ 3098</t>
  </si>
  <si>
    <t>MH 3213</t>
  </si>
  <si>
    <t>LA 4587</t>
  </si>
  <si>
    <t>KL 9889</t>
  </si>
  <si>
    <t>LK 1231</t>
  </si>
  <si>
    <t>JK 8999</t>
  </si>
  <si>
    <t>DL 5555</t>
  </si>
  <si>
    <t>State</t>
  </si>
  <si>
    <t>Code</t>
  </si>
  <si>
    <t>Joining Text</t>
  </si>
  <si>
    <t>City</t>
  </si>
  <si>
    <t xml:space="preserve">Country </t>
  </si>
  <si>
    <t>London</t>
  </si>
  <si>
    <t>UK</t>
  </si>
  <si>
    <t>Madrid</t>
  </si>
  <si>
    <t>Spain</t>
  </si>
  <si>
    <t>Delhi</t>
  </si>
  <si>
    <t>India</t>
  </si>
  <si>
    <t>Berlin</t>
  </si>
  <si>
    <t>Germany</t>
  </si>
  <si>
    <t>Paris</t>
  </si>
  <si>
    <t>France</t>
  </si>
  <si>
    <t>Kashmir</t>
  </si>
  <si>
    <t>Combined</t>
  </si>
  <si>
    <t>Date</t>
  </si>
  <si>
    <t>EDATE</t>
  </si>
  <si>
    <t>Large &amp; Small</t>
  </si>
  <si>
    <t>Day</t>
  </si>
  <si>
    <t>Monday</t>
  </si>
  <si>
    <t>Tuesday</t>
  </si>
  <si>
    <t>Wednessday</t>
  </si>
  <si>
    <t>Thursday</t>
  </si>
  <si>
    <t>Friday</t>
  </si>
  <si>
    <t>Saturday</t>
  </si>
  <si>
    <t>Sunday</t>
  </si>
  <si>
    <t>Rank</t>
  </si>
  <si>
    <t>Sales(Top 3)</t>
  </si>
  <si>
    <t>Sales (Bottom 3)</t>
  </si>
  <si>
    <t>Sumifs</t>
  </si>
  <si>
    <t>Company</t>
  </si>
  <si>
    <t>Month</t>
  </si>
  <si>
    <t>Comission</t>
  </si>
  <si>
    <t>Amazon Inc</t>
  </si>
  <si>
    <t>Nike Inc</t>
  </si>
  <si>
    <t>Amazon UK</t>
  </si>
  <si>
    <t>Amazon EU</t>
  </si>
  <si>
    <t>ABC Pvt</t>
  </si>
  <si>
    <t>Zara</t>
  </si>
  <si>
    <t>H&amp;M</t>
  </si>
  <si>
    <t>Ralph Lauren</t>
  </si>
  <si>
    <t>P&amp;G</t>
  </si>
  <si>
    <t>Adidas</t>
  </si>
  <si>
    <t>Nike US</t>
  </si>
  <si>
    <t>Amazon</t>
  </si>
  <si>
    <t>Nike</t>
  </si>
  <si>
    <t>Country</t>
  </si>
  <si>
    <t>Italy</t>
  </si>
  <si>
    <t>Belgium</t>
  </si>
  <si>
    <t xml:space="preserve">Excel Formula </t>
  </si>
  <si>
    <t>Vlookup</t>
  </si>
  <si>
    <t>id</t>
  </si>
  <si>
    <t>sales</t>
  </si>
  <si>
    <t>name</t>
  </si>
  <si>
    <t>commisssion</t>
  </si>
  <si>
    <t>Person</t>
  </si>
  <si>
    <t>Commission</t>
  </si>
  <si>
    <t>Index &amp; Match</t>
  </si>
  <si>
    <t>Regions</t>
  </si>
  <si>
    <t>Jan</t>
  </si>
  <si>
    <t>Feb</t>
  </si>
  <si>
    <t>March</t>
  </si>
  <si>
    <t>Apr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</si>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</sst>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7" formatCode="_ [$₹-4009]\ * #,##0_ ;_ [$₹-4009]\ * \-#,##0_ ;_ [$₹-4009]\ * &quot;-&quot;??_ ;_ @_ "/>
    <numFmt numFmtId="171" formatCode="_ &quot;₹&quot;\ * #,##0_ ;_ &quot;₹&quot;\ * \-#,##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3" fontId="0" fillId="0" borderId="0" xfId="0" applyNumberFormat="1"/>
    <xf numFmtId="17" fontId="0" fillId="3" borderId="0" xfId="0" applyNumberFormat="1" applyFill="1"/>
    <xf numFmtId="9" fontId="0" fillId="0" borderId="0" xfId="2" applyFont="1"/>
    <xf numFmtId="0" fontId="0" fillId="3" borderId="0" xfId="0" applyFill="1"/>
    <xf numFmtId="167" fontId="0" fillId="0" borderId="0" xfId="0" applyNumberFormat="1"/>
    <xf numFmtId="14" fontId="0" fillId="0" borderId="0" xfId="0" applyNumberFormat="1"/>
    <xf numFmtId="171" fontId="0" fillId="0" borderId="0" xfId="1" applyNumberFormat="1" applyFont="1"/>
    <xf numFmtId="0" fontId="3" fillId="0" borderId="0" xfId="0" applyFont="1" applyBorder="1" applyAlignment="1"/>
    <xf numFmtId="0" fontId="3" fillId="3" borderId="0" xfId="0" applyFont="1" applyFill="1" applyBorder="1" applyAlignment="1"/>
    <xf numFmtId="3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C2C3-14AE-47C9-95BB-8D411CEC54AA}">
  <dimension ref="A1:P106"/>
  <sheetViews>
    <sheetView tabSelected="1" workbookViewId="0">
      <selection activeCell="G95" sqref="G95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4" width="15.85546875" bestFit="1" customWidth="1"/>
    <col min="5" max="5" width="13.28515625" bestFit="1" customWidth="1"/>
    <col min="6" max="6" width="15.5703125" bestFit="1" customWidth="1"/>
    <col min="7" max="7" width="11.85546875" bestFit="1" customWidth="1"/>
    <col min="9" max="9" width="13.28515625" bestFit="1" customWidth="1"/>
  </cols>
  <sheetData>
    <row r="1" spans="1:16" x14ac:dyDescent="0.25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4" spans="1:16" x14ac:dyDescent="0.25">
      <c r="A4" s="2" t="s">
        <v>0</v>
      </c>
      <c r="B4" s="2"/>
      <c r="C4" s="2"/>
      <c r="D4" s="2"/>
    </row>
    <row r="5" spans="1:16" x14ac:dyDescent="0.25">
      <c r="A5" s="2"/>
      <c r="B5" s="2"/>
      <c r="C5" s="2"/>
      <c r="D5" s="2"/>
    </row>
    <row r="6" spans="1:16" x14ac:dyDescent="0.25">
      <c r="B6" s="5">
        <v>45292</v>
      </c>
      <c r="C6" s="5">
        <v>45323</v>
      </c>
      <c r="D6" s="5">
        <v>45352</v>
      </c>
      <c r="E6" s="5">
        <v>45383</v>
      </c>
      <c r="F6" s="5">
        <v>45413</v>
      </c>
      <c r="G6" s="5">
        <v>45444</v>
      </c>
    </row>
    <row r="7" spans="1:16" x14ac:dyDescent="0.25">
      <c r="A7" s="3" t="s">
        <v>1</v>
      </c>
      <c r="B7" s="4">
        <v>1256876</v>
      </c>
      <c r="C7" s="4">
        <v>4578777</v>
      </c>
      <c r="D7" s="4">
        <v>567898</v>
      </c>
      <c r="E7" s="4">
        <v>337894</v>
      </c>
    </row>
    <row r="8" spans="1:16" x14ac:dyDescent="0.25">
      <c r="A8" s="3" t="s">
        <v>2</v>
      </c>
      <c r="B8" s="4">
        <v>153112</v>
      </c>
      <c r="C8">
        <v>54776</v>
      </c>
      <c r="D8">
        <v>87633</v>
      </c>
      <c r="E8">
        <v>67899</v>
      </c>
    </row>
    <row r="10" spans="1:16" x14ac:dyDescent="0.25">
      <c r="A10" t="s">
        <v>3</v>
      </c>
      <c r="B10" s="6">
        <f>B8/B7</f>
        <v>0.12181949532014295</v>
      </c>
      <c r="C10" s="6">
        <f t="shared" ref="C10:G10" si="0">C8/C7</f>
        <v>1.1963019819484548E-2</v>
      </c>
      <c r="D10" s="6">
        <f t="shared" si="0"/>
        <v>0.15431116151139818</v>
      </c>
      <c r="E10" s="6">
        <f t="shared" si="0"/>
        <v>0.20094763446524649</v>
      </c>
      <c r="F10" s="6" t="e">
        <f t="shared" si="0"/>
        <v>#DIV/0!</v>
      </c>
      <c r="G10" s="6" t="e">
        <f t="shared" si="0"/>
        <v>#DIV/0!</v>
      </c>
    </row>
    <row r="12" spans="1:16" x14ac:dyDescent="0.25">
      <c r="B12" s="5">
        <v>45292</v>
      </c>
      <c r="C12" s="5">
        <v>45323</v>
      </c>
      <c r="D12" s="5">
        <v>45352</v>
      </c>
      <c r="E12" s="5">
        <v>45383</v>
      </c>
      <c r="F12" s="5">
        <v>45413</v>
      </c>
      <c r="G12" s="5">
        <v>45444</v>
      </c>
    </row>
    <row r="13" spans="1:16" x14ac:dyDescent="0.25">
      <c r="A13" s="3" t="s">
        <v>1</v>
      </c>
      <c r="B13" s="4">
        <v>1256876</v>
      </c>
      <c r="C13" s="4">
        <v>4578777</v>
      </c>
      <c r="D13" s="4">
        <v>567898</v>
      </c>
      <c r="E13" s="4">
        <v>337894</v>
      </c>
    </row>
    <row r="14" spans="1:16" x14ac:dyDescent="0.25">
      <c r="A14" s="3" t="s">
        <v>2</v>
      </c>
      <c r="B14" s="4">
        <v>153112</v>
      </c>
      <c r="C14">
        <v>54776</v>
      </c>
      <c r="D14">
        <v>87633</v>
      </c>
      <c r="E14">
        <v>67899</v>
      </c>
    </row>
    <row r="16" spans="1:16" x14ac:dyDescent="0.25">
      <c r="A16" t="s">
        <v>4</v>
      </c>
      <c r="B16" s="6">
        <f>IFERROR(B14/B13,"")</f>
        <v>0.12181949532014295</v>
      </c>
      <c r="C16" s="6">
        <f t="shared" ref="C16:G16" si="1">IFERROR(C14/C13,"")</f>
        <v>1.1963019819484548E-2</v>
      </c>
      <c r="D16" s="6">
        <f t="shared" si="1"/>
        <v>0.15431116151139818</v>
      </c>
      <c r="E16" s="6">
        <f t="shared" si="1"/>
        <v>0.20094763446524649</v>
      </c>
      <c r="F16" s="6" t="str">
        <f t="shared" si="1"/>
        <v/>
      </c>
      <c r="G16" s="6" t="str">
        <f t="shared" si="1"/>
        <v/>
      </c>
    </row>
    <row r="19" spans="1:7" x14ac:dyDescent="0.25">
      <c r="A19" s="2" t="s">
        <v>5</v>
      </c>
      <c r="B19" s="2"/>
      <c r="C19" s="2"/>
      <c r="D19" s="2"/>
    </row>
    <row r="20" spans="1:7" x14ac:dyDescent="0.25">
      <c r="A20" s="2"/>
      <c r="B20" s="2"/>
      <c r="C20" s="2"/>
      <c r="D20" s="2"/>
    </row>
    <row r="23" spans="1:7" x14ac:dyDescent="0.25">
      <c r="A23" s="5" t="s">
        <v>6</v>
      </c>
      <c r="B23" s="5" t="s">
        <v>7</v>
      </c>
      <c r="C23" s="5" t="s">
        <v>8</v>
      </c>
      <c r="D23" s="5" t="s">
        <v>9</v>
      </c>
      <c r="F23" s="5" t="s">
        <v>28</v>
      </c>
      <c r="G23" s="5" t="s">
        <v>29</v>
      </c>
    </row>
    <row r="24" spans="1:7" x14ac:dyDescent="0.25">
      <c r="A24">
        <v>334</v>
      </c>
      <c r="B24" t="s">
        <v>10</v>
      </c>
      <c r="C24" t="s">
        <v>19</v>
      </c>
      <c r="D24" s="8">
        <v>3242</v>
      </c>
      <c r="F24" t="str">
        <f>LEFT(C24,2)</f>
        <v>UP</v>
      </c>
      <c r="G24" t="str">
        <f>RIGHT(C24,4)</f>
        <v>5678</v>
      </c>
    </row>
    <row r="25" spans="1:7" x14ac:dyDescent="0.25">
      <c r="A25">
        <v>335</v>
      </c>
      <c r="B25" t="s">
        <v>11</v>
      </c>
      <c r="C25" t="s">
        <v>22</v>
      </c>
      <c r="D25" s="8">
        <v>6442</v>
      </c>
      <c r="F25" t="str">
        <f t="shared" ref="F25:F32" si="2">LEFT(C25,2)</f>
        <v>MH</v>
      </c>
      <c r="G25" t="str">
        <f t="shared" ref="G25:G32" si="3">RIGHT(C25,4)</f>
        <v>3213</v>
      </c>
    </row>
    <row r="26" spans="1:7" x14ac:dyDescent="0.25">
      <c r="A26">
        <v>336</v>
      </c>
      <c r="B26" t="s">
        <v>12</v>
      </c>
      <c r="C26" t="s">
        <v>20</v>
      </c>
      <c r="D26" s="8">
        <v>7654</v>
      </c>
      <c r="F26" t="str">
        <f t="shared" si="2"/>
        <v>KA</v>
      </c>
      <c r="G26" t="str">
        <f t="shared" si="3"/>
        <v>4560</v>
      </c>
    </row>
    <row r="27" spans="1:7" x14ac:dyDescent="0.25">
      <c r="A27">
        <v>337</v>
      </c>
      <c r="B27" t="s">
        <v>13</v>
      </c>
      <c r="C27" t="s">
        <v>21</v>
      </c>
      <c r="D27" s="8">
        <v>3346</v>
      </c>
      <c r="F27" t="str">
        <f t="shared" si="2"/>
        <v>RJ</v>
      </c>
      <c r="G27" t="str">
        <f t="shared" si="3"/>
        <v>3098</v>
      </c>
    </row>
    <row r="28" spans="1:7" x14ac:dyDescent="0.25">
      <c r="A28">
        <v>338</v>
      </c>
      <c r="B28" t="s">
        <v>14</v>
      </c>
      <c r="C28" t="s">
        <v>23</v>
      </c>
      <c r="D28" s="8">
        <v>2311</v>
      </c>
      <c r="F28" t="str">
        <f t="shared" si="2"/>
        <v>LA</v>
      </c>
      <c r="G28" t="str">
        <f t="shared" si="3"/>
        <v>4587</v>
      </c>
    </row>
    <row r="29" spans="1:7" x14ac:dyDescent="0.25">
      <c r="A29">
        <v>339</v>
      </c>
      <c r="B29" t="s">
        <v>15</v>
      </c>
      <c r="C29" t="s">
        <v>24</v>
      </c>
      <c r="D29" s="8">
        <v>2389</v>
      </c>
      <c r="F29" t="str">
        <f t="shared" si="2"/>
        <v>KL</v>
      </c>
      <c r="G29" t="str">
        <f t="shared" si="3"/>
        <v>9889</v>
      </c>
    </row>
    <row r="30" spans="1:7" x14ac:dyDescent="0.25">
      <c r="A30">
        <v>340</v>
      </c>
      <c r="B30" t="s">
        <v>16</v>
      </c>
      <c r="C30" t="s">
        <v>25</v>
      </c>
      <c r="D30" s="8">
        <v>8776</v>
      </c>
      <c r="F30" t="str">
        <f t="shared" si="2"/>
        <v>LK</v>
      </c>
      <c r="G30" t="str">
        <f t="shared" si="3"/>
        <v>1231</v>
      </c>
    </row>
    <row r="31" spans="1:7" x14ac:dyDescent="0.25">
      <c r="A31">
        <v>341</v>
      </c>
      <c r="B31" t="s">
        <v>17</v>
      </c>
      <c r="C31" t="s">
        <v>26</v>
      </c>
      <c r="D31" s="8">
        <v>3345</v>
      </c>
      <c r="F31" t="str">
        <f t="shared" si="2"/>
        <v>JK</v>
      </c>
      <c r="G31" t="str">
        <f t="shared" si="3"/>
        <v>8999</v>
      </c>
    </row>
    <row r="32" spans="1:7" x14ac:dyDescent="0.25">
      <c r="A32">
        <v>342</v>
      </c>
      <c r="B32" t="s">
        <v>18</v>
      </c>
      <c r="C32" t="s">
        <v>27</v>
      </c>
      <c r="D32" s="8">
        <v>6788</v>
      </c>
      <c r="F32" t="str">
        <f t="shared" si="2"/>
        <v>DL</v>
      </c>
      <c r="G32" t="str">
        <f t="shared" si="3"/>
        <v>5555</v>
      </c>
    </row>
    <row r="35" spans="1:4" x14ac:dyDescent="0.25">
      <c r="A35" s="2" t="s">
        <v>30</v>
      </c>
      <c r="B35" s="2"/>
      <c r="C35" s="2"/>
      <c r="D35" s="2"/>
    </row>
    <row r="36" spans="1:4" x14ac:dyDescent="0.25">
      <c r="A36" s="2"/>
      <c r="B36" s="2"/>
      <c r="C36" s="2"/>
      <c r="D36" s="2"/>
    </row>
    <row r="38" spans="1:4" x14ac:dyDescent="0.25">
      <c r="A38" s="7" t="s">
        <v>31</v>
      </c>
      <c r="B38" s="7" t="s">
        <v>32</v>
      </c>
      <c r="D38" s="7" t="s">
        <v>44</v>
      </c>
    </row>
    <row r="39" spans="1:4" x14ac:dyDescent="0.25">
      <c r="A39" t="s">
        <v>33</v>
      </c>
      <c r="B39" t="s">
        <v>34</v>
      </c>
      <c r="D39" t="str">
        <f>A39&amp;" , "&amp;B39</f>
        <v>London , UK</v>
      </c>
    </row>
    <row r="40" spans="1:4" x14ac:dyDescent="0.25">
      <c r="A40" t="s">
        <v>35</v>
      </c>
      <c r="B40" t="s">
        <v>36</v>
      </c>
      <c r="D40" t="str">
        <f>A40&amp;" , "&amp;B40</f>
        <v>Madrid , Spain</v>
      </c>
    </row>
    <row r="41" spans="1:4" x14ac:dyDescent="0.25">
      <c r="A41" t="s">
        <v>37</v>
      </c>
      <c r="B41" t="s">
        <v>38</v>
      </c>
      <c r="D41" t="str">
        <f>A41&amp;" , "&amp;B41</f>
        <v>Delhi , India</v>
      </c>
    </row>
    <row r="42" spans="1:4" x14ac:dyDescent="0.25">
      <c r="A42" t="s">
        <v>39</v>
      </c>
      <c r="B42" t="s">
        <v>40</v>
      </c>
      <c r="D42" t="str">
        <f t="shared" ref="D42:D44" si="4">A42&amp;" , "&amp;B42</f>
        <v>Berlin , Germany</v>
      </c>
    </row>
    <row r="43" spans="1:4" x14ac:dyDescent="0.25">
      <c r="A43" t="s">
        <v>41</v>
      </c>
      <c r="B43" t="s">
        <v>42</v>
      </c>
      <c r="D43" t="str">
        <f t="shared" si="4"/>
        <v>Paris , France</v>
      </c>
    </row>
    <row r="44" spans="1:4" x14ac:dyDescent="0.25">
      <c r="A44" t="s">
        <v>43</v>
      </c>
      <c r="B44" t="s">
        <v>38</v>
      </c>
      <c r="D44" t="str">
        <f t="shared" si="4"/>
        <v>Kashmir , India</v>
      </c>
    </row>
    <row r="46" spans="1:4" x14ac:dyDescent="0.25">
      <c r="A46" s="2" t="s">
        <v>46</v>
      </c>
      <c r="B46" s="2"/>
      <c r="C46" s="2"/>
      <c r="D46" s="2"/>
    </row>
    <row r="47" spans="1:4" x14ac:dyDescent="0.25">
      <c r="A47" s="2"/>
      <c r="B47" s="2"/>
      <c r="C47" s="2"/>
      <c r="D47" s="2"/>
    </row>
    <row r="50" spans="1:8" x14ac:dyDescent="0.25">
      <c r="A50" s="7" t="s">
        <v>45</v>
      </c>
      <c r="B50" s="5">
        <v>44927</v>
      </c>
      <c r="C50" s="5">
        <f>EDATE(B50,1)</f>
        <v>44958</v>
      </c>
      <c r="D50" s="5">
        <f t="shared" ref="D50:H50" si="5">EDATE(C50,1)</f>
        <v>44986</v>
      </c>
      <c r="E50" s="5">
        <f t="shared" si="5"/>
        <v>45017</v>
      </c>
      <c r="F50" s="5">
        <f t="shared" si="5"/>
        <v>45047</v>
      </c>
      <c r="G50" s="5">
        <f t="shared" si="5"/>
        <v>45078</v>
      </c>
      <c r="H50" s="5">
        <f t="shared" si="5"/>
        <v>45108</v>
      </c>
    </row>
    <row r="53" spans="1:8" x14ac:dyDescent="0.25">
      <c r="A53" s="2" t="s">
        <v>47</v>
      </c>
      <c r="B53" s="2"/>
      <c r="C53" s="2"/>
      <c r="D53" s="2"/>
    </row>
    <row r="54" spans="1:8" x14ac:dyDescent="0.25">
      <c r="A54" s="2"/>
      <c r="B54" s="2"/>
      <c r="C54" s="2"/>
      <c r="D54" s="2"/>
    </row>
    <row r="57" spans="1:8" x14ac:dyDescent="0.25">
      <c r="A57" s="7" t="s">
        <v>48</v>
      </c>
      <c r="B57" s="7" t="s">
        <v>9</v>
      </c>
    </row>
    <row r="58" spans="1:8" x14ac:dyDescent="0.25">
      <c r="A58" t="s">
        <v>49</v>
      </c>
      <c r="B58" s="10">
        <v>1435098</v>
      </c>
      <c r="D58" s="7" t="s">
        <v>56</v>
      </c>
      <c r="E58" s="7" t="s">
        <v>57</v>
      </c>
      <c r="F58" s="7" t="s">
        <v>58</v>
      </c>
    </row>
    <row r="59" spans="1:8" x14ac:dyDescent="0.25">
      <c r="A59" t="s">
        <v>50</v>
      </c>
      <c r="B59" s="10">
        <v>1145673</v>
      </c>
      <c r="D59">
        <v>1</v>
      </c>
      <c r="E59" s="10">
        <f>LARGE(B58:B64,D59:D61)</f>
        <v>6757843</v>
      </c>
      <c r="F59" s="10">
        <f>SMALL(B58:B64,D59:D61)</f>
        <v>231245</v>
      </c>
    </row>
    <row r="60" spans="1:8" x14ac:dyDescent="0.25">
      <c r="A60" t="s">
        <v>51</v>
      </c>
      <c r="B60" s="10">
        <v>231245</v>
      </c>
      <c r="D60">
        <v>2</v>
      </c>
      <c r="E60" s="10">
        <f t="shared" ref="E60:E61" si="6">LARGE(B59:B65,D60:D62)</f>
        <v>1234457</v>
      </c>
      <c r="F60" s="10">
        <f t="shared" ref="F60:F61" si="7">SMALL(B59:B65,D60:D62)</f>
        <v>354322</v>
      </c>
    </row>
    <row r="61" spans="1:8" x14ac:dyDescent="0.25">
      <c r="A61" t="s">
        <v>52</v>
      </c>
      <c r="B61" s="10">
        <v>354322</v>
      </c>
      <c r="D61">
        <v>3</v>
      </c>
      <c r="E61" s="10">
        <f t="shared" si="6"/>
        <v>767678</v>
      </c>
      <c r="F61" s="10">
        <f t="shared" si="7"/>
        <v>767678</v>
      </c>
    </row>
    <row r="62" spans="1:8" x14ac:dyDescent="0.25">
      <c r="A62" t="s">
        <v>53</v>
      </c>
      <c r="B62" s="10">
        <v>1234457</v>
      </c>
    </row>
    <row r="63" spans="1:8" x14ac:dyDescent="0.25">
      <c r="A63" t="s">
        <v>54</v>
      </c>
      <c r="B63" s="10">
        <v>6757843</v>
      </c>
    </row>
    <row r="64" spans="1:8" x14ac:dyDescent="0.25">
      <c r="A64" t="s">
        <v>55</v>
      </c>
      <c r="B64" s="10">
        <v>767678</v>
      </c>
    </row>
    <row r="68" spans="1:9" x14ac:dyDescent="0.25">
      <c r="A68" s="2" t="s">
        <v>59</v>
      </c>
      <c r="B68" s="2"/>
      <c r="C68" s="2"/>
      <c r="D68" s="2"/>
    </row>
    <row r="69" spans="1:9" x14ac:dyDescent="0.25">
      <c r="A69" s="2"/>
      <c r="B69" s="2"/>
      <c r="C69" s="2"/>
      <c r="D69" s="2"/>
    </row>
    <row r="71" spans="1:9" x14ac:dyDescent="0.25">
      <c r="A71" s="7" t="s">
        <v>60</v>
      </c>
      <c r="B71" s="7" t="s">
        <v>6</v>
      </c>
      <c r="C71" s="7" t="s">
        <v>45</v>
      </c>
      <c r="D71" s="7" t="s">
        <v>61</v>
      </c>
      <c r="E71" s="7" t="s">
        <v>9</v>
      </c>
      <c r="F71" s="7" t="s">
        <v>62</v>
      </c>
    </row>
    <row r="72" spans="1:9" x14ac:dyDescent="0.25">
      <c r="A72" t="s">
        <v>63</v>
      </c>
      <c r="B72">
        <v>1</v>
      </c>
      <c r="C72" s="9">
        <v>45485</v>
      </c>
      <c r="D72">
        <v>7</v>
      </c>
      <c r="E72" s="10">
        <v>345254</v>
      </c>
      <c r="F72" s="10">
        <v>8575</v>
      </c>
    </row>
    <row r="73" spans="1:9" x14ac:dyDescent="0.25">
      <c r="A73" t="s">
        <v>64</v>
      </c>
      <c r="B73">
        <v>2</v>
      </c>
      <c r="C73" s="9">
        <v>45452</v>
      </c>
      <c r="D73">
        <v>6</v>
      </c>
      <c r="E73" s="10">
        <v>657347</v>
      </c>
      <c r="F73" s="10">
        <v>5858</v>
      </c>
      <c r="H73" s="7" t="s">
        <v>61</v>
      </c>
      <c r="I73" s="7" t="s">
        <v>9</v>
      </c>
    </row>
    <row r="74" spans="1:9" x14ac:dyDescent="0.25">
      <c r="A74" t="s">
        <v>65</v>
      </c>
      <c r="B74">
        <v>3</v>
      </c>
      <c r="C74" s="9">
        <v>45484</v>
      </c>
      <c r="D74">
        <v>7</v>
      </c>
      <c r="E74" s="10">
        <v>345238</v>
      </c>
      <c r="F74" s="10">
        <v>767</v>
      </c>
      <c r="H74">
        <v>11</v>
      </c>
      <c r="I74" s="10">
        <f>SUMIFS(E72:E82,D72:D82,H74)</f>
        <v>693351</v>
      </c>
    </row>
    <row r="75" spans="1:9" x14ac:dyDescent="0.25">
      <c r="A75" t="s">
        <v>66</v>
      </c>
      <c r="B75">
        <v>4</v>
      </c>
      <c r="C75" s="9">
        <v>45031</v>
      </c>
      <c r="D75">
        <v>4</v>
      </c>
      <c r="E75" s="10">
        <v>4688</v>
      </c>
      <c r="F75" s="10">
        <v>3242</v>
      </c>
    </row>
    <row r="76" spans="1:9" x14ac:dyDescent="0.25">
      <c r="A76" t="s">
        <v>67</v>
      </c>
      <c r="B76">
        <v>5</v>
      </c>
      <c r="C76" s="9">
        <v>45547</v>
      </c>
      <c r="D76">
        <v>9</v>
      </c>
      <c r="E76" s="10">
        <v>98966</v>
      </c>
      <c r="F76" s="10">
        <v>9978</v>
      </c>
    </row>
    <row r="77" spans="1:9" x14ac:dyDescent="0.25">
      <c r="A77" t="s">
        <v>68</v>
      </c>
      <c r="B77">
        <v>6</v>
      </c>
      <c r="C77" s="9">
        <v>45578</v>
      </c>
      <c r="D77">
        <v>10</v>
      </c>
      <c r="E77" s="10">
        <v>56578</v>
      </c>
      <c r="F77" s="10">
        <v>2134</v>
      </c>
      <c r="H77" s="7" t="s">
        <v>7</v>
      </c>
      <c r="I77" s="7" t="s">
        <v>9</v>
      </c>
    </row>
    <row r="78" spans="1:9" x14ac:dyDescent="0.25">
      <c r="A78" t="s">
        <v>69</v>
      </c>
      <c r="B78">
        <v>7</v>
      </c>
      <c r="C78" s="9">
        <v>45544</v>
      </c>
      <c r="D78">
        <v>9</v>
      </c>
      <c r="E78" s="10">
        <v>45356</v>
      </c>
      <c r="F78" s="10">
        <v>34254</v>
      </c>
      <c r="H78" t="s">
        <v>74</v>
      </c>
      <c r="I78" s="10">
        <f>SUMIFS(E72:E82,A72:A82,H78&amp;"*")</f>
        <v>695180</v>
      </c>
    </row>
    <row r="79" spans="1:9" x14ac:dyDescent="0.25">
      <c r="A79" t="s">
        <v>70</v>
      </c>
      <c r="B79">
        <v>8</v>
      </c>
      <c r="C79" s="9">
        <v>45368</v>
      </c>
      <c r="D79">
        <v>3</v>
      </c>
      <c r="E79" s="10">
        <v>878755</v>
      </c>
      <c r="F79" s="10">
        <v>45654</v>
      </c>
      <c r="H79" t="s">
        <v>75</v>
      </c>
      <c r="I79" s="10">
        <f>SUMIFS(E72:E82,A72:A82,H79&amp;"*")</f>
        <v>715005</v>
      </c>
    </row>
    <row r="80" spans="1:9" x14ac:dyDescent="0.25">
      <c r="A80" t="s">
        <v>71</v>
      </c>
      <c r="B80">
        <v>9</v>
      </c>
      <c r="C80" s="9">
        <v>45611</v>
      </c>
      <c r="D80">
        <v>11</v>
      </c>
      <c r="E80" s="10">
        <v>35668</v>
      </c>
      <c r="F80" s="10">
        <v>7654</v>
      </c>
    </row>
    <row r="81" spans="1:7" x14ac:dyDescent="0.25">
      <c r="A81" t="s">
        <v>72</v>
      </c>
      <c r="B81">
        <v>10</v>
      </c>
      <c r="C81" s="9">
        <v>45618</v>
      </c>
      <c r="D81">
        <v>11</v>
      </c>
      <c r="E81" s="10">
        <v>657683</v>
      </c>
      <c r="F81" s="10">
        <v>45656</v>
      </c>
    </row>
    <row r="82" spans="1:7" x14ac:dyDescent="0.25">
      <c r="A82" t="s">
        <v>73</v>
      </c>
      <c r="B82">
        <v>11</v>
      </c>
      <c r="C82" s="9">
        <v>45629</v>
      </c>
      <c r="D82">
        <v>12</v>
      </c>
      <c r="E82" s="10">
        <v>57658</v>
      </c>
      <c r="F82" s="10">
        <v>5657</v>
      </c>
    </row>
    <row r="84" spans="1:7" x14ac:dyDescent="0.25">
      <c r="A84" s="2" t="s">
        <v>80</v>
      </c>
      <c r="B84" s="2"/>
      <c r="C84" s="2"/>
      <c r="D84" s="2"/>
    </row>
    <row r="85" spans="1:7" x14ac:dyDescent="0.25">
      <c r="A85" s="2"/>
      <c r="B85" s="2"/>
      <c r="C85" s="2"/>
      <c r="D85" s="2"/>
    </row>
    <row r="86" spans="1:7" ht="15" customHeight="1" x14ac:dyDescent="0.25">
      <c r="A86" s="11"/>
      <c r="B86" s="11"/>
      <c r="C86" s="11"/>
      <c r="D86" s="11"/>
    </row>
    <row r="87" spans="1:7" ht="15" customHeight="1" x14ac:dyDescent="0.25">
      <c r="A87" s="12" t="s">
        <v>81</v>
      </c>
      <c r="B87" s="12" t="s">
        <v>82</v>
      </c>
      <c r="C87" s="12" t="s">
        <v>83</v>
      </c>
      <c r="D87" s="12" t="s">
        <v>84</v>
      </c>
    </row>
    <row r="88" spans="1:7" x14ac:dyDescent="0.25">
      <c r="A88">
        <v>1</v>
      </c>
      <c r="B88">
        <v>3214</v>
      </c>
      <c r="C88" t="s">
        <v>10</v>
      </c>
      <c r="D88">
        <v>4313</v>
      </c>
      <c r="F88" s="7" t="s">
        <v>80</v>
      </c>
    </row>
    <row r="89" spans="1:7" x14ac:dyDescent="0.25">
      <c r="A89">
        <v>2</v>
      </c>
      <c r="B89">
        <v>31234</v>
      </c>
      <c r="C89" t="s">
        <v>11</v>
      </c>
      <c r="D89">
        <v>676</v>
      </c>
      <c r="F89" s="7" t="s">
        <v>85</v>
      </c>
      <c r="G89" s="7" t="s">
        <v>86</v>
      </c>
    </row>
    <row r="90" spans="1:7" x14ac:dyDescent="0.25">
      <c r="A90">
        <v>3</v>
      </c>
      <c r="B90" s="4">
        <v>43546</v>
      </c>
      <c r="C90" t="s">
        <v>12</v>
      </c>
      <c r="D90">
        <v>56356</v>
      </c>
      <c r="F90" t="s">
        <v>10</v>
      </c>
      <c r="G90">
        <f>VLOOKUP(F90,C88:D95,2,0)</f>
        <v>4313</v>
      </c>
    </row>
    <row r="91" spans="1:7" x14ac:dyDescent="0.25">
      <c r="A91">
        <v>4</v>
      </c>
      <c r="B91">
        <v>45546</v>
      </c>
      <c r="C91" t="s">
        <v>13</v>
      </c>
      <c r="D91">
        <v>54678</v>
      </c>
      <c r="F91" t="s">
        <v>11</v>
      </c>
      <c r="G91">
        <f>VLOOKUP(F91,C88:D95,2,0)</f>
        <v>676</v>
      </c>
    </row>
    <row r="92" spans="1:7" x14ac:dyDescent="0.25">
      <c r="A92">
        <v>5</v>
      </c>
      <c r="B92">
        <v>34254</v>
      </c>
      <c r="C92" t="s">
        <v>14</v>
      </c>
      <c r="D92">
        <v>8786</v>
      </c>
      <c r="F92" t="s">
        <v>16</v>
      </c>
      <c r="G92">
        <f>VLOOKUP(F92,C88:D95,2,0)</f>
        <v>1266</v>
      </c>
    </row>
    <row r="93" spans="1:7" x14ac:dyDescent="0.25">
      <c r="A93">
        <v>6</v>
      </c>
      <c r="B93">
        <v>123422</v>
      </c>
      <c r="C93" t="s">
        <v>15</v>
      </c>
      <c r="D93">
        <v>5632</v>
      </c>
    </row>
    <row r="94" spans="1:7" x14ac:dyDescent="0.25">
      <c r="A94">
        <v>7</v>
      </c>
      <c r="B94">
        <v>67578</v>
      </c>
      <c r="C94" t="s">
        <v>16</v>
      </c>
      <c r="D94">
        <v>1266</v>
      </c>
    </row>
    <row r="95" spans="1:7" x14ac:dyDescent="0.25">
      <c r="A95">
        <v>8</v>
      </c>
      <c r="B95">
        <v>452345</v>
      </c>
      <c r="C95" t="s">
        <v>17</v>
      </c>
      <c r="D95">
        <v>8787</v>
      </c>
    </row>
    <row r="96" spans="1:7" x14ac:dyDescent="0.25">
      <c r="B96" s="4"/>
    </row>
    <row r="97" spans="1:9" x14ac:dyDescent="0.25">
      <c r="B97" s="4"/>
    </row>
    <row r="98" spans="1:9" x14ac:dyDescent="0.25">
      <c r="A98" s="2" t="s">
        <v>87</v>
      </c>
      <c r="B98" s="2"/>
      <c r="C98" s="2"/>
      <c r="D98" s="2"/>
    </row>
    <row r="99" spans="1:9" x14ac:dyDescent="0.25">
      <c r="A99" s="2"/>
      <c r="B99" s="2"/>
      <c r="C99" s="2"/>
      <c r="D99" s="2"/>
    </row>
    <row r="100" spans="1:9" x14ac:dyDescent="0.25">
      <c r="B100" s="4"/>
    </row>
    <row r="101" spans="1:9" x14ac:dyDescent="0.25">
      <c r="A101" s="7" t="s">
        <v>88</v>
      </c>
      <c r="B101" s="13" t="s">
        <v>89</v>
      </c>
      <c r="C101" s="7" t="s">
        <v>90</v>
      </c>
      <c r="D101" s="7" t="s">
        <v>91</v>
      </c>
      <c r="E101" s="7" t="s">
        <v>92</v>
      </c>
    </row>
    <row r="102" spans="1:9" x14ac:dyDescent="0.25">
      <c r="A102" t="s">
        <v>36</v>
      </c>
      <c r="B102" s="4">
        <v>43777</v>
      </c>
      <c r="C102" s="4">
        <v>4523</v>
      </c>
      <c r="D102" s="4">
        <v>97865</v>
      </c>
      <c r="E102" s="4">
        <v>75473</v>
      </c>
    </row>
    <row r="103" spans="1:9" x14ac:dyDescent="0.25">
      <c r="A103" t="s">
        <v>77</v>
      </c>
      <c r="B103" s="4">
        <v>45988</v>
      </c>
      <c r="C103" s="4">
        <v>4624</v>
      </c>
      <c r="D103" s="4">
        <v>34235</v>
      </c>
      <c r="E103" s="4">
        <v>54676</v>
      </c>
      <c r="G103" s="7" t="s">
        <v>76</v>
      </c>
      <c r="H103" s="7" t="s">
        <v>61</v>
      </c>
      <c r="I103" s="7" t="s">
        <v>9</v>
      </c>
    </row>
    <row r="104" spans="1:9" x14ac:dyDescent="0.25">
      <c r="A104" t="s">
        <v>42</v>
      </c>
      <c r="B104" s="4">
        <v>43234</v>
      </c>
      <c r="C104" s="4">
        <v>7989</v>
      </c>
      <c r="D104" s="4">
        <v>7685</v>
      </c>
      <c r="E104" s="4">
        <v>8768</v>
      </c>
      <c r="G104" t="s">
        <v>77</v>
      </c>
      <c r="H104" t="s">
        <v>92</v>
      </c>
      <c r="I104">
        <f>INDEX(B102:E106,MATCH(G104,A102:A106),MATCH(H104,B101:E101,0))</f>
        <v>8768</v>
      </c>
    </row>
    <row r="105" spans="1:9" x14ac:dyDescent="0.25">
      <c r="A105" t="s">
        <v>93</v>
      </c>
      <c r="B105" s="4">
        <v>78676</v>
      </c>
      <c r="C105" s="4">
        <v>6563</v>
      </c>
      <c r="D105" s="4">
        <v>5462</v>
      </c>
      <c r="E105" s="4">
        <v>76543</v>
      </c>
    </row>
    <row r="106" spans="1:9" x14ac:dyDescent="0.25">
      <c r="A106" t="s">
        <v>78</v>
      </c>
      <c r="B106" s="4">
        <v>5787</v>
      </c>
      <c r="C106" s="4">
        <v>7678</v>
      </c>
      <c r="D106" s="4">
        <v>43515</v>
      </c>
      <c r="E106" s="4">
        <v>45678</v>
      </c>
    </row>
  </sheetData>
  <mergeCells count="9">
    <mergeCell ref="A68:D69"/>
    <mergeCell ref="A84:D85"/>
    <mergeCell ref="A98:D99"/>
    <mergeCell ref="A1:P2"/>
    <mergeCell ref="A4:D5"/>
    <mergeCell ref="A19:D20"/>
    <mergeCell ref="A35:D36"/>
    <mergeCell ref="A46:D47"/>
    <mergeCell ref="A53:D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2024-12-03T10:36:55Z</dcterms:created>
  <dcterms:modified xsi:type="dcterms:W3CDTF">2024-12-03T12:01:32Z</dcterms:modified>
</cp:coreProperties>
</file>