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iti\OneDrive\Documents\"/>
    </mc:Choice>
  </mc:AlternateContent>
  <xr:revisionPtr revIDLastSave="0" documentId="13_ncr:1_{258E819B-EB3D-4740-8662-03136A5B0C4A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Raw Data" sheetId="1" r:id="rId1"/>
    <sheet name="Visualizations" sheetId="2" r:id="rId2"/>
  </sheets>
  <definedNames>
    <definedName name="_xlchart.v1.0" hidden="1">'Raw Data'!$E$2:$E$62</definedName>
    <definedName name="_xlchart.v1.1" hidden="1">'Raw Data'!$G$1</definedName>
    <definedName name="_xlchart.v1.2" hidden="1">'Raw Data'!$G$2:$G$62</definedName>
    <definedName name="_xlchart.v1.3" hidden="1">'Raw Data'!$E$2:$E$62</definedName>
    <definedName name="_xlchart.v1.4" hidden="1">'Raw Data'!$G$1</definedName>
    <definedName name="_xlchart.v1.5" hidden="1">'Raw Data'!$G$2:$G$62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K11" i="1"/>
  <c r="J4" i="1"/>
  <c r="J2" i="1"/>
  <c r="J3" i="1"/>
  <c r="J5" i="1"/>
  <c r="J6" i="1"/>
  <c r="J7" i="1"/>
  <c r="J12" i="1"/>
  <c r="J11" i="1"/>
</calcChain>
</file>

<file path=xl/sharedStrings.xml><?xml version="1.0" encoding="utf-8"?>
<sst xmlns="http://schemas.openxmlformats.org/spreadsheetml/2006/main" count="263" uniqueCount="119">
  <si>
    <t>Date</t>
  </si>
  <si>
    <t>Bedtime</t>
  </si>
  <si>
    <t>Wake Time</t>
  </si>
  <si>
    <t>Sleep Duration (hrs)</t>
  </si>
  <si>
    <t>Screen Time Before Bed (hrs)</t>
  </si>
  <si>
    <t>Sleep Quality (1-5)</t>
  </si>
  <si>
    <t>2023-06-01</t>
  </si>
  <si>
    <t>2023-06-02</t>
  </si>
  <si>
    <t>2023-06-03</t>
  </si>
  <si>
    <t>2023-06-04</t>
  </si>
  <si>
    <t>2023-06-05</t>
  </si>
  <si>
    <t>2023-06-06</t>
  </si>
  <si>
    <t>2023-06-07</t>
  </si>
  <si>
    <t>2023-06-08</t>
  </si>
  <si>
    <t>2023-06-09</t>
  </si>
  <si>
    <t>2023-06-10</t>
  </si>
  <si>
    <t>2023-06-11</t>
  </si>
  <si>
    <t>2023-06-12</t>
  </si>
  <si>
    <t>2023-06-13</t>
  </si>
  <si>
    <t>2023-06-14</t>
  </si>
  <si>
    <t>2023-06-15</t>
  </si>
  <si>
    <t>2023-06-16</t>
  </si>
  <si>
    <t>2023-06-17</t>
  </si>
  <si>
    <t>2023-06-18</t>
  </si>
  <si>
    <t>2023-06-19</t>
  </si>
  <si>
    <t>2023-06-20</t>
  </si>
  <si>
    <t>2023-06-21</t>
  </si>
  <si>
    <t>2023-06-22</t>
  </si>
  <si>
    <t>2023-06-23</t>
  </si>
  <si>
    <t>2023-06-24</t>
  </si>
  <si>
    <t>2023-06-25</t>
  </si>
  <si>
    <t>2023-06-26</t>
  </si>
  <si>
    <t>2023-06-27</t>
  </si>
  <si>
    <t>2023-06-28</t>
  </si>
  <si>
    <t>2023-06-29</t>
  </si>
  <si>
    <t>2023-06-30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</si>
  <si>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</si>
  <si>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</si>
  <si>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</si>
  <si>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</si>
  <si>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</si>
  <si>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</si>
  <si>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</si>
  <si>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</si>
  <si>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</si>
  <si>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</si>
  <si>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2023-07-11</t>
  </si>
  <si>
    <t>2023-07-12</t>
  </si>
  <si>
    <t>2023-07-13</t>
  </si>
  <si>
    <t>2023-07-14</t>
  </si>
  <si>
    <t>2023-07-15</t>
  </si>
  <si>
    <t>2023-07-16</t>
  </si>
  <si>
    <t>2023-07-17</t>
  </si>
  <si>
    <t>2023-07-18</t>
  </si>
  <si>
    <t>2023-07-19</t>
  </si>
  <si>
    <t>2023-07-20</t>
  </si>
  <si>
    <t>2023-07-21</t>
  </si>
  <si>
    <t>2023-07-22</t>
  </si>
  <si>
    <t>2023-07-23</t>
  </si>
  <si>
    <t>2023-07-24</t>
  </si>
  <si>
    <t>2023-07-25</t>
  </si>
  <si>
    <t>2023-07-26</t>
  </si>
  <si>
    <t>2023-07-27</t>
  </si>
  <si>
    <t>2023-07-28</t>
  </si>
  <si>
    <t>2023-07-29</t>
  </si>
  <si>
    <t>2023-07-30</t>
  </si>
  <si>
    <t>2023-07-31</t>
  </si>
  <si>
    <t>12:00 AM</t>
  </si>
  <si>
    <t>2:00 AM</t>
  </si>
  <si>
    <t>10:45 PM</t>
  </si>
  <si>
    <t>12:45 AM</t>
  </si>
  <si>
    <t>10:00 PM</t>
  </si>
  <si>
    <t>11:30 PM</t>
  </si>
  <si>
    <t>1:00 AM</t>
  </si>
  <si>
    <t>1:15 AM</t>
  </si>
  <si>
    <t>11:45 PM</t>
  </si>
  <si>
    <t>12:30 AM</t>
  </si>
  <si>
    <t>11:15 PM</t>
  </si>
  <si>
    <t>2:45 AM</t>
  </si>
  <si>
    <t>10:30 PM</t>
  </si>
  <si>
    <t>11:00 PM</t>
  </si>
  <si>
    <t>12:15 AM</t>
  </si>
  <si>
    <t>1:45 AM</t>
  </si>
  <si>
    <t>2:15 AM</t>
  </si>
  <si>
    <t>10:15 PM</t>
  </si>
  <si>
    <t>7:00 AM</t>
  </si>
  <si>
    <t>8:00 AM</t>
  </si>
  <si>
    <t>11:00 AM</t>
  </si>
  <si>
    <t>7:45 AM</t>
  </si>
  <si>
    <t>5:00 AM</t>
  </si>
  <si>
    <t>6:45 AM</t>
  </si>
  <si>
    <t>7:30 AM</t>
  </si>
  <si>
    <t>9:00 AM</t>
  </si>
  <si>
    <t>9:15 AM</t>
  </si>
  <si>
    <t>8:30 AM</t>
  </si>
  <si>
    <t>7:15 AM</t>
  </si>
  <si>
    <t>11:45 AM</t>
  </si>
  <si>
    <t>6:30 AM</t>
  </si>
  <si>
    <t>8:15 AM</t>
  </si>
  <si>
    <t>6:15 AM</t>
  </si>
  <si>
    <t>8:45 AM</t>
  </si>
  <si>
    <t>11:15 AM</t>
  </si>
  <si>
    <t>5:45 AM</t>
  </si>
  <si>
    <t>10:15 AM</t>
  </si>
  <si>
    <t>5:15 AM</t>
  </si>
  <si>
    <t>10:00 AM</t>
  </si>
  <si>
    <t>6:00 AM</t>
  </si>
  <si>
    <t>5:30 AM</t>
  </si>
  <si>
    <t>No</t>
  </si>
  <si>
    <t>Yes</t>
  </si>
  <si>
    <t>Average Sleep Quality</t>
  </si>
  <si>
    <t>Caffeine After 2PM</t>
  </si>
  <si>
    <t>Correlation: Screen Time vs Quality</t>
  </si>
  <si>
    <t>Correlation: Duration vs Quality</t>
  </si>
  <si>
    <t xml:space="preserve">Average Sleep Duration </t>
  </si>
  <si>
    <t>Summary Stats</t>
  </si>
  <si>
    <t>Average Sleep Duration</t>
  </si>
  <si>
    <t>% of Days with No Caffeine</t>
  </si>
  <si>
    <t>% of Days with Caffeine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</si>
</sst>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74" fontId="3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9" fontId="3" fillId="0" borderId="0" xfId="1" applyFont="1" applyAlignment="1">
      <alignment vertical="center"/>
    </xf>
    <xf numFmtId="0" fontId="0" fillId="0" borderId="0" xfId="0" applyAlignment="1"/>
    <xf numFmtId="174" fontId="3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Screen Time vs Sleep Quality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Data'!$G$1</c:f>
              <c:strCache>
                <c:ptCount val="1"/>
                <c:pt idx="0">
                  <c:v>Sleep Quality (1-5)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Data'!$E$2:$E$62</c:f>
              <c:numCache>
                <c:formatCode>General</c:formatCode>
                <c:ptCount val="61"/>
                <c:pt idx="0">
                  <c:v>0.91</c:v>
                </c:pt>
                <c:pt idx="1">
                  <c:v>1.55</c:v>
                </c:pt>
                <c:pt idx="2">
                  <c:v>2.57</c:v>
                </c:pt>
                <c:pt idx="3">
                  <c:v>1.71</c:v>
                </c:pt>
                <c:pt idx="4">
                  <c:v>0.73</c:v>
                </c:pt>
                <c:pt idx="5">
                  <c:v>1.04</c:v>
                </c:pt>
                <c:pt idx="6">
                  <c:v>1.96</c:v>
                </c:pt>
                <c:pt idx="7">
                  <c:v>1.56</c:v>
                </c:pt>
                <c:pt idx="8">
                  <c:v>2.8</c:v>
                </c:pt>
                <c:pt idx="9">
                  <c:v>1.81</c:v>
                </c:pt>
                <c:pt idx="10">
                  <c:v>0.76</c:v>
                </c:pt>
                <c:pt idx="11">
                  <c:v>1.89</c:v>
                </c:pt>
                <c:pt idx="12">
                  <c:v>1.66</c:v>
                </c:pt>
                <c:pt idx="13">
                  <c:v>0.82</c:v>
                </c:pt>
                <c:pt idx="14">
                  <c:v>1.0900000000000001</c:v>
                </c:pt>
                <c:pt idx="15">
                  <c:v>2.62</c:v>
                </c:pt>
                <c:pt idx="16">
                  <c:v>2.1</c:v>
                </c:pt>
                <c:pt idx="17">
                  <c:v>0.56999999999999995</c:v>
                </c:pt>
                <c:pt idx="18">
                  <c:v>1.08</c:v>
                </c:pt>
                <c:pt idx="19">
                  <c:v>1.79</c:v>
                </c:pt>
                <c:pt idx="20">
                  <c:v>1.01</c:v>
                </c:pt>
                <c:pt idx="21">
                  <c:v>1.81</c:v>
                </c:pt>
                <c:pt idx="22">
                  <c:v>1.95</c:v>
                </c:pt>
                <c:pt idx="23">
                  <c:v>1.74</c:v>
                </c:pt>
                <c:pt idx="24">
                  <c:v>0.67</c:v>
                </c:pt>
                <c:pt idx="25">
                  <c:v>1.35</c:v>
                </c:pt>
                <c:pt idx="26">
                  <c:v>1.3</c:v>
                </c:pt>
                <c:pt idx="27">
                  <c:v>1.81</c:v>
                </c:pt>
                <c:pt idx="28">
                  <c:v>1.1000000000000001</c:v>
                </c:pt>
                <c:pt idx="29">
                  <c:v>1.84</c:v>
                </c:pt>
                <c:pt idx="30">
                  <c:v>1.51</c:v>
                </c:pt>
                <c:pt idx="31">
                  <c:v>1.79</c:v>
                </c:pt>
                <c:pt idx="32">
                  <c:v>0.7</c:v>
                </c:pt>
                <c:pt idx="33">
                  <c:v>1.21</c:v>
                </c:pt>
                <c:pt idx="34">
                  <c:v>1.1200000000000001</c:v>
                </c:pt>
                <c:pt idx="35">
                  <c:v>1.59</c:v>
                </c:pt>
                <c:pt idx="36">
                  <c:v>2.17</c:v>
                </c:pt>
                <c:pt idx="37">
                  <c:v>1.61</c:v>
                </c:pt>
                <c:pt idx="38">
                  <c:v>1.31</c:v>
                </c:pt>
                <c:pt idx="39">
                  <c:v>1.22</c:v>
                </c:pt>
                <c:pt idx="40">
                  <c:v>1.0900000000000001</c:v>
                </c:pt>
                <c:pt idx="41">
                  <c:v>1.6</c:v>
                </c:pt>
                <c:pt idx="42">
                  <c:v>0.95</c:v>
                </c:pt>
                <c:pt idx="43">
                  <c:v>1.59</c:v>
                </c:pt>
                <c:pt idx="44">
                  <c:v>2.2599999999999998</c:v>
                </c:pt>
                <c:pt idx="45">
                  <c:v>0.85</c:v>
                </c:pt>
                <c:pt idx="46">
                  <c:v>1.1299999999999999</c:v>
                </c:pt>
                <c:pt idx="47">
                  <c:v>1.57</c:v>
                </c:pt>
                <c:pt idx="48">
                  <c:v>1.89</c:v>
                </c:pt>
                <c:pt idx="49">
                  <c:v>0.82</c:v>
                </c:pt>
                <c:pt idx="50">
                  <c:v>1.74</c:v>
                </c:pt>
                <c:pt idx="51">
                  <c:v>2.33</c:v>
                </c:pt>
                <c:pt idx="52">
                  <c:v>0.66</c:v>
                </c:pt>
                <c:pt idx="53">
                  <c:v>0.81</c:v>
                </c:pt>
                <c:pt idx="54">
                  <c:v>1.86</c:v>
                </c:pt>
                <c:pt idx="55">
                  <c:v>1</c:v>
                </c:pt>
                <c:pt idx="56">
                  <c:v>1.1399999999999999</c:v>
                </c:pt>
                <c:pt idx="57">
                  <c:v>2.37</c:v>
                </c:pt>
                <c:pt idx="58">
                  <c:v>2.9</c:v>
                </c:pt>
                <c:pt idx="59">
                  <c:v>1.5</c:v>
                </c:pt>
                <c:pt idx="60">
                  <c:v>0.86</c:v>
                </c:pt>
              </c:numCache>
            </c:numRef>
          </c:xVal>
          <c:yVal>
            <c:numRef>
              <c:f>'Raw Data'!$G$2:$G$62</c:f>
              <c:numCache>
                <c:formatCode>General</c:formatCode>
                <c:ptCount val="61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5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5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5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2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5</c:v>
                </c:pt>
                <c:pt idx="6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38-4EBC-A68D-3095AB966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11"/>
        <c:axId val="104191"/>
      </c:scatterChart>
      <c:valAx>
        <c:axId val="10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Screen Time Before Bed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91"/>
        <c:crosses val="autoZero"/>
        <c:crossBetween val="midCat"/>
      </c:valAx>
      <c:valAx>
        <c:axId val="10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Sleep Quality</a:t>
                </a:r>
                <a:r>
                  <a:rPr lang="en-US" baseline="0"/>
                  <a:t> (1-5)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Caffiene</a:t>
            </a:r>
            <a:r>
              <a:rPr lang="en-US" sz="1200" baseline="0"/>
              <a:t> Effect on Sleep Quality and Sleep  Duration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Data'!$I$11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Data'!$J$10:$K$10</c:f>
              <c:strCache>
                <c:ptCount val="2"/>
                <c:pt idx="0">
                  <c:v>Average Sleep Quality</c:v>
                </c:pt>
                <c:pt idx="1">
                  <c:v>Average Sleep Duration</c:v>
                </c:pt>
              </c:strCache>
            </c:strRef>
          </c:cat>
          <c:val>
            <c:numRef>
              <c:f>'Raw Data'!$J$11:$K$11</c:f>
              <c:numCache>
                <c:formatCode>General</c:formatCode>
                <c:ptCount val="2"/>
                <c:pt idx="0">
                  <c:v>2.6470588235294117</c:v>
                </c:pt>
                <c:pt idx="1">
                  <c:v>1.8447058823529414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E-40A1-A170-8DACDFAF024C}"/>
            </c:ext>
          </c:extLst>
        </c:ser>
        <c:ser>
          <c:idx val="1"/>
          <c:order val="1"/>
          <c:tx>
            <c:strRef>
              <c:f>'Raw Data'!$I$12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Data'!$J$10:$K$10</c:f>
              <c:strCache>
                <c:ptCount val="2"/>
                <c:pt idx="0">
                  <c:v>Average Sleep Quality</c:v>
                </c:pt>
                <c:pt idx="1">
                  <c:v>Average Sleep Duration</c:v>
                </c:pt>
              </c:strCache>
            </c:strRef>
          </c:cat>
          <c:val>
            <c:numRef>
              <c:f>'Raw Data'!$J$12:$K$12</c:f>
              <c:numCache>
                <c:formatCode>General</c:formatCode>
                <c:ptCount val="2"/>
                <c:pt idx="0">
                  <c:v>3.9318181818181817</c:v>
                </c:pt>
                <c:pt idx="1">
                  <c:v>1.3497727272727273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E-40A1-A170-8DACDFAF02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979679"/>
        <c:axId val="188978719"/>
      </c:barChart>
      <c:catAx>
        <c:axId val="188979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Caffiene Intake Past 2pm?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78719"/>
        <c:crosses val="autoZero"/>
        <c:auto val="1"/>
        <c:lblAlgn val="ctr"/>
        <c:lblOffset val="100"/>
        <c:noMultiLvlLbl val="0"/>
      </c:catAx>
      <c:valAx>
        <c:axId val="18897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796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Sleep Quality vs Sleep</a:t>
            </a:r>
            <a:r>
              <a:rPr lang="en-US" baseline="0"/>
              <a:t> Duration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Data'!$G$1</c:f>
              <c:strCache>
                <c:ptCount val="1"/>
                <c:pt idx="0">
                  <c:v>Sleep Quality (1-5)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'Raw Data'!$D$2:$D$62</c:f>
              <c:numCache>
                <c:formatCode>General</c:formatCode>
                <c:ptCount val="61"/>
                <c:pt idx="0">
                  <c:v>7.05</c:v>
                </c:pt>
                <c:pt idx="1">
                  <c:v>8.18</c:v>
                </c:pt>
                <c:pt idx="2">
                  <c:v>8.1199999999999992</c:v>
                </c:pt>
                <c:pt idx="3">
                  <c:v>8.18</c:v>
                </c:pt>
                <c:pt idx="4">
                  <c:v>7.68</c:v>
                </c:pt>
                <c:pt idx="5">
                  <c:v>7.76</c:v>
                </c:pt>
                <c:pt idx="6">
                  <c:v>8.07</c:v>
                </c:pt>
                <c:pt idx="7">
                  <c:v>8.15</c:v>
                </c:pt>
                <c:pt idx="8">
                  <c:v>8.7100000000000009</c:v>
                </c:pt>
                <c:pt idx="9">
                  <c:v>7.74</c:v>
                </c:pt>
                <c:pt idx="10">
                  <c:v>8.2200000000000006</c:v>
                </c:pt>
                <c:pt idx="11">
                  <c:v>7.54</c:v>
                </c:pt>
                <c:pt idx="12">
                  <c:v>8.69</c:v>
                </c:pt>
                <c:pt idx="13">
                  <c:v>7.54</c:v>
                </c:pt>
                <c:pt idx="14">
                  <c:v>8.31</c:v>
                </c:pt>
                <c:pt idx="15">
                  <c:v>7.28</c:v>
                </c:pt>
                <c:pt idx="16">
                  <c:v>8.8000000000000007</c:v>
                </c:pt>
                <c:pt idx="17">
                  <c:v>7.18</c:v>
                </c:pt>
                <c:pt idx="18">
                  <c:v>8.19</c:v>
                </c:pt>
                <c:pt idx="19">
                  <c:v>8.94</c:v>
                </c:pt>
                <c:pt idx="20">
                  <c:v>8.5399999999999991</c:v>
                </c:pt>
                <c:pt idx="21">
                  <c:v>8.91</c:v>
                </c:pt>
                <c:pt idx="22">
                  <c:v>8.74</c:v>
                </c:pt>
                <c:pt idx="23">
                  <c:v>7.75</c:v>
                </c:pt>
                <c:pt idx="24">
                  <c:v>7.98</c:v>
                </c:pt>
                <c:pt idx="25">
                  <c:v>7.48</c:v>
                </c:pt>
                <c:pt idx="26">
                  <c:v>8.9600000000000009</c:v>
                </c:pt>
                <c:pt idx="27">
                  <c:v>7.53</c:v>
                </c:pt>
                <c:pt idx="28">
                  <c:v>8.43</c:v>
                </c:pt>
                <c:pt idx="29">
                  <c:v>7.24</c:v>
                </c:pt>
                <c:pt idx="30">
                  <c:v>8.18</c:v>
                </c:pt>
                <c:pt idx="31">
                  <c:v>8.81</c:v>
                </c:pt>
                <c:pt idx="32">
                  <c:v>7.43</c:v>
                </c:pt>
                <c:pt idx="33">
                  <c:v>7.49</c:v>
                </c:pt>
                <c:pt idx="34">
                  <c:v>7.71</c:v>
                </c:pt>
                <c:pt idx="35">
                  <c:v>7.12</c:v>
                </c:pt>
                <c:pt idx="36">
                  <c:v>7.38</c:v>
                </c:pt>
                <c:pt idx="37">
                  <c:v>8.75</c:v>
                </c:pt>
                <c:pt idx="38">
                  <c:v>8.3000000000000007</c:v>
                </c:pt>
                <c:pt idx="39">
                  <c:v>7.81</c:v>
                </c:pt>
                <c:pt idx="40">
                  <c:v>7</c:v>
                </c:pt>
                <c:pt idx="41">
                  <c:v>8.39</c:v>
                </c:pt>
                <c:pt idx="42">
                  <c:v>7.31</c:v>
                </c:pt>
                <c:pt idx="43">
                  <c:v>8.5</c:v>
                </c:pt>
                <c:pt idx="44">
                  <c:v>7.11</c:v>
                </c:pt>
                <c:pt idx="45">
                  <c:v>8.35</c:v>
                </c:pt>
                <c:pt idx="46">
                  <c:v>8.24</c:v>
                </c:pt>
                <c:pt idx="47">
                  <c:v>7.41</c:v>
                </c:pt>
                <c:pt idx="48">
                  <c:v>7.91</c:v>
                </c:pt>
                <c:pt idx="49">
                  <c:v>7.15</c:v>
                </c:pt>
                <c:pt idx="50">
                  <c:v>7.74</c:v>
                </c:pt>
                <c:pt idx="51">
                  <c:v>8.34</c:v>
                </c:pt>
                <c:pt idx="52">
                  <c:v>7.23</c:v>
                </c:pt>
                <c:pt idx="53">
                  <c:v>8.44</c:v>
                </c:pt>
                <c:pt idx="54">
                  <c:v>7.5</c:v>
                </c:pt>
                <c:pt idx="55">
                  <c:v>7.09</c:v>
                </c:pt>
                <c:pt idx="56">
                  <c:v>8.1</c:v>
                </c:pt>
                <c:pt idx="57">
                  <c:v>8.67</c:v>
                </c:pt>
                <c:pt idx="58">
                  <c:v>7.73</c:v>
                </c:pt>
                <c:pt idx="59">
                  <c:v>8.36</c:v>
                </c:pt>
                <c:pt idx="60">
                  <c:v>8.85</c:v>
                </c:pt>
              </c:numCache>
            </c:numRef>
          </c:xVal>
          <c:yVal>
            <c:numRef>
              <c:f>'Raw Data'!$G$2:$G$62</c:f>
              <c:numCache>
                <c:formatCode>General</c:formatCode>
                <c:ptCount val="61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5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5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5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2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5</c:v>
                </c:pt>
                <c:pt idx="6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71-4138-974A-B967AE2A2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8335"/>
        <c:axId val="12721695"/>
      </c:scatterChart>
      <c:valAx>
        <c:axId val="12718335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Sleep 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1695"/>
        <c:crosses val="autoZero"/>
        <c:crossBetween val="midCat"/>
      </c:valAx>
      <c:valAx>
        <c:axId val="1272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Sleep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192964</xdr:colOff>
      <xdr:row>1</xdr:row>
      <xdr:rowOff>165921</xdr:rowOff>
    </xdr:from>
    <xdr:to>
      <xdr:col>6</xdr:col>
      <xdr:colOff>521577</xdr:colOff>
      <xdr:row>16</xdr:row>
      <xdr:rowOff>23373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68DD48-D35C-4888-845A-BE50BD1C1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49267</xdr:colOff>
      <xdr:row>2</xdr:row>
      <xdr:rowOff>35582</xdr:rowOff>
    </xdr:from>
    <xdr:to>
      <xdr:col>13</xdr:col>
      <xdr:colOff>448877</xdr:colOff>
      <xdr:row>20</xdr:row>
      <xdr:rowOff>76638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33C597-671A-4D0A-9758-1B5F2BAAA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303816</xdr:colOff>
      <xdr:row>18</xdr:row>
      <xdr:rowOff>38320</xdr:rowOff>
    </xdr:from>
    <xdr:to>
      <xdr:col>6</xdr:col>
      <xdr:colOff>361293</xdr:colOff>
      <xdr:row>31</xdr:row>
      <xdr:rowOff>129299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75A87B-6644-458A-ABAD-663FF8E02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125905</xdr:colOff>
      <xdr:row>21</xdr:row>
      <xdr:rowOff>43793</xdr:rowOff>
    </xdr:from>
    <xdr:to>
      <xdr:col>13</xdr:col>
      <xdr:colOff>421508</xdr:colOff>
      <xdr:row>31</xdr:row>
      <xdr:rowOff>16422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0A3B665-2A77-2E45-FEF9-8824C4AABC93}"/>
            </a:ext>
          </a:extLst>
        </xdr:cNvPr>
        <xdr:cNvSpPr txBox="1"/>
      </xdr:nvSpPr>
      <xdr:spPr>
        <a:xfrm>
          <a:off x="4647543" y="3837371"/>
          <a:ext cx="4171293" cy="17790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1"/>
            <a:t>Key Insights</a:t>
          </a:r>
        </a:p>
        <a:p>
          <a:r>
            <a:rPr lang="en-US" b="1"/>
            <a:t>Screen Time vs Sleep Quality:</a:t>
          </a:r>
          <a:br>
            <a:rPr lang="en-US"/>
          </a:br>
          <a:r>
            <a:rPr lang="en-US"/>
            <a:t>Clear negative trend. A higher screen time generally led to lower sleep quality.</a:t>
          </a:r>
        </a:p>
        <a:p>
          <a:r>
            <a:rPr lang="en-US" b="1"/>
            <a:t>Caffeine After 2PM:</a:t>
          </a:r>
          <a:br>
            <a:rPr lang="en-US"/>
          </a:br>
          <a:r>
            <a:rPr lang="en-US"/>
            <a:t>Both</a:t>
          </a:r>
          <a:r>
            <a:rPr lang="en-US" baseline="0"/>
            <a:t> a</a:t>
          </a:r>
          <a:r>
            <a:rPr lang="en-US"/>
            <a:t>verage sleep quality and duration during the two months were lower on caffeine days.</a:t>
          </a:r>
        </a:p>
        <a:p>
          <a:r>
            <a:rPr lang="en-US" b="1"/>
            <a:t>Sleep Duration vs Sleep Quality:</a:t>
          </a:r>
          <a:br>
            <a:rPr lang="en-US"/>
          </a:br>
          <a:r>
            <a:rPr lang="en-US"/>
            <a:t>Very</a:t>
          </a:r>
          <a:r>
            <a:rPr lang="en-US" baseline="0"/>
            <a:t> m</a:t>
          </a:r>
          <a:r>
            <a:rPr lang="en-US"/>
            <a:t>ild positive relationship showing longer sleep may slightly improves perceived quality. Not significant enough. 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"/>
  <sheetViews>
    <sheetView tabSelected="1" workbookViewId="0">
      <selection activeCell="I17" sqref="I17"/>
    </sheetView>
  </sheetViews>
  <sheetFormatPr defaultRowHeight="14.25"/>
  <cols>
    <col min="1" max="1" width="9.9296875" bestFit="1" customWidth="1"/>
    <col min="2" max="2" width="8.53125" bestFit="1" customWidth="1"/>
    <col min="3" max="3" width="9.796875" bestFit="1" customWidth="1"/>
    <col min="4" max="4" width="17.1328125" bestFit="1" customWidth="1"/>
    <col min="5" max="5" width="24.53125" bestFit="1" customWidth="1"/>
    <col min="6" max="6" width="16.19921875" bestFit="1" customWidth="1"/>
    <col min="7" max="7" width="15.86328125" bestFit="1" customWidth="1"/>
    <col min="9" max="9" width="28.265625" customWidth="1"/>
    <col min="10" max="10" width="18.1328125" bestFit="1" customWidth="1"/>
    <col min="11" max="11" width="19.3320312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111</v>
      </c>
      <c r="G1" s="1" t="s">
        <v>5</v>
      </c>
      <c r="I1" s="2" t="s">
        <v>115</v>
      </c>
      <c r="J1" s="2"/>
    </row>
    <row r="2" spans="1:11">
      <c r="A2" t="s">
        <v>6</v>
      </c>
      <c r="B2" t="s">
        <v>67</v>
      </c>
      <c r="C2" t="s">
        <v>85</v>
      </c>
      <c r="D2">
        <v>7.05</v>
      </c>
      <c r="E2">
        <v>0.91</v>
      </c>
      <c r="F2" t="s">
        <v>108</v>
      </c>
      <c r="G2">
        <v>5</v>
      </c>
      <c r="I2" s="5" t="s">
        <v>114</v>
      </c>
      <c r="J2" s="4">
        <f>AVERAGE(E2:E62)</f>
        <v>1.487704918032787</v>
      </c>
    </row>
    <row r="3" spans="1:11">
      <c r="A3" t="s">
        <v>7</v>
      </c>
      <c r="B3" t="s">
        <v>67</v>
      </c>
      <c r="C3" t="s">
        <v>86</v>
      </c>
      <c r="D3">
        <v>8.18</v>
      </c>
      <c r="E3">
        <v>1.55</v>
      </c>
      <c r="F3" t="s">
        <v>109</v>
      </c>
      <c r="G3">
        <v>2</v>
      </c>
      <c r="I3" s="5" t="s">
        <v>110</v>
      </c>
      <c r="J3" s="4">
        <f>AVERAGE(G2:G62)</f>
        <v>3.5737704918032787</v>
      </c>
    </row>
    <row r="4" spans="1:11">
      <c r="A4" t="s">
        <v>8</v>
      </c>
      <c r="B4" t="s">
        <v>68</v>
      </c>
      <c r="C4" t="s">
        <v>87</v>
      </c>
      <c r="D4">
        <v>8.1199999999999992</v>
      </c>
      <c r="E4">
        <v>2.57</v>
      </c>
      <c r="F4" t="s">
        <v>108</v>
      </c>
      <c r="G4">
        <v>3</v>
      </c>
      <c r="I4" s="6" t="s">
        <v>118</v>
      </c>
      <c r="J4" s="7">
        <f>COUNTIF(F2:F62,"Yes")/COUNTA(F2:F62)</f>
        <v>0.27868852459016391</v>
      </c>
      <c r="K4" s="8"/>
    </row>
    <row r="5" spans="1:11">
      <c r="A5" t="s">
        <v>9</v>
      </c>
      <c r="B5" t="s">
        <v>69</v>
      </c>
      <c r="C5" t="s">
        <v>88</v>
      </c>
      <c r="D5">
        <v>8.18</v>
      </c>
      <c r="E5">
        <v>1.71</v>
      </c>
      <c r="F5" t="s">
        <v>109</v>
      </c>
      <c r="G5">
        <v>2</v>
      </c>
      <c r="I5" s="6" t="s">
        <v>117</v>
      </c>
      <c r="J5" s="7">
        <f>COUNTIF(F2:F62,"No")/COUNTA(F2:F62)</f>
        <v>0.72131147540983609</v>
      </c>
      <c r="K5" s="8"/>
    </row>
    <row r="6" spans="1:11">
      <c r="A6" t="s">
        <v>10</v>
      </c>
      <c r="B6" t="s">
        <v>70</v>
      </c>
      <c r="C6" t="s">
        <v>88</v>
      </c>
      <c r="D6">
        <v>7.68</v>
      </c>
      <c r="E6">
        <v>0.73</v>
      </c>
      <c r="F6" t="s">
        <v>108</v>
      </c>
      <c r="G6">
        <v>4</v>
      </c>
      <c r="I6" s="6" t="s">
        <v>112</v>
      </c>
      <c r="J6" s="9">
        <f>CORREL(D2:D62,G2:G62)</f>
        <v>-0.13284971172549653</v>
      </c>
      <c r="K6" s="8"/>
    </row>
    <row r="7" spans="1:11">
      <c r="A7" t="s">
        <v>11</v>
      </c>
      <c r="B7" t="s">
        <v>71</v>
      </c>
      <c r="C7" t="s">
        <v>89</v>
      </c>
      <c r="D7">
        <v>7.76</v>
      </c>
      <c r="E7">
        <v>1.04</v>
      </c>
      <c r="F7" t="s">
        <v>108</v>
      </c>
      <c r="G7">
        <v>4</v>
      </c>
      <c r="I7" s="6" t="s">
        <v>113</v>
      </c>
      <c r="J7" s="9">
        <f>CORREL(E2:E62,G2:G62)</f>
        <v>-0.4619846662107846</v>
      </c>
      <c r="K7" s="8"/>
    </row>
    <row r="8" spans="1:11">
      <c r="A8" t="s">
        <v>12</v>
      </c>
      <c r="B8" t="s">
        <v>69</v>
      </c>
      <c r="C8" t="s">
        <v>90</v>
      </c>
      <c r="D8">
        <v>8.07</v>
      </c>
      <c r="E8">
        <v>1.96</v>
      </c>
      <c r="F8" t="s">
        <v>108</v>
      </c>
      <c r="G8">
        <v>5</v>
      </c>
      <c r="I8" s="8"/>
      <c r="J8" s="8"/>
      <c r="K8" s="8"/>
    </row>
    <row r="9" spans="1:11">
      <c r="A9" t="s">
        <v>13</v>
      </c>
      <c r="B9" t="s">
        <v>72</v>
      </c>
      <c r="C9" t="s">
        <v>91</v>
      </c>
      <c r="D9">
        <v>8.15</v>
      </c>
      <c r="E9">
        <v>1.56</v>
      </c>
      <c r="F9" t="s">
        <v>109</v>
      </c>
      <c r="G9">
        <v>2</v>
      </c>
      <c r="I9" s="8"/>
      <c r="J9" s="8"/>
      <c r="K9" s="8"/>
    </row>
    <row r="10" spans="1:11" ht="15.4" customHeight="1">
      <c r="A10" t="s">
        <v>14</v>
      </c>
      <c r="B10" t="s">
        <v>73</v>
      </c>
      <c r="C10" t="s">
        <v>92</v>
      </c>
      <c r="D10">
        <v>8.7100000000000009</v>
      </c>
      <c r="E10">
        <v>2.8</v>
      </c>
      <c r="F10" t="s">
        <v>109</v>
      </c>
      <c r="G10">
        <v>2</v>
      </c>
      <c r="I10" s="10" t="s">
        <v>111</v>
      </c>
      <c r="J10" s="10" t="s">
        <v>110</v>
      </c>
      <c r="K10" s="10" t="s">
        <v>116</v>
      </c>
    </row>
    <row r="11" spans="1:11">
      <c r="A11" t="s">
        <v>15</v>
      </c>
      <c r="B11" t="s">
        <v>74</v>
      </c>
      <c r="C11" t="s">
        <v>93</v>
      </c>
      <c r="D11">
        <v>7.74</v>
      </c>
      <c r="E11">
        <v>1.81</v>
      </c>
      <c r="F11" t="s">
        <v>109</v>
      </c>
      <c r="G11">
        <v>4</v>
      </c>
      <c r="I11" s="5" t="s">
        <v>109</v>
      </c>
      <c r="J11" s="5">
        <f>AVERAGEIF(F2:F62, "Yes", G2:G62)</f>
        <v>2.6470588235294117</v>
      </c>
      <c r="K11" s="3">
        <f>AVERAGEIF(F2:F62,"Yes",E2:E62)</f>
        <v>1.8447058823529414</v>
      </c>
    </row>
    <row r="12" spans="1:11">
      <c r="A12" t="s">
        <v>16</v>
      </c>
      <c r="B12" t="s">
        <v>67</v>
      </c>
      <c r="C12" t="s">
        <v>92</v>
      </c>
      <c r="D12">
        <v>8.2200000000000006</v>
      </c>
      <c r="E12">
        <v>0.76</v>
      </c>
      <c r="F12" t="s">
        <v>108</v>
      </c>
      <c r="G12">
        <v>3</v>
      </c>
      <c r="I12" s="5" t="s">
        <v>108</v>
      </c>
      <c r="J12" s="5">
        <f>AVERAGEIF(F2:F62, "No", G2:G62)</f>
        <v>3.9318181818181817</v>
      </c>
      <c r="K12" s="3">
        <f>AVERAGEIF(F2:F62,"No",E2:E62)</f>
        <v>1.3497727272727273</v>
      </c>
    </row>
    <row r="13" spans="1:11">
      <c r="A13" t="s">
        <v>17</v>
      </c>
      <c r="B13" t="s">
        <v>75</v>
      </c>
      <c r="C13" t="s">
        <v>90</v>
      </c>
      <c r="D13">
        <v>7.54</v>
      </c>
      <c r="E13">
        <v>1.89</v>
      </c>
      <c r="F13" t="s">
        <v>108</v>
      </c>
      <c r="G13">
        <v>3</v>
      </c>
      <c r="I13" s="11"/>
      <c r="J13" s="11"/>
      <c r="K13" s="11"/>
    </row>
    <row r="14" spans="1:11">
      <c r="A14" t="s">
        <v>18</v>
      </c>
      <c r="B14" t="s">
        <v>76</v>
      </c>
      <c r="C14" t="s">
        <v>94</v>
      </c>
      <c r="D14">
        <v>8.69</v>
      </c>
      <c r="E14">
        <v>1.66</v>
      </c>
      <c r="F14" t="s">
        <v>108</v>
      </c>
      <c r="G14">
        <v>3</v>
      </c>
    </row>
    <row r="15" spans="1:11">
      <c r="A15" t="s">
        <v>19</v>
      </c>
      <c r="B15" t="s">
        <v>75</v>
      </c>
      <c r="C15" t="s">
        <v>90</v>
      </c>
      <c r="D15">
        <v>7.54</v>
      </c>
      <c r="E15">
        <v>0.82</v>
      </c>
      <c r="F15" t="s">
        <v>108</v>
      </c>
      <c r="G15">
        <v>5</v>
      </c>
    </row>
    <row r="16" spans="1:11">
      <c r="A16" t="s">
        <v>20</v>
      </c>
      <c r="B16" t="s">
        <v>77</v>
      </c>
      <c r="C16" t="s">
        <v>95</v>
      </c>
      <c r="D16">
        <v>8.31</v>
      </c>
      <c r="E16">
        <v>1.0900000000000001</v>
      </c>
      <c r="F16" t="s">
        <v>108</v>
      </c>
      <c r="G16">
        <v>4</v>
      </c>
    </row>
    <row r="17" spans="1:7">
      <c r="A17" t="s">
        <v>21</v>
      </c>
      <c r="B17" t="s">
        <v>76</v>
      </c>
      <c r="C17" t="s">
        <v>91</v>
      </c>
      <c r="D17">
        <v>7.28</v>
      </c>
      <c r="E17">
        <v>2.62</v>
      </c>
      <c r="F17" t="s">
        <v>109</v>
      </c>
      <c r="G17">
        <v>3</v>
      </c>
    </row>
    <row r="18" spans="1:7">
      <c r="A18" t="s">
        <v>22</v>
      </c>
      <c r="B18" t="s">
        <v>78</v>
      </c>
      <c r="C18" t="s">
        <v>96</v>
      </c>
      <c r="D18">
        <v>8.8000000000000007</v>
      </c>
      <c r="E18">
        <v>2.1</v>
      </c>
      <c r="F18" t="s">
        <v>109</v>
      </c>
      <c r="G18">
        <v>1</v>
      </c>
    </row>
    <row r="19" spans="1:7">
      <c r="A19" t="s">
        <v>23</v>
      </c>
      <c r="B19" t="s">
        <v>75</v>
      </c>
      <c r="C19" t="s">
        <v>88</v>
      </c>
      <c r="D19">
        <v>7.18</v>
      </c>
      <c r="E19">
        <v>0.56999999999999995</v>
      </c>
      <c r="F19" t="s">
        <v>108</v>
      </c>
      <c r="G19">
        <v>5</v>
      </c>
    </row>
    <row r="20" spans="1:7">
      <c r="A20" t="s">
        <v>24</v>
      </c>
      <c r="B20" t="s">
        <v>69</v>
      </c>
      <c r="C20" t="s">
        <v>90</v>
      </c>
      <c r="D20">
        <v>8.19</v>
      </c>
      <c r="E20">
        <v>1.08</v>
      </c>
      <c r="F20" t="s">
        <v>108</v>
      </c>
      <c r="G20">
        <v>4</v>
      </c>
    </row>
    <row r="21" spans="1:7">
      <c r="A21" t="s">
        <v>25</v>
      </c>
      <c r="B21" t="s">
        <v>72</v>
      </c>
      <c r="C21" t="s">
        <v>91</v>
      </c>
      <c r="D21">
        <v>8.94</v>
      </c>
      <c r="E21">
        <v>1.79</v>
      </c>
      <c r="F21" t="s">
        <v>109</v>
      </c>
      <c r="G21">
        <v>4</v>
      </c>
    </row>
    <row r="22" spans="1:7">
      <c r="A22" t="s">
        <v>26</v>
      </c>
      <c r="B22" t="s">
        <v>79</v>
      </c>
      <c r="C22" t="s">
        <v>97</v>
      </c>
      <c r="D22">
        <v>8.5399999999999991</v>
      </c>
      <c r="E22">
        <v>1.01</v>
      </c>
      <c r="F22" t="s">
        <v>108</v>
      </c>
      <c r="G22">
        <v>3</v>
      </c>
    </row>
    <row r="23" spans="1:7">
      <c r="A23" t="s">
        <v>27</v>
      </c>
      <c r="B23" t="s">
        <v>80</v>
      </c>
      <c r="C23" t="s">
        <v>85</v>
      </c>
      <c r="D23">
        <v>8.91</v>
      </c>
      <c r="E23">
        <v>1.81</v>
      </c>
      <c r="F23" t="s">
        <v>108</v>
      </c>
      <c r="G23">
        <v>5</v>
      </c>
    </row>
    <row r="24" spans="1:7">
      <c r="A24" t="s">
        <v>28</v>
      </c>
      <c r="B24" t="s">
        <v>67</v>
      </c>
      <c r="C24" t="s">
        <v>86</v>
      </c>
      <c r="D24">
        <v>8.74</v>
      </c>
      <c r="E24">
        <v>1.95</v>
      </c>
      <c r="F24" t="s">
        <v>108</v>
      </c>
      <c r="G24">
        <v>5</v>
      </c>
    </row>
    <row r="25" spans="1:7">
      <c r="A25" t="s">
        <v>29</v>
      </c>
      <c r="B25" t="s">
        <v>81</v>
      </c>
      <c r="C25" t="s">
        <v>98</v>
      </c>
      <c r="D25">
        <v>7.75</v>
      </c>
      <c r="E25">
        <v>1.74</v>
      </c>
      <c r="F25" t="s">
        <v>108</v>
      </c>
      <c r="G25">
        <v>5</v>
      </c>
    </row>
    <row r="26" spans="1:7">
      <c r="A26" t="s">
        <v>30</v>
      </c>
      <c r="B26" t="s">
        <v>79</v>
      </c>
      <c r="C26" t="s">
        <v>97</v>
      </c>
      <c r="D26">
        <v>7.98</v>
      </c>
      <c r="E26">
        <v>0.67</v>
      </c>
      <c r="F26" t="s">
        <v>108</v>
      </c>
      <c r="G26">
        <v>4</v>
      </c>
    </row>
    <row r="27" spans="1:7">
      <c r="A27" t="s">
        <v>31</v>
      </c>
      <c r="B27" t="s">
        <v>71</v>
      </c>
      <c r="C27" t="s">
        <v>89</v>
      </c>
      <c r="D27">
        <v>7.48</v>
      </c>
      <c r="E27">
        <v>1.35</v>
      </c>
      <c r="F27" t="s">
        <v>109</v>
      </c>
      <c r="G27">
        <v>4</v>
      </c>
    </row>
    <row r="28" spans="1:7">
      <c r="A28" t="s">
        <v>32</v>
      </c>
      <c r="B28" t="s">
        <v>80</v>
      </c>
      <c r="C28" t="s">
        <v>85</v>
      </c>
      <c r="D28">
        <v>8.9600000000000009</v>
      </c>
      <c r="E28">
        <v>1.3</v>
      </c>
      <c r="F28" t="s">
        <v>108</v>
      </c>
      <c r="G28">
        <v>5</v>
      </c>
    </row>
    <row r="29" spans="1:7">
      <c r="A29" t="s">
        <v>33</v>
      </c>
      <c r="B29" t="s">
        <v>77</v>
      </c>
      <c r="C29" t="s">
        <v>99</v>
      </c>
      <c r="D29">
        <v>7.53</v>
      </c>
      <c r="E29">
        <v>1.81</v>
      </c>
      <c r="F29" t="s">
        <v>108</v>
      </c>
      <c r="G29">
        <v>3</v>
      </c>
    </row>
    <row r="30" spans="1:7">
      <c r="A30" t="s">
        <v>34</v>
      </c>
      <c r="B30" t="s">
        <v>77</v>
      </c>
      <c r="C30" t="s">
        <v>95</v>
      </c>
      <c r="D30">
        <v>8.43</v>
      </c>
      <c r="E30">
        <v>1.1000000000000001</v>
      </c>
      <c r="F30" t="s">
        <v>108</v>
      </c>
      <c r="G30">
        <v>4</v>
      </c>
    </row>
    <row r="31" spans="1:7">
      <c r="A31" t="s">
        <v>35</v>
      </c>
      <c r="B31" t="s">
        <v>82</v>
      </c>
      <c r="C31" t="s">
        <v>100</v>
      </c>
      <c r="D31">
        <v>7.24</v>
      </c>
      <c r="E31">
        <v>1.84</v>
      </c>
      <c r="F31" t="s">
        <v>109</v>
      </c>
      <c r="G31">
        <v>4</v>
      </c>
    </row>
    <row r="32" spans="1:7">
      <c r="A32" t="s">
        <v>36</v>
      </c>
      <c r="B32" t="s">
        <v>83</v>
      </c>
      <c r="C32" t="s">
        <v>101</v>
      </c>
      <c r="D32">
        <v>8.18</v>
      </c>
      <c r="E32">
        <v>1.51</v>
      </c>
      <c r="F32" t="s">
        <v>108</v>
      </c>
      <c r="G32">
        <v>3</v>
      </c>
    </row>
    <row r="33" spans="1:7">
      <c r="A33" t="s">
        <v>37</v>
      </c>
      <c r="B33" t="s">
        <v>71</v>
      </c>
      <c r="C33" t="s">
        <v>85</v>
      </c>
      <c r="D33">
        <v>8.81</v>
      </c>
      <c r="E33">
        <v>1.79</v>
      </c>
      <c r="F33" t="s">
        <v>109</v>
      </c>
      <c r="G33">
        <v>2</v>
      </c>
    </row>
    <row r="34" spans="1:7">
      <c r="A34" t="s">
        <v>38</v>
      </c>
      <c r="B34" t="s">
        <v>75</v>
      </c>
      <c r="C34" t="s">
        <v>90</v>
      </c>
      <c r="D34">
        <v>7.43</v>
      </c>
      <c r="E34">
        <v>0.7</v>
      </c>
      <c r="F34" t="s">
        <v>108</v>
      </c>
      <c r="G34">
        <v>5</v>
      </c>
    </row>
    <row r="35" spans="1:7">
      <c r="A35" t="s">
        <v>39</v>
      </c>
      <c r="B35" t="s">
        <v>75</v>
      </c>
      <c r="C35" t="s">
        <v>90</v>
      </c>
      <c r="D35">
        <v>7.49</v>
      </c>
      <c r="E35">
        <v>1.21</v>
      </c>
      <c r="F35" t="s">
        <v>108</v>
      </c>
      <c r="G35">
        <v>3</v>
      </c>
    </row>
    <row r="36" spans="1:7">
      <c r="A36" t="s">
        <v>40</v>
      </c>
      <c r="B36" t="s">
        <v>69</v>
      </c>
      <c r="C36" t="s">
        <v>102</v>
      </c>
      <c r="D36">
        <v>7.71</v>
      </c>
      <c r="E36">
        <v>1.1200000000000001</v>
      </c>
      <c r="F36" t="s">
        <v>108</v>
      </c>
      <c r="G36">
        <v>3</v>
      </c>
    </row>
    <row r="37" spans="1:7">
      <c r="A37" t="s">
        <v>41</v>
      </c>
      <c r="B37" t="s">
        <v>67</v>
      </c>
      <c r="C37" t="s">
        <v>85</v>
      </c>
      <c r="D37">
        <v>7.12</v>
      </c>
      <c r="E37">
        <v>1.59</v>
      </c>
      <c r="F37" t="s">
        <v>108</v>
      </c>
      <c r="G37">
        <v>3</v>
      </c>
    </row>
    <row r="38" spans="1:7">
      <c r="A38" t="s">
        <v>42</v>
      </c>
      <c r="B38" t="s">
        <v>81</v>
      </c>
      <c r="C38" t="s">
        <v>95</v>
      </c>
      <c r="D38">
        <v>7.38</v>
      </c>
      <c r="E38">
        <v>2.17</v>
      </c>
      <c r="F38" t="s">
        <v>109</v>
      </c>
      <c r="G38">
        <v>2</v>
      </c>
    </row>
    <row r="39" spans="1:7">
      <c r="A39" t="s">
        <v>43</v>
      </c>
      <c r="B39" t="s">
        <v>74</v>
      </c>
      <c r="C39" t="s">
        <v>103</v>
      </c>
      <c r="D39">
        <v>8.75</v>
      </c>
      <c r="E39">
        <v>1.61</v>
      </c>
      <c r="F39" t="s">
        <v>108</v>
      </c>
      <c r="G39">
        <v>5</v>
      </c>
    </row>
    <row r="40" spans="1:7">
      <c r="A40" t="s">
        <v>44</v>
      </c>
      <c r="B40" t="s">
        <v>71</v>
      </c>
      <c r="C40" t="s">
        <v>85</v>
      </c>
      <c r="D40">
        <v>8.3000000000000007</v>
      </c>
      <c r="E40">
        <v>1.31</v>
      </c>
      <c r="F40" t="s">
        <v>109</v>
      </c>
      <c r="G40">
        <v>2</v>
      </c>
    </row>
    <row r="41" spans="1:7">
      <c r="A41" t="s">
        <v>45</v>
      </c>
      <c r="B41" t="s">
        <v>84</v>
      </c>
      <c r="C41" t="s">
        <v>104</v>
      </c>
      <c r="D41">
        <v>7.81</v>
      </c>
      <c r="E41">
        <v>1.22</v>
      </c>
      <c r="F41" t="s">
        <v>108</v>
      </c>
      <c r="G41">
        <v>3</v>
      </c>
    </row>
    <row r="42" spans="1:7">
      <c r="A42" t="s">
        <v>46</v>
      </c>
      <c r="B42" t="s">
        <v>69</v>
      </c>
      <c r="C42" t="s">
        <v>102</v>
      </c>
      <c r="D42">
        <v>7</v>
      </c>
      <c r="E42">
        <v>1.0900000000000001</v>
      </c>
      <c r="F42" t="s">
        <v>108</v>
      </c>
      <c r="G42">
        <v>4</v>
      </c>
    </row>
    <row r="43" spans="1:7">
      <c r="A43" t="s">
        <v>47</v>
      </c>
      <c r="B43" t="s">
        <v>75</v>
      </c>
      <c r="C43" t="s">
        <v>88</v>
      </c>
      <c r="D43">
        <v>8.39</v>
      </c>
      <c r="E43">
        <v>1.6</v>
      </c>
      <c r="F43" t="s">
        <v>108</v>
      </c>
      <c r="G43">
        <v>5</v>
      </c>
    </row>
    <row r="44" spans="1:7">
      <c r="A44" t="s">
        <v>48</v>
      </c>
      <c r="B44" t="s">
        <v>70</v>
      </c>
      <c r="C44" t="s">
        <v>88</v>
      </c>
      <c r="D44">
        <v>7.31</v>
      </c>
      <c r="E44">
        <v>0.95</v>
      </c>
      <c r="F44" t="s">
        <v>108</v>
      </c>
      <c r="G44">
        <v>5</v>
      </c>
    </row>
    <row r="45" spans="1:7">
      <c r="A45" t="s">
        <v>49</v>
      </c>
      <c r="B45" t="s">
        <v>68</v>
      </c>
      <c r="C45" t="s">
        <v>105</v>
      </c>
      <c r="D45">
        <v>8.5</v>
      </c>
      <c r="E45">
        <v>1.59</v>
      </c>
      <c r="F45" t="s">
        <v>109</v>
      </c>
      <c r="G45">
        <v>4</v>
      </c>
    </row>
    <row r="46" spans="1:7">
      <c r="A46" t="s">
        <v>50</v>
      </c>
      <c r="B46" t="s">
        <v>83</v>
      </c>
      <c r="C46" t="s">
        <v>103</v>
      </c>
      <c r="D46">
        <v>7.11</v>
      </c>
      <c r="E46">
        <v>2.2599999999999998</v>
      </c>
      <c r="F46" t="s">
        <v>108</v>
      </c>
      <c r="G46">
        <v>2</v>
      </c>
    </row>
    <row r="47" spans="1:7">
      <c r="A47" t="s">
        <v>51</v>
      </c>
      <c r="B47" t="s">
        <v>80</v>
      </c>
      <c r="C47" t="s">
        <v>86</v>
      </c>
      <c r="D47">
        <v>8.35</v>
      </c>
      <c r="E47">
        <v>0.85</v>
      </c>
      <c r="F47" t="s">
        <v>108</v>
      </c>
      <c r="G47">
        <v>5</v>
      </c>
    </row>
    <row r="48" spans="1:7">
      <c r="A48" t="s">
        <v>52</v>
      </c>
      <c r="B48" t="s">
        <v>71</v>
      </c>
      <c r="C48" t="s">
        <v>106</v>
      </c>
      <c r="D48">
        <v>8.24</v>
      </c>
      <c r="E48">
        <v>1.1299999999999999</v>
      </c>
      <c r="F48" t="s">
        <v>108</v>
      </c>
      <c r="G48">
        <v>5</v>
      </c>
    </row>
    <row r="49" spans="1:7">
      <c r="A49" t="s">
        <v>53</v>
      </c>
      <c r="B49" t="s">
        <v>72</v>
      </c>
      <c r="C49" t="s">
        <v>97</v>
      </c>
      <c r="D49">
        <v>7.41</v>
      </c>
      <c r="E49">
        <v>1.57</v>
      </c>
      <c r="F49" t="s">
        <v>108</v>
      </c>
      <c r="G49">
        <v>4</v>
      </c>
    </row>
    <row r="50" spans="1:7">
      <c r="A50" t="s">
        <v>54</v>
      </c>
      <c r="B50" t="s">
        <v>79</v>
      </c>
      <c r="C50" t="s">
        <v>107</v>
      </c>
      <c r="D50">
        <v>7.91</v>
      </c>
      <c r="E50">
        <v>1.89</v>
      </c>
      <c r="F50" t="s">
        <v>108</v>
      </c>
      <c r="G50">
        <v>3</v>
      </c>
    </row>
    <row r="51" spans="1:7">
      <c r="A51" t="s">
        <v>55</v>
      </c>
      <c r="B51" t="s">
        <v>80</v>
      </c>
      <c r="C51" t="s">
        <v>106</v>
      </c>
      <c r="D51">
        <v>7.15</v>
      </c>
      <c r="E51">
        <v>0.82</v>
      </c>
      <c r="F51" t="s">
        <v>108</v>
      </c>
      <c r="G51">
        <v>4</v>
      </c>
    </row>
    <row r="52" spans="1:7">
      <c r="A52" t="s">
        <v>56</v>
      </c>
      <c r="B52" t="s">
        <v>81</v>
      </c>
      <c r="C52" t="s">
        <v>95</v>
      </c>
      <c r="D52">
        <v>7.74</v>
      </c>
      <c r="E52">
        <v>1.74</v>
      </c>
      <c r="F52" t="s">
        <v>108</v>
      </c>
      <c r="G52">
        <v>5</v>
      </c>
    </row>
    <row r="53" spans="1:7">
      <c r="A53" t="s">
        <v>57</v>
      </c>
      <c r="B53" t="s">
        <v>73</v>
      </c>
      <c r="C53" t="s">
        <v>105</v>
      </c>
      <c r="D53">
        <v>8.34</v>
      </c>
      <c r="E53">
        <v>2.33</v>
      </c>
      <c r="F53" t="s">
        <v>108</v>
      </c>
      <c r="G53">
        <v>2</v>
      </c>
    </row>
    <row r="54" spans="1:7">
      <c r="A54" t="s">
        <v>58</v>
      </c>
      <c r="B54" t="s">
        <v>79</v>
      </c>
      <c r="C54" t="s">
        <v>97</v>
      </c>
      <c r="D54">
        <v>7.23</v>
      </c>
      <c r="E54">
        <v>0.66</v>
      </c>
      <c r="F54" t="s">
        <v>108</v>
      </c>
      <c r="G54">
        <v>4</v>
      </c>
    </row>
    <row r="55" spans="1:7">
      <c r="A55" t="s">
        <v>59</v>
      </c>
      <c r="B55" t="s">
        <v>77</v>
      </c>
      <c r="C55" t="s">
        <v>95</v>
      </c>
      <c r="D55">
        <v>8.44</v>
      </c>
      <c r="E55">
        <v>0.81</v>
      </c>
      <c r="F55" t="s">
        <v>108</v>
      </c>
      <c r="G55">
        <v>4</v>
      </c>
    </row>
    <row r="56" spans="1:7">
      <c r="A56" t="s">
        <v>60</v>
      </c>
      <c r="B56" t="s">
        <v>75</v>
      </c>
      <c r="C56" t="s">
        <v>90</v>
      </c>
      <c r="D56">
        <v>7.5</v>
      </c>
      <c r="E56">
        <v>1.86</v>
      </c>
      <c r="F56" t="s">
        <v>109</v>
      </c>
      <c r="G56">
        <v>4</v>
      </c>
    </row>
    <row r="57" spans="1:7">
      <c r="A57" t="s">
        <v>61</v>
      </c>
      <c r="B57" t="s">
        <v>72</v>
      </c>
      <c r="C57" t="s">
        <v>97</v>
      </c>
      <c r="D57">
        <v>7.09</v>
      </c>
      <c r="E57">
        <v>1</v>
      </c>
      <c r="F57" t="s">
        <v>108</v>
      </c>
      <c r="G57">
        <v>4</v>
      </c>
    </row>
    <row r="58" spans="1:7">
      <c r="A58" t="s">
        <v>62</v>
      </c>
      <c r="B58" t="s">
        <v>69</v>
      </c>
      <c r="C58" t="s">
        <v>90</v>
      </c>
      <c r="D58">
        <v>8.1</v>
      </c>
      <c r="E58">
        <v>1.1399999999999999</v>
      </c>
      <c r="F58" t="s">
        <v>109</v>
      </c>
      <c r="G58">
        <v>2</v>
      </c>
    </row>
    <row r="59" spans="1:7">
      <c r="A59" t="s">
        <v>63</v>
      </c>
      <c r="B59" t="s">
        <v>67</v>
      </c>
      <c r="C59" t="s">
        <v>86</v>
      </c>
      <c r="D59">
        <v>8.67</v>
      </c>
      <c r="E59">
        <v>2.37</v>
      </c>
      <c r="F59" t="s">
        <v>109</v>
      </c>
      <c r="G59">
        <v>1</v>
      </c>
    </row>
    <row r="60" spans="1:7">
      <c r="A60" t="s">
        <v>64</v>
      </c>
      <c r="B60" t="s">
        <v>76</v>
      </c>
      <c r="C60" t="s">
        <v>94</v>
      </c>
      <c r="D60">
        <v>7.73</v>
      </c>
      <c r="E60">
        <v>2.9</v>
      </c>
      <c r="F60" t="s">
        <v>108</v>
      </c>
      <c r="G60">
        <v>2</v>
      </c>
    </row>
    <row r="61" spans="1:7">
      <c r="A61" t="s">
        <v>65</v>
      </c>
      <c r="B61" t="s">
        <v>77</v>
      </c>
      <c r="C61" t="s">
        <v>98</v>
      </c>
      <c r="D61">
        <v>8.36</v>
      </c>
      <c r="E61">
        <v>1.5</v>
      </c>
      <c r="F61" t="s">
        <v>108</v>
      </c>
      <c r="G61">
        <v>5</v>
      </c>
    </row>
    <row r="62" spans="1:7">
      <c r="A62" t="s">
        <v>66</v>
      </c>
      <c r="B62" t="s">
        <v>77</v>
      </c>
      <c r="C62" t="s">
        <v>95</v>
      </c>
      <c r="D62">
        <v>8.85</v>
      </c>
      <c r="E62">
        <v>0.86</v>
      </c>
      <c r="F62" t="s">
        <v>108</v>
      </c>
      <c r="G62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7FDD4-5A47-4BC3-84D6-8FE44B497616}">
  <dimension ref="A1"/>
  <sheetViews>
    <sheetView zoomScale="61" zoomScaleNormal="44" workbookViewId="0">
      <selection activeCell="O5" sqref="O5"/>
    </sheetView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Visualizations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Aditi Kashyap</cp:lastModifiedBy>
  <dcterms:created xsi:type="dcterms:W3CDTF">2025-07-01T03:48:19Z</dcterms:created>
  <dcterms:modified xsi:type="dcterms:W3CDTF">2025-07-01T14:48:42Z</dcterms:modified>
</cp:coreProperties>
</file>