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autoCompressPictures="0"/>
  <xr:revisionPtr revIDLastSave="0" documentId="8_{54FB2618-9BE4-4D70-93F5-D6D34C297A7B}" xr6:coauthVersionLast="47" xr6:coauthVersionMax="47" xr10:uidLastSave="{00000000-0000-0000-0000-000000000000}"/>
  <bookViews>
    <workbookView xWindow="-108" yWindow="-108" windowWidth="23256" windowHeight="12456" activeTab="3"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23" l="1"/>
  <c r="E6" i="23"/>
  <c r="E7" i="23"/>
  <c r="D15" i="23"/>
  <c r="E15" i="23"/>
  <c r="F15" i="23"/>
  <c r="G15" i="23"/>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D78" i="21" l="1"/>
</calcChain>
</file>

<file path=xl/sharedStrings.xml><?xml version="1.0" encoding="utf-8"?>
<sst xmlns="http://schemas.openxmlformats.org/spreadsheetml/2006/main" count="683" uniqueCount="387">
  <si>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</si>
  <si>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</si>
  <si>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</si>
  <si>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</si>
  <si>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</si>
  <si>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</si>
  <si>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</si>
  <si>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</si>
  <si>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</si>
  <si>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</si>
  <si>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</si>
  <si>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</si>
  <si>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</si>
  <si>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</si>
  <si>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</si>
  <si>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</si>
  <si>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</si>
  <si>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</si>
  <si>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</si>
  <si>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</si>
  <si>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</si>
  <si>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</si>
  <si>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</si>
  <si>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</si>
  <si>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</si>
  <si>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</si>
  <si>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</si>
  <si>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</si>
  <si>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</si>
  <si>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</si>
  <si>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</si>
  <si>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</si>
  <si>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</si>
  <si>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</si>
  <si>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</si>
  <si>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</si>
  <si>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</si>
  <si>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</si>
  <si>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</si>
  <si>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</si>
  <si>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</si>
  <si>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</si>
  <si>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</si>
  <si>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</si>
  <si>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</si>
  <si>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</si>
  <si>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</si>
  <si>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</si>
  <si>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</si>
  <si>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</si>
  <si>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</si>
  <si>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</si>
  <si>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</si>
  <si>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</si>
  <si>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</si>
  <si>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</si>
  <si>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</si>
  <si>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</si>
  <si>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</si>
  <si>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</si>
  <si>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</si>
  <si>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</si>
  <si>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</si>
  <si>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</si>
  <si>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</si>
  <si>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</si>
  <si>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</si>
  <si>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</si>
  <si>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</si>
  <si>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</si>
  <si>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</si>
  <si>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</si>
  <si>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</si>
  <si>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</si>
  <si>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</si>
  <si>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</si>
  <si>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</si>
  <si>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</si>
  <si>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</si>
  <si>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</si>
  <si>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</si>
  <si>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</si>
  <si>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</si>
  <si>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</si>
  <si>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</si>
  <si>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</si>
  <si>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</si>
  <si>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</si>
  <si>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</si>
  <si>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</si>
  <si>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</si>
  <si>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</si>
  <si>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</si>
  <si>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</si>
  <si>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</si>
  <si>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</si>
  <si>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</si>
  <si>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</si>
  <si>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</si>
  <si>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</si>
  <si>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</si>
  <si>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</si>
  <si>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</si>
  <si>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</si>
  <si>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</si>
  <si>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</si>
  <si>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</si>
  <si>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</si>
  <si>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</si>
  <si>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</si>
  <si>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</si>
  <si>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</si>
  <si>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</si>
  <si>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</si>
  <si>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</si>
  <si>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</si>
  <si>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</si>
  <si>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</si>
  <si>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</si>
  <si>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</si>
  <si>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</si>
  <si>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</si>
  <si>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</si>
  <si>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</si>
  <si>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</si>
  <si>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</si>
  <si>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</si>
  <si>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</si>
  <si>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</si>
  <si>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</si>
  <si>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</si>
  <si>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</si>
  <si>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</si>
  <si>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</si>
  <si>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</si>
  <si>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</si>
  <si>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</si>
  <si>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</si>
  <si>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</si>
  <si>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</si>
  <si>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</si>
  <si>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</si>
  <si>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</si>
  <si>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</si>
  <si>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</si>
  <si>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</si>
  <si>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</si>
  <si>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</si>
  <si>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</si>
  <si>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</si>
  <si>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</si>
  <si>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</si>
  <si>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</si>
  <si>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</si>
  <si>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</si>
  <si>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</si>
  <si>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</si>
  <si>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</si>
  <si>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</si>
  <si>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</si>
  <si>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</si>
  <si>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</si>
  <si>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</si>
  <si>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</si>
  <si>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</si>
  <si>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</si>
  <si>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</si>
  <si>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</si>
  <si>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</si>
  <si>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</si>
  <si>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</si>
  <si>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</si>
  <si>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</si>
  <si>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</si>
  <si>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</si>
  <si>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</si>
  <si>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</si>
  <si>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</si>
  <si>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</si>
  <si>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</si>
  <si>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</si>
  <si>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</si>
  <si>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</si>
  <si>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</si>
  <si>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</si>
  <si>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</si>
  <si>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</si>
  <si>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</si>
  <si>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</si>
  <si>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</si>
  <si>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</si>
  <si>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</si>
  <si>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</si>
  <si>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</si>
  <si>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</si>
  <si>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</si>
  <si>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</si>
  <si>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</si>
  <si>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</si>
  <si>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</si>
  <si>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</si>
  <si>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</si>
  <si>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</si>
  <si>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</si>
  <si>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</si>
  <si>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</si>
  <si>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</si>
  <si>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</si>
  <si>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</si>
  <si>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</si>
  <si>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</si>
  <si>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</si>
  <si>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</si>
  <si>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</si>
  <si>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</si>
  <si>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</si>
  <si>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</si>
  <si>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</si>
  <si>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</si>
  <si>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</si>
  <si>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</si>
  <si>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</si>
  <si>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</si>
  <si>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</si>
  <si>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</si>
  <si>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</si>
  <si>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</si>
  <si>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</si>
  <si>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</si>
  <si>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</si>
  <si>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</si>
  <si>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</si>
  <si>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</si>
  <si>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</si>
  <si>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</si>
  <si>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</si>
  <si>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</si>
  <si>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</si>
  <si>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</si>
  <si>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</si>
  <si>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</si>
  <si>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</si>
  <si>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</si>
  <si>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</si>
  <si>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</si>
  <si>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</si>
  <si>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</si>
  <si>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</si>
  <si>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</si>
  <si>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</si>
  <si>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</si>
  <si>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</si>
  <si>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</si>
  <si>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</si>
  <si>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</si>
  <si>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</si>
  <si>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</si>
  <si>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</si>
  <si>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</si>
  <si>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</si>
  <si>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</si>
  <si>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</si>
  <si>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</si>
  <si>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</si>
  <si>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</si>
  <si>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</si>
  <si>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</si>
  <si>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</si>
  <si>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</si>
  <si>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</si>
  <si>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</si>
  <si>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</si>
  <si>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</si>
  <si>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</si>
  <si>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</si>
  <si>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</si>
  <si>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</si>
  <si>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</si>
  <si>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</si>
  <si>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</si>
  <si>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</si>
  <si>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</si>
  <si>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</si>
  <si>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</si>
  <si>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</si>
  <si>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</si>
  <si>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</si>
  <si>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</si>
  <si>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</si>
  <si>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</si>
  <si>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</si>
  <si>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</si>
  <si>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</si>
  <si>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</si>
  <si>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</si>
  <si>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</si>
  <si>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</si>
  <si>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</si>
  <si>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</si>
  <si>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</si>
  <si>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</si>
  <si>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</si>
  <si>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</si>
  <si>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</si>
  <si>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</si>
  <si>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</si>
  <si>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</si>
  <si>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</si>
  <si>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</si>
  <si>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</si>
  <si>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</si>
  <si>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</si>
  <si>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</si>
  <si>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</si>
  <si>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</si>
  <si>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</si>
  <si>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</si>
  <si>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</si>
  <si>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</si>
  <si>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</si>
  <si>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</si>
  <si>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</si>
  <si>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</si>
  <si>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</si>
  <si>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</si>
  <si>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</si>
  <si>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</si>
  <si>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</si>
  <si>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</si>
  <si>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</si>
  <si>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</si>
  <si>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</si>
  <si>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</si>
  <si>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</si>
  <si>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</si>
  <si>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</si>
  <si>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</si>
  <si>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</si>
  <si>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</si>
  <si>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</si>
  <si>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</si>
  <si>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</si>
  <si>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</si>
  <si>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</si>
  <si>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</si>
  <si>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</si>
  <si>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</si>
  <si>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</si>
  <si>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</si>
  <si>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</si>
  <si>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</si>
  <si>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</si>
  <si>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</si>
  <si>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</si>
  <si>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</si>
  <si>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</si>
  <si>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</si>
  <si>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</si>
  <si>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</si>
  <si>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</si>
  <si>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</si>
  <si>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</si>
  <si>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</si>
  <si>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</si>
  <si>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</si>
  <si>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</si>
  <si>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</si>
  <si>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</si>
  <si>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</si>
  <si>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</si>
  <si>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</si>
  <si>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</si>
  <si>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</si>
  <si>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</si>
  <si>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</si>
  <si>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</si>
  <si>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</si>
  <si>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</si>
  <si>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</si>
  <si>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Feb</t>
  </si>
  <si>
    <t>Mar</t>
  </si>
  <si>
    <t>Week 2</t>
  </si>
  <si>
    <t>Week 3</t>
  </si>
  <si>
    <t>Week 4</t>
  </si>
  <si>
    <t>Qrtr 2</t>
  </si>
  <si>
    <t>Qrtr 3</t>
  </si>
  <si>
    <t>Qrtr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</si>
</sst>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8"/>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5" fontId="0" fillId="0" borderId="0" xfId="0" applyNumberFormat="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164"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06.29960150463"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9-14T00:00:00" maxDate="2024-11-11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9-14T00:00:00"/>
    <s v="Anne"/>
    <x v="0"/>
    <n v="1400"/>
  </r>
  <r>
    <d v="2024-09-19T00:00:00"/>
    <s v="Mark"/>
    <x v="1"/>
    <n v="1010"/>
  </r>
  <r>
    <d v="2024-10-06T00:00:00"/>
    <s v="Anne"/>
    <x v="0"/>
    <n v="750"/>
  </r>
  <r>
    <d v="2024-10-10T00:00:00"/>
    <s v="Mark"/>
    <x v="2"/>
    <n v="510"/>
  </r>
  <r>
    <d v="2024-10-30T00:00:00"/>
    <s v="Mariya"/>
    <x v="2"/>
    <n v="1600"/>
  </r>
  <r>
    <d v="2024-11-10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2019</v>
      </c>
      <c r="D6">
        <v>500</v>
      </c>
      <c r="E6"/>
      <c r="F6"/>
    </row>
    <row r="7" spans="1:6" s="3" customFormat="1" ht="15" customHeight="1" x14ac:dyDescent="0.3">
      <c r="A7" s="16" t="s">
        <v>347</v>
      </c>
      <c r="B7"/>
      <c r="C7">
        <f ca="1">YEAR(TODAY())-4</f>
        <v>2020</v>
      </c>
      <c r="D7">
        <v>800</v>
      </c>
      <c r="E7"/>
      <c r="F7"/>
    </row>
    <row r="8" spans="1:6" s="3" customFormat="1" ht="15" customHeight="1" x14ac:dyDescent="0.3">
      <c r="A8" s="16" t="s">
        <v>260</v>
      </c>
      <c r="B8"/>
      <c r="C8">
        <f ca="1">YEAR(TODAY())-3</f>
        <v>2021</v>
      </c>
      <c r="D8">
        <v>1000</v>
      </c>
      <c r="E8"/>
      <c r="F8"/>
    </row>
    <row r="9" spans="1:6" s="3" customFormat="1" ht="15" customHeight="1" x14ac:dyDescent="0.3">
      <c r="A9" s="48" t="s">
        <v>339</v>
      </c>
      <c r="B9"/>
      <c r="C9">
        <f ca="1">YEAR(TODAY())-2</f>
        <v>2022</v>
      </c>
      <c r="D9">
        <v>900</v>
      </c>
      <c r="E9"/>
      <c r="F9"/>
    </row>
    <row r="10" spans="1:6" s="3" customFormat="1" ht="15" customHeight="1" x14ac:dyDescent="0.3">
      <c r="A10" s="16" t="s">
        <v>118</v>
      </c>
      <c r="B10"/>
      <c r="C10">
        <f ca="1">YEAR(TODAY())-1</f>
        <v>2023</v>
      </c>
      <c r="D10">
        <v>1000</v>
      </c>
      <c r="E10"/>
      <c r="F10"/>
    </row>
    <row r="11" spans="1:6" s="3" customFormat="1" ht="15" customHeight="1" x14ac:dyDescent="0.3">
      <c r="A11" s="16"/>
      <c r="B11"/>
      <c r="C11">
        <f ca="1">YEAR(TODAY())</f>
        <v>2024</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2019</v>
      </c>
      <c r="E68" s="5">
        <v>500</v>
      </c>
      <c r="F68" s="38">
        <v>5000</v>
      </c>
    </row>
    <row r="69" spans="1:6" ht="15" customHeight="1" x14ac:dyDescent="0.3">
      <c r="A69" s="16" t="s">
        <v>222</v>
      </c>
      <c r="D69">
        <f ca="1">YEAR(TODAY())-4</f>
        <v>2020</v>
      </c>
      <c r="E69">
        <v>800</v>
      </c>
      <c r="F69" s="37">
        <v>11200</v>
      </c>
    </row>
    <row r="70" spans="1:6" ht="15" customHeight="1" x14ac:dyDescent="0.3">
      <c r="A70" s="16" t="s">
        <v>223</v>
      </c>
      <c r="D70">
        <f ca="1">YEAR(TODAY())-3</f>
        <v>2021</v>
      </c>
      <c r="E70" s="5">
        <v>1000</v>
      </c>
      <c r="F70" s="38">
        <v>30000</v>
      </c>
    </row>
    <row r="71" spans="1:6" ht="15" customHeight="1" x14ac:dyDescent="0.3">
      <c r="A71" s="16" t="s">
        <v>224</v>
      </c>
      <c r="D71">
        <f ca="1">YEAR(TODAY())-2</f>
        <v>2022</v>
      </c>
      <c r="E71">
        <v>900</v>
      </c>
      <c r="F71" s="37">
        <v>25000</v>
      </c>
    </row>
    <row r="72" spans="1:6" ht="15" customHeight="1" x14ac:dyDescent="0.3">
      <c r="A72" s="16" t="s">
        <v>112</v>
      </c>
      <c r="D72">
        <f ca="1">YEAR(TODAY())-1</f>
        <v>2023</v>
      </c>
      <c r="E72" s="5">
        <v>1000</v>
      </c>
      <c r="F72" s="38">
        <v>5000</v>
      </c>
    </row>
    <row r="73" spans="1:6" ht="15" customHeight="1" x14ac:dyDescent="0.3">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45550</v>
      </c>
      <c r="D4" t="s">
        <v>80</v>
      </c>
      <c r="E4" t="s">
        <v>81</v>
      </c>
      <c r="F4" s="39">
        <v>1400</v>
      </c>
    </row>
    <row r="5" spans="1:6" s="3" customFormat="1" ht="15" customHeight="1" x14ac:dyDescent="0.3">
      <c r="A5" s="16" t="s">
        <v>373</v>
      </c>
      <c r="B5"/>
      <c r="C5" s="41">
        <f ca="1">TODAY()-52</f>
        <v>45555</v>
      </c>
      <c r="D5" t="s">
        <v>71</v>
      </c>
      <c r="E5" t="s">
        <v>82</v>
      </c>
      <c r="F5" s="39">
        <v>1010</v>
      </c>
    </row>
    <row r="6" spans="1:6" s="3" customFormat="1" ht="15" customHeight="1" x14ac:dyDescent="0.3">
      <c r="A6" s="16" t="s">
        <v>374</v>
      </c>
      <c r="B6"/>
      <c r="C6" s="41">
        <f ca="1">TODAY()-35</f>
        <v>45572</v>
      </c>
      <c r="D6" t="s">
        <v>80</v>
      </c>
      <c r="E6" t="s">
        <v>81</v>
      </c>
      <c r="F6" s="39">
        <v>750</v>
      </c>
    </row>
    <row r="7" spans="1:6" s="3" customFormat="1" ht="15" customHeight="1" x14ac:dyDescent="0.3">
      <c r="A7" s="16" t="s">
        <v>376</v>
      </c>
      <c r="B7"/>
      <c r="C7" s="41">
        <f ca="1">TODAY()-31</f>
        <v>45576</v>
      </c>
      <c r="D7" t="s">
        <v>71</v>
      </c>
      <c r="E7" t="s">
        <v>83</v>
      </c>
      <c r="F7" s="39">
        <v>510</v>
      </c>
    </row>
    <row r="8" spans="1:6" s="3" customFormat="1" ht="15" customHeight="1" x14ac:dyDescent="0.3">
      <c r="A8" s="16" t="s">
        <v>118</v>
      </c>
      <c r="B8"/>
      <c r="C8" s="41">
        <f ca="1">TODAY()-11</f>
        <v>45596</v>
      </c>
      <c r="D8" t="s">
        <v>66</v>
      </c>
      <c r="E8" t="s">
        <v>83</v>
      </c>
      <c r="F8" s="39">
        <v>1600</v>
      </c>
    </row>
    <row r="9" spans="1:6" s="3" customFormat="1" ht="15" customHeight="1" x14ac:dyDescent="0.3">
      <c r="A9" s="16"/>
      <c r="B9"/>
      <c r="C9" s="41">
        <f ca="1">TODAY()</f>
        <v>45607</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81</v>
      </c>
      <c r="F12" s="40">
        <v>2150</v>
      </c>
    </row>
    <row r="13" spans="1:6" s="3" customFormat="1" ht="15" customHeight="1" x14ac:dyDescent="0.3">
      <c r="A13" s="16"/>
      <c r="B13"/>
      <c r="E13" s="3" t="s">
        <v>83</v>
      </c>
      <c r="F13" s="40">
        <v>2110</v>
      </c>
    </row>
    <row r="14" spans="1:6" s="3" customFormat="1" ht="15" customHeight="1" x14ac:dyDescent="0.3">
      <c r="A14" s="16"/>
      <c r="B14"/>
      <c r="E14" s="3" t="s">
        <v>82</v>
      </c>
      <c r="F14" s="40">
        <v>1690</v>
      </c>
    </row>
    <row r="15" spans="1:6" s="3" customFormat="1" ht="15" customHeight="1" x14ac:dyDescent="0.3">
      <c r="A15" s="16"/>
      <c r="B15"/>
      <c r="E15" s="3" t="s">
        <v>77</v>
      </c>
      <c r="F15" s="40">
        <v>5950</v>
      </c>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45550</v>
      </c>
      <c r="D35" t="s">
        <v>80</v>
      </c>
      <c r="E35" t="s">
        <v>81</v>
      </c>
      <c r="F35" s="39">
        <v>1400</v>
      </c>
    </row>
    <row r="36" spans="1:6" ht="15" customHeight="1" x14ac:dyDescent="0.3">
      <c r="A36" s="16" t="s">
        <v>231</v>
      </c>
      <c r="C36" s="41">
        <f ca="1">TODAY()-52</f>
        <v>45555</v>
      </c>
      <c r="D36" t="s">
        <v>71</v>
      </c>
      <c r="E36" t="s">
        <v>82</v>
      </c>
      <c r="F36" s="39">
        <v>1010</v>
      </c>
    </row>
    <row r="37" spans="1:6" ht="15" customHeight="1" x14ac:dyDescent="0.3">
      <c r="C37" s="41">
        <f ca="1">TODAY()-35</f>
        <v>45572</v>
      </c>
      <c r="D37" t="s">
        <v>80</v>
      </c>
      <c r="E37" t="s">
        <v>81</v>
      </c>
      <c r="F37" s="39">
        <v>750</v>
      </c>
    </row>
    <row r="38" spans="1:6" ht="15" customHeight="1" x14ac:dyDescent="0.3">
      <c r="C38" s="41">
        <f ca="1">TODAY()-31</f>
        <v>45576</v>
      </c>
      <c r="D38" t="s">
        <v>71</v>
      </c>
      <c r="E38" t="s">
        <v>83</v>
      </c>
      <c r="F38" s="39">
        <v>510</v>
      </c>
    </row>
    <row r="39" spans="1:6" ht="15" customHeight="1" x14ac:dyDescent="0.3">
      <c r="C39" s="41">
        <f ca="1">TODAY()-11</f>
        <v>45596</v>
      </c>
      <c r="D39" t="s">
        <v>66</v>
      </c>
      <c r="E39" t="s">
        <v>83</v>
      </c>
      <c r="F39" s="39">
        <v>1600</v>
      </c>
    </row>
    <row r="40" spans="1:6" ht="15" customHeight="1" x14ac:dyDescent="0.3">
      <c r="C40" s="41">
        <f ca="1">TODAY()</f>
        <v>45607</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c r="G8" s="7"/>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c r="G16" s="20"/>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100" zoomScaleNormal="100" zoomScalePageLayoutView="125" workbookViewId="0">
      <selection activeCell="K63" sqref="K63"/>
    </sheetView>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v>175</v>
      </c>
    </row>
    <row r="5" spans="1:9" s="19" customFormat="1" ht="15" customHeight="1" x14ac:dyDescent="0.3">
      <c r="A5" s="16" t="s">
        <v>283</v>
      </c>
      <c r="B5"/>
      <c r="C5" s="6">
        <v>50</v>
      </c>
      <c r="D5" s="6">
        <v>60</v>
      </c>
      <c r="E5" s="7">
        <f t="shared" ref="E5:E7" si="0">SUM(C5:D5)</f>
        <v>110</v>
      </c>
      <c r="F5" s="6">
        <v>75</v>
      </c>
      <c r="G5" s="6"/>
      <c r="H5" s="18"/>
      <c r="I5" s="18"/>
    </row>
    <row r="6" spans="1:9" s="19" customFormat="1" ht="15" customHeight="1" x14ac:dyDescent="0.3">
      <c r="A6" s="16" t="s">
        <v>284</v>
      </c>
      <c r="B6"/>
      <c r="C6" s="6">
        <v>50</v>
      </c>
      <c r="D6" s="6">
        <v>70</v>
      </c>
      <c r="E6" s="7">
        <f t="shared" si="0"/>
        <v>120</v>
      </c>
      <c r="F6" s="6">
        <v>75</v>
      </c>
      <c r="G6" s="6"/>
      <c r="H6" s="18"/>
      <c r="I6" s="18"/>
    </row>
    <row r="7" spans="1:9" s="19" customFormat="1" ht="15" customHeight="1" x14ac:dyDescent="0.3">
      <c r="A7" s="16" t="s">
        <v>285</v>
      </c>
      <c r="B7"/>
      <c r="C7" s="6">
        <v>50</v>
      </c>
      <c r="D7" s="6">
        <v>80</v>
      </c>
      <c r="E7" s="7">
        <f t="shared" si="0"/>
        <v>130</v>
      </c>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1">SUM(C12:D12)</f>
        <v>110</v>
      </c>
      <c r="F12" s="6">
        <v>75</v>
      </c>
      <c r="G12" s="6">
        <f t="shared" ref="G12:G14" si="2">SUM(E12:F12)</f>
        <v>185</v>
      </c>
      <c r="H12" s="18"/>
      <c r="I12" s="18"/>
    </row>
    <row r="13" spans="1:9" s="19" customFormat="1" ht="15" customHeight="1" x14ac:dyDescent="0.3">
      <c r="A13" s="16"/>
      <c r="B13"/>
      <c r="C13" s="6">
        <v>50</v>
      </c>
      <c r="D13" s="6">
        <v>70</v>
      </c>
      <c r="E13" s="6">
        <f t="shared" si="1"/>
        <v>120</v>
      </c>
      <c r="F13" s="6">
        <v>75</v>
      </c>
      <c r="G13" s="6">
        <f t="shared" si="2"/>
        <v>195</v>
      </c>
      <c r="H13" s="18"/>
      <c r="I13" s="18"/>
    </row>
    <row r="14" spans="1:9" s="19" customFormat="1" ht="15" customHeight="1" x14ac:dyDescent="0.3">
      <c r="A14" s="16"/>
      <c r="B14"/>
      <c r="C14" s="42">
        <v>50</v>
      </c>
      <c r="D14" s="42">
        <v>80</v>
      </c>
      <c r="E14" s="42">
        <f t="shared" si="1"/>
        <v>130</v>
      </c>
      <c r="F14" s="42">
        <v>75</v>
      </c>
      <c r="G14" s="42">
        <f t="shared" si="2"/>
        <v>205</v>
      </c>
      <c r="H14" s="18"/>
      <c r="I14" s="18"/>
    </row>
    <row r="15" spans="1:9" s="19" customFormat="1" ht="15" customHeight="1" x14ac:dyDescent="0.3">
      <c r="A15" s="16"/>
      <c r="B15"/>
      <c r="C15" s="7">
        <f>SUM(C11:C14)</f>
        <v>200</v>
      </c>
      <c r="D15" s="7">
        <f t="shared" ref="D15:G15" si="3">SUM(D11:D14)</f>
        <v>260</v>
      </c>
      <c r="E15" s="7">
        <f t="shared" si="3"/>
        <v>460</v>
      </c>
      <c r="F15" s="7">
        <f t="shared" si="3"/>
        <v>300</v>
      </c>
      <c r="G15" s="7">
        <f t="shared" si="3"/>
        <v>760</v>
      </c>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43" t="s">
        <v>28</v>
      </c>
      <c r="D35" s="43" t="s">
        <v>0</v>
      </c>
      <c r="E35" s="6" t="s">
        <v>30</v>
      </c>
      <c r="F35" s="6">
        <v>200</v>
      </c>
    </row>
    <row r="36" spans="3:8" ht="15" customHeight="1" x14ac:dyDescent="0.3">
      <c r="C36" s="43" t="s">
        <v>28</v>
      </c>
      <c r="D36" s="43" t="s">
        <v>0</v>
      </c>
      <c r="E36" s="6" t="s">
        <v>31</v>
      </c>
      <c r="F36" s="6">
        <v>50</v>
      </c>
    </row>
    <row r="37" spans="3:8" ht="15" customHeight="1" x14ac:dyDescent="0.3">
      <c r="C37" s="43" t="s">
        <v>28</v>
      </c>
      <c r="D37" s="43" t="s">
        <v>0</v>
      </c>
      <c r="E37" s="6" t="s">
        <v>32</v>
      </c>
      <c r="F37" s="6">
        <v>100</v>
      </c>
    </row>
    <row r="46" spans="3:8" ht="15" customHeight="1" thickBot="1" x14ac:dyDescent="0.35">
      <c r="C46" s="27"/>
      <c r="D46" s="27" t="s">
        <v>35</v>
      </c>
      <c r="E46" s="27" t="s">
        <v>379</v>
      </c>
      <c r="F46" s="27" t="s">
        <v>380</v>
      </c>
    </row>
    <row r="47" spans="3:8" ht="15" customHeight="1" thickTop="1" thickBot="1" x14ac:dyDescent="0.35">
      <c r="C47" s="43" t="s">
        <v>36</v>
      </c>
      <c r="D47" s="6">
        <v>35</v>
      </c>
      <c r="E47" s="6">
        <v>44</v>
      </c>
      <c r="F47" s="6">
        <v>79</v>
      </c>
      <c r="H47" s="20" t="s">
        <v>61</v>
      </c>
    </row>
    <row r="48" spans="3:8" ht="15" customHeight="1" thickTop="1" thickBot="1" x14ac:dyDescent="0.35">
      <c r="C48" s="43" t="s">
        <v>381</v>
      </c>
      <c r="D48" s="6">
        <v>74</v>
      </c>
      <c r="E48" s="6">
        <v>64</v>
      </c>
      <c r="F48" s="6">
        <v>56</v>
      </c>
      <c r="H48" s="20" t="s">
        <v>384</v>
      </c>
    </row>
    <row r="49" spans="1:8" ht="15" customHeight="1" thickTop="1" thickBot="1" x14ac:dyDescent="0.35">
      <c r="C49" s="43" t="s">
        <v>382</v>
      </c>
      <c r="D49" s="6">
        <v>82</v>
      </c>
      <c r="E49" s="6">
        <v>50</v>
      </c>
      <c r="F49" s="6">
        <v>83</v>
      </c>
      <c r="H49" s="20" t="s">
        <v>385</v>
      </c>
    </row>
    <row r="50" spans="1:8" ht="15" customHeight="1" thickTop="1" thickBot="1" x14ac:dyDescent="0.35">
      <c r="C50" s="43" t="s">
        <v>383</v>
      </c>
      <c r="D50" s="6">
        <v>90</v>
      </c>
      <c r="E50" s="6">
        <v>22</v>
      </c>
      <c r="F50" s="6">
        <v>89</v>
      </c>
      <c r="H50" s="20" t="s">
        <v>386</v>
      </c>
    </row>
    <row r="51" spans="1:8" ht="15" customHeight="1" thickTop="1" x14ac:dyDescent="0.3"/>
    <row r="60" spans="1:8" ht="15" customHeight="1" x14ac:dyDescent="0.3">
      <c r="C60" s="27" t="s">
        <v>37</v>
      </c>
      <c r="D60" s="27"/>
      <c r="E60" s="27"/>
      <c r="F60" s="27"/>
      <c r="G60" s="27"/>
      <c r="H60" s="27"/>
    </row>
    <row r="61" spans="1:8" ht="15" customHeight="1" x14ac:dyDescent="0.3">
      <c r="C61" s="43">
        <v>15</v>
      </c>
      <c r="D61" s="43">
        <v>30</v>
      </c>
      <c r="E61" s="43">
        <v>45</v>
      </c>
      <c r="F61" s="43">
        <v>60</v>
      </c>
      <c r="G61" s="43">
        <v>75</v>
      </c>
      <c r="H61" s="43">
        <v>90</v>
      </c>
    </row>
    <row r="62" spans="1:8" ht="15" customHeight="1" x14ac:dyDescent="0.3">
      <c r="C62" s="43"/>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phoneticPr fontId="15" type="noConversion"/>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abSelected="1"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c r="F6"/>
      <c r="G6"/>
      <c r="H6"/>
    </row>
    <row r="7" spans="1:8" s="3" customFormat="1" ht="15" customHeight="1" x14ac:dyDescent="0.3">
      <c r="A7" s="16" t="s">
        <v>125</v>
      </c>
      <c r="B7"/>
      <c r="C7" s="31" t="s">
        <v>90</v>
      </c>
      <c r="D7"/>
      <c r="E7" s="32"/>
      <c r="F7"/>
      <c r="G7"/>
      <c r="H7"/>
    </row>
    <row r="8" spans="1:8" s="3" customFormat="1" ht="15" customHeight="1" x14ac:dyDescent="0.3">
      <c r="A8" s="16"/>
      <c r="B8"/>
      <c r="C8" s="31" t="s">
        <v>89</v>
      </c>
      <c r="D8"/>
      <c r="E8" s="32"/>
      <c r="F8"/>
      <c r="G8"/>
      <c r="H8"/>
    </row>
    <row r="9" spans="1:8" s="3" customFormat="1" ht="15" customHeight="1" x14ac:dyDescent="0.3">
      <c r="A9" s="16"/>
      <c r="B9"/>
      <c r="C9" s="33" t="s">
        <v>100</v>
      </c>
      <c r="D9" s="45"/>
      <c r="E9" s="46"/>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7"/>
      <c r="D9"/>
      <c r="E9"/>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s="6" t="s">
        <v>6</v>
      </c>
      <c r="D6" s="6" t="s">
        <v>7</v>
      </c>
      <c r="E6" s="50">
        <v>90000</v>
      </c>
      <c r="F6" s="50">
        <v>110000</v>
      </c>
      <c r="G6" s="50">
        <v>120000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28</v>
      </c>
      <c r="D8" s="6" t="s">
        <v>0</v>
      </c>
      <c r="E8" s="50">
        <v>10000</v>
      </c>
      <c r="F8" s="50">
        <v>30000</v>
      </c>
      <c r="G8" s="50">
        <v>40000</v>
      </c>
    </row>
    <row r="9" spans="1:7" s="3" customFormat="1" ht="15" customHeight="1" x14ac:dyDescent="0.3">
      <c r="A9" s="16"/>
      <c r="B9"/>
      <c r="C9" t="s">
        <v>28</v>
      </c>
      <c r="D9" t="s">
        <v>50</v>
      </c>
      <c r="E9" s="36">
        <v>30000</v>
      </c>
      <c r="F9" s="36">
        <v>80000</v>
      </c>
      <c r="G9" s="36">
        <v>30000</v>
      </c>
    </row>
    <row r="10" spans="1:7" s="3" customFormat="1" ht="15" customHeight="1" x14ac:dyDescent="0.3">
      <c r="A10" s="16"/>
      <c r="B10"/>
      <c r="C10" s="6" t="s">
        <v>53</v>
      </c>
      <c r="D10" s="6" t="s">
        <v>54</v>
      </c>
      <c r="E10" s="50">
        <v>90000</v>
      </c>
      <c r="F10" s="50">
        <v>35000</v>
      </c>
      <c r="G10" s="50">
        <v>25000</v>
      </c>
    </row>
    <row r="11" spans="1:7" s="3" customFormat="1" ht="15" customHeight="1" x14ac:dyDescent="0.3">
      <c r="A11" s="16"/>
      <c r="B11"/>
      <c r="C11" t="s">
        <v>6</v>
      </c>
      <c r="D11" t="s">
        <v>8</v>
      </c>
      <c r="E11" s="36">
        <v>75000</v>
      </c>
      <c r="F11" s="36">
        <v>82000</v>
      </c>
      <c r="G11" s="36">
        <v>2000000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45605</v>
      </c>
      <c r="D32" t="s">
        <v>70</v>
      </c>
      <c r="E32" s="34">
        <v>21</v>
      </c>
      <c r="F32" s="35">
        <v>3820</v>
      </c>
    </row>
    <row r="33" spans="1:6" ht="15" customHeight="1" x14ac:dyDescent="0.3">
      <c r="A33" s="16" t="s">
        <v>189</v>
      </c>
      <c r="C33" s="41">
        <f ca="1">TODAY()-3</f>
        <v>45604</v>
      </c>
      <c r="D33" t="s">
        <v>71</v>
      </c>
      <c r="E33" s="34">
        <v>62</v>
      </c>
      <c r="F33" s="34">
        <v>2112</v>
      </c>
    </row>
    <row r="34" spans="1:6" ht="15" customHeight="1" x14ac:dyDescent="0.3">
      <c r="C34" s="41">
        <f ca="1">TODAY()-6</f>
        <v>45601</v>
      </c>
      <c r="D34" t="s">
        <v>73</v>
      </c>
      <c r="E34" s="34">
        <v>25</v>
      </c>
      <c r="F34" s="34">
        <v>1611</v>
      </c>
    </row>
    <row r="35" spans="1:6" ht="15" customHeight="1" x14ac:dyDescent="0.3">
      <c r="C35" s="41">
        <f ca="1">TODAY()</f>
        <v>45607</v>
      </c>
      <c r="D35" t="s">
        <v>72</v>
      </c>
      <c r="E35" s="34">
        <v>30</v>
      </c>
      <c r="F35" s="35">
        <v>3085</v>
      </c>
    </row>
    <row r="36" spans="1:6" ht="15" customHeight="1" x14ac:dyDescent="0.3">
      <c r="C36" s="41">
        <f ca="1">TODAY()-4</f>
        <v>45603</v>
      </c>
      <c r="D36" t="s">
        <v>75</v>
      </c>
      <c r="E36" s="34">
        <v>69</v>
      </c>
      <c r="F36" s="34">
        <v>528</v>
      </c>
    </row>
    <row r="37" spans="1:6" ht="15" customHeight="1" x14ac:dyDescent="0.3">
      <c r="C37" s="41">
        <f ca="1">TODAY()-5</f>
        <v>45602</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45605</v>
      </c>
      <c r="D50" t="s">
        <v>70</v>
      </c>
      <c r="E50" s="34">
        <v>21</v>
      </c>
      <c r="F50" s="34">
        <v>3820</v>
      </c>
    </row>
    <row r="51" spans="1:6" ht="15" customHeight="1" x14ac:dyDescent="0.3">
      <c r="C51" s="41">
        <f ca="1">TODAY()-3</f>
        <v>45604</v>
      </c>
      <c r="D51" t="s">
        <v>71</v>
      </c>
      <c r="E51" s="34">
        <v>62</v>
      </c>
      <c r="F51" s="34">
        <v>2112</v>
      </c>
    </row>
    <row r="52" spans="1:6" ht="15" customHeight="1" x14ac:dyDescent="0.3">
      <c r="C52" s="41">
        <f ca="1">TODAY()</f>
        <v>45607</v>
      </c>
      <c r="D52" t="s">
        <v>72</v>
      </c>
      <c r="E52" s="34">
        <v>30</v>
      </c>
      <c r="F52" s="34">
        <v>3085</v>
      </c>
    </row>
    <row r="53" spans="1:6" ht="15" customHeight="1" x14ac:dyDescent="0.3">
      <c r="C53" s="41">
        <f ca="1">TODAY()-6</f>
        <v>45601</v>
      </c>
      <c r="D53" t="s">
        <v>73</v>
      </c>
      <c r="E53" s="34">
        <v>25</v>
      </c>
      <c r="F53" s="34">
        <v>1611</v>
      </c>
    </row>
    <row r="54" spans="1:6" ht="15" customHeight="1" x14ac:dyDescent="0.3">
      <c r="C54" s="41">
        <f ca="1">TODAY()-5</f>
        <v>45602</v>
      </c>
      <c r="D54" t="s">
        <v>74</v>
      </c>
      <c r="E54" s="34">
        <v>45</v>
      </c>
      <c r="F54" s="34">
        <v>5050</v>
      </c>
    </row>
    <row r="55" spans="1:6" ht="15" customHeight="1" x14ac:dyDescent="0.3">
      <c r="C55" s="41">
        <f ca="1">TODAY()-4</f>
        <v>45603</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8" ht="60" customHeight="1" x14ac:dyDescent="0.85">
      <c r="A1" s="16" t="s">
        <v>131</v>
      </c>
      <c r="B1" s="1"/>
    </row>
    <row r="2" spans="1:8" ht="15" customHeight="1" x14ac:dyDescent="0.3">
      <c r="A2" s="16" t="s">
        <v>192</v>
      </c>
    </row>
    <row r="3" spans="1:8" ht="15" customHeight="1" x14ac:dyDescent="0.45">
      <c r="A3" s="16" t="s">
        <v>234</v>
      </c>
      <c r="B3" s="2"/>
    </row>
    <row r="4" spans="1:8" ht="15" customHeight="1" x14ac:dyDescent="0.3">
      <c r="A4" s="16" t="s">
        <v>308</v>
      </c>
    </row>
    <row r="5" spans="1:8" s="3" customFormat="1" ht="15" customHeight="1" x14ac:dyDescent="0.3">
      <c r="A5" s="16" t="s">
        <v>193</v>
      </c>
      <c r="C5" t="s">
        <v>46</v>
      </c>
      <c r="D5" t="s">
        <v>26</v>
      </c>
      <c r="E5" t="s">
        <v>47</v>
      </c>
      <c r="F5" t="s">
        <v>48</v>
      </c>
      <c r="G5" t="s">
        <v>49</v>
      </c>
      <c r="H5"/>
    </row>
    <row r="6" spans="1:8" s="3" customFormat="1" ht="15" customHeight="1" x14ac:dyDescent="0.45">
      <c r="A6" s="16" t="s">
        <v>309</v>
      </c>
      <c r="B6" s="4"/>
      <c r="C6" t="s">
        <v>28</v>
      </c>
      <c r="D6" t="s">
        <v>50</v>
      </c>
      <c r="E6">
        <v>30000</v>
      </c>
      <c r="F6">
        <v>80000</v>
      </c>
      <c r="G6">
        <v>30000</v>
      </c>
      <c r="H6"/>
    </row>
    <row r="7" spans="1:8" s="3" customFormat="1" ht="15" customHeight="1" x14ac:dyDescent="0.3">
      <c r="A7" s="16" t="s">
        <v>335</v>
      </c>
      <c r="C7" t="s">
        <v>28</v>
      </c>
      <c r="D7" t="s">
        <v>0</v>
      </c>
      <c r="E7">
        <v>10000</v>
      </c>
      <c r="F7">
        <v>30000</v>
      </c>
      <c r="G7">
        <v>40000</v>
      </c>
      <c r="H7"/>
    </row>
    <row r="8" spans="1:8" s="3" customFormat="1" ht="15" customHeight="1" x14ac:dyDescent="0.3">
      <c r="A8" s="16" t="s">
        <v>235</v>
      </c>
      <c r="C8" t="s">
        <v>45</v>
      </c>
      <c r="D8" t="s">
        <v>51</v>
      </c>
      <c r="E8">
        <v>30000</v>
      </c>
      <c r="F8">
        <v>15000</v>
      </c>
      <c r="G8">
        <v>20000</v>
      </c>
      <c r="H8"/>
    </row>
    <row r="9" spans="1:8" s="3" customFormat="1" ht="15" customHeight="1" x14ac:dyDescent="0.3">
      <c r="A9" s="48" t="s">
        <v>336</v>
      </c>
      <c r="C9" t="s">
        <v>45</v>
      </c>
      <c r="D9" t="s">
        <v>52</v>
      </c>
      <c r="E9">
        <v>25000</v>
      </c>
      <c r="F9">
        <v>80000</v>
      </c>
      <c r="G9">
        <v>120000</v>
      </c>
      <c r="H9"/>
    </row>
    <row r="10" spans="1:8" s="3" customFormat="1" ht="15" customHeight="1" x14ac:dyDescent="0.3">
      <c r="A10" s="16" t="s">
        <v>118</v>
      </c>
      <c r="C10" t="s">
        <v>53</v>
      </c>
      <c r="D10" t="s">
        <v>65</v>
      </c>
      <c r="E10">
        <v>80000</v>
      </c>
      <c r="F10">
        <v>40000</v>
      </c>
      <c r="G10">
        <v>20000</v>
      </c>
      <c r="H10"/>
    </row>
    <row r="11" spans="1:8" s="3" customFormat="1" ht="15" customHeight="1" x14ac:dyDescent="0.3">
      <c r="A11" s="16"/>
      <c r="C11" t="s">
        <v>53</v>
      </c>
      <c r="D11" t="s">
        <v>54</v>
      </c>
      <c r="E11">
        <v>90000</v>
      </c>
      <c r="F11">
        <v>35000</v>
      </c>
      <c r="G11">
        <v>25000</v>
      </c>
      <c r="H11"/>
    </row>
    <row r="12" spans="1:8" s="3" customFormat="1" ht="15" customHeight="1" x14ac:dyDescent="0.3">
      <c r="A12" s="16"/>
      <c r="C12" t="s">
        <v>6</v>
      </c>
      <c r="D12" t="s">
        <v>7</v>
      </c>
      <c r="E12">
        <v>90000</v>
      </c>
      <c r="F12">
        <v>110000</v>
      </c>
      <c r="G12">
        <v>200000</v>
      </c>
      <c r="H12"/>
    </row>
    <row r="13" spans="1:8" s="3" customFormat="1" ht="15" customHeight="1" x14ac:dyDescent="0.3">
      <c r="A13" s="16"/>
      <c r="C13" t="s">
        <v>6</v>
      </c>
      <c r="D13" t="s">
        <v>8</v>
      </c>
      <c r="E13">
        <v>75000</v>
      </c>
      <c r="F13">
        <v>82000</v>
      </c>
      <c r="G13">
        <v>150000</v>
      </c>
      <c r="H13"/>
    </row>
    <row r="14" spans="1:8" s="3" customFormat="1" ht="15" customHeight="1" x14ac:dyDescent="0.3">
      <c r="A14" s="16"/>
      <c r="C14"/>
      <c r="D14"/>
      <c r="E14"/>
      <c r="F14"/>
      <c r="G14"/>
      <c r="H14"/>
    </row>
    <row r="15" spans="1:8" s="3" customFormat="1" ht="15" customHeight="1" x14ac:dyDescent="0.3">
      <c r="A15" s="16"/>
      <c r="C15"/>
      <c r="D15"/>
      <c r="E15"/>
      <c r="F15"/>
      <c r="G15"/>
      <c r="H15"/>
    </row>
    <row r="16" spans="1:8"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2024-11-10T19:00:09Z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