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mmary" sheetId="1" r:id="rId4"/>
    <sheet name="SEC" sheetId="2" r:id="rId5"/>
    <sheet name="Autauga" sheetId="3" r:id="rId6"/>
    <sheet name="Baldwin" sheetId="4" r:id="rId7"/>
    <sheet name="Barbour" sheetId="5" r:id="rId8"/>
    <sheet name="Bibb" sheetId="6" r:id="rId9"/>
    <sheet name="Blount" sheetId="7" r:id="rId10"/>
    <sheet name="Bullock" sheetId="8" r:id="rId11"/>
    <sheet name="Butler" sheetId="9" r:id="rId12"/>
    <sheet name="Calhoun" sheetId="10" r:id="rId13"/>
    <sheet name="Chambers" sheetId="11" r:id="rId14"/>
    <sheet name="Cherokee" sheetId="12" r:id="rId15"/>
    <sheet name="Chilton" sheetId="13" r:id="rId16"/>
    <sheet name="Choctaw" sheetId="14" r:id="rId17"/>
    <sheet name="Clarke" sheetId="15" r:id="rId18"/>
    <sheet name="Clay" sheetId="16" r:id="rId19"/>
    <sheet name="Cleburne" sheetId="17" r:id="rId20"/>
    <sheet name="Coffee" sheetId="18" r:id="rId21"/>
    <sheet name="Colbert" sheetId="19" r:id="rId22"/>
    <sheet name="Conecuh" sheetId="20" r:id="rId23"/>
    <sheet name="Coosa" sheetId="21" r:id="rId24"/>
    <sheet name="Covington" sheetId="22" r:id="rId25"/>
    <sheet name="Crenshaw" sheetId="23" r:id="rId26"/>
    <sheet name="Cullman" sheetId="24" r:id="rId27"/>
    <sheet name="Dale" sheetId="25" r:id="rId28"/>
    <sheet name="Dallas" sheetId="26" r:id="rId29"/>
    <sheet name="DeKalb" sheetId="27" r:id="rId30"/>
    <sheet name="Elmore" sheetId="28" r:id="rId31"/>
    <sheet name="Escambia" sheetId="29" r:id="rId32"/>
    <sheet name="Etowah" sheetId="30" r:id="rId33"/>
    <sheet name="Fayette" sheetId="31" r:id="rId34"/>
    <sheet name="Franklin" sheetId="32" r:id="rId35"/>
    <sheet name="Geneva" sheetId="33" r:id="rId36"/>
    <sheet name="Greene" sheetId="34" r:id="rId37"/>
    <sheet name="Hale" sheetId="35" r:id="rId38"/>
    <sheet name="Henry" sheetId="36" r:id="rId39"/>
    <sheet name="Houston" sheetId="37" r:id="rId40"/>
    <sheet name="Jackson" sheetId="38" r:id="rId41"/>
    <sheet name="Jefferson" sheetId="39" r:id="rId42"/>
    <sheet name="Lauderdale" sheetId="40" r:id="rId43"/>
    <sheet name="Lamar" sheetId="41" r:id="rId44"/>
    <sheet name="Lawrence" sheetId="42" r:id="rId45"/>
    <sheet name="Lee" sheetId="43" r:id="rId46"/>
    <sheet name="Limestone" sheetId="44" r:id="rId47"/>
    <sheet name="Lowndes" sheetId="45" r:id="rId48"/>
    <sheet name="Macon" sheetId="46" r:id="rId49"/>
    <sheet name="Madison" sheetId="47" r:id="rId50"/>
    <sheet name="Marengo" sheetId="48" r:id="rId51"/>
    <sheet name="Marion" sheetId="49" r:id="rId52"/>
    <sheet name="Marshall" sheetId="50" r:id="rId53"/>
    <sheet name="Mobile" sheetId="51" r:id="rId54"/>
    <sheet name="Montgomery" sheetId="52" r:id="rId55"/>
    <sheet name="Monroe" sheetId="53" r:id="rId56"/>
    <sheet name="Morgan" sheetId="54" r:id="rId57"/>
    <sheet name="Perry" sheetId="55" r:id="rId58"/>
    <sheet name="Pickens" sheetId="56" r:id="rId59"/>
    <sheet name="Pike" sheetId="57" r:id="rId60"/>
    <sheet name="Randolph" sheetId="58" r:id="rId61"/>
    <sheet name="Russell" sheetId="59" r:id="rId62"/>
    <sheet name="Shelby" sheetId="60" r:id="rId63"/>
    <sheet name="St. Clair" sheetId="61" r:id="rId64"/>
    <sheet name="Sumter" sheetId="62" r:id="rId65"/>
    <sheet name="Talladega" sheetId="63" r:id="rId66"/>
    <sheet name="Tallapoosa" sheetId="64" r:id="rId67"/>
    <sheet name="Tuscaloosa" sheetId="65" r:id="rId68"/>
    <sheet name="Walker" sheetId="66" r:id="rId69"/>
    <sheet name="Washington" sheetId="67" r:id="rId70"/>
    <sheet name="Wilcox" sheetId="68" r:id="rId71"/>
    <sheet name="Winston" sheetId="69" r:id="rId72"/>
  </sheets>
</workbook>
</file>

<file path=xl/sharedStrings.xml><?xml version="1.0" encoding="utf-8"?>
<sst xmlns="http://schemas.openxmlformats.org/spreadsheetml/2006/main" uniqueCount="778">
  <si>
    <t>2022 Republican Primary Official Results</t>
  </si>
  <si>
    <t>Govenor</t>
  </si>
  <si>
    <t>Votes</t>
  </si>
  <si>
    <t>Percentage</t>
  </si>
  <si>
    <t>AL Senate 1</t>
  </si>
  <si>
    <t>AL House 1</t>
  </si>
  <si>
    <t>CJ 18 Pl. 1</t>
  </si>
  <si>
    <t>DA - 5</t>
  </si>
  <si>
    <t>Lindy Blanchard</t>
  </si>
  <si>
    <t>Tim Melson</t>
  </si>
  <si>
    <t>Maurice McCaney</t>
  </si>
  <si>
    <t>Donna Beaulieu</t>
  </si>
  <si>
    <t>D. Jeremy Duerr</t>
  </si>
  <si>
    <t>Lew Burdette</t>
  </si>
  <si>
    <t>John Sutherland</t>
  </si>
  <si>
    <t>Phillip Pettus</t>
  </si>
  <si>
    <t>Jeff Bromlow</t>
  </si>
  <si>
    <t>Mike Segrest</t>
  </si>
  <si>
    <t>Stacy Lee George</t>
  </si>
  <si>
    <t>Total</t>
  </si>
  <si>
    <t>Edward A. Merrell</t>
  </si>
  <si>
    <t>Kay Ivey</t>
  </si>
  <si>
    <t>Jonathan A. Spann</t>
  </si>
  <si>
    <t>Tim James</t>
  </si>
  <si>
    <t>AL Senate 2</t>
  </si>
  <si>
    <t>AL House 2</t>
  </si>
  <si>
    <t>DA - 9</t>
  </si>
  <si>
    <t>Donald Trent Jones</t>
  </si>
  <si>
    <t>Tom Butler</t>
  </si>
  <si>
    <t>Jason Spencer Black</t>
  </si>
  <si>
    <t>Nick Jones</t>
  </si>
  <si>
    <t>Dean Odle</t>
  </si>
  <si>
    <t>Bill Holtzclaw</t>
  </si>
  <si>
    <t>Kimberly Butler</t>
  </si>
  <si>
    <t>CJ 19 Pl. 2</t>
  </si>
  <si>
    <t>Summer McWhorter Summerford</t>
  </si>
  <si>
    <t>Dave Thomas</t>
  </si>
  <si>
    <t>Ben Harrison</t>
  </si>
  <si>
    <t>Joe Pace Booth</t>
  </si>
  <si>
    <t>Dean Young</t>
  </si>
  <si>
    <t>Terrance L. Irelan</t>
  </si>
  <si>
    <t>Jessica Sanders</t>
  </si>
  <si>
    <t>AL Senate 11</t>
  </si>
  <si>
    <t>Dep DA - 10</t>
  </si>
  <si>
    <t>Lance Bell</t>
  </si>
  <si>
    <t>Eric Christopher McAdory</t>
  </si>
  <si>
    <t>US Senate</t>
  </si>
  <si>
    <t>Michael J Wright</t>
  </si>
  <si>
    <t>AL House 3</t>
  </si>
  <si>
    <t>CJ 20 Pl. 4</t>
  </si>
  <si>
    <t>Bill Veitch</t>
  </si>
  <si>
    <t>Lillie Boddie</t>
  </si>
  <si>
    <t>Fred Joly</t>
  </si>
  <si>
    <t>Seth Brooks</t>
  </si>
  <si>
    <t>Katie Britt</t>
  </si>
  <si>
    <t>Kerry “Bubba” Underwood</t>
  </si>
  <si>
    <t>Chris Richardson</t>
  </si>
  <si>
    <t>Mo Brooks</t>
  </si>
  <si>
    <t>AL Senate 12</t>
  </si>
  <si>
    <t>Holly L. Sawyer</t>
  </si>
  <si>
    <t>DA - 13</t>
  </si>
  <si>
    <t>Karla M. Dupriest</t>
  </si>
  <si>
    <t>Wendy Ghee Draper</t>
  </si>
  <si>
    <t>Keith Blackwood</t>
  </si>
  <si>
    <t>Mike Durant</t>
  </si>
  <si>
    <t>Keith Kelley</t>
  </si>
  <si>
    <t>AL House 4</t>
  </si>
  <si>
    <t>Buzz Jordan</t>
  </si>
  <si>
    <t>Jake Schafer</t>
  </si>
  <si>
    <t>Wayne Willis</t>
  </si>
  <si>
    <t>Sheila Banister</t>
  </si>
  <si>
    <t>CJ - 36</t>
  </si>
  <si>
    <t>Patrick Johnson</t>
  </si>
  <si>
    <t xml:space="preserve">Mark Braxton Craig </t>
  </si>
  <si>
    <t>Parker Duncan Moore</t>
  </si>
  <si>
    <t>Callie Chenault Waldrep</t>
  </si>
  <si>
    <t>DA - 18</t>
  </si>
  <si>
    <t>US Congress Dist. 3</t>
  </si>
  <si>
    <t>AL Senate 13</t>
  </si>
  <si>
    <t>Matt Casey</t>
  </si>
  <si>
    <t>Michael T. Joiner</t>
  </si>
  <si>
    <t>John Allen Coker</t>
  </si>
  <si>
    <t>Cameron W. Elkins</t>
  </si>
  <si>
    <t>Mike Rogers</t>
  </si>
  <si>
    <t>Randy Price</t>
  </si>
  <si>
    <t>AL House 7</t>
  </si>
  <si>
    <t>CJ 37 Pl. 1</t>
  </si>
  <si>
    <t>Proncey D. Robertson</t>
  </si>
  <si>
    <t>Elijah Beaver</t>
  </si>
  <si>
    <t>Ernie Yarbrough</t>
  </si>
  <si>
    <t>Jeff Tickal</t>
  </si>
  <si>
    <t>DA - 19</t>
  </si>
  <si>
    <t>US Congress Dist. 5</t>
  </si>
  <si>
    <t>AL Senate 15</t>
  </si>
  <si>
    <t>Jennifer Mae Holton</t>
  </si>
  <si>
    <t>Andy Blalock</t>
  </si>
  <si>
    <t>Brian Christine</t>
  </si>
  <si>
    <t>CJ Robinson</t>
  </si>
  <si>
    <t>John Roberts</t>
  </si>
  <si>
    <t>Dan Roberts</t>
  </si>
  <si>
    <t>AL House 13</t>
  </si>
  <si>
    <t>Paul Sanford</t>
  </si>
  <si>
    <t>Greg Barnes</t>
  </si>
  <si>
    <t>Dale Strong</t>
  </si>
  <si>
    <t>Keith Davis</t>
  </si>
  <si>
    <t>DA - 20</t>
  </si>
  <si>
    <t>Casey Wardynski</t>
  </si>
  <si>
    <t>AL Senate 17</t>
  </si>
  <si>
    <t>Matt Dozier</t>
  </si>
  <si>
    <t>Russ Goodman</t>
  </si>
  <si>
    <t>Harrison Wright</t>
  </si>
  <si>
    <t>Mike Dunn</t>
  </si>
  <si>
    <t>Charlie Waits</t>
  </si>
  <si>
    <t>Patrick B. “Pat” Jones III</t>
  </si>
  <si>
    <t>Shay Shelnutt</t>
  </si>
  <si>
    <t>Matt Woods</t>
  </si>
  <si>
    <t>Attorney General</t>
  </si>
  <si>
    <t>DA - 31</t>
  </si>
  <si>
    <t>Steve Marshall</t>
  </si>
  <si>
    <t>AL Senate 22</t>
  </si>
  <si>
    <t>AL House 14</t>
  </si>
  <si>
    <t>Hal Hughston</t>
  </si>
  <si>
    <t>Harry Bartlett Still III</t>
  </si>
  <si>
    <t>Greg Albritton</t>
  </si>
  <si>
    <t>Cory Franks</t>
  </si>
  <si>
    <t>Angela Hulsey</t>
  </si>
  <si>
    <t>Stephen Sexton</t>
  </si>
  <si>
    <t>Tom Fredricks</t>
  </si>
  <si>
    <t>Timothy (Tim) Wadsworth</t>
  </si>
  <si>
    <t>Supreme Court Pl. 5</t>
  </si>
  <si>
    <t>DA - 32</t>
  </si>
  <si>
    <t>Greg Cook</t>
  </si>
  <si>
    <t>AL Senate 27</t>
  </si>
  <si>
    <t>Wilson Blaylock</t>
  </si>
  <si>
    <t>Debra Jones</t>
  </si>
  <si>
    <t>Jay Hovey</t>
  </si>
  <si>
    <t>AL House 15</t>
  </si>
  <si>
    <t>Champ Crocker</t>
  </si>
  <si>
    <t>Tom Whatley</t>
  </si>
  <si>
    <t>Leigh Hulsey</t>
  </si>
  <si>
    <t>Brad Tompkins</t>
  </si>
  <si>
    <t>Secretary of State</t>
  </si>
  <si>
    <t>DA - 39</t>
  </si>
  <si>
    <t>Wes Allen</t>
  </si>
  <si>
    <t>AL Senate 31</t>
  </si>
  <si>
    <t>Lucas J. Beaty</t>
  </si>
  <si>
    <t>Christian Horn</t>
  </si>
  <si>
    <t>Josh Carnley</t>
  </si>
  <si>
    <t>AL House 20</t>
  </si>
  <si>
    <t>Brian C.T. Jones</t>
  </si>
  <si>
    <t>Ed Packard</t>
  </si>
  <si>
    <t>Stormin Norman Horton</t>
  </si>
  <si>
    <t>James D. Brown</t>
  </si>
  <si>
    <t>Jim Zeigler</t>
  </si>
  <si>
    <t>Mike Jones, Jr</t>
  </si>
  <si>
    <t>James Lomax</t>
  </si>
  <si>
    <t>Angela McClure</t>
  </si>
  <si>
    <t>France Taylor</t>
  </si>
  <si>
    <t>Auditor</t>
  </si>
  <si>
    <t>Stan Cooke</t>
  </si>
  <si>
    <t>Rusty Glover</t>
  </si>
  <si>
    <t>AL House 23</t>
  </si>
  <si>
    <t>Andrew Sorrell</t>
  </si>
  <si>
    <t>Tommy Hanes</t>
  </si>
  <si>
    <t>Mike Kirkland</t>
  </si>
  <si>
    <t>PSC Pl. 1</t>
  </si>
  <si>
    <t>John Hammock</t>
  </si>
  <si>
    <t>AL House 24</t>
  </si>
  <si>
    <t>Stephen McLamb</t>
  </si>
  <si>
    <t>Nathaniel Ledbetter</t>
  </si>
  <si>
    <t>Jeremy H. Oden</t>
  </si>
  <si>
    <t>Don Stout</t>
  </si>
  <si>
    <t>Brent Woodall</t>
  </si>
  <si>
    <t>AL House 25</t>
  </si>
  <si>
    <t>PSC Pl. 2</t>
  </si>
  <si>
    <t>Buck Clemons</t>
  </si>
  <si>
    <t>Chip Beeker</t>
  </si>
  <si>
    <t>Phillip K. Rigsby</t>
  </si>
  <si>
    <t>Robin Litaker</t>
  </si>
  <si>
    <t>Robert L. McCollum</t>
  </si>
  <si>
    <t>AL House 26</t>
  </si>
  <si>
    <t>Brock Colvin</t>
  </si>
  <si>
    <t>AL BOE Pl. 2</t>
  </si>
  <si>
    <t>Annette E. Holcomb</t>
  </si>
  <si>
    <t>Alex Balkcum</t>
  </si>
  <si>
    <t>Todd Mitchem</t>
  </si>
  <si>
    <t>Tracie West</t>
  </si>
  <si>
    <t>AL House 28</t>
  </si>
  <si>
    <t>AL BOE Pl. 6</t>
  </si>
  <si>
    <t>Mack N Butler</t>
  </si>
  <si>
    <t>Marie Manning</t>
  </si>
  <si>
    <t>Gil F. Isbell</t>
  </si>
  <si>
    <t>Priscilla Yother</t>
  </si>
  <si>
    <t>AL House 29</t>
  </si>
  <si>
    <t>AL BOE Pl. 8</t>
  </si>
  <si>
    <t>Mark A. Gidley</t>
  </si>
  <si>
    <t>Rex Davis</t>
  </si>
  <si>
    <t>Jamie W Grant</t>
  </si>
  <si>
    <t>Wayne Reynolds</t>
  </si>
  <si>
    <t>AL House 31</t>
  </si>
  <si>
    <t>Chadwick Smith</t>
  </si>
  <si>
    <t>Troy B. Stubbs</t>
  </si>
  <si>
    <t>AL House 38</t>
  </si>
  <si>
    <t>Micah J. Messer</t>
  </si>
  <si>
    <t>Debbie Hamby Wood</t>
  </si>
  <si>
    <t>AL House 39</t>
  </si>
  <si>
    <t>Brent Rhodes</t>
  </si>
  <si>
    <t>Ginny Shaver</t>
  </si>
  <si>
    <t>AL House 40</t>
  </si>
  <si>
    <t>Gayla Blanton</t>
  </si>
  <si>
    <t>Julie Borrelli</t>
  </si>
  <si>
    <t>Katie Exum</t>
  </si>
  <si>
    <t>Bill Lester</t>
  </si>
  <si>
    <t>Bill McAdams</t>
  </si>
  <si>
    <t>Chad Robertson</t>
  </si>
  <si>
    <t>Jakob Williamson</t>
  </si>
  <si>
    <t>AL House 45</t>
  </si>
  <si>
    <t>Dickie Drake</t>
  </si>
  <si>
    <t>Susan DuBose</t>
  </si>
  <si>
    <t>AL House 48</t>
  </si>
  <si>
    <t>Jim Carns</t>
  </si>
  <si>
    <t>William C. Wentowski</t>
  </si>
  <si>
    <t>AL House 49</t>
  </si>
  <si>
    <t>Russell Bedsole</t>
  </si>
  <si>
    <t>Michael Hart</t>
  </si>
  <si>
    <t>AL House 61</t>
  </si>
  <si>
    <t>Ron Bolton</t>
  </si>
  <si>
    <t>Kimberly A. Madison</t>
  </si>
  <si>
    <t>AL House 64</t>
  </si>
  <si>
    <t>Angelo Jacob Fermo</t>
  </si>
  <si>
    <t>Donna Givens</t>
  </si>
  <si>
    <t>AL House 65</t>
  </si>
  <si>
    <t>Dee Ann Campbell</t>
  </si>
  <si>
    <t>Brett Easterbrook</t>
  </si>
  <si>
    <t>AL House 87</t>
  </si>
  <si>
    <t>Eric E. Johnson</t>
  </si>
  <si>
    <t>Jeff Sorrells</t>
  </si>
  <si>
    <t>AL House 88</t>
  </si>
  <si>
    <t>Will Dismukes</t>
  </si>
  <si>
    <t>Jerry Starnes</t>
  </si>
  <si>
    <t>AL House 91</t>
  </si>
  <si>
    <t>Les W. Hogan</t>
  </si>
  <si>
    <t>Rhett Marques</t>
  </si>
  <si>
    <t>AL House 92</t>
  </si>
  <si>
    <t>Matthew Hammett</t>
  </si>
  <si>
    <t>Greg White</t>
  </si>
  <si>
    <t>AL House 94</t>
  </si>
  <si>
    <t>Joe Faust</t>
  </si>
  <si>
    <t>Jennifer Fidler</t>
  </si>
  <si>
    <t>AL House 95</t>
  </si>
  <si>
    <t>Frances Holk-Jones</t>
  </si>
  <si>
    <t>Michael T. Ludvigsen, Jr.</t>
  </si>
  <si>
    <t>Reginald C Pulliam</t>
  </si>
  <si>
    <t>AL House 96</t>
  </si>
  <si>
    <t>Danielle R Duggar</t>
  </si>
  <si>
    <t>Matt Simpson</t>
  </si>
  <si>
    <t>AL House 100</t>
  </si>
  <si>
    <t>Pete Kupfer</t>
  </si>
  <si>
    <t>Joe Piggott</t>
  </si>
  <si>
    <t>Mark Shirey</t>
  </si>
  <si>
    <t>Table 1</t>
  </si>
  <si>
    <t>SEC Pl. 2</t>
  </si>
  <si>
    <t>SEC 2</t>
  </si>
  <si>
    <t>SEC 3</t>
  </si>
  <si>
    <t>SEC 6</t>
  </si>
  <si>
    <t>SEC 1</t>
  </si>
  <si>
    <t>Suzette Josey</t>
  </si>
  <si>
    <t>Cathi Bradford</t>
  </si>
  <si>
    <t>Brandon Bagwell</t>
  </si>
  <si>
    <t>Caleb Durden</t>
  </si>
  <si>
    <t>Mike Dean</t>
  </si>
  <si>
    <t>Tim Ansley</t>
  </si>
  <si>
    <t>Jeana Boggs</t>
  </si>
  <si>
    <t>Josh Pendergrass</t>
  </si>
  <si>
    <t>Nathan Haynes</t>
  </si>
  <si>
    <t>Rona Miller</t>
  </si>
  <si>
    <t>Janet Brown Oglesby</t>
  </si>
  <si>
    <t>Liz Bishop</t>
  </si>
  <si>
    <t>Joseph Fuller</t>
  </si>
  <si>
    <t>Clay McAlpin</t>
  </si>
  <si>
    <t>Donnie Pritchard</t>
  </si>
  <si>
    <t>SEC Pl. 6</t>
  </si>
  <si>
    <t>SEC 4</t>
  </si>
  <si>
    <t>SEC 10</t>
  </si>
  <si>
    <t>Chris Elliott</t>
  </si>
  <si>
    <t>John Bentley</t>
  </si>
  <si>
    <t>Clay Barclay</t>
  </si>
  <si>
    <t>Joshua K. Howell</t>
  </si>
  <si>
    <t>Michael H. Sumrall</t>
  </si>
  <si>
    <t>Alan Crisologo</t>
  </si>
  <si>
    <t>Aline Roberts</t>
  </si>
  <si>
    <t>Vicki Harrell Hereford</t>
  </si>
  <si>
    <t>Barry D. Broadhead</t>
  </si>
  <si>
    <t>Stephanie Smith</t>
  </si>
  <si>
    <t>Rachel W. Almond</t>
  </si>
  <si>
    <t>Rose Nix</t>
  </si>
  <si>
    <t>Melissa Kirby</t>
  </si>
  <si>
    <t>Hunter Weathers</t>
  </si>
  <si>
    <t>Odis Nickoles</t>
  </si>
  <si>
    <t>SEC Pl. 7</t>
  </si>
  <si>
    <t>SEC Pl. 1 Dist 4</t>
  </si>
  <si>
    <t>SEC 16</t>
  </si>
  <si>
    <t>Bill Roberts</t>
  </si>
  <si>
    <t>Ken Bolcar</t>
  </si>
  <si>
    <t>Kyle Callaghan</t>
  </si>
  <si>
    <t>Beth Chapman</t>
  </si>
  <si>
    <t>SEC 8</t>
  </si>
  <si>
    <t>Jason Slye</t>
  </si>
  <si>
    <t>Sheila Haynes</t>
  </si>
  <si>
    <t>James Mathews</t>
  </si>
  <si>
    <t>SEC Pl. 1</t>
  </si>
  <si>
    <t>Janet Rich Pittman</t>
  </si>
  <si>
    <t>Jason N. Parsons</t>
  </si>
  <si>
    <t>Charles A. Brown</t>
  </si>
  <si>
    <t>Samuel L. “Sam” Roberts</t>
  </si>
  <si>
    <t>Sam Givhan</t>
  </si>
  <si>
    <t>Allison Sinclair</t>
  </si>
  <si>
    <t>Lela K. Waters</t>
  </si>
  <si>
    <t>Mike Parsons</t>
  </si>
  <si>
    <t>SEC Pl. 8</t>
  </si>
  <si>
    <t>SEC Pl. 4 Dist 4</t>
  </si>
  <si>
    <t>Greg Fanin</t>
  </si>
  <si>
    <t>Philip Mathews</t>
  </si>
  <si>
    <t>Bart Cook</t>
  </si>
  <si>
    <t>Barbara Wheeler</t>
  </si>
  <si>
    <t>Chris Graben</t>
  </si>
  <si>
    <t>Tina B Whitfield</t>
  </si>
  <si>
    <t>SEC Pl. 3</t>
  </si>
  <si>
    <t>Don Fisher</t>
  </si>
  <si>
    <t>Kelley Jo Brand</t>
  </si>
  <si>
    <t>D L Stiefel</t>
  </si>
  <si>
    <t>William Matthews</t>
  </si>
  <si>
    <t>Mary Sue McClurkin</t>
  </si>
  <si>
    <t>Gwen W. Shelton</t>
  </si>
  <si>
    <t>SEC Pl. 9</t>
  </si>
  <si>
    <t>SEC Pl. 5 Dist 3</t>
  </si>
  <si>
    <t>Tobias Vogt</t>
  </si>
  <si>
    <t>Patrick McWilliams</t>
  </si>
  <si>
    <t>Walter J. Kozak</t>
  </si>
  <si>
    <t>Connie Grier</t>
  </si>
  <si>
    <t>SEC 5</t>
  </si>
  <si>
    <t>Sheila Rihner-Green</t>
  </si>
  <si>
    <t>Rodney L Ivey</t>
  </si>
  <si>
    <t>Jimmie Stephens</t>
  </si>
  <si>
    <t>J Allen Meadows</t>
  </si>
  <si>
    <t>Jennifer Prier</t>
  </si>
  <si>
    <t>Royce L Lader</t>
  </si>
  <si>
    <t>SEC Dist 1</t>
  </si>
  <si>
    <t>Mike Vest</t>
  </si>
  <si>
    <t>Ben West</t>
  </si>
  <si>
    <t>Chris Kennedy</t>
  </si>
  <si>
    <t>SEC Pl. 5 Dist 4</t>
  </si>
  <si>
    <t>Brad Taylor</t>
  </si>
  <si>
    <t>SEC 9</t>
  </si>
  <si>
    <t>Steven Guede</t>
  </si>
  <si>
    <t>Jonathan O. Barbee</t>
  </si>
  <si>
    <t>Chandell H. Alekzander</t>
  </si>
  <si>
    <t>Charles E. (Ed) Isom</t>
  </si>
  <si>
    <t>Keith Mitchell</t>
  </si>
  <si>
    <t>Trey Garner</t>
  </si>
  <si>
    <t>Arnold Mooney</t>
  </si>
  <si>
    <t>Randall V. Houston</t>
  </si>
  <si>
    <t>SEC Dist 2</t>
  </si>
  <si>
    <t>Noah A. Webster</t>
  </si>
  <si>
    <t>Stephen Thornton</t>
  </si>
  <si>
    <t>SEC Pl. 6 Dist 4</t>
  </si>
  <si>
    <t>Frances Taylor</t>
  </si>
  <si>
    <t>Steven D Henry</t>
  </si>
  <si>
    <t>John Amari</t>
  </si>
  <si>
    <t>Emily Hunter</t>
  </si>
  <si>
    <t>SEC 7</t>
  </si>
  <si>
    <t>Charles B. Kiplinger</t>
  </si>
  <si>
    <t>Brian Boatman</t>
  </si>
  <si>
    <t>Karen Stewart</t>
  </si>
  <si>
    <t>SEC Dist 4</t>
  </si>
  <si>
    <t>Grady H. Thornton</t>
  </si>
  <si>
    <t>Debbie Williams</t>
  </si>
  <si>
    <t>David R. Hurst</t>
  </si>
  <si>
    <t>SEC Pl. 4</t>
  </si>
  <si>
    <t>SEC Pl. 6 Dist 5</t>
  </si>
  <si>
    <t>Colleen Prince</t>
  </si>
  <si>
    <t>Peter Leavitt</t>
  </si>
  <si>
    <t>Renee Adam</t>
  </si>
  <si>
    <t>Mark Mudryk</t>
  </si>
  <si>
    <t>Henry Mullinax</t>
  </si>
  <si>
    <t>Joe Domnanovich</t>
  </si>
  <si>
    <t>Beverly Ward</t>
  </si>
  <si>
    <t>Ty Coffey</t>
  </si>
  <si>
    <t>Andrew Fuller</t>
  </si>
  <si>
    <t>SEC Dist 9</t>
  </si>
  <si>
    <t>Charles Knight</t>
  </si>
  <si>
    <t>Stephen R. Hooks II</t>
  </si>
  <si>
    <t>Sydney G. Dean</t>
  </si>
  <si>
    <t>Kasandra Stevens</t>
  </si>
  <si>
    <t>SEC Pl. 5</t>
  </si>
  <si>
    <t>Susan Newman</t>
  </si>
  <si>
    <t>Janey Whitney</t>
  </si>
  <si>
    <t>Kip K Chappell</t>
  </si>
  <si>
    <t>Angela Broyles</t>
  </si>
  <si>
    <t>Forrest Burke</t>
  </si>
  <si>
    <t>Allen J. Long</t>
  </si>
  <si>
    <t>Jesse C. Hockett</t>
  </si>
  <si>
    <t>Bryan Read</t>
  </si>
  <si>
    <t>Harry D. Butler</t>
  </si>
  <si>
    <t>SEC Dist 11</t>
  </si>
  <si>
    <t>Glenda S. Jackson</t>
  </si>
  <si>
    <t>Matt Massey</t>
  </si>
  <si>
    <t>Freddy Ard</t>
  </si>
  <si>
    <t>Marcia Parsons</t>
  </si>
  <si>
    <t>Beth Webster</t>
  </si>
  <si>
    <t>Kimberly A. Butler</t>
  </si>
  <si>
    <t>Dianne Branch</t>
  </si>
  <si>
    <t>Gerald Dial</t>
  </si>
  <si>
    <t>Jason Miller</t>
  </si>
  <si>
    <t>William (Will) Smith</t>
  </si>
  <si>
    <t>Lowell Moore</t>
  </si>
  <si>
    <t>Phil Sims</t>
  </si>
  <si>
    <t>Janye McGee</t>
  </si>
  <si>
    <t>Cynthia “Cyd” Watts</t>
  </si>
  <si>
    <t>Rachel Wallace</t>
  </si>
  <si>
    <t>Kaycee Cavender</t>
  </si>
  <si>
    <t>Robert T. (Scott) Jones</t>
  </si>
  <si>
    <t>Laura Morrow Cobb</t>
  </si>
  <si>
    <t>Matthew Sorrell</t>
  </si>
  <si>
    <t>Lane Buckelew</t>
  </si>
  <si>
    <t>Benjamin Crawford</t>
  </si>
  <si>
    <t>Noah Craig Campbell</t>
  </si>
  <si>
    <t>Laura Barlow Heath</t>
  </si>
  <si>
    <t>Ashlie Combs</t>
  </si>
  <si>
    <t>W. Phillip Morris</t>
  </si>
  <si>
    <t>Joy Pace Booth</t>
  </si>
  <si>
    <t>Sheriff</t>
  </si>
  <si>
    <t>Ken W. Gray</t>
  </si>
  <si>
    <t>Mark Harrell</t>
  </si>
  <si>
    <t>Joe Sedinger</t>
  </si>
  <si>
    <t>Coroner</t>
  </si>
  <si>
    <t>Buster Barber</t>
  </si>
  <si>
    <t>Terri Exum</t>
  </si>
  <si>
    <t>BOE 1</t>
  </si>
  <si>
    <t>Eleanor Ballow</t>
  </si>
  <si>
    <t>Tracy Cutts-Strichik</t>
  </si>
  <si>
    <t>BOE 2</t>
  </si>
  <si>
    <t>Kim Crockett</t>
  </si>
  <si>
    <t>Jonathan Jett</t>
  </si>
  <si>
    <t>Wayne Lambert</t>
  </si>
  <si>
    <t>Jim Manderson</t>
  </si>
  <si>
    <t>BOE 3</t>
  </si>
  <si>
    <t>Jamie Jackson</t>
  </si>
  <si>
    <t>Kevin McNatt</t>
  </si>
  <si>
    <t>BOE 4</t>
  </si>
  <si>
    <t>Roger Dempsey</t>
  </si>
  <si>
    <t>Bill Hollon</t>
  </si>
  <si>
    <t>Commission 2</t>
  </si>
  <si>
    <t>Jonathan Armstrong</t>
  </si>
  <si>
    <t>Steve Carey</t>
  </si>
  <si>
    <t>Matt McKenzie</t>
  </si>
  <si>
    <t>Commission 4</t>
  </si>
  <si>
    <t>Chris Crawford</t>
  </si>
  <si>
    <t>Charles “Skip” F. Gruber</t>
  </si>
  <si>
    <t>JaNay C. Dawson</t>
  </si>
  <si>
    <t>Rondi Kirby</t>
  </si>
  <si>
    <t>Ty Corbell</t>
  </si>
  <si>
    <t>Bobby Hayward</t>
  </si>
  <si>
    <t>James R. Kelly</t>
  </si>
  <si>
    <t>Superintendent</t>
  </si>
  <si>
    <t>Greg Blake</t>
  </si>
  <si>
    <t>Kavin Cotner</t>
  </si>
  <si>
    <t>Duane McGee</t>
  </si>
  <si>
    <t>Cheryl Acker Dodson</t>
  </si>
  <si>
    <t>Mason Parker</t>
  </si>
  <si>
    <t>Commission 3</t>
  </si>
  <si>
    <t>Dean Calvert</t>
  </si>
  <si>
    <t>Bradley Harvey</t>
  </si>
  <si>
    <t>Charity Beecham</t>
  </si>
  <si>
    <t>Danny Shears</t>
  </si>
  <si>
    <t>Carolyn Henderson</t>
  </si>
  <si>
    <t>Scott J. Martin</t>
  </si>
  <si>
    <t>J. D. Hess</t>
  </si>
  <si>
    <t>Terry Howell</t>
  </si>
  <si>
    <t>Richard S. Carter</t>
  </si>
  <si>
    <t>Jeff Nelson</t>
  </si>
  <si>
    <t>Roger D. Nichols</t>
  </si>
  <si>
    <t>Kimball Parker</t>
  </si>
  <si>
    <t>Robbie Autery</t>
  </si>
  <si>
    <t>John Shearon</t>
  </si>
  <si>
    <t>DJ - Choctaw</t>
  </si>
  <si>
    <t>Joe Thompson</t>
  </si>
  <si>
    <t>M. Bruce Tyson</t>
  </si>
  <si>
    <t>Horace Mosley</t>
  </si>
  <si>
    <t>Danny M. Roberts</t>
  </si>
  <si>
    <t>Randall “Spanky” Jacobs</t>
  </si>
  <si>
    <t>Beverly “Bear” Skinner</t>
  </si>
  <si>
    <t>Commission 1</t>
  </si>
  <si>
    <t>Jake Faust</t>
  </si>
  <si>
    <t>Abbey Walker Haag</t>
  </si>
  <si>
    <t>Stan Hutto</t>
  </si>
  <si>
    <t>Barry Chancey</t>
  </si>
  <si>
    <t>Bill H Taylor</t>
  </si>
  <si>
    <t>James “Rick” Jones</t>
  </si>
  <si>
    <t>DeWayne Smith</t>
  </si>
  <si>
    <t>Johnny R. Hamlin</t>
  </si>
  <si>
    <t>Henry Lambert</t>
  </si>
  <si>
    <t>Jim Studdard</t>
  </si>
  <si>
    <t>A. J. Benefield</t>
  </si>
  <si>
    <t>Buell Biggers</t>
  </si>
  <si>
    <t>Jon Daniel</t>
  </si>
  <si>
    <t>Tracy McMahan</t>
  </si>
  <si>
    <t>Dustin Meadows</t>
  </si>
  <si>
    <t>Mike Jones, Jr.</t>
  </si>
  <si>
    <t>Scott Byrd</t>
  </si>
  <si>
    <t>Dave T. Sutton</t>
  </si>
  <si>
    <t>Robert Leon Preachers</t>
  </si>
  <si>
    <t>Arnold Woodham</t>
  </si>
  <si>
    <t>Wendy Bowdoin Massey</t>
  </si>
  <si>
    <t>Rhonda Strickland</t>
  </si>
  <si>
    <t>DJ - Colbert</t>
  </si>
  <si>
    <t>Mary Baschab-Haslacker</t>
  </si>
  <si>
    <t>Nathan Johnson</t>
  </si>
  <si>
    <t>Chad Smith</t>
  </si>
  <si>
    <t>Clifton Buchanan</t>
  </si>
  <si>
    <t>Jo Ann King</t>
  </si>
  <si>
    <t>Randall Dunham</t>
  </si>
  <si>
    <t>John R. Forbus</t>
  </si>
  <si>
    <t>Elmore Unbehant</t>
  </si>
  <si>
    <t>Ronnie Joiner</t>
  </si>
  <si>
    <t>Travis Milhan</t>
  </si>
  <si>
    <t>Michael Howell</t>
  </si>
  <si>
    <t>Raymond “Frankie” Jones</t>
  </si>
  <si>
    <t>BOE 5</t>
  </si>
  <si>
    <t>Joshua A. Culver</t>
  </si>
  <si>
    <t>Haley Helm Dailey</t>
  </si>
  <si>
    <t>Jenny Kimbrell</t>
  </si>
  <si>
    <t>Dennis Meeks</t>
  </si>
  <si>
    <t>Blake Turman</t>
  </si>
  <si>
    <t>Norman E. Hobson</t>
  </si>
  <si>
    <t>Kelley Averill Lynn</t>
  </si>
  <si>
    <t>Wilson “Eddie” Rowell</t>
  </si>
  <si>
    <t>Carlton Carmichael</t>
  </si>
  <si>
    <t>Andy Compton</t>
  </si>
  <si>
    <t>Terry Mears</t>
  </si>
  <si>
    <t>Joshua Wasden</t>
  </si>
  <si>
    <t>Kevin Herny</t>
  </si>
  <si>
    <t>Jeremy L. Kilpatrick</t>
  </si>
  <si>
    <t>Commmission 2</t>
  </si>
  <si>
    <t>Richard Barnett</t>
  </si>
  <si>
    <t>Garry Marchman</t>
  </si>
  <si>
    <t>Kristi Creel Bain</t>
  </si>
  <si>
    <t>Corey Freeman</t>
  </si>
  <si>
    <t>Jeremy S. Jackson</t>
  </si>
  <si>
    <t>Andy Pate</t>
  </si>
  <si>
    <t>Morris L. Williams</t>
  </si>
  <si>
    <t>Kenny Brockman</t>
  </si>
  <si>
    <t>Travis Eskew</t>
  </si>
  <si>
    <t>BOE 6</t>
  </si>
  <si>
    <t>Mike Graves</t>
  </si>
  <si>
    <t>Jamie Weathersby Smith</t>
  </si>
  <si>
    <t>Adam Enfinger</t>
  </si>
  <si>
    <t>Charles Chic Gary</t>
  </si>
  <si>
    <t>Chris Kuykendall</t>
  </si>
  <si>
    <t>Ron Saferite</t>
  </si>
  <si>
    <t>Lester Black</t>
  </si>
  <si>
    <t>Derek Rosson</t>
  </si>
  <si>
    <t>Terry Wadsworth</t>
  </si>
  <si>
    <t>Nick Weldon</t>
  </si>
  <si>
    <t>Craig White</t>
  </si>
  <si>
    <t>Robert Elliott</t>
  </si>
  <si>
    <t>Joseph Lee</t>
  </si>
  <si>
    <t>Dalan Gassett</t>
  </si>
  <si>
    <t>Lamar Neighbors</t>
  </si>
  <si>
    <t>Martin “Marty” Steltenpohl</t>
  </si>
  <si>
    <t>Billy Blair</t>
  </si>
  <si>
    <t>Scottie Stewart</t>
  </si>
  <si>
    <t>Larry W. White</t>
  </si>
  <si>
    <t>John Brantley</t>
  </si>
  <si>
    <t>Cindy Jackson</t>
  </si>
  <si>
    <t>Racheal Fore Wagner</t>
  </si>
  <si>
    <t>Michael Bowens</t>
  </si>
  <si>
    <t>Sherry Digmon</t>
  </si>
  <si>
    <t>Jeff Overstreet</t>
  </si>
  <si>
    <t>Tim Ramsey</t>
  </si>
  <si>
    <t>Jonathan W. Horton</t>
  </si>
  <si>
    <t>Leonard Kiser</t>
  </si>
  <si>
    <t>Lucas Hallmark</t>
  </si>
  <si>
    <t>Doug Sherrod</t>
  </si>
  <si>
    <t>David Hubbert</t>
  </si>
  <si>
    <t>Michael “Red” Youngblood</t>
  </si>
  <si>
    <t>Tierre D. Agnew</t>
  </si>
  <si>
    <t>Malissa McKay Bryan</t>
  </si>
  <si>
    <t>Misty Kimbrell</t>
  </si>
  <si>
    <t>Tom Hubbert</t>
  </si>
  <si>
    <t>Rhetta Hollingsworth Tucker</t>
  </si>
  <si>
    <t>Gerald Dedeaux</t>
  </si>
  <si>
    <t>Roger Morrison</t>
  </si>
  <si>
    <t>Clark Sanford</t>
  </si>
  <si>
    <t>Justin White</t>
  </si>
  <si>
    <t>Byron Yerby</t>
  </si>
  <si>
    <t>Jim Burkhalter</t>
  </si>
  <si>
    <t>Steve Herring</t>
  </si>
  <si>
    <t>Jeremy Madden</t>
  </si>
  <si>
    <t>Steve Sawyer</t>
  </si>
  <si>
    <t>Joe Fike</t>
  </si>
  <si>
    <t>Shannon Oliver</t>
  </si>
  <si>
    <t>Curtis Baker</t>
  </si>
  <si>
    <t>Terry Welborn</t>
  </si>
  <si>
    <t>Heath McKee</t>
  </si>
  <si>
    <t>Carol Murphree</t>
  </si>
  <si>
    <t>Bryan Hatton</t>
  </si>
  <si>
    <t>Weston Spivey</t>
  </si>
  <si>
    <t>Tim Forehand</t>
  </si>
  <si>
    <t>Anthony “Tony” Helms</t>
  </si>
  <si>
    <t>Scotty Howerton</t>
  </si>
  <si>
    <t>Donny Eric Adkinson</t>
  </si>
  <si>
    <t>Tim Andrews</t>
  </si>
  <si>
    <t>Jason Burke</t>
  </si>
  <si>
    <t>Gerald McKissack</t>
  </si>
  <si>
    <t>John Ralph Saunders</t>
  </si>
  <si>
    <t>Jay W. Calhoun</t>
  </si>
  <si>
    <t>Jason Hudspeth</t>
  </si>
  <si>
    <t>Eric “EB” Blankenship</t>
  </si>
  <si>
    <t>Jay Henry</t>
  </si>
  <si>
    <t>Joshua Moore</t>
  </si>
  <si>
    <t>Commission Chairman</t>
  </si>
  <si>
    <t>Bobby Lewis</t>
  </si>
  <si>
    <t>Brandon Shoupe</t>
  </si>
  <si>
    <t>Doug Sinquefield</t>
  </si>
  <si>
    <t>Tracy Adams</t>
  </si>
  <si>
    <t>Chris Love</t>
  </si>
  <si>
    <t>Priscilla Andrews</t>
  </si>
  <si>
    <t>Ricky Herring</t>
  </si>
  <si>
    <t>Richard Talley</t>
  </si>
  <si>
    <t>George Trotter</t>
  </si>
  <si>
    <t>James Ivey</t>
  </si>
  <si>
    <t>Vanita McLain</t>
  </si>
  <si>
    <t>Randy Anderson</t>
  </si>
  <si>
    <t>Donald Valenza</t>
  </si>
  <si>
    <t>Robert Byrd</t>
  </si>
  <si>
    <t>Kendall Glover</t>
  </si>
  <si>
    <t>Bill Nance</t>
  </si>
  <si>
    <t>Jason Venable</t>
  </si>
  <si>
    <t>Chris Gulley</t>
  </si>
  <si>
    <t>Danny Rich</t>
  </si>
  <si>
    <t>Melinda Gilbert</t>
  </si>
  <si>
    <t>Paul Kennamer</t>
  </si>
  <si>
    <t>T. J. Perry</t>
  </si>
  <si>
    <t>Donna Pike</t>
  </si>
  <si>
    <t>Ray Torrillo</t>
  </si>
  <si>
    <t>Brad Black</t>
  </si>
  <si>
    <t>Lowery Davis</t>
  </si>
  <si>
    <t>Chapel King</t>
  </si>
  <si>
    <t>Phillip Pettus Ii</t>
  </si>
  <si>
    <t>Gunner Ford</t>
  </si>
  <si>
    <t>Joe Hackworth</t>
  </si>
  <si>
    <t>Max Dotson</t>
  </si>
  <si>
    <t>Joe Hamilton</t>
  </si>
  <si>
    <t>Randall McCrary</t>
  </si>
  <si>
    <t>Kim Edgil Jones</t>
  </si>
  <si>
    <t>Max K. Williams</t>
  </si>
  <si>
    <t>Greg Michael</t>
  </si>
  <si>
    <t>Daniel Patterson</t>
  </si>
  <si>
    <t>Gerald Freeman</t>
  </si>
  <si>
    <t>Jeff Garrett</t>
  </si>
  <si>
    <t>B. J. Tully</t>
  </si>
  <si>
    <t>Jamison Carr</t>
  </si>
  <si>
    <t>David Gunnels</t>
  </si>
  <si>
    <t>Allen Chandler</t>
  </si>
  <si>
    <t>Tommy Dunham</t>
  </si>
  <si>
    <t>Earl Sonny Malcom</t>
  </si>
  <si>
    <t>Norman Pool</t>
  </si>
  <si>
    <t>Commission 5</t>
  </si>
  <si>
    <t>Barry Johnson</t>
  </si>
  <si>
    <t>Ned Thomas Jones</t>
  </si>
  <si>
    <t>Nathan Kitchens</t>
  </si>
  <si>
    <t>Max R. Sanders</t>
  </si>
  <si>
    <t>Tim Sandlin</t>
  </si>
  <si>
    <t>Greg Boddie</t>
  </si>
  <si>
    <t>Robert Ham</t>
  </si>
  <si>
    <t>Tony Langley</t>
  </si>
  <si>
    <t>Larry Boswell</t>
  </si>
  <si>
    <t>Rusty Courson</t>
  </si>
  <si>
    <t>DJ Pl. 2</t>
  </si>
  <si>
    <t>Britley Leonard Brown</t>
  </si>
  <si>
    <t>Dale Bryant</t>
  </si>
  <si>
    <t>Jennifer Castro</t>
  </si>
  <si>
    <t>David T. Puckett</t>
  </si>
  <si>
    <t>Chris Carter</t>
  </si>
  <si>
    <t>Jeff Kilpatrick</t>
  </si>
  <si>
    <t>Joshua McLaughlin</t>
  </si>
  <si>
    <t>Eric Redd</t>
  </si>
  <si>
    <t>Fred Sloss</t>
  </si>
  <si>
    <t>Bill Boldin</t>
  </si>
  <si>
    <t>Daryl Sammet</t>
  </si>
  <si>
    <t>Jeremiah DiNardo</t>
  </si>
  <si>
    <t>Derrick Gatlin</t>
  </si>
  <si>
    <t>Matthew Williamson</t>
  </si>
  <si>
    <t>Ronald R Christ Jr</t>
  </si>
  <si>
    <t>Johnny Stephens</t>
  </si>
  <si>
    <t>Ken Kubik</t>
  </si>
  <si>
    <t>Chris Shaw</t>
  </si>
  <si>
    <t>Cameron E. Whitlow, Sr.</t>
  </si>
  <si>
    <t>Bill Byrd</t>
  </si>
  <si>
    <t>Jaylen J. Cotten</t>
  </si>
  <si>
    <t>Greg Gunnin</t>
  </si>
  <si>
    <t>Tony Harrison</t>
  </si>
  <si>
    <t>Dale Holt</t>
  </si>
  <si>
    <t>Larry Akers</t>
  </si>
  <si>
    <t>Bobby E. Burleson</t>
  </si>
  <si>
    <t>Rodney Lucas</t>
  </si>
  <si>
    <t>Shane Dickinson</t>
  </si>
  <si>
    <t>Chris “Chin” Knott</t>
  </si>
  <si>
    <t>Kevin Williams</t>
  </si>
  <si>
    <t>Glinda Cochran</t>
  </si>
  <si>
    <t>Kyle Jackson</t>
  </si>
  <si>
    <t>Nathan Broadhurst</t>
  </si>
  <si>
    <t>James Hutcheson</t>
  </si>
  <si>
    <t>Joey Baker</t>
  </si>
  <si>
    <t>Joe Jones</t>
  </si>
  <si>
    <t>Laura B. Byars</t>
  </si>
  <si>
    <t>Stacey Sorter White</t>
  </si>
  <si>
    <t>DJ - 1</t>
  </si>
  <si>
    <t>Chris Callaghan</t>
  </si>
  <si>
    <t>John Williams</t>
  </si>
  <si>
    <t>Jennifer Wright</t>
  </si>
  <si>
    <t>J (Ed) Albritton</t>
  </si>
  <si>
    <t>Paul Burch</t>
  </si>
  <si>
    <t>Johnny Hatcher</t>
  </si>
  <si>
    <t>Clem Richardson</t>
  </si>
  <si>
    <t>Jeff Clark</t>
  </si>
  <si>
    <t>Randy J. Turner</t>
  </si>
  <si>
    <t>Stephen Johnson</t>
  </si>
  <si>
    <t>Randy Vest</t>
  </si>
  <si>
    <t>Layne Halbrooks Dillard</t>
  </si>
  <si>
    <t>Tracie Turrentine</t>
  </si>
  <si>
    <t>Greg Carr</t>
  </si>
  <si>
    <t>Todd Hall</t>
  </si>
  <si>
    <t>Jordan Powell</t>
  </si>
  <si>
    <t>Bobby Bain</t>
  </si>
  <si>
    <t>Nancy Ray</t>
  </si>
  <si>
    <t>Joel Michael Folmar III</t>
  </si>
  <si>
    <t>Jennifer Colley Ventress</t>
  </si>
  <si>
    <t>DJ Pl. 1</t>
  </si>
  <si>
    <t>Phillip Bahakel</t>
  </si>
  <si>
    <t>Bill Dunn</t>
  </si>
  <si>
    <t>Carlos A. Gonzalez</t>
  </si>
  <si>
    <t>Jody Brasher Tallie</t>
  </si>
  <si>
    <t>Erin Bell Welborn</t>
  </si>
  <si>
    <t>Ken “Chief” Bailey</t>
  </si>
  <si>
    <t>John Samaniego</t>
  </si>
  <si>
    <t>Jane Hampton</t>
  </si>
  <si>
    <t>Amber Polk</t>
  </si>
  <si>
    <t>Aubrey Miller</t>
  </si>
  <si>
    <t>Stan Bateman</t>
  </si>
  <si>
    <t>Tommy Bowers</t>
  </si>
  <si>
    <t>Paul Manning</t>
  </si>
  <si>
    <t>Jimmy Kilgore</t>
  </si>
  <si>
    <t>David Latimer</t>
  </si>
  <si>
    <t>John C. McKelvey</t>
  </si>
  <si>
    <t>Frank Tapley</t>
  </si>
  <si>
    <t>Rhonda Davidson</t>
  </si>
  <si>
    <t>Thomas Kyzer</t>
  </si>
  <si>
    <t>Christopher Lee McCullar</t>
  </si>
  <si>
    <t>Dennis Ray Willingham</t>
  </si>
  <si>
    <t>DJ</t>
  </si>
  <si>
    <t>Alex Odom</t>
  </si>
  <si>
    <t>Tracy P. Turner</t>
  </si>
  <si>
    <t>Chris Edmunds</t>
  </si>
  <si>
    <t>Richard Stringer</t>
  </si>
  <si>
    <t>Allen Bailey</t>
  </si>
  <si>
    <t>Gil Cotton</t>
  </si>
  <si>
    <t>Kevin Dailey</t>
  </si>
  <si>
    <t>David R. Dees</t>
  </si>
  <si>
    <t>Michael Andrew Bailey</t>
  </si>
  <si>
    <t>Bobby Everett</t>
  </si>
  <si>
    <t>Rutger Hyche</t>
  </si>
  <si>
    <t>Sheiff</t>
  </si>
  <si>
    <t>Michael Dale Clark</t>
  </si>
  <si>
    <t>James A. Hicks</t>
  </si>
  <si>
    <t>Bryan Kirkpatrick</t>
  </si>
  <si>
    <t>Caleb Snoddy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</si>
</sst>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8"/>
        <bgColor auto="1"/>
      </patternFill>
    </fill>
  </fills>
  <borders count="4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 style="thin">
        <color indexed="9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8"/>
      </top>
      <bottom/>
      <diagonal/>
    </border>
    <border>
      <left style="thin">
        <color indexed="9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/>
      <bottom style="thin">
        <color indexed="9"/>
      </bottom>
      <diagonal/>
    </border>
    <border>
      <left style="thin">
        <color indexed="9"/>
      </left>
      <right/>
      <top style="thin">
        <color indexed="8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 style="thin">
        <color indexed="8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/>
      <diagonal/>
    </border>
    <border>
      <left style="thin">
        <color indexed="8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/>
      <bottom/>
      <diagonal/>
    </border>
    <border>
      <left/>
      <right style="thin">
        <color indexed="9"/>
      </right>
      <top style="thin">
        <color indexed="8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 style="thin">
        <color indexed="8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borderId="1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10" fontId="0" borderId="1" applyNumberFormat="1" applyFont="1" applyFill="0" applyBorder="1" applyAlignment="1" applyProtection="0">
      <alignment vertical="top" wrapText="1"/>
    </xf>
    <xf numFmtId="9" fontId="2" borderId="1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0" fontId="0" fillId="2" borderId="1" applyNumberFormat="1" applyFont="1" applyFill="1" applyBorder="1" applyAlignment="1" applyProtection="0">
      <alignment vertical="top" wrapText="1"/>
    </xf>
    <xf numFmtId="0" fontId="2" borderId="7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2" borderId="11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0" fontId="2" borderId="12" applyNumberFormat="0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0" fillId="2" borderId="14" applyNumberFormat="0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0" fontId="0" fillId="2" borderId="17" applyNumberFormat="0" applyFont="1" applyFill="1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top" wrapText="1"/>
    </xf>
    <xf numFmtId="0" fontId="0" borderId="20" applyNumberFormat="0" applyFont="1" applyFill="0" applyBorder="1" applyAlignment="1" applyProtection="0">
      <alignment vertical="top" wrapText="1"/>
    </xf>
    <xf numFmtId="0" fontId="0" borderId="21" applyNumberFormat="0" applyFont="1" applyFill="0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0" fontId="0" borderId="22" applyNumberFormat="0" applyFont="1" applyFill="0" applyBorder="1" applyAlignment="1" applyProtection="0">
      <alignment vertical="top" wrapText="1"/>
    </xf>
    <xf numFmtId="0" fontId="0" borderId="23" applyNumberFormat="0" applyFont="1" applyFill="0" applyBorder="1" applyAlignment="1" applyProtection="0">
      <alignment vertical="top" wrapText="1"/>
    </xf>
    <xf numFmtId="0" fontId="0" borderId="24" applyNumberFormat="0" applyFont="1" applyFill="0" applyBorder="1" applyAlignment="1" applyProtection="0">
      <alignment vertical="top" wrapText="1"/>
    </xf>
    <xf numFmtId="0" fontId="0" borderId="25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49" fontId="0" fillId="3" borderId="1" applyNumberFormat="1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top" wrapText="1"/>
    </xf>
    <xf numFmtId="10" fontId="0" fillId="2" borderId="1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  <xf numFmtId="9" fontId="2" fillId="2" borderId="1" applyNumberFormat="1" applyFont="1" applyFill="1" applyBorder="1" applyAlignment="1" applyProtection="0">
      <alignment vertical="top" wrapText="1"/>
    </xf>
    <xf numFmtId="0" fontId="2" fillId="3" borderId="7" applyNumberFormat="0" applyFont="1" applyFill="1" applyBorder="1" applyAlignment="1" applyProtection="0">
      <alignment vertical="top" wrapText="1"/>
    </xf>
    <xf numFmtId="0" fontId="0" fillId="3" borderId="7" applyNumberFormat="0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0" fontId="2" fillId="3" borderId="16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10" fontId="0" fillId="3" borderId="1" applyNumberFormat="1" applyFont="1" applyFill="1" applyBorder="1" applyAlignment="1" applyProtection="0">
      <alignment vertical="top" wrapText="1"/>
    </xf>
    <xf numFmtId="9" fontId="2" fillId="3" borderId="1" applyNumberFormat="1" applyFont="1" applyFill="1" applyBorder="1" applyAlignment="1" applyProtection="0">
      <alignment vertical="top" wrapText="1"/>
    </xf>
    <xf numFmtId="0" fontId="0" fillId="3" borderId="8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borderId="10" applyNumberFormat="0" applyFont="1" applyFill="0" applyBorder="1" applyAlignment="1" applyProtection="0">
      <alignment vertical="top" wrapText="1"/>
    </xf>
    <xf numFmtId="0" fontId="2" borderId="20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26" applyNumberFormat="0" applyFont="1" applyFill="0" applyBorder="1" applyAlignment="1" applyProtection="0">
      <alignment vertical="top" wrapText="1"/>
    </xf>
    <xf numFmtId="0" fontId="2" fillId="2" borderId="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27" applyNumberFormat="0" applyFont="1" applyFill="0" applyBorder="1" applyAlignment="1" applyProtection="0">
      <alignment vertical="top" wrapText="1"/>
    </xf>
    <xf numFmtId="0" fontId="0" borderId="28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29" applyNumberFormat="0" applyFont="1" applyFill="0" applyBorder="1" applyAlignment="1" applyProtection="0">
      <alignment vertical="top" wrapText="1"/>
    </xf>
    <xf numFmtId="0" fontId="2" borderId="21" applyNumberFormat="0" applyFont="1" applyFill="0" applyBorder="1" applyAlignment="1" applyProtection="0">
      <alignment vertical="top" wrapText="1"/>
    </xf>
    <xf numFmtId="0" fontId="2" borderId="18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30" applyNumberFormat="0" applyFont="1" applyFill="0" applyBorder="1" applyAlignment="1" applyProtection="0">
      <alignment vertical="top" wrapText="1"/>
    </xf>
    <xf numFmtId="0" fontId="0" borderId="31" applyNumberFormat="0" applyFont="1" applyFill="0" applyBorder="1" applyAlignment="1" applyProtection="0">
      <alignment vertical="top" wrapText="1"/>
    </xf>
    <xf numFmtId="0" fontId="0" borderId="32" applyNumberFormat="0" applyFont="1" applyFill="0" applyBorder="1" applyAlignment="1" applyProtection="0">
      <alignment vertical="top" wrapText="1"/>
    </xf>
    <xf numFmtId="0" fontId="2" borderId="15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33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34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35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3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3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38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3" borderId="11" applyNumberFormat="0" applyFont="1" applyFill="1" applyBorder="1" applyAlignment="1" applyProtection="0">
      <alignment vertical="top" wrapText="1"/>
    </xf>
    <xf numFmtId="0" fontId="0" fillId="3" borderId="11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39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0" applyNumberFormat="0" applyFont="1" applyFill="0" applyBorder="1" applyAlignment="1" applyProtection="0">
      <alignment vertical="top" wrapText="1"/>
    </xf>
    <xf numFmtId="0" fontId="0" borderId="41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1" applyNumberFormat="0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2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T183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" customWidth="1"/>
    <col min="2" max="20" width="16.3516" style="1" customWidth="1"/>
    <col min="21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4</v>
      </c>
      <c r="F2" t="s" s="4">
        <v>2</v>
      </c>
      <c r="G2" t="s" s="3">
        <v>3</v>
      </c>
      <c r="H2" s="5"/>
      <c r="I2" t="s" s="3">
        <v>5</v>
      </c>
      <c r="J2" t="s" s="4">
        <v>2</v>
      </c>
      <c r="K2" t="s" s="3">
        <v>3</v>
      </c>
      <c r="L2" s="5"/>
      <c r="M2" t="s" s="3">
        <v>6</v>
      </c>
      <c r="N2" t="s" s="4">
        <v>2</v>
      </c>
      <c r="O2" t="s" s="3">
        <v>3</v>
      </c>
      <c r="P2" s="5"/>
      <c r="Q2" t="s" s="3">
        <v>7</v>
      </c>
      <c r="R2" t="s" s="4">
        <v>2</v>
      </c>
      <c r="S2" t="s" s="3">
        <v>3</v>
      </c>
      <c r="T2" s="6"/>
    </row>
    <row r="3" ht="20.7" customHeight="1">
      <c r="A3" t="s" s="4">
        <v>8</v>
      </c>
      <c r="B3" s="7">
        <f>'Autauga'!B3+'Baldwin'!B3+'Barbour'!B3+'Bibb'!B3+'Blount'!B3+'Bullock'!B3+'Butler'!B3+'Calhoun'!B3+'Chambers'!B3+'Cherokee'!B3+'Chilton'!B3+'Choctaw'!B3+'Clarke'!B3+'Clay'!B3+'Cleburne'!B3+'Coffee'!B3+'Colbert'!B3+'Conecuh'!B3+'Coosa'!B3+'Covington'!B3+'Crenshaw'!B3+'Cullman'!B3+'Dale'!B3+'Dallas'!B3+'DeKalb'!B3+'Elmore'!B3+'Escambia'!B3+'Etowah'!B3+'Fayette'!B3+'Franklin'!B3+'Geneva'!B3+'Greene'!B3+'Hale'!B3+'Henry'!B3+'Houston'!B3+'Jackson'!B3+'Jefferson'!B3+'Lauderdale'!B3+'Lamar'!B3+'Lawrence'!B3+'Lee'!B3+'Limestone'!B3+'Lowndes'!B3+'Macon'!B3+'Madison'!B3+'Marengo'!B3+'Marion'!B3+'Marshall'!B3+'Mobile'!B3+'Montgomery'!B3+'Monroe'!B3+'Morgan'!B3+'Perry'!B3+'Pickens'!B3+'Pike'!B3+'Randolph'!B3+'Russell'!B3+'Shelby'!B3+'St. Clair'!B3+'Sumter'!B3+'Talladega'!B3+'Tallapoosa'!B3+'Tuscaloosa'!B2+'Walker'!B3+'Washington'!B3+'Wilcox'!B3+'Winston'!B3</f>
        <v>126202</v>
      </c>
      <c r="C3" s="8">
        <f>B3/B12</f>
        <v>0.192453854505972</v>
      </c>
      <c r="D3" s="5"/>
      <c r="E3" t="s" s="4">
        <v>9</v>
      </c>
      <c r="F3" s="7">
        <f>'Lauderdale'!F3+'Limestone'!F3</f>
        <v>16564</v>
      </c>
      <c r="G3" s="8">
        <f>F3/F5</f>
        <v>0.692330198537095</v>
      </c>
      <c r="H3" s="5"/>
      <c r="I3" t="s" s="4">
        <v>10</v>
      </c>
      <c r="J3" s="7">
        <f>'Lauderdale'!F8</f>
        <v>3512</v>
      </c>
      <c r="K3" s="8">
        <f>J3/J5</f>
        <v>0.475429809124137</v>
      </c>
      <c r="L3" s="5"/>
      <c r="M3" t="s" s="4">
        <v>11</v>
      </c>
      <c r="N3" s="7">
        <f>'Shelby'!F33</f>
        <v>7729</v>
      </c>
      <c r="O3" s="8">
        <f>N3/N7</f>
        <v>0.2644472576727</v>
      </c>
      <c r="P3" s="5"/>
      <c r="Q3" t="s" s="4">
        <v>12</v>
      </c>
      <c r="R3" s="7">
        <f>'Chambers'!F13+'Macon'!F3+'Randolph'!F8+'Tallapoosa'!F8</f>
        <v>6610</v>
      </c>
      <c r="S3" s="8">
        <f>R3/R5</f>
        <v>0.453516295025729</v>
      </c>
      <c r="T3" s="6"/>
    </row>
    <row r="4" ht="20.7" customHeight="1">
      <c r="A4" t="s" s="4">
        <v>13</v>
      </c>
      <c r="B4" s="7">
        <f>'Autauga'!B4+'Baldwin'!B4+'Barbour'!B4+'Bibb'!B4+'Blount'!B4+'Bullock'!B4+'Butler'!B4+'Calhoun'!B4+'Chambers'!B4+'Cherokee'!B4+'Chilton'!B4+'Choctaw'!B4+'Clarke'!B4+'Clay'!B4+'Cleburne'!B4+'Coffee'!B4+'Colbert'!B4+'Conecuh'!B4+'Coosa'!B4+'Covington'!B4+'Crenshaw'!B4+'Cullman'!B4+'Dale'!B4+'Dallas'!B4+'DeKalb'!B4+'Elmore'!B4+'Escambia'!B4+'Etowah'!B4+'Fayette'!B4+'Franklin'!B4+'Geneva'!B4+'Greene'!B4+'Hale'!B4+'Henry'!B4+'Houston'!B4+'Jackson'!B4+'Jefferson'!B4+'Lauderdale'!B4+'Lamar'!B4+'Lawrence'!B4+'Lee'!B4+'Limestone'!B4+'Lowndes'!B4+'Macon'!B4+'Madison'!B4+'Marengo'!B4+'Marion'!B4+'Marshall'!B4+'Mobile'!B4+'Montgomery'!B4+'Monroe'!B4+'Morgan'!B4+'Perry'!B4+'Pickens'!B4+'Pike'!B4+'Randolph'!B4+'Russell'!B4+'Shelby'!B4+'St. Clair'!B4+'Sumter'!B4+'Talladega'!B4+'Tallapoosa'!B4+'Tuscaloosa'!B3+'Walker'!B4+'Washington'!B4+'Wilcox'!B4+'Winston'!B4</f>
        <v>42924</v>
      </c>
      <c r="C4" s="8">
        <f>B4/B12</f>
        <v>0.06545767302272811</v>
      </c>
      <c r="D4" s="5"/>
      <c r="E4" t="s" s="4">
        <v>14</v>
      </c>
      <c r="F4" s="7">
        <f>'Lauderdale'!F4+'Limestone'!F4</f>
        <v>7361</v>
      </c>
      <c r="G4" s="8">
        <f>F4/F5</f>
        <v>0.307669801462905</v>
      </c>
      <c r="H4" s="5"/>
      <c r="I4" t="s" s="4">
        <v>15</v>
      </c>
      <c r="J4" s="7">
        <f>'Lauderdale'!F9</f>
        <v>3875</v>
      </c>
      <c r="K4" s="8">
        <f>J4/J5</f>
        <v>0.524570190875863</v>
      </c>
      <c r="L4" s="5"/>
      <c r="M4" t="s" s="4">
        <v>16</v>
      </c>
      <c r="N4" s="7">
        <f>'Shelby'!F34</f>
        <v>5917</v>
      </c>
      <c r="O4" s="8">
        <f>N4/N7</f>
        <v>0.20244978957813</v>
      </c>
      <c r="P4" s="5"/>
      <c r="Q4" t="s" s="4">
        <v>17</v>
      </c>
      <c r="R4" s="7">
        <f>'Chambers'!F14+'Macon'!F4+'Randolph'!F9+'Tallapoosa'!F9</f>
        <v>7965</v>
      </c>
      <c r="S4" s="8">
        <f>R4/R5</f>
        <v>0.546483704974271</v>
      </c>
      <c r="T4" s="6"/>
    </row>
    <row r="5" ht="20.7" customHeight="1">
      <c r="A5" t="s" s="4">
        <v>18</v>
      </c>
      <c r="B5" s="7">
        <f>'Autauga'!B5+'Baldwin'!B5+'Barbour'!B5+'Bibb'!B5+'Blount'!B5+'Bullock'!B5+'Butler'!B5+'Calhoun'!B5+'Chambers'!B5+'Cherokee'!B5+'Chilton'!B5+'Choctaw'!B5+'Clarke'!B5+'Clay'!B5+'Cleburne'!B5+'Coffee'!B5+'Colbert'!B5+'Conecuh'!B5+'Coosa'!B5+'Covington'!B5+'Crenshaw'!B5+'Cullman'!B5+'Dale'!B5+'Dallas'!B5+'DeKalb'!B5+'Elmore'!B5+'Escambia'!B5+'Etowah'!B5+'Fayette'!B5+'Franklin'!B5+'Geneva'!B5+'Greene'!B5+'Hale'!B5+'Henry'!B5+'Houston'!B5+'Jackson'!B5+'Jefferson'!B5+'Lauderdale'!B5+'Lamar'!B5+'Lawrence'!B5+'Lee'!B5+'Limestone'!B5+'Lowndes'!B5+'Macon'!B5+'Madison'!B5+'Marengo'!B5+'Marion'!B5+'Marshall'!B5+'Mobile'!B5+'Montgomery'!B5+'Monroe'!B5+'Morgan'!B5+'Perry'!B5+'Pickens'!B5+'Pike'!B5+'Randolph'!B5+'Russell'!B5+'Shelby'!B5+'St. Clair'!B5+'Sumter'!B5+'Talladega'!B5+'Tallapoosa'!B5+'Tuscaloosa'!B4+'Walker'!B5+'Washington'!B5+'Wilcox'!B5+'Winston'!B5</f>
        <v>2546</v>
      </c>
      <c r="C5" s="8">
        <f>B5/B12</f>
        <v>0.00388256536007515</v>
      </c>
      <c r="D5" s="5"/>
      <c r="E5" t="s" s="3">
        <v>19</v>
      </c>
      <c r="F5" s="7">
        <f>SUM(F3:F4)</f>
        <v>23925</v>
      </c>
      <c r="G5" s="9">
        <f>SUM(G3:G4)</f>
        <v>1</v>
      </c>
      <c r="H5" s="5"/>
      <c r="I5" t="s" s="3">
        <v>19</v>
      </c>
      <c r="J5" s="7">
        <f>SUM(J3:J4)</f>
        <v>7387</v>
      </c>
      <c r="K5" s="9">
        <f>SUM(K3:K4)</f>
        <v>1</v>
      </c>
      <c r="L5" s="5"/>
      <c r="M5" t="s" s="4">
        <v>20</v>
      </c>
      <c r="N5" s="7">
        <f>'Shelby'!F35</f>
        <v>2550</v>
      </c>
      <c r="O5" s="8">
        <f>N5/N7</f>
        <v>0.087248092517193</v>
      </c>
      <c r="P5" s="5"/>
      <c r="Q5" t="s" s="3">
        <v>19</v>
      </c>
      <c r="R5" s="7">
        <f>SUM(R3:R4)</f>
        <v>14575</v>
      </c>
      <c r="S5" s="9">
        <f>SUM(S3:S4)</f>
        <v>1</v>
      </c>
      <c r="T5" s="6"/>
    </row>
    <row r="6" ht="20.7" customHeight="1">
      <c r="A6" t="s" s="4">
        <v>21</v>
      </c>
      <c r="B6" s="7">
        <f>'Autauga'!B6+'Baldwin'!B6+'Barbour'!B6+'Bibb'!B6+'Blount'!B6+'Bullock'!B6+'Butler'!B6+'Calhoun'!B6+'Chambers'!B6+'Cherokee'!B6+'Chilton'!B6+'Choctaw'!B6+'Clarke'!B6+'Clay'!B6+'Cleburne'!B6+'Coffee'!B6+'Colbert'!B6+'Conecuh'!B6+'Coosa'!B6+'Covington'!B6+'Crenshaw'!B6+'Cullman'!B6+'Dale'!B6+'Dallas'!B6+'DeKalb'!B6+'Elmore'!B6+'Escambia'!B6+'Etowah'!B6+'Fayette'!B6+'Franklin'!B6+'Geneva'!B6+'Greene'!B6+'Hale'!B6+'Henry'!B6+'Houston'!B6+'Jackson'!B6+'Jefferson'!B6+'Lauderdale'!B6+'Lamar'!B6+'Lawrence'!B6+'Lee'!B6+'Limestone'!B6+'Lowndes'!B6+'Macon'!B6+'Madison'!B6+'Marengo'!B6+'Marion'!B6+'Marshall'!B6+'Mobile'!B6+'Montgomery'!B6+'Monroe'!B6+'Morgan'!B6+'Perry'!B6+'Pickens'!B6+'Pike'!B6+'Randolph'!B6+'Russell'!B6+'Shelby'!B6+'St. Clair'!B6+'Sumter'!B6+'Talladega'!B6+'Tallapoosa'!B6+'Tuscaloosa'!B5+'Walker'!B6+'Washington'!B6+'Wilcox'!B6+'Winston'!B6</f>
        <v>357069</v>
      </c>
      <c r="C6" s="8">
        <f>B6/B12</f>
        <v>0.544518354499872</v>
      </c>
      <c r="D6" s="6"/>
      <c r="E6" s="10"/>
      <c r="F6" s="10"/>
      <c r="G6" s="10"/>
      <c r="H6" s="11"/>
      <c r="I6" s="10"/>
      <c r="J6" s="10"/>
      <c r="K6" s="10"/>
      <c r="L6" s="12"/>
      <c r="M6" t="s" s="4">
        <v>22</v>
      </c>
      <c r="N6" s="7">
        <f>'Shelby'!F36</f>
        <v>13031</v>
      </c>
      <c r="O6" s="8">
        <f>N6/N7</f>
        <v>0.445854860231977</v>
      </c>
      <c r="P6" s="6"/>
      <c r="Q6" s="10"/>
      <c r="R6" s="10"/>
      <c r="S6" s="10"/>
      <c r="T6" s="11"/>
    </row>
    <row r="7" ht="20.7" customHeight="1">
      <c r="A7" t="s" s="4">
        <v>23</v>
      </c>
      <c r="B7" s="7">
        <f>'Autauga'!B7+'Baldwin'!B7+'Barbour'!B7+'Bibb'!B7+'Blount'!B7+'Bullock'!B7+'Butler'!B7+'Calhoun'!B7+'Chambers'!B7+'Cherokee'!B7+'Chilton'!B7+'Choctaw'!B7+'Clarke'!B7+'Clay'!B7+'Cleburne'!B7+'Coffee'!B7+'Colbert'!B7+'Conecuh'!B7+'Coosa'!B7+'Covington'!B7+'Crenshaw'!B7+'Cullman'!B7+'Dale'!B7+'Dallas'!B7+'DeKalb'!B7+'Elmore'!B7+'Escambia'!B7+'Etowah'!B7+'Fayette'!B7+'Franklin'!B7+'Geneva'!B7+'Greene'!B7+'Hale'!B7+'Henry'!B7+'Houston'!B7+'Jackson'!B7+'Jefferson'!B7+'Lauderdale'!B7+'Lamar'!B7+'Lawrence'!B7+'Lee'!B7+'Limestone'!B7+'Lowndes'!B7+'Macon'!B7+'Madison'!B7+'Marengo'!B7+'Marion'!B7+'Marshall'!B7+'Mobile'!B7+'Montgomery'!B7+'Monroe'!B7+'Morgan'!B7+'Perry'!B7+'Pickens'!B7+'Pike'!B7+'Randolph'!B7+'Russell'!B7+'Shelby'!B7+'St. Clair'!B7+'Sumter'!B7+'Talladega'!B7+'Tallapoosa'!B7+'Tuscaloosa'!B6+'Walker'!B7+'Washington'!B7+'Wilcox'!B7+'Winston'!B7</f>
        <v>106181</v>
      </c>
      <c r="C7" s="8">
        <f>B7/B12</f>
        <v>0.161922495089607</v>
      </c>
      <c r="D7" s="5"/>
      <c r="E7" t="s" s="3">
        <v>24</v>
      </c>
      <c r="F7" t="s" s="4">
        <v>2</v>
      </c>
      <c r="G7" t="s" s="3">
        <v>3</v>
      </c>
      <c r="H7" s="5"/>
      <c r="I7" t="s" s="3">
        <v>25</v>
      </c>
      <c r="J7" t="s" s="4">
        <v>2</v>
      </c>
      <c r="K7" t="s" s="3">
        <v>3</v>
      </c>
      <c r="L7" s="5"/>
      <c r="M7" t="s" s="3">
        <v>19</v>
      </c>
      <c r="N7" s="7">
        <f>SUM(N3:N6)</f>
        <v>29227</v>
      </c>
      <c r="O7" s="9">
        <f>SUM(O3:O6)</f>
        <v>1</v>
      </c>
      <c r="P7" s="5"/>
      <c r="Q7" t="s" s="3">
        <v>26</v>
      </c>
      <c r="R7" t="s" s="4">
        <v>2</v>
      </c>
      <c r="S7" t="s" s="3">
        <v>3</v>
      </c>
      <c r="T7" s="6"/>
    </row>
    <row r="8" ht="32.7" customHeight="1">
      <c r="A8" t="s" s="4">
        <v>27</v>
      </c>
      <c r="B8" s="7">
        <f>'Autauga'!B8+'Baldwin'!B8+'Barbour'!B8+'Bibb'!B8+'Blount'!B8+'Bullock'!B8+'Butler'!B8+'Calhoun'!B8+'Chambers'!B8+'Cherokee'!B8+'Chilton'!B8+'Choctaw'!B8+'Clarke'!B8+'Clay'!B8+'Cleburne'!B8+'Coffee'!B8+'Colbert'!B8+'Conecuh'!B8+'Coosa'!B8+'Covington'!B8+'Crenshaw'!B8+'Cullman'!B8+'Dale'!B8+'Dallas'!B8+'DeKalb'!B8+'Elmore'!B8+'Escambia'!B8+'Etowah'!B8+'Fayette'!B8+'Franklin'!B8+'Geneva'!B8+'Greene'!B8+'Hale'!B8+'Henry'!B8+'Houston'!B8+'Jackson'!B8+'Jefferson'!B8+'Lauderdale'!B8+'Lamar'!B8+'Lawrence'!B8+'Lee'!B8+'Limestone'!B8+'Lowndes'!B8+'Macon'!B8+'Madison'!B8+'Marengo'!B8+'Marion'!B8+'Marshall'!B8+'Mobile'!B8+'Montgomery'!B8+'Monroe'!B8+'Morgan'!B8+'Perry'!B8+'Pickens'!B8+'Pike'!B8+'Randolph'!B8+'Russell'!B8+'Shelby'!B8+'St. Clair'!B8+'Sumter'!B8+'Talladega'!B8+'Tallapoosa'!B8+'Tuscaloosa'!B7+'Walker'!B8+'Washington'!B8+'Wilcox'!B8+'Winston'!B8</f>
        <v>3821</v>
      </c>
      <c r="C8" s="8">
        <f>B8/B12</f>
        <v>0.00582689797362417</v>
      </c>
      <c r="D8" s="5"/>
      <c r="E8" t="s" s="4">
        <v>28</v>
      </c>
      <c r="F8" s="7">
        <f>'Limestone'!F8+'Madison'!F3</f>
        <v>9850</v>
      </c>
      <c r="G8" s="8">
        <f>F8/F10</f>
        <v>0.591982691267504</v>
      </c>
      <c r="H8" s="5"/>
      <c r="I8" t="s" s="4">
        <v>29</v>
      </c>
      <c r="J8" s="7">
        <f>'Lauderdale'!F13+'Limestone'!F13</f>
        <v>3115</v>
      </c>
      <c r="K8" s="8">
        <f>J8/J12</f>
        <v>0.310630235341045</v>
      </c>
      <c r="L8" s="6"/>
      <c r="M8" s="10"/>
      <c r="N8" s="10"/>
      <c r="O8" s="10"/>
      <c r="P8" s="12"/>
      <c r="Q8" t="s" s="4">
        <v>30</v>
      </c>
      <c r="R8" s="7">
        <f>'Cherokee'!F8+'DeKalb'!F13</f>
        <v>4843</v>
      </c>
      <c r="S8" s="8">
        <f>R8/R10</f>
        <v>0.289307048984468</v>
      </c>
      <c r="T8" s="6"/>
    </row>
    <row r="9" ht="44.7" customHeight="1">
      <c r="A9" t="s" s="4">
        <v>31</v>
      </c>
      <c r="B9" s="7">
        <f>'Autauga'!B9+'Baldwin'!B9+'Barbour'!B9+'Bibb'!B9+'Blount'!B9+'Bullock'!B9+'Butler'!B9+'Calhoun'!B9+'Chambers'!B9+'Cherokee'!B9+'Chilton'!B9+'Choctaw'!B9+'Clarke'!B9+'Clay'!B9+'Cleburne'!B9+'Coffee'!B9+'Colbert'!B9+'Conecuh'!B9+'Coosa'!B9+'Covington'!B9+'Crenshaw'!B9+'Cullman'!B9+'Dale'!B9+'Dallas'!B9+'DeKalb'!B9+'Elmore'!B9+'Escambia'!B9+'Etowah'!B9+'Fayette'!B9+'Franklin'!B9+'Geneva'!B9+'Greene'!B9+'Hale'!B9+'Henry'!B9+'Houston'!B9+'Jackson'!B9+'Jefferson'!B9+'Lauderdale'!B9+'Lamar'!B9+'Lawrence'!B9+'Lee'!B9+'Limestone'!B9+'Lowndes'!B9+'Macon'!B9+'Madison'!B9+'Marengo'!B9+'Marion'!B9+'Marshall'!B9+'Mobile'!B9+'Montgomery'!B9+'Monroe'!B9+'Morgan'!B9+'Perry'!B9+'Pickens'!B9+'Pike'!B9+'Randolph'!B9+'Russell'!B9+'Shelby'!B9+'St. Clair'!B9+'Sumter'!B9+'Talladega'!B9+'Tallapoosa'!B9+'Tuscaloosa'!B8+'Walker'!B9+'Washington'!B9+'Wilcox'!B9+'Winston'!B9</f>
        <v>11767</v>
      </c>
      <c r="C9" s="8">
        <f>B9/B12</f>
        <v>0.0179442838146128</v>
      </c>
      <c r="D9" s="5"/>
      <c r="E9" t="s" s="4">
        <v>32</v>
      </c>
      <c r="F9" s="7">
        <f>'Limestone'!F9+'Madison'!F4</f>
        <v>6789</v>
      </c>
      <c r="G9" s="8">
        <f>F9/F10</f>
        <v>0.408017308732496</v>
      </c>
      <c r="H9" s="5"/>
      <c r="I9" t="s" s="4">
        <v>33</v>
      </c>
      <c r="J9" s="7">
        <f>'Lauderdale'!F14+'Limestone'!F14</f>
        <v>3101</v>
      </c>
      <c r="K9" s="8">
        <f>J9/J12</f>
        <v>0.309234144395692</v>
      </c>
      <c r="L9" s="5"/>
      <c r="M9" t="s" s="3">
        <v>34</v>
      </c>
      <c r="N9" t="s" s="4">
        <v>2</v>
      </c>
      <c r="O9" t="s" s="3">
        <v>3</v>
      </c>
      <c r="P9" s="5"/>
      <c r="Q9" t="s" s="4">
        <v>35</v>
      </c>
      <c r="R9" s="7">
        <f>'Cherokee'!F9+'DeKalb'!F14</f>
        <v>11897</v>
      </c>
      <c r="S9" s="8">
        <f>R9/R10</f>
        <v>0.710692951015532</v>
      </c>
      <c r="T9" s="6"/>
    </row>
    <row r="10" ht="20.7" customHeight="1">
      <c r="A10" t="s" s="4">
        <v>36</v>
      </c>
      <c r="B10" s="7">
        <f>'Autauga'!B10+'Baldwin'!B10+'Barbour'!B10+'Bibb'!B10+'Blount'!B10+'Bullock'!B10+'Butler'!B10+'Calhoun'!B10+'Chambers'!B10+'Cherokee'!B10+'Chilton'!B10+'Choctaw'!B10+'Clarke'!B10+'Clay'!B10+'Cleburne'!B10+'Coffee'!B10+'Colbert'!B10+'Conecuh'!B10+'Coosa'!B10+'Covington'!B10+'Crenshaw'!B10+'Cullman'!B10+'Dale'!B10+'Dallas'!B10+'DeKalb'!B10+'Elmore'!B10+'Escambia'!B10+'Etowah'!B10+'Fayette'!B10+'Franklin'!B10+'Geneva'!B10+'Greene'!B10+'Hale'!B10+'Henry'!B10+'Houston'!B10+'Jackson'!B10+'Jefferson'!B10+'Lauderdale'!B10+'Lamar'!B10+'Lawrence'!B10+'Lee'!B10+'Limestone'!B10+'Lowndes'!B10+'Macon'!B10+'Madison'!B10+'Marengo'!B10+'Marion'!B10+'Marshall'!B10+'Mobile'!B10+'Montgomery'!B10+'Monroe'!B10+'Morgan'!B10+'Perry'!B10+'Pickens'!B10+'Pike'!B10+'Randolph'!B10+'Russell'!B10+'Shelby'!B10+'St. Clair'!B10+'Sumter'!B10+'Talladega'!B10+'Tallapoosa'!B10+'Tuscaloosa'!B9+'Walker'!B10+'Washington'!B10+'Wilcox'!B10+'Winston'!B10</f>
        <v>2886</v>
      </c>
      <c r="C10" s="8">
        <f>B10/B12</f>
        <v>0.00440105405702156</v>
      </c>
      <c r="D10" s="5"/>
      <c r="E10" t="s" s="3">
        <v>19</v>
      </c>
      <c r="F10" s="7">
        <f>SUM(F8:F9)</f>
        <v>16639</v>
      </c>
      <c r="G10" s="9">
        <f>SUM(G8:G9)</f>
        <v>1</v>
      </c>
      <c r="H10" s="5"/>
      <c r="I10" t="s" s="4">
        <v>37</v>
      </c>
      <c r="J10" s="7">
        <f>'Lauderdale'!F15+'Limestone'!F15</f>
        <v>3290</v>
      </c>
      <c r="K10" s="8">
        <f>J10/J12</f>
        <v>0.328081372157958</v>
      </c>
      <c r="L10" s="5"/>
      <c r="M10" t="s" s="4">
        <v>38</v>
      </c>
      <c r="N10" s="7">
        <f>'Autauga'!F8+'Chilton'!F8+'Elmore'!F13</f>
        <v>14923</v>
      </c>
      <c r="O10" s="8">
        <f>N10/N12</f>
        <v>0.518826269860585</v>
      </c>
      <c r="P10" s="5"/>
      <c r="Q10" t="s" s="3">
        <v>19</v>
      </c>
      <c r="R10" s="7">
        <f>SUM(R8:R9)</f>
        <v>16740</v>
      </c>
      <c r="S10" s="9">
        <f>SUM(S8:S9)</f>
        <v>1</v>
      </c>
      <c r="T10" s="6"/>
    </row>
    <row r="11" ht="20.7" customHeight="1">
      <c r="A11" t="s" s="4">
        <v>39</v>
      </c>
      <c r="B11" s="7">
        <f>'Autauga'!B11+'Baldwin'!B11+'Barbour'!B11+'Bibb'!B11+'Blount'!B11+'Bullock'!B11+'Butler'!B11+'Calhoun'!B11+'Chambers'!B11+'Cherokee'!B11+'Chilton'!B11+'Choctaw'!B11+'Clarke'!B11+'Clay'!B11+'Cleburne'!B11+'Coffee'!B11+'Colbert'!B11+'Conecuh'!B11+'Coosa'!B11+'Covington'!B11+'Crenshaw'!B11+'Cullman'!B11+'Dale'!B11+'Dallas'!B11+'DeKalb'!B11+'Elmore'!B11+'Escambia'!B11+'Etowah'!B11+'Fayette'!B11+'Franklin'!B11+'Geneva'!B11+'Greene'!B11+'Hale'!B11+'Henry'!B11+'Houston'!B11+'Jackson'!B11+'Jefferson'!B11+'Lauderdale'!B11+'Lamar'!B11+'Lawrence'!B11+'Lee'!B11+'Limestone'!B11+'Lowndes'!B11+'Macon'!B11+'Madison'!B11+'Marengo'!B11+'Marion'!B11+'Marshall'!B11+'Mobile'!B11+'Montgomery'!B11+'Monroe'!B11+'Morgan'!B11+'Perry'!B11+'Pickens'!B11+'Pike'!B11+'Randolph'!B11+'Russell'!B11+'Shelby'!B11+'St. Clair'!B11+'Sumter'!B11+'Talladega'!B11+'Tallapoosa'!B11+'Tuscaloosa'!B10+'Walker'!B11+'Washington'!B11+'Wilcox'!B11+'Winston'!B11</f>
        <v>2356</v>
      </c>
      <c r="C11" s="8">
        <f>B11/B12</f>
        <v>0.00359282167648745</v>
      </c>
      <c r="D11" s="6"/>
      <c r="E11" s="10"/>
      <c r="F11" s="10"/>
      <c r="G11" s="10"/>
      <c r="H11" s="12"/>
      <c r="I11" t="s" s="4">
        <v>40</v>
      </c>
      <c r="J11" s="7">
        <f>'Lauderdale'!F16+'Limestone'!F16</f>
        <v>522</v>
      </c>
      <c r="K11" s="8">
        <f>J11/J12</f>
        <v>0.0520542481053051</v>
      </c>
      <c r="L11" s="5"/>
      <c r="M11" t="s" s="4">
        <v>41</v>
      </c>
      <c r="N11" s="7">
        <f>'Autauga'!F9+'Chilton'!F9+'Elmore'!F14</f>
        <v>13840</v>
      </c>
      <c r="O11" s="8">
        <f>N11/N12</f>
        <v>0.481173730139415</v>
      </c>
      <c r="P11" s="6"/>
      <c r="Q11" s="10"/>
      <c r="R11" s="10"/>
      <c r="S11" s="10"/>
      <c r="T11" s="11"/>
    </row>
    <row r="12" ht="20.7" customHeight="1">
      <c r="A12" t="s" s="3">
        <v>19</v>
      </c>
      <c r="B12" s="7">
        <f>SUM(B3:B11)</f>
        <v>655752</v>
      </c>
      <c r="C12" s="9">
        <f>SUM(C3:C11)</f>
        <v>1</v>
      </c>
      <c r="D12" s="5"/>
      <c r="E12" t="s" s="13">
        <v>42</v>
      </c>
      <c r="F12" t="s" s="14">
        <v>2</v>
      </c>
      <c r="G12" t="s" s="3">
        <v>3</v>
      </c>
      <c r="H12" s="5"/>
      <c r="I12" t="s" s="3">
        <v>19</v>
      </c>
      <c r="J12" s="7">
        <f>SUM(J8:J11)</f>
        <v>10028</v>
      </c>
      <c r="K12" s="9">
        <f>SUM(K8:K11)</f>
        <v>1</v>
      </c>
      <c r="L12" s="5"/>
      <c r="M12" t="s" s="3">
        <v>19</v>
      </c>
      <c r="N12" s="7">
        <f>SUM(N10:N11)</f>
        <v>28763</v>
      </c>
      <c r="O12" s="9">
        <f>SUM(O10:O11)</f>
        <v>1</v>
      </c>
      <c r="P12" s="5"/>
      <c r="Q12" t="s" s="3">
        <v>43</v>
      </c>
      <c r="R12" t="s" s="4">
        <v>2</v>
      </c>
      <c r="S12" t="s" s="3">
        <v>3</v>
      </c>
      <c r="T12" s="6"/>
    </row>
    <row r="13" ht="32.7" customHeight="1">
      <c r="A13" s="10"/>
      <c r="B13" s="10"/>
      <c r="C13" s="10"/>
      <c r="D13" s="12"/>
      <c r="E13" t="s" s="14">
        <v>44</v>
      </c>
      <c r="F13" s="15">
        <f>'Shelby'!F3+'St. Clair'!F3+'Talladega'!F3</f>
        <v>12586</v>
      </c>
      <c r="G13" s="8">
        <f>F13/F15</f>
        <v>0.729665487854368</v>
      </c>
      <c r="H13" s="6"/>
      <c r="I13" s="10"/>
      <c r="J13" s="10"/>
      <c r="K13" s="10"/>
      <c r="L13" s="11"/>
      <c r="M13" s="10"/>
      <c r="N13" s="10"/>
      <c r="O13" s="10"/>
      <c r="P13" s="12"/>
      <c r="Q13" t="s" s="4">
        <v>45</v>
      </c>
      <c r="R13" s="7">
        <f>'Jefferson'!F34</f>
        <v>3159</v>
      </c>
      <c r="S13" s="8">
        <f>R13/R15</f>
        <v>0.281174899866489</v>
      </c>
      <c r="T13" s="6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14">
        <v>47</v>
      </c>
      <c r="F14" s="15">
        <f>'Shelby'!F4+'St. Clair'!F4+'Talladega'!F4</f>
        <v>4663</v>
      </c>
      <c r="G14" s="8">
        <f>F14/F15</f>
        <v>0.270334512145632</v>
      </c>
      <c r="H14" s="5"/>
      <c r="I14" t="s" s="13">
        <v>48</v>
      </c>
      <c r="J14" t="s" s="14">
        <v>2</v>
      </c>
      <c r="K14" t="s" s="3">
        <v>3</v>
      </c>
      <c r="L14" s="5"/>
      <c r="M14" t="s" s="3">
        <v>49</v>
      </c>
      <c r="N14" t="s" s="4">
        <v>2</v>
      </c>
      <c r="O14" t="s" s="3">
        <v>3</v>
      </c>
      <c r="P14" s="5"/>
      <c r="Q14" t="s" s="4">
        <v>50</v>
      </c>
      <c r="R14" s="7">
        <f>'Jefferson'!F35</f>
        <v>8076</v>
      </c>
      <c r="S14" s="8">
        <f>R14/R15</f>
        <v>0.718825100133511</v>
      </c>
      <c r="T14" s="6"/>
    </row>
    <row r="15" ht="20.7" customHeight="1">
      <c r="A15" t="s" s="4">
        <v>51</v>
      </c>
      <c r="B15" s="7">
        <f>'Autauga'!B15+'Baldwin'!B15+'Barbour'!B15+'Bibb'!B15+'Blount'!B15+'Bullock'!B15+'Butler'!B15+'Calhoun'!B15+'Chambers'!B15+'Cherokee'!B15+'Chilton'!B15+'Choctaw'!B15+'Clarke'!B15+'Clay'!B15+'Cleburne'!B15+'Coffee'!B15+'Colbert'!B15+'Conecuh'!B15+'Coosa'!B15+'Covington'!B15+'Crenshaw'!B15+'Cullman'!B15+'Dale'!B15+'Dallas'!B15+'DeKalb'!B15+'Elmore'!B15+'Escambia'!B15+'Etowah'!B15+'Fayette'!B15+'Franklin'!B15+'Geneva'!B15+'Greene'!B15+'Hale'!B15+'Henry'!B15+'Houston'!B15+'Jackson'!B15+'Jefferson'!B15+'Lauderdale'!B15+'Lamar'!B15+'Lawrence'!B15+'Lee'!B15+'Limestone'!B15+'Lowndes'!B15+'Macon'!B15+'Madison'!B15+'Marengo'!B15+'Marion'!B15+'Marshall'!B15+'Mobile'!B15+'Montgomery'!B15+'Monroe'!B15+'Morgan'!B15+'Perry'!B15+'Pickens'!B15+'Pike'!B15+'Randolph'!B15+'Russell'!B15+'Shelby'!B15+'St. Clair'!B15+'Sumter'!B15+'Talladega'!B15+'Tallapoosa'!B15+'Tuscaloosa'!B14+'Walker'!B15+'Washington'!B15+'Wilcox'!B15+'Winston'!B15</f>
        <v>4849</v>
      </c>
      <c r="C15" s="8">
        <f>B15/B21</f>
        <v>0.0074976033645669</v>
      </c>
      <c r="D15" s="5"/>
      <c r="E15" t="s" s="13">
        <v>19</v>
      </c>
      <c r="F15" s="15">
        <f>SUM(F13:F14)</f>
        <v>17249</v>
      </c>
      <c r="G15" s="9">
        <f>SUM(G13:G14)</f>
        <v>1</v>
      </c>
      <c r="H15" s="5"/>
      <c r="I15" t="s" s="14">
        <v>52</v>
      </c>
      <c r="J15" s="15">
        <f>'Colbert'!F3+'Lauderdale'!F20</f>
        <v>2496</v>
      </c>
      <c r="K15" s="8">
        <f>J15/J17</f>
        <v>0.436745406824147</v>
      </c>
      <c r="L15" s="5"/>
      <c r="M15" t="s" s="4">
        <v>53</v>
      </c>
      <c r="N15" s="7">
        <f>'Henry'!F3+'Houston'!F8</f>
        <v>8834</v>
      </c>
      <c r="O15" s="8">
        <f>N15/N18</f>
        <v>0.463800073502389</v>
      </c>
      <c r="P15" s="5"/>
      <c r="Q15" t="s" s="3">
        <v>19</v>
      </c>
      <c r="R15" s="7">
        <f>SUM(R13:R14)</f>
        <v>11235</v>
      </c>
      <c r="S15" s="9">
        <f>SUM(S13:S14)</f>
        <v>1</v>
      </c>
      <c r="T15" s="6"/>
    </row>
    <row r="16" ht="32.7" customHeight="1">
      <c r="A16" t="s" s="4">
        <v>54</v>
      </c>
      <c r="B16" s="7">
        <f>'Autauga'!B16+'Baldwin'!B16+'Barbour'!B16+'Bibb'!B16+'Blount'!B16+'Bullock'!B16+'Butler'!B16+'Calhoun'!B16+'Chambers'!B16+'Cherokee'!B16+'Chilton'!B16+'Choctaw'!B16+'Clarke'!B16+'Clay'!B16+'Cleburne'!B16+'Coffee'!B16+'Colbert'!B16+'Conecuh'!B16+'Coosa'!B16+'Covington'!B16+'Crenshaw'!B16+'Cullman'!B16+'Dale'!B16+'Dallas'!B16+'DeKalb'!B16+'Elmore'!B16+'Escambia'!B16+'Etowah'!B16+'Fayette'!B16+'Franklin'!B16+'Geneva'!B16+'Greene'!B16+'Hale'!B16+'Henry'!B16+'Houston'!B16+'Jackson'!B16+'Jefferson'!B16+'Lauderdale'!B16+'Lamar'!B16+'Lawrence'!B16+'Lee'!B16+'Limestone'!B16+'Lowndes'!B16+'Macon'!B16+'Madison'!B16+'Marengo'!B16+'Marion'!B16+'Marshall'!B16+'Mobile'!B16+'Montgomery'!B16+'Monroe'!B16+'Morgan'!B16+'Perry'!B16+'Pickens'!B16+'Pike'!B16+'Randolph'!B16+'Russell'!B16+'Shelby'!B16+'St. Clair'!B16+'Sumter'!B16+'Talladega'!B16+'Tallapoosa'!B16+'Tuscaloosa'!B15+'Walker'!B16+'Washington'!B16+'Wilcox'!B16+'Winston'!B16</f>
        <v>289425</v>
      </c>
      <c r="C16" s="8">
        <f>B16/B21</f>
        <v>0.447513684015215</v>
      </c>
      <c r="D16" s="6"/>
      <c r="E16" s="10"/>
      <c r="F16" s="10"/>
      <c r="G16" s="10"/>
      <c r="H16" s="12"/>
      <c r="I16" t="s" s="14">
        <v>55</v>
      </c>
      <c r="J16" s="15">
        <f>'Colbert'!F4+'Lauderdale'!F21</f>
        <v>3219</v>
      </c>
      <c r="K16" s="8">
        <f>J16/J17</f>
        <v>0.563254593175853</v>
      </c>
      <c r="L16" s="5"/>
      <c r="M16" t="s" s="4">
        <v>56</v>
      </c>
      <c r="N16" s="7">
        <f>'Henry'!F4+'Houston'!F9</f>
        <v>6242</v>
      </c>
      <c r="O16" s="8">
        <f>N16/N18</f>
        <v>0.32771565075865</v>
      </c>
      <c r="P16" s="6"/>
      <c r="Q16" s="10"/>
      <c r="R16" s="10"/>
      <c r="S16" s="10"/>
      <c r="T16" s="11"/>
    </row>
    <row r="17" ht="20.7" customHeight="1">
      <c r="A17" t="s" s="4">
        <v>57</v>
      </c>
      <c r="B17" s="7">
        <f>'Autauga'!B17+'Baldwin'!B17+'Barbour'!B17+'Bibb'!B17+'Blount'!B17+'Bullock'!B17+'Butler'!B17+'Calhoun'!B17+'Chambers'!B17+'Cherokee'!B17+'Chilton'!B17+'Choctaw'!B17+'Clarke'!B17+'Clay'!B17+'Cleburne'!B17+'Coffee'!B17+'Colbert'!B17+'Conecuh'!B17+'Coosa'!B17+'Covington'!B17+'Crenshaw'!B17+'Cullman'!B17+'Dale'!B17+'Dallas'!B17+'DeKalb'!B17+'Elmore'!B17+'Escambia'!B17+'Etowah'!B17+'Fayette'!B17+'Franklin'!B17+'Geneva'!B17+'Greene'!B17+'Hale'!B17+'Henry'!B17+'Houston'!B17+'Jackson'!B17+'Jefferson'!B17+'Lauderdale'!B17+'Lamar'!B17+'Lawrence'!B17+'Lee'!B17+'Limestone'!B17+'Lowndes'!B17+'Macon'!B17+'Madison'!B17+'Marengo'!B17+'Marion'!B17+'Marshall'!B17+'Mobile'!B17+'Montgomery'!B17+'Monroe'!B17+'Morgan'!B17+'Perry'!B17+'Pickens'!B17+'Pike'!B17+'Randolph'!B17+'Russell'!B17+'Shelby'!B17+'St. Clair'!B17+'Sumter'!B17+'Talladega'!B17+'Tallapoosa'!B17+'Tuscaloosa'!B16+'Walker'!B17+'Washington'!B17+'Wilcox'!B17+'Winston'!B17</f>
        <v>188539</v>
      </c>
      <c r="C17" s="8">
        <f>B17/B21</f>
        <v>0.291522095432477</v>
      </c>
      <c r="D17" s="5"/>
      <c r="E17" t="s" s="3">
        <v>58</v>
      </c>
      <c r="F17" t="s" s="4">
        <v>2</v>
      </c>
      <c r="G17" t="s" s="3">
        <v>3</v>
      </c>
      <c r="H17" s="5"/>
      <c r="I17" t="s" s="13">
        <v>19</v>
      </c>
      <c r="J17" s="15">
        <f>SUM(J15:J16)</f>
        <v>5715</v>
      </c>
      <c r="K17" s="9">
        <f>SUM(K15:K16)</f>
        <v>1</v>
      </c>
      <c r="L17" s="5"/>
      <c r="M17" t="s" s="4">
        <v>59</v>
      </c>
      <c r="N17" s="7">
        <f>'Henry'!F5+'Houston'!F10</f>
        <v>3971</v>
      </c>
      <c r="O17" s="8">
        <f>N17/N18</f>
        <v>0.208484275738962</v>
      </c>
      <c r="P17" s="5"/>
      <c r="Q17" t="s" s="3">
        <v>60</v>
      </c>
      <c r="R17" t="s" s="4">
        <v>2</v>
      </c>
      <c r="S17" t="s" s="3">
        <v>3</v>
      </c>
      <c r="T17" s="6"/>
    </row>
    <row r="18" ht="32.7" customHeight="1">
      <c r="A18" t="s" s="4">
        <v>61</v>
      </c>
      <c r="B18" s="7">
        <f>'Autauga'!B18+'Baldwin'!B18+'Barbour'!B18+'Bibb'!B18+'Blount'!B18+'Bullock'!B18+'Butler'!B18+'Calhoun'!B18+'Chambers'!B18+'Cherokee'!B18+'Chilton'!B18+'Choctaw'!B18+'Clarke'!B18+'Clay'!B18+'Cleburne'!B18+'Coffee'!B18+'Colbert'!B18+'Conecuh'!B18+'Coosa'!B18+'Covington'!B18+'Crenshaw'!B18+'Cullman'!B18+'Dale'!B18+'Dallas'!B18+'DeKalb'!B18+'Elmore'!B18+'Escambia'!B18+'Etowah'!B18+'Fayette'!B18+'Franklin'!B18+'Geneva'!B18+'Greene'!B18+'Hale'!B18+'Henry'!B18+'Houston'!B18+'Jackson'!B18+'Jefferson'!B18+'Lauderdale'!B18+'Lamar'!B18+'Lawrence'!B18+'Lee'!B18+'Limestone'!B18+'Lowndes'!B18+'Macon'!B18+'Madison'!B18+'Marengo'!B18+'Marion'!B18+'Marshall'!B18+'Mobile'!B18+'Montgomery'!B18+'Monroe'!B18+'Morgan'!B18+'Perry'!B18+'Pickens'!B18+'Pike'!B18+'Randolph'!B18+'Russell'!B18+'Shelby'!B18+'St. Clair'!B18+'Sumter'!B18+'Talladega'!B18+'Tallapoosa'!B18+'Tuscaloosa'!B17+'Walker'!B18+'Washington'!B18+'Wilcox'!B18+'Winston'!B18</f>
        <v>5739</v>
      </c>
      <c r="C18" s="8">
        <f>B18/B21</f>
        <v>0.008873735968086089</v>
      </c>
      <c r="D18" s="5"/>
      <c r="E18" t="s" s="4">
        <v>62</v>
      </c>
      <c r="F18" s="15">
        <f>'Calhoun'!F3+'Talladega'!F8</f>
        <v>7083</v>
      </c>
      <c r="G18" s="8">
        <f>F18/F21</f>
        <v>0.392845257903494</v>
      </c>
      <c r="H18" s="6"/>
      <c r="I18" s="10"/>
      <c r="J18" s="10"/>
      <c r="K18" s="10"/>
      <c r="L18" s="12"/>
      <c r="M18" t="s" s="3">
        <v>19</v>
      </c>
      <c r="N18" s="7">
        <f>SUM(N15:N17)</f>
        <v>19047</v>
      </c>
      <c r="O18" s="9">
        <f>SUM(O15:O17)</f>
        <v>1</v>
      </c>
      <c r="P18" s="5"/>
      <c r="Q18" t="s" s="4">
        <v>63</v>
      </c>
      <c r="R18" s="7">
        <f>'Mobile'!F14</f>
        <v>26224</v>
      </c>
      <c r="S18" s="8">
        <f>R18/R20</f>
        <v>0.687608159840579</v>
      </c>
      <c r="T18" s="6"/>
    </row>
    <row r="19" ht="20.7" customHeight="1">
      <c r="A19" t="s" s="4">
        <v>64</v>
      </c>
      <c r="B19" s="7">
        <f>'Autauga'!B19+'Baldwin'!B19+'Barbour'!B19+'Bibb'!B19+'Blount'!B19+'Bullock'!B19+'Butler'!B19+'Calhoun'!B19+'Chambers'!B19+'Cherokee'!B19+'Chilton'!B19+'Choctaw'!B19+'Clarke'!B19+'Clay'!B19+'Cleburne'!B19+'Coffee'!B19+'Colbert'!B19+'Conecuh'!B19+'Coosa'!B19+'Covington'!B19+'Crenshaw'!B19+'Cullman'!B19+'Dale'!B19+'Dallas'!B19+'DeKalb'!B19+'Elmore'!B19+'Escambia'!B19+'Etowah'!B19+'Fayette'!B19+'Franklin'!B19+'Geneva'!B19+'Greene'!B19+'Hale'!B19+'Henry'!B19+'Houston'!B19+'Jackson'!B19+'Jefferson'!B19+'Lauderdale'!B19+'Lamar'!B19+'Lawrence'!B19+'Lee'!B19+'Limestone'!B19+'Lowndes'!B19+'Macon'!B19+'Madison'!B19+'Marengo'!B19+'Marion'!B19+'Marshall'!B19+'Mobile'!B19+'Montgomery'!B19+'Monroe'!B19+'Morgan'!B19+'Perry'!B19+'Pickens'!B19+'Pike'!B19+'Randolph'!B19+'Russell'!B19+'Shelby'!B19+'St. Clair'!B19+'Sumter'!B19+'Talladega'!B19+'Tallapoosa'!B19+'Tuscaloosa'!B18+'Walker'!B19+'Washington'!B19+'Wilcox'!B19+'Winston'!B19</f>
        <v>150817</v>
      </c>
      <c r="C19" s="8">
        <f>B19/B21</f>
        <v>0.233195720072981</v>
      </c>
      <c r="D19" s="5"/>
      <c r="E19" t="s" s="4">
        <v>65</v>
      </c>
      <c r="F19" s="15">
        <f>'Calhoun'!F4+'Talladega'!F9</f>
        <v>6387</v>
      </c>
      <c r="G19" s="8">
        <f>F19/F21</f>
        <v>0.354242928452579</v>
      </c>
      <c r="H19" s="5"/>
      <c r="I19" t="s" s="3">
        <v>66</v>
      </c>
      <c r="J19" t="s" s="4">
        <v>2</v>
      </c>
      <c r="K19" t="s" s="3">
        <v>3</v>
      </c>
      <c r="L19" s="6"/>
      <c r="M19" s="10"/>
      <c r="N19" s="10"/>
      <c r="O19" s="10"/>
      <c r="P19" s="12"/>
      <c r="Q19" t="s" s="4">
        <v>67</v>
      </c>
      <c r="R19" s="7">
        <f>'Mobile'!F15</f>
        <v>11914</v>
      </c>
      <c r="S19" s="8">
        <f>R19/R20</f>
        <v>0.312391840159421</v>
      </c>
      <c r="T19" s="6"/>
    </row>
    <row r="20" ht="20.7" customHeight="1">
      <c r="A20" t="s" s="4">
        <v>68</v>
      </c>
      <c r="B20" s="7">
        <f>'Autauga'!B20+'Baldwin'!B20+'Barbour'!B20+'Bibb'!B20+'Blount'!B20+'Bullock'!B20+'Butler'!B20+'Calhoun'!B20+'Chambers'!B20+'Cherokee'!B20+'Chilton'!B20+'Choctaw'!B20+'Clarke'!B20+'Clay'!B20+'Cleburne'!B20+'Coffee'!B20+'Colbert'!B20+'Conecuh'!B20+'Coosa'!B20+'Covington'!B20+'Crenshaw'!B20+'Cullman'!B20+'Dale'!B20+'Dallas'!B20+'DeKalb'!B20+'Elmore'!B20+'Escambia'!B20+'Etowah'!B20+'Fayette'!B20+'Franklin'!B20+'Geneva'!B20+'Greene'!B20+'Hale'!B20+'Henry'!B20+'Houston'!B20+'Jackson'!B20+'Jefferson'!B20+'Lauderdale'!B20+'Lamar'!B20+'Lawrence'!B20+'Lee'!B20+'Limestone'!B20+'Lowndes'!B20+'Macon'!B20+'Madison'!B20+'Marengo'!B20+'Marion'!B20+'Marshall'!B20+'Mobile'!B20+'Montgomery'!B20+'Monroe'!B20+'Morgan'!B20+'Perry'!B20+'Pickens'!B20+'Pike'!B20+'Randolph'!B20+'Russell'!B20+'Shelby'!B20+'St. Clair'!B20+'Sumter'!B20+'Talladega'!B20+'Tallapoosa'!B20+'Tuscaloosa'!B19+'Walker'!B20+'Washington'!B20+'Wilcox'!B20+'Winston'!B20</f>
        <v>7371</v>
      </c>
      <c r="C20" s="8">
        <f>B20/B21</f>
        <v>0.0113971611466741</v>
      </c>
      <c r="D20" s="5"/>
      <c r="E20" t="s" s="4">
        <v>69</v>
      </c>
      <c r="F20" s="15">
        <f>'Calhoun'!F5+'Talladega'!F10</f>
        <v>4560</v>
      </c>
      <c r="G20" s="8">
        <f>F20/F21</f>
        <v>0.252911813643927</v>
      </c>
      <c r="H20" s="5"/>
      <c r="I20" t="s" s="4">
        <v>70</v>
      </c>
      <c r="J20" s="7">
        <f>'Limestone'!F20+'Madison'!F8+'Morgan'!F3</f>
        <v>1398</v>
      </c>
      <c r="K20" s="8">
        <f>J20/J23</f>
        <v>0.200458847146544</v>
      </c>
      <c r="L20" s="5"/>
      <c r="M20" t="s" s="3">
        <v>71</v>
      </c>
      <c r="N20" t="s" s="4">
        <v>2</v>
      </c>
      <c r="O20" t="s" s="3">
        <v>3</v>
      </c>
      <c r="P20" s="5"/>
      <c r="Q20" t="s" s="3">
        <v>19</v>
      </c>
      <c r="R20" s="7">
        <f>SUM(R18:R19)</f>
        <v>38138</v>
      </c>
      <c r="S20" s="9">
        <f>SUM(S18:S19)</f>
        <v>1</v>
      </c>
      <c r="T20" s="6"/>
    </row>
    <row r="21" ht="20.7" customHeight="1">
      <c r="A21" t="s" s="3">
        <v>19</v>
      </c>
      <c r="B21" s="7">
        <f>SUM(B15:B20)</f>
        <v>646740</v>
      </c>
      <c r="C21" s="9">
        <f>SUM(C15:C20)</f>
        <v>1</v>
      </c>
      <c r="D21" s="5"/>
      <c r="E21" t="s" s="3">
        <v>19</v>
      </c>
      <c r="F21" s="7">
        <f>SUM(F18:F20)</f>
        <v>18030</v>
      </c>
      <c r="G21" s="9">
        <f>SUM(G18:G20)</f>
        <v>1</v>
      </c>
      <c r="H21" s="5"/>
      <c r="I21" t="s" s="4">
        <v>72</v>
      </c>
      <c r="J21" s="7">
        <f>'Limestone'!F21+'Madison'!F9+'Morgan'!F4</f>
        <v>2535</v>
      </c>
      <c r="K21" s="8">
        <f>J21/J23</f>
        <v>0.363492973903069</v>
      </c>
      <c r="L21" s="5"/>
      <c r="M21" t="s" s="4">
        <v>73</v>
      </c>
      <c r="N21" s="7">
        <f>'Lawrence'!F8</f>
        <v>2915</v>
      </c>
      <c r="O21" s="8">
        <f>N21/N23</f>
        <v>0.472064777327935</v>
      </c>
      <c r="P21" s="6"/>
      <c r="Q21" s="10"/>
      <c r="R21" s="10"/>
      <c r="S21" s="10"/>
      <c r="T21" s="11"/>
    </row>
    <row r="22" ht="32.7" customHeight="1">
      <c r="A22" s="16"/>
      <c r="B22" s="17"/>
      <c r="C22" s="18"/>
      <c r="D22" s="11"/>
      <c r="E22" s="10"/>
      <c r="F22" s="10"/>
      <c r="G22" s="10"/>
      <c r="H22" s="12"/>
      <c r="I22" t="s" s="4">
        <v>74</v>
      </c>
      <c r="J22" s="7">
        <f>'Limestone'!F22+'Madison'!F10+'Morgan'!F5</f>
        <v>3041</v>
      </c>
      <c r="K22" s="8">
        <f>J22/J23</f>
        <v>0.436048178950387</v>
      </c>
      <c r="L22" s="5"/>
      <c r="M22" t="s" s="4">
        <v>75</v>
      </c>
      <c r="N22" s="7">
        <f>'Lawrence'!F9</f>
        <v>3260</v>
      </c>
      <c r="O22" s="8">
        <f>N22/N23</f>
        <v>0.5279352226720651</v>
      </c>
      <c r="P22" s="5"/>
      <c r="Q22" t="s" s="3">
        <v>76</v>
      </c>
      <c r="R22" t="s" s="4">
        <v>2</v>
      </c>
      <c r="S22" t="s" s="3">
        <v>3</v>
      </c>
      <c r="T22" s="6"/>
    </row>
    <row r="23" ht="20.7" customHeight="1">
      <c r="A23" t="s" s="3">
        <v>77</v>
      </c>
      <c r="B23" t="s" s="4">
        <v>2</v>
      </c>
      <c r="C23" t="s" s="3">
        <v>3</v>
      </c>
      <c r="D23" s="5"/>
      <c r="E23" t="s" s="13">
        <v>78</v>
      </c>
      <c r="F23" t="s" s="14">
        <v>2</v>
      </c>
      <c r="G23" t="s" s="3">
        <v>3</v>
      </c>
      <c r="H23" s="5"/>
      <c r="I23" t="s" s="3">
        <v>19</v>
      </c>
      <c r="J23" s="7">
        <f>SUM(J20:J22)</f>
        <v>6974</v>
      </c>
      <c r="K23" s="9">
        <f>SUM(K20:K22)</f>
        <v>1</v>
      </c>
      <c r="L23" s="5"/>
      <c r="M23" t="s" s="3">
        <v>19</v>
      </c>
      <c r="N23" s="7">
        <f>SUM(N21:N22)</f>
        <v>6175</v>
      </c>
      <c r="O23" s="9">
        <f>SUM(O21:O22)</f>
        <v>1</v>
      </c>
      <c r="P23" s="5"/>
      <c r="Q23" t="s" s="4">
        <v>79</v>
      </c>
      <c r="R23" s="7">
        <f>'Shelby'!F40</f>
        <v>20545</v>
      </c>
      <c r="S23" s="8">
        <f>R23/R25</f>
        <v>0.757503133987169</v>
      </c>
      <c r="T23" s="6"/>
    </row>
    <row r="24" ht="20.7" customHeight="1">
      <c r="A24" t="s" s="4">
        <v>80</v>
      </c>
      <c r="B24" s="7">
        <f>'Autauga'!B24+'Baldwin'!B24+'Barbour'!B24+'Bibb'!B24+'Blount'!B24+'Bullock'!B24+'Butler'!B24+'Calhoun'!B24+'Chambers'!B24+'Cherokee'!B24+'Chilton'!B24+'Choctaw'!B24+'Clarke'!B24+'Clay'!B24+'Cleburne'!B24+'Coffee'!B24+'Colbert'!B24+'Conecuh'!B24+'Coosa'!B24+'Covington'!B24+'Crenshaw'!B24+'Cullman'!B24+'Dale'!B24+'Dallas'!B24+'DeKalb'!B24+'Elmore'!B24+'Escambia'!B24+'Etowah'!B24+'Fayette'!B24+'Franklin'!B24+'Geneva'!B24+'Greene'!B24+'Hale'!B24+'Henry'!B24+'Houston'!B24+'Jackson'!B24+'Jefferson'!B24+'Lauderdale'!B24+'Lamar'!B24+'Lawrence'!B24+'Lee'!B24+'Limestone'!B24+'Lowndes'!B24+'Macon'!B24+'Madison'!B24+'Marengo'!B24+'Marion'!B24+'Marshall'!B24+'Mobile'!B24+'Montgomery'!B24+'Monroe'!B24+'Morgan'!B24+'Perry'!B24+'Pickens'!B24+'Pike'!B24+'Randolph'!B24+'Russell'!B24+'Shelby'!B24+'St. Clair'!B24+'Sumter'!B24+'Talladega'!B24+'Tallapoosa'!B24+'Tuscaloosa'!B23+'Walker'!B24+'Washington'!B24+'Wilcox'!B24+'Winston'!B24</f>
        <v>15618</v>
      </c>
      <c r="C24" s="8">
        <f>B24/B26</f>
        <v>0.18063635627624</v>
      </c>
      <c r="D24" s="5"/>
      <c r="E24" t="s" s="14">
        <v>81</v>
      </c>
      <c r="F24" s="15">
        <f>'Chambers'!F3+'Clay'!F3+'Cleburne'!F3+'Lee'!F3+'Randolph'!F3</f>
        <v>4039</v>
      </c>
      <c r="G24" s="8">
        <f>F24/F26</f>
        <v>0.213398848206266</v>
      </c>
      <c r="H24" s="6"/>
      <c r="I24" s="10"/>
      <c r="J24" s="10"/>
      <c r="K24" s="10"/>
      <c r="L24" s="11"/>
      <c r="M24" s="10"/>
      <c r="N24" s="10"/>
      <c r="O24" s="10"/>
      <c r="P24" s="12"/>
      <c r="Q24" t="s" s="4">
        <v>82</v>
      </c>
      <c r="R24" s="7">
        <f>'Shelby'!F41</f>
        <v>6577</v>
      </c>
      <c r="S24" s="8">
        <f>R24/R25</f>
        <v>0.242496866012831</v>
      </c>
      <c r="T24" s="6"/>
    </row>
    <row r="25" ht="20.7" customHeight="1">
      <c r="A25" t="s" s="4">
        <v>83</v>
      </c>
      <c r="B25" s="7">
        <f>'Autauga'!B25+'Baldwin'!B25+'Barbour'!B25+'Bibb'!B25+'Blount'!B25+'Bullock'!B25+'Butler'!B25+'Calhoun'!B25+'Chambers'!B25+'Cherokee'!B25+'Chilton'!B25+'Choctaw'!B25+'Clarke'!B25+'Clay'!B25+'Cleburne'!B25+'Coffee'!B25+'Colbert'!B25+'Conecuh'!B25+'Coosa'!B25+'Covington'!B25+'Crenshaw'!B25+'Cullman'!B25+'Dale'!B25+'Dallas'!B25+'DeKalb'!B25+'Elmore'!B25+'Escambia'!B25+'Etowah'!B25+'Fayette'!B25+'Franklin'!B25+'Geneva'!B25+'Greene'!B25+'Hale'!B25+'Henry'!B25+'Houston'!B25+'Jackson'!B25+'Jefferson'!B25+'Lauderdale'!B25+'Lamar'!B25+'Lawrence'!B25+'Lee'!B25+'Limestone'!B25+'Lowndes'!B25+'Macon'!B25+'Madison'!B25+'Marengo'!B25+'Marion'!B25+'Marshall'!B25+'Mobile'!B25+'Montgomery'!B25+'Monroe'!B25+'Morgan'!B25+'Perry'!B25+'Pickens'!B25+'Pike'!B25+'Randolph'!B25+'Russell'!B25+'Shelby'!B25+'St. Clair'!B25+'Sumter'!B25+'Talladega'!B25+'Tallapoosa'!B25+'Tuscaloosa'!B24+'Walker'!B25+'Washington'!B25+'Wilcox'!B25+'Winston'!B25</f>
        <v>70843</v>
      </c>
      <c r="C25" s="8">
        <f>B25/B26</f>
        <v>0.81936364372376</v>
      </c>
      <c r="D25" s="5"/>
      <c r="E25" t="s" s="14">
        <v>84</v>
      </c>
      <c r="F25" s="15">
        <f>'Chambers'!F4+'Clay'!F4+'Cleburne'!F4+'Lee'!F4+'Randolph'!F4</f>
        <v>14888</v>
      </c>
      <c r="G25" s="8">
        <f>F25/F26</f>
        <v>0.786601151793734</v>
      </c>
      <c r="H25" s="5"/>
      <c r="I25" t="s" s="3">
        <v>85</v>
      </c>
      <c r="J25" t="s" s="4">
        <v>2</v>
      </c>
      <c r="K25" t="s" s="3">
        <v>3</v>
      </c>
      <c r="L25" s="5"/>
      <c r="M25" t="s" s="3">
        <v>86</v>
      </c>
      <c r="N25" t="s" s="4">
        <v>2</v>
      </c>
      <c r="O25" t="s" s="3">
        <v>3</v>
      </c>
      <c r="P25" s="5"/>
      <c r="Q25" t="s" s="3">
        <v>19</v>
      </c>
      <c r="R25" s="7">
        <f>SUM(R23:R24)</f>
        <v>27122</v>
      </c>
      <c r="S25" s="9">
        <f>SUM(S23:S24)</f>
        <v>1</v>
      </c>
      <c r="T25" s="6"/>
    </row>
    <row r="26" ht="32.7" customHeight="1">
      <c r="A26" t="s" s="3">
        <v>19</v>
      </c>
      <c r="B26" s="7">
        <f>SUM(B24:B25)</f>
        <v>86461</v>
      </c>
      <c r="C26" s="9">
        <f>SUM(C24:C25)</f>
        <v>1</v>
      </c>
      <c r="D26" s="5"/>
      <c r="E26" t="s" s="13">
        <v>19</v>
      </c>
      <c r="F26" s="15">
        <f>SUM(F24:F25)</f>
        <v>18927</v>
      </c>
      <c r="G26" s="9">
        <f>SUM(G24:G25)</f>
        <v>1</v>
      </c>
      <c r="H26" s="5"/>
      <c r="I26" t="s" s="4">
        <v>87</v>
      </c>
      <c r="J26" s="7">
        <f>'Colbert'!F8+'Lawrence'!F3+'Morgan'!F9</f>
        <v>3631</v>
      </c>
      <c r="K26" s="8">
        <f>J26/J28</f>
        <v>0.45765061759516</v>
      </c>
      <c r="L26" s="5"/>
      <c r="M26" t="s" s="4">
        <v>88</v>
      </c>
      <c r="N26" s="7">
        <f>'Lee'!F18</f>
        <v>6363</v>
      </c>
      <c r="O26" s="8">
        <f>N26/N28</f>
        <v>0.415583567369865</v>
      </c>
      <c r="P26" s="6"/>
      <c r="Q26" s="10"/>
      <c r="R26" s="10"/>
      <c r="S26" s="10"/>
      <c r="T26" s="11"/>
    </row>
    <row r="27" ht="20.7" customHeight="1">
      <c r="A27" s="16"/>
      <c r="B27" s="17"/>
      <c r="C27" s="18"/>
      <c r="D27" s="11"/>
      <c r="E27" s="10"/>
      <c r="F27" s="10"/>
      <c r="G27" s="10"/>
      <c r="H27" s="12"/>
      <c r="I27" t="s" s="4">
        <v>89</v>
      </c>
      <c r="J27" s="7">
        <f>'Colbert'!F9+'Lawrence'!F4+'Morgan'!F10</f>
        <v>4303</v>
      </c>
      <c r="K27" s="8">
        <f>J27/J28</f>
        <v>0.54234938240484</v>
      </c>
      <c r="L27" s="5"/>
      <c r="M27" t="s" s="4">
        <v>90</v>
      </c>
      <c r="N27" s="7">
        <f>'Lee'!F19</f>
        <v>8948</v>
      </c>
      <c r="O27" s="8">
        <f>N27/N28</f>
        <v>0.584416432630135</v>
      </c>
      <c r="P27" s="5"/>
      <c r="Q27" t="s" s="3">
        <v>91</v>
      </c>
      <c r="R27" t="s" s="4">
        <v>2</v>
      </c>
      <c r="S27" t="s" s="3">
        <v>3</v>
      </c>
      <c r="T27" s="6"/>
    </row>
    <row r="28" ht="32.7" customHeight="1">
      <c r="A28" t="s" s="3">
        <v>92</v>
      </c>
      <c r="B28" t="s" s="4">
        <v>2</v>
      </c>
      <c r="C28" t="s" s="3">
        <v>3</v>
      </c>
      <c r="D28" s="5"/>
      <c r="E28" t="s" s="3">
        <v>93</v>
      </c>
      <c r="F28" t="s" s="4">
        <v>2</v>
      </c>
      <c r="G28" t="s" s="3">
        <v>3</v>
      </c>
      <c r="H28" s="5"/>
      <c r="I28" t="s" s="3">
        <v>19</v>
      </c>
      <c r="J28" s="7">
        <f>SUM(J26:J27)</f>
        <v>7934</v>
      </c>
      <c r="K28" s="9">
        <f>SUM(K26:K27)</f>
        <v>1</v>
      </c>
      <c r="L28" s="5"/>
      <c r="M28" t="s" s="3">
        <v>19</v>
      </c>
      <c r="N28" s="7">
        <f>SUM(N26:N27)</f>
        <v>15311</v>
      </c>
      <c r="O28" s="9">
        <f>SUM(O26:O27)</f>
        <v>1</v>
      </c>
      <c r="P28" s="5"/>
      <c r="Q28" t="s" s="4">
        <v>94</v>
      </c>
      <c r="R28" s="7">
        <f>'Autauga'!F13+'Chilton'!F13+'Elmore'!F18</f>
        <v>9158</v>
      </c>
      <c r="S28" s="8">
        <f>R28/R30</f>
        <v>0.320602135480483</v>
      </c>
      <c r="T28" s="6"/>
    </row>
    <row r="29" ht="20.7" customHeight="1">
      <c r="A29" t="s" s="4">
        <v>95</v>
      </c>
      <c r="B29" s="7">
        <f>'Autauga'!B29+'Baldwin'!B29+'Barbour'!B29+'Bibb'!B29+'Blount'!B29+'Bullock'!B29+'Butler'!B29+'Calhoun'!B29+'Chambers'!B29+'Cherokee'!B29+'Chilton'!B29+'Choctaw'!B29+'Clarke'!B29+'Clay'!B29+'Cleburne'!B29+'Coffee'!B29+'Colbert'!B29+'Conecuh'!B29+'Coosa'!B29+'Covington'!B29+'Crenshaw'!B29+'Cullman'!B29+'Dale'!B29+'Dallas'!B29+'DeKalb'!B29+'Elmore'!B29+'Escambia'!B29+'Etowah'!B29+'Fayette'!B29+'Franklin'!B29+'Geneva'!B29+'Greene'!B29+'Hale'!B29+'Henry'!B29+'Houston'!B29+'Jackson'!B29+'Jefferson'!B29+'Lauderdale'!B29+'Lamar'!B29+'Lawrence'!B29+'Lee'!B29+'Limestone'!B29+'Lowndes'!B29+'Macon'!B29+'Madison'!B29+'Marengo'!B29+'Marion'!B29+'Marshall'!B29+'Mobile'!B29+'Montgomery'!B29+'Monroe'!B29+'Morgan'!B29+'Perry'!B29+'Pickens'!B29+'Pike'!B29+'Randolph'!B29+'Russell'!B29+'Shelby'!B29+'St. Clair'!B29+'Sumter'!B29+'Talladega'!B29+'Tallapoosa'!B29+'Tuscaloosa'!B28+'Walker'!B29+'Washington'!B29+'Wilcox'!B29+'Winston'!B29</f>
        <v>5608</v>
      </c>
      <c r="C29" s="8">
        <f>B29/B35</f>
        <v>0.0553450181588505</v>
      </c>
      <c r="D29" s="5"/>
      <c r="E29" t="s" s="4">
        <v>96</v>
      </c>
      <c r="F29" s="7">
        <f>'Jefferson'!F3+'Shelby'!F8</f>
        <v>8212</v>
      </c>
      <c r="G29" s="8">
        <f>F29/F31</f>
        <v>0.406695721077655</v>
      </c>
      <c r="H29" s="6"/>
      <c r="I29" s="10"/>
      <c r="J29" s="10"/>
      <c r="K29" s="10"/>
      <c r="L29" s="11"/>
      <c r="M29" s="19"/>
      <c r="N29" s="19"/>
      <c r="O29" s="19"/>
      <c r="P29" s="12"/>
      <c r="Q29" t="s" s="4">
        <v>97</v>
      </c>
      <c r="R29" s="7">
        <f>'Autauga'!F14+'Chilton'!F14+'Elmore'!F19</f>
        <v>19407</v>
      </c>
      <c r="S29" s="8">
        <f>R29/R30</f>
        <v>0.679397864519517</v>
      </c>
      <c r="T29" s="6"/>
    </row>
    <row r="30" ht="20.7" customHeight="1">
      <c r="A30" t="s" s="4">
        <v>98</v>
      </c>
      <c r="B30" s="7">
        <f>'Autauga'!B30+'Baldwin'!B30+'Barbour'!B30+'Bibb'!B30+'Blount'!B30+'Bullock'!B30+'Butler'!B30+'Calhoun'!B30+'Chambers'!B30+'Cherokee'!B30+'Chilton'!B30+'Choctaw'!B30+'Clarke'!B30+'Clay'!B30+'Cleburne'!B30+'Coffee'!B30+'Colbert'!B30+'Conecuh'!B30+'Coosa'!B30+'Covington'!B30+'Crenshaw'!B30+'Cullman'!B30+'Dale'!B30+'Dallas'!B30+'DeKalb'!B30+'Elmore'!B30+'Escambia'!B30+'Etowah'!B30+'Fayette'!B30+'Franklin'!B30+'Geneva'!B30+'Greene'!B30+'Hale'!B30+'Henry'!B30+'Houston'!B30+'Jackson'!B30+'Jefferson'!B30+'Lauderdale'!B30+'Lamar'!B30+'Lawrence'!B30+'Lee'!B30+'Limestone'!B30+'Lowndes'!B30+'Macon'!B30+'Madison'!B30+'Marengo'!B30+'Marion'!B30+'Marshall'!B30+'Mobile'!B30+'Montgomery'!B30+'Monroe'!B30+'Morgan'!B30+'Perry'!B30+'Pickens'!B30+'Pike'!B30+'Randolph'!B30+'Russell'!B30+'Shelby'!B30+'St. Clair'!B30+'Sumter'!B30+'Talladega'!B30+'Tallapoosa'!B30+'Tuscaloosa'!B29+'Walker'!B30+'Washington'!B30+'Wilcox'!B30+'Winston'!B30</f>
        <v>13979</v>
      </c>
      <c r="C30" s="8">
        <f>B30/B35</f>
        <v>0.137957918837834</v>
      </c>
      <c r="D30" s="5"/>
      <c r="E30" t="s" s="4">
        <v>99</v>
      </c>
      <c r="F30" s="7">
        <f>'Jefferson'!F4+'Shelby'!F9</f>
        <v>11980</v>
      </c>
      <c r="G30" s="8">
        <f>F30/F31</f>
        <v>0.5933042789223451</v>
      </c>
      <c r="H30" s="5"/>
      <c r="I30" t="s" s="13">
        <v>100</v>
      </c>
      <c r="J30" t="s" s="14">
        <v>2</v>
      </c>
      <c r="K30" t="s" s="3">
        <v>3</v>
      </c>
      <c r="L30" s="6"/>
      <c r="M30" s="11"/>
      <c r="N30" s="11"/>
      <c r="O30" s="11"/>
      <c r="P30" s="12"/>
      <c r="Q30" t="s" s="3">
        <v>19</v>
      </c>
      <c r="R30" s="7">
        <f>SUM(R28:R29)</f>
        <v>28565</v>
      </c>
      <c r="S30" s="9">
        <f>SUM(S28:S29)</f>
        <v>1</v>
      </c>
      <c r="T30" s="6"/>
    </row>
    <row r="31" ht="20.7" customHeight="1">
      <c r="A31" t="s" s="4">
        <v>101</v>
      </c>
      <c r="B31" s="7">
        <f>'Autauga'!B31+'Baldwin'!B31+'Barbour'!B31+'Bibb'!B31+'Blount'!B31+'Bullock'!B31+'Butler'!B31+'Calhoun'!B31+'Chambers'!B31+'Cherokee'!B31+'Chilton'!B31+'Choctaw'!B31+'Clarke'!B31+'Clay'!B31+'Cleburne'!B31+'Coffee'!B31+'Colbert'!B31+'Conecuh'!B31+'Coosa'!B31+'Covington'!B31+'Crenshaw'!B31+'Cullman'!B31+'Dale'!B31+'Dallas'!B31+'DeKalb'!B31+'Elmore'!B31+'Escambia'!B31+'Etowah'!B31+'Fayette'!B31+'Franklin'!B31+'Geneva'!B31+'Greene'!B31+'Hale'!B31+'Henry'!B31+'Houston'!B31+'Jackson'!B31+'Jefferson'!B31+'Lauderdale'!B31+'Lamar'!B31+'Lawrence'!B31+'Lee'!B31+'Limestone'!B31+'Lowndes'!B31+'Macon'!B31+'Madison'!B31+'Marengo'!B31+'Marion'!B31+'Marshall'!B31+'Mobile'!B31+'Montgomery'!B31+'Monroe'!B31+'Morgan'!B31+'Perry'!B31+'Pickens'!B31+'Pike'!B31+'Randolph'!B31+'Russell'!B31+'Shelby'!B31+'St. Clair'!B31+'Sumter'!B31+'Talladega'!B31+'Tallapoosa'!B31+'Tuscaloosa'!B30+'Walker'!B31+'Washington'!B31+'Wilcox'!B31+'Winston'!B31</f>
        <v>11573</v>
      </c>
      <c r="C31" s="8">
        <f>B31/B35</f>
        <v>0.114213248065688</v>
      </c>
      <c r="D31" s="5"/>
      <c r="E31" t="s" s="3">
        <v>19</v>
      </c>
      <c r="F31" s="7">
        <f>SUM(F29:F30)</f>
        <v>20192</v>
      </c>
      <c r="G31" s="9">
        <f>SUM(G29:G30)</f>
        <v>1</v>
      </c>
      <c r="H31" s="5"/>
      <c r="I31" t="s" s="14">
        <v>102</v>
      </c>
      <c r="J31" s="15">
        <f>'Walker'!F3</f>
        <v>1082</v>
      </c>
      <c r="K31" s="8">
        <f>J31/J36</f>
        <v>0.114400507506872</v>
      </c>
      <c r="L31" s="6"/>
      <c r="M31" s="11"/>
      <c r="N31" s="11"/>
      <c r="O31" s="11"/>
      <c r="P31" s="11"/>
      <c r="Q31" s="10"/>
      <c r="R31" s="10"/>
      <c r="S31" s="10"/>
      <c r="T31" s="11"/>
    </row>
    <row r="32" ht="20.7" customHeight="1">
      <c r="A32" t="s" s="4">
        <v>103</v>
      </c>
      <c r="B32" s="7">
        <f>'Autauga'!B32+'Baldwin'!B32+'Barbour'!B32+'Bibb'!B32+'Blount'!B32+'Bullock'!B32+'Butler'!B32+'Calhoun'!B32+'Chambers'!B32+'Cherokee'!B32+'Chilton'!B32+'Choctaw'!B32+'Clarke'!B32+'Clay'!B32+'Cleburne'!B32+'Coffee'!B32+'Colbert'!B32+'Conecuh'!B32+'Coosa'!B32+'Covington'!B32+'Crenshaw'!B32+'Cullman'!B32+'Dale'!B32+'Dallas'!B32+'DeKalb'!B32+'Elmore'!B32+'Escambia'!B32+'Etowah'!B32+'Fayette'!B32+'Franklin'!B32+'Geneva'!B32+'Greene'!B32+'Hale'!B32+'Henry'!B32+'Houston'!B32+'Jackson'!B32+'Jefferson'!B32+'Lauderdale'!B32+'Lamar'!B32+'Lawrence'!B32+'Lee'!B32+'Limestone'!B32+'Lowndes'!B32+'Macon'!B32+'Madison'!B32+'Marengo'!B32+'Marion'!B32+'Marshall'!B32+'Mobile'!B32+'Montgomery'!B32+'Monroe'!B32+'Morgan'!B32+'Perry'!B32+'Pickens'!B32+'Pike'!B32+'Randolph'!B32+'Russell'!B32+'Shelby'!B32+'St. Clair'!B32+'Sumter'!B32+'Talladega'!B32+'Tallapoosa'!B32+'Tuscaloosa'!B31+'Walker'!B32+'Washington'!B32+'Wilcox'!B32+'Winston'!B32</f>
        <v>45319</v>
      </c>
      <c r="C32" s="8">
        <f>B32/B35</f>
        <v>0.447250513184904</v>
      </c>
      <c r="D32" s="6"/>
      <c r="E32" s="10"/>
      <c r="F32" s="10"/>
      <c r="G32" s="10"/>
      <c r="H32" s="12"/>
      <c r="I32" t="s" s="14">
        <v>104</v>
      </c>
      <c r="J32" s="15">
        <f>'Walker'!F4</f>
        <v>980</v>
      </c>
      <c r="K32" s="8">
        <f>J32/J36</f>
        <v>0.103615986466483</v>
      </c>
      <c r="L32" s="6"/>
      <c r="M32" s="11"/>
      <c r="N32" s="11"/>
      <c r="O32" s="11"/>
      <c r="P32" s="12"/>
      <c r="Q32" t="s" s="3">
        <v>105</v>
      </c>
      <c r="R32" t="s" s="4">
        <v>2</v>
      </c>
      <c r="S32" t="s" s="3">
        <v>3</v>
      </c>
      <c r="T32" s="6"/>
    </row>
    <row r="33" ht="20.7" customHeight="1">
      <c r="A33" t="s" s="4">
        <v>106</v>
      </c>
      <c r="B33" s="7">
        <f>'Autauga'!B33+'Baldwin'!B33+'Barbour'!B33+'Bibb'!B33+'Blount'!B33+'Bullock'!B33+'Butler'!B33+'Calhoun'!B33+'Chambers'!B33+'Cherokee'!B33+'Chilton'!B33+'Choctaw'!B33+'Clarke'!B33+'Clay'!B33+'Cleburne'!B33+'Coffee'!B33+'Colbert'!B33+'Conecuh'!B33+'Coosa'!B33+'Covington'!B33+'Crenshaw'!B33+'Cullman'!B33+'Dale'!B33+'Dallas'!B33+'DeKalb'!B33+'Elmore'!B33+'Escambia'!B33+'Etowah'!B33+'Fayette'!B33+'Franklin'!B33+'Geneva'!B33+'Greene'!B33+'Hale'!B33+'Henry'!B33+'Houston'!B33+'Jackson'!B33+'Jefferson'!B33+'Lauderdale'!B33+'Lamar'!B33+'Lawrence'!B33+'Lee'!B33+'Limestone'!B33+'Lowndes'!B33+'Macon'!B33+'Madison'!B33+'Marengo'!B33+'Marion'!B33+'Marshall'!B33+'Mobile'!B33+'Montgomery'!B33+'Monroe'!B33+'Morgan'!B33+'Perry'!B33+'Pickens'!B33+'Pike'!B33+'Randolph'!B33+'Russell'!B33+'Shelby'!B33+'St. Clair'!B33+'Sumter'!B33+'Talladega'!B33+'Tallapoosa'!B33+'Tuscaloosa'!B32+'Walker'!B33+'Washington'!B33+'Wilcox'!B33+'Winston'!B33</f>
        <v>23340</v>
      </c>
      <c r="C33" s="8">
        <f>B33/B35</f>
        <v>0.230341070582662</v>
      </c>
      <c r="D33" s="5"/>
      <c r="E33" t="s" s="3">
        <v>107</v>
      </c>
      <c r="F33" t="s" s="4">
        <v>2</v>
      </c>
      <c r="G33" t="s" s="3">
        <v>3</v>
      </c>
      <c r="H33" s="5"/>
      <c r="I33" t="s" s="14">
        <v>108</v>
      </c>
      <c r="J33" s="15">
        <f>'Walker'!F5</f>
        <v>821</v>
      </c>
      <c r="K33" s="8">
        <f>J33/J36</f>
        <v>0.08680482131528861</v>
      </c>
      <c r="L33" s="6"/>
      <c r="M33" s="11"/>
      <c r="N33" s="11"/>
      <c r="O33" s="11"/>
      <c r="P33" s="12"/>
      <c r="Q33" t="s" s="4">
        <v>109</v>
      </c>
      <c r="R33" s="7">
        <f>'Henry'!F9+'Houston'!F14</f>
        <v>10978</v>
      </c>
      <c r="S33" s="8">
        <f>R33/R35</f>
        <v>0.585774505095779</v>
      </c>
      <c r="T33" s="6"/>
    </row>
    <row r="34" ht="32.7" customHeight="1">
      <c r="A34" t="s" s="4">
        <v>110</v>
      </c>
      <c r="B34" s="7">
        <f>'Autauga'!B34+'Baldwin'!B34+'Barbour'!B34+'Bibb'!B34+'Blount'!B34+'Bullock'!B34+'Butler'!B34+'Calhoun'!B34+'Chambers'!B34+'Cherokee'!B34+'Chilton'!B34+'Choctaw'!B34+'Clarke'!B34+'Clay'!B34+'Cleburne'!B34+'Coffee'!B34+'Colbert'!B34+'Conecuh'!B34+'Coosa'!B34+'Covington'!B34+'Crenshaw'!B34+'Cullman'!B34+'Dale'!B34+'Dallas'!B34+'DeKalb'!B34+'Elmore'!B34+'Escambia'!B34+'Etowah'!B34+'Fayette'!B34+'Franklin'!B34+'Geneva'!B34+'Greene'!B34+'Hale'!B34+'Henry'!B34+'Houston'!B34+'Jackson'!B34+'Jefferson'!B34+'Lauderdale'!B34+'Lamar'!B34+'Lawrence'!B34+'Lee'!B34+'Limestone'!B34+'Lowndes'!B34+'Macon'!B34+'Madison'!B34+'Marengo'!B34+'Marion'!B34+'Marshall'!B34+'Mobile'!B34+'Montgomery'!B34+'Monroe'!B34+'Morgan'!B34+'Perry'!B34+'Pickens'!B34+'Pike'!B34+'Randolph'!B34+'Russell'!B34+'Shelby'!B34+'St. Clair'!B34+'Sumter'!B34+'Talladega'!B34+'Tallapoosa'!B34+'Tuscaloosa'!B33+'Walker'!B34+'Washington'!B34+'Wilcox'!B34+'Winston'!B34</f>
        <v>1509</v>
      </c>
      <c r="C34" s="8">
        <f>B34/B35</f>
        <v>0.0148922311700616</v>
      </c>
      <c r="D34" s="5"/>
      <c r="E34" t="s" s="4">
        <v>111</v>
      </c>
      <c r="F34" s="7">
        <f>'Blount'!F3+'Jefferson'!F8+'St. Clair'!F8</f>
        <v>6583</v>
      </c>
      <c r="G34" s="8">
        <f>F34/F36</f>
        <v>0.314659911094116</v>
      </c>
      <c r="H34" s="5"/>
      <c r="I34" t="s" s="14">
        <v>112</v>
      </c>
      <c r="J34" s="15">
        <f>'Walker'!F6</f>
        <v>1337</v>
      </c>
      <c r="K34" s="8">
        <f>J34/J36</f>
        <v>0.141361810107845</v>
      </c>
      <c r="L34" s="6"/>
      <c r="M34" s="11"/>
      <c r="N34" s="11"/>
      <c r="O34" s="11"/>
      <c r="P34" s="12"/>
      <c r="Q34" t="s" s="4">
        <v>113</v>
      </c>
      <c r="R34" s="7">
        <f>'Henry'!F10+'Houston'!F15</f>
        <v>7763</v>
      </c>
      <c r="S34" s="8">
        <f>R34/R35</f>
        <v>0.414225494904221</v>
      </c>
      <c r="T34" s="6"/>
    </row>
    <row r="35" ht="20.7" customHeight="1">
      <c r="A35" t="s" s="3">
        <v>19</v>
      </c>
      <c r="B35" s="7">
        <f>SUM(B29:B34)</f>
        <v>101328</v>
      </c>
      <c r="C35" s="9">
        <f>SUM(C29:C34)</f>
        <v>1</v>
      </c>
      <c r="D35" s="5"/>
      <c r="E35" t="s" s="4">
        <v>114</v>
      </c>
      <c r="F35" s="7">
        <f>'Blount'!F4+'Jefferson'!F9+'St. Clair'!F9</f>
        <v>14338</v>
      </c>
      <c r="G35" s="8">
        <f>F35/F36</f>
        <v>0.685340088905884</v>
      </c>
      <c r="H35" s="5"/>
      <c r="I35" t="s" s="14">
        <v>115</v>
      </c>
      <c r="J35" s="15">
        <f>'Walker'!F7</f>
        <v>5238</v>
      </c>
      <c r="K35" s="8">
        <f>J35/J36</f>
        <v>0.55381687460351</v>
      </c>
      <c r="L35" s="6"/>
      <c r="M35" s="11"/>
      <c r="N35" s="11"/>
      <c r="O35" s="11"/>
      <c r="P35" s="12"/>
      <c r="Q35" t="s" s="3">
        <v>19</v>
      </c>
      <c r="R35" s="7">
        <f>SUM(R33:R34)</f>
        <v>18741</v>
      </c>
      <c r="S35" s="9">
        <f>SUM(S33:S34)</f>
        <v>1</v>
      </c>
      <c r="T35" s="6"/>
    </row>
    <row r="36" ht="20.7" customHeight="1">
      <c r="A36" s="16"/>
      <c r="B36" s="17"/>
      <c r="C36" s="18"/>
      <c r="D36" s="12"/>
      <c r="E36" t="s" s="3">
        <v>19</v>
      </c>
      <c r="F36" s="7">
        <f>SUM(F34:F35)</f>
        <v>20921</v>
      </c>
      <c r="G36" s="9">
        <f>SUM(G34:G35)</f>
        <v>1</v>
      </c>
      <c r="H36" s="5"/>
      <c r="I36" t="s" s="13">
        <v>19</v>
      </c>
      <c r="J36" s="15">
        <f>SUM(J31:J35)</f>
        <v>9458</v>
      </c>
      <c r="K36" s="9">
        <f>SUM(K31:K35)</f>
        <v>0.999999999999999</v>
      </c>
      <c r="L36" s="6"/>
      <c r="M36" s="11"/>
      <c r="N36" s="11"/>
      <c r="O36" s="11"/>
      <c r="P36" s="11"/>
      <c r="Q36" s="10"/>
      <c r="R36" s="10"/>
      <c r="S36" s="10"/>
      <c r="T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0"/>
      <c r="F37" s="10"/>
      <c r="G37" s="10"/>
      <c r="H37" s="11"/>
      <c r="I37" s="10"/>
      <c r="J37" s="10"/>
      <c r="K37" s="10"/>
      <c r="L37" s="11"/>
      <c r="M37" s="11"/>
      <c r="N37" s="11"/>
      <c r="O37" s="11"/>
      <c r="P37" s="12"/>
      <c r="Q37" t="s" s="3">
        <v>117</v>
      </c>
      <c r="R37" t="s" s="4">
        <v>2</v>
      </c>
      <c r="S37" t="s" s="3">
        <v>3</v>
      </c>
      <c r="T37" s="6"/>
    </row>
    <row r="38" ht="20.7" customHeight="1">
      <c r="A38" t="s" s="4">
        <v>118</v>
      </c>
      <c r="B38" s="7">
        <f>'Autauga'!B38+'Baldwin'!B38+'Barbour'!B38+'Bibb'!B38+'Blount'!B38+'Bullock'!B38+'Butler'!B38+'Calhoun'!B38+'Chambers'!B38+'Cherokee'!B38+'Chilton'!B38+'Choctaw'!B38+'Clarke'!B38+'Clay'!B38+'Cleburne'!B38+'Coffee'!B38+'Colbert'!B38+'Conecuh'!B38+'Coosa'!B38+'Covington'!B38+'Crenshaw'!B38+'Cullman'!B38+'Dale'!B38+'Dallas'!B38+'DeKalb'!B38+'Elmore'!B38+'Escambia'!B38+'Etowah'!B38+'Fayette'!B38+'Franklin'!B38+'Geneva'!B38+'Greene'!B38+'Hale'!B38+'Henry'!B38+'Houston'!B38+'Jackson'!B38+'Jefferson'!B38+'Lauderdale'!B38+'Lamar'!B38+'Lawrence'!B38+'Lee'!B38+'Limestone'!B38+'Lowndes'!B38+'Macon'!B38+'Madison'!B38+'Marengo'!B38+'Marion'!B38+'Marshall'!B38+'Mobile'!B38+'Montgomery'!B38+'Monroe'!B38+'Morgan'!B38+'Perry'!B38+'Pickens'!B38+'Pike'!B38+'Randolph'!B38+'Russell'!B38+'Shelby'!B38+'St. Clair'!B38+'Sumter'!B38+'Talladega'!B38+'Tallapoosa'!B38+'Tuscaloosa'!B37+'Walker'!B38+'Washington'!B38+'Wilcox'!B38+'Winston'!B38</f>
        <v>519092</v>
      </c>
      <c r="C38" s="8">
        <f>B38/B40</f>
        <v>0.898718989734951</v>
      </c>
      <c r="D38" s="5"/>
      <c r="E38" t="s" s="3">
        <v>119</v>
      </c>
      <c r="F38" t="s" s="4">
        <v>2</v>
      </c>
      <c r="G38" t="s" s="3">
        <v>3</v>
      </c>
      <c r="H38" s="5"/>
      <c r="I38" t="s" s="13">
        <v>120</v>
      </c>
      <c r="J38" t="s" s="14">
        <v>2</v>
      </c>
      <c r="K38" t="s" s="3">
        <v>3</v>
      </c>
      <c r="L38" s="6"/>
      <c r="M38" s="11"/>
      <c r="N38" s="11"/>
      <c r="O38" s="11"/>
      <c r="P38" s="12"/>
      <c r="Q38" t="s" s="4">
        <v>121</v>
      </c>
      <c r="R38" s="7">
        <f>'Colbert'!F13</f>
        <v>4635</v>
      </c>
      <c r="S38" s="8">
        <f>R38/R40</f>
        <v>0.534725426857407</v>
      </c>
      <c r="T38" s="6"/>
    </row>
    <row r="39" ht="20.7" customHeight="1">
      <c r="A39" t="s" s="4">
        <v>122</v>
      </c>
      <c r="B39" s="7">
        <f>'Autauga'!B39+'Baldwin'!B39+'Barbour'!B39+'Bibb'!B39+'Blount'!B39+'Bullock'!B39+'Butler'!B39+'Calhoun'!B39+'Chambers'!B39+'Cherokee'!B39+'Chilton'!B39+'Choctaw'!B39+'Clarke'!B39+'Clay'!B39+'Cleburne'!B39+'Coffee'!B39+'Colbert'!B39+'Conecuh'!B39+'Coosa'!B39+'Covington'!B39+'Crenshaw'!B39+'Cullman'!B39+'Dale'!B39+'Dallas'!B39+'DeKalb'!B39+'Elmore'!B39+'Escambia'!B39+'Etowah'!B39+'Fayette'!B39+'Franklin'!B39+'Geneva'!B39+'Greene'!B39+'Hale'!B39+'Henry'!B39+'Houston'!B39+'Jackson'!B39+'Jefferson'!B39+'Lauderdale'!B39+'Lamar'!B39+'Lawrence'!B39+'Lee'!B39+'Limestone'!B39+'Lowndes'!B39+'Macon'!B39+'Madison'!B39+'Marengo'!B39+'Marion'!B39+'Marshall'!B39+'Mobile'!B39+'Montgomery'!B39+'Monroe'!B39+'Morgan'!B39+'Perry'!B39+'Pickens'!B39+'Pike'!B39+'Randolph'!B39+'Russell'!B39+'Shelby'!B39+'St. Clair'!B39+'Sumter'!B39+'Talladega'!B39+'Tallapoosa'!B39+'Tuscaloosa'!B38+'Walker'!B39+'Washington'!B39+'Wilcox'!B39+'Winston'!B39</f>
        <v>58499</v>
      </c>
      <c r="C39" s="8">
        <f>B39/B40</f>
        <v>0.101281010265049</v>
      </c>
      <c r="D39" s="5"/>
      <c r="E39" t="s" s="4">
        <v>123</v>
      </c>
      <c r="F39" s="7">
        <f>'Baldwin'!F3+'Escambia'!F3+'Mobile'!F3+'Washington'!F3</f>
        <v>12360</v>
      </c>
      <c r="G39" s="8">
        <f>F39/F41</f>
        <v>0.661068620634326</v>
      </c>
      <c r="H39" s="5"/>
      <c r="I39" t="s" s="14">
        <v>124</v>
      </c>
      <c r="J39" s="15">
        <f>'Cullman'!F3+'Jefferson'!F13+'Walker'!F11+'Winston'!F3</f>
        <v>1664</v>
      </c>
      <c r="K39" s="8">
        <f>J39/J42</f>
        <v>0.160819561225476</v>
      </c>
      <c r="L39" s="6"/>
      <c r="M39" s="11"/>
      <c r="N39" s="11"/>
      <c r="O39" s="11"/>
      <c r="P39" s="12"/>
      <c r="Q39" t="s" s="4">
        <v>125</v>
      </c>
      <c r="R39" s="7">
        <f>'Colbert'!F14</f>
        <v>4033</v>
      </c>
      <c r="S39" s="8">
        <f>R39/R40</f>
        <v>0.465274573142593</v>
      </c>
      <c r="T39" s="6"/>
    </row>
    <row r="40" ht="20.7" customHeight="1">
      <c r="A40" t="s" s="3">
        <v>19</v>
      </c>
      <c r="B40" s="7">
        <f>SUM(B38:B39)</f>
        <v>577591</v>
      </c>
      <c r="C40" s="9">
        <f>SUM(C38:C39)</f>
        <v>1</v>
      </c>
      <c r="D40" s="5"/>
      <c r="E40" t="s" s="4">
        <v>126</v>
      </c>
      <c r="F40" s="7">
        <f>'Baldwin'!F4+'Escambia'!F4+'Mobile'!F4+'Washington'!F4</f>
        <v>6337</v>
      </c>
      <c r="G40" s="8">
        <f>F40/F41</f>
        <v>0.338931379365674</v>
      </c>
      <c r="H40" s="5"/>
      <c r="I40" t="s" s="14">
        <v>127</v>
      </c>
      <c r="J40" s="15">
        <f>'Cullman'!F4+'Jefferson'!F14+'Walker'!F12+'Winston'!F4</f>
        <v>3776</v>
      </c>
      <c r="K40" s="8">
        <f>J40/J42</f>
        <v>0.364936696627042</v>
      </c>
      <c r="L40" s="6"/>
      <c r="M40" s="11"/>
      <c r="N40" s="11"/>
      <c r="O40" s="11"/>
      <c r="P40" s="12"/>
      <c r="Q40" t="s" s="3">
        <v>19</v>
      </c>
      <c r="R40" s="7">
        <f>SUM(R38:R39)</f>
        <v>8668</v>
      </c>
      <c r="S40" s="9">
        <f>SUM(S38:S39)</f>
        <v>1</v>
      </c>
      <c r="T40" s="6"/>
    </row>
    <row r="41" ht="32.7" customHeight="1">
      <c r="A41" s="16"/>
      <c r="B41" s="17"/>
      <c r="C41" s="18"/>
      <c r="D41" s="12"/>
      <c r="E41" t="s" s="3">
        <v>19</v>
      </c>
      <c r="F41" s="7">
        <f>SUM(F39:F40)</f>
        <v>18697</v>
      </c>
      <c r="G41" s="9">
        <f>SUM(G39:G40)</f>
        <v>1</v>
      </c>
      <c r="H41" s="5"/>
      <c r="I41" t="s" s="14">
        <v>128</v>
      </c>
      <c r="J41" s="15">
        <f>'Cullman'!F5+'Jefferson'!F15+'Walker'!F13+'Winston'!F5</f>
        <v>4907</v>
      </c>
      <c r="K41" s="8">
        <f>J41/J42</f>
        <v>0.474243742147482</v>
      </c>
      <c r="L41" s="6"/>
      <c r="M41" s="11"/>
      <c r="N41" s="11"/>
      <c r="O41" s="11"/>
      <c r="P41" s="11"/>
      <c r="Q41" s="10"/>
      <c r="R41" s="10"/>
      <c r="S41" s="10"/>
      <c r="T41" s="11"/>
    </row>
    <row r="42" ht="20.7" customHeight="1">
      <c r="A42" t="s" s="3">
        <v>129</v>
      </c>
      <c r="B42" t="s" s="4">
        <v>2</v>
      </c>
      <c r="C42" t="s" s="3">
        <v>3</v>
      </c>
      <c r="D42" s="20"/>
      <c r="E42" s="16"/>
      <c r="F42" s="18"/>
      <c r="G42" s="10"/>
      <c r="H42" s="12"/>
      <c r="I42" t="s" s="13">
        <v>19</v>
      </c>
      <c r="J42" s="15">
        <f>SUM(J39:J41)</f>
        <v>10347</v>
      </c>
      <c r="K42" s="9">
        <f>SUM(K39:K41)</f>
        <v>1</v>
      </c>
      <c r="L42" s="6"/>
      <c r="M42" s="11"/>
      <c r="N42" s="11"/>
      <c r="O42" s="11"/>
      <c r="P42" s="12"/>
      <c r="Q42" t="s" s="3">
        <v>130</v>
      </c>
      <c r="R42" t="s" s="4">
        <v>2</v>
      </c>
      <c r="S42" t="s" s="3">
        <v>3</v>
      </c>
      <c r="T42" s="6"/>
    </row>
    <row r="43" ht="20.7" customHeight="1">
      <c r="A43" t="s" s="4">
        <v>131</v>
      </c>
      <c r="B43" s="7">
        <f>'Autauga'!B43+'Baldwin'!B43+'Barbour'!B43+'Bibb'!B43+'Blount'!B43+'Bullock'!B43+'Butler'!B43+'Calhoun'!B43+'Chambers'!B43+'Cherokee'!B43+'Chilton'!B43+'Choctaw'!B43+'Clarke'!B43+'Clay'!B43+'Cleburne'!B43+'Coffee'!B43+'Colbert'!B43+'Conecuh'!B43+'Coosa'!B43+'Covington'!B43+'Crenshaw'!B43+'Cullman'!B43+'Dale'!B43+'Dallas'!B43+'DeKalb'!B43+'Elmore'!B43+'Escambia'!B43+'Etowah'!B43+'Fayette'!B43+'Franklin'!B43+'Geneva'!B43+'Greene'!B43+'Hale'!B43+'Henry'!B43+'Houston'!B43+'Jackson'!B43+'Jefferson'!B43+'Lauderdale'!B43+'Lamar'!B43+'Lawrence'!B43+'Lee'!B43+'Limestone'!B43+'Lowndes'!B43+'Macon'!B43+'Madison'!B43+'Marengo'!B43+'Marion'!B43+'Marshall'!B43+'Mobile'!B43+'Montgomery'!B43+'Monroe'!B43+'Morgan'!B43+'Perry'!B43+'Pickens'!B43+'Pike'!B43+'Randolph'!B43+'Russell'!B43+'Shelby'!B43+'St. Clair'!B43+'Sumter'!B43+'Talladega'!B43+'Tallapoosa'!B43+'Tuscaloosa'!B42+'Walker'!B43+'Washington'!B43+'Wilcox'!B43+'Winston'!B43</f>
        <v>318366</v>
      </c>
      <c r="C43" s="8">
        <f>B43/B45</f>
        <v>0.553494218462325</v>
      </c>
      <c r="D43" s="5"/>
      <c r="E43" t="s" s="3">
        <v>132</v>
      </c>
      <c r="F43" t="s" s="4">
        <v>2</v>
      </c>
      <c r="G43" t="s" s="3">
        <v>3</v>
      </c>
      <c r="H43" s="6"/>
      <c r="I43" s="10"/>
      <c r="J43" s="10"/>
      <c r="K43" s="10"/>
      <c r="L43" s="11"/>
      <c r="M43" s="11"/>
      <c r="N43" s="11"/>
      <c r="O43" s="11"/>
      <c r="P43" s="12"/>
      <c r="Q43" t="s" s="4">
        <v>133</v>
      </c>
      <c r="R43" s="7">
        <f>'Cullman'!F9</f>
        <v>8075</v>
      </c>
      <c r="S43" s="8">
        <f>R43/R45</f>
        <v>0.486650997408546</v>
      </c>
      <c r="T43" s="6"/>
    </row>
    <row r="44" ht="20.7" customHeight="1">
      <c r="A44" t="s" s="4">
        <v>134</v>
      </c>
      <c r="B44" s="7">
        <f>'Autauga'!B44+'Baldwin'!B44+'Barbour'!B44+'Bibb'!B44+'Blount'!B44+'Bullock'!B44+'Butler'!B44+'Calhoun'!B44+'Chambers'!B44+'Cherokee'!B44+'Chilton'!B44+'Choctaw'!B44+'Clarke'!B44+'Clay'!B44+'Cleburne'!B44+'Coffee'!B44+'Colbert'!B44+'Conecuh'!B44+'Coosa'!B44+'Covington'!B44+'Crenshaw'!B44+'Cullman'!B44+'Dale'!B44+'Dallas'!B44+'DeKalb'!B44+'Elmore'!B44+'Escambia'!B44+'Etowah'!B44+'Fayette'!B44+'Franklin'!B44+'Geneva'!B44+'Greene'!B44+'Hale'!B44+'Henry'!B44+'Houston'!B44+'Jackson'!B44+'Jefferson'!B44+'Lauderdale'!B44+'Lamar'!B44+'Lawrence'!B44+'Lee'!B44+'Limestone'!B44+'Lowndes'!B44+'Macon'!B44+'Madison'!B44+'Marengo'!B44+'Marion'!B44+'Marshall'!B44+'Mobile'!B44+'Montgomery'!B44+'Monroe'!B44+'Morgan'!B44+'Perry'!B44+'Pickens'!B44+'Pike'!B44+'Randolph'!B44+'Russell'!B44+'Shelby'!B44+'St. Clair'!B44+'Sumter'!B44+'Talladega'!B44+'Tallapoosa'!B44+'Tuscaloosa'!B43+'Walker'!B44+'Washington'!B44+'Wilcox'!B44+'Winston'!B44</f>
        <v>256827</v>
      </c>
      <c r="C44" s="8">
        <f>B44/B45</f>
        <v>0.446505781537675</v>
      </c>
      <c r="D44" s="5"/>
      <c r="E44" t="s" s="4">
        <v>135</v>
      </c>
      <c r="F44" s="7">
        <f>'Lee'!F8+'Russell'!F3+'Tallapoosa'!F3</f>
        <v>8373</v>
      </c>
      <c r="G44" s="8">
        <f>F44/F46</f>
        <v>0.5000298596596</v>
      </c>
      <c r="H44" s="5"/>
      <c r="I44" t="s" s="3">
        <v>136</v>
      </c>
      <c r="J44" t="s" s="4">
        <v>2</v>
      </c>
      <c r="K44" t="s" s="3">
        <v>3</v>
      </c>
      <c r="L44" s="6"/>
      <c r="M44" s="11"/>
      <c r="N44" s="11"/>
      <c r="O44" s="11"/>
      <c r="P44" s="12"/>
      <c r="Q44" t="s" s="4">
        <v>137</v>
      </c>
      <c r="R44" s="7">
        <f>'Cullman'!F10</f>
        <v>8518</v>
      </c>
      <c r="S44" s="8">
        <f>R44/R45</f>
        <v>0.513349002591454</v>
      </c>
      <c r="T44" s="6"/>
    </row>
    <row r="45" ht="20.7" customHeight="1">
      <c r="A45" t="s" s="3">
        <v>19</v>
      </c>
      <c r="B45" s="7">
        <f>SUM(B43:B44)</f>
        <v>575193</v>
      </c>
      <c r="C45" s="9">
        <f>SUM(C43:C44)</f>
        <v>1</v>
      </c>
      <c r="D45" s="5"/>
      <c r="E45" t="s" s="4">
        <v>138</v>
      </c>
      <c r="F45" s="7">
        <f>'Lee'!F9+'Russell'!F4+'Tallapoosa'!F4</f>
        <v>8372</v>
      </c>
      <c r="G45" s="8">
        <f>F45/F46</f>
        <v>0.4999701403404</v>
      </c>
      <c r="H45" s="5"/>
      <c r="I45" t="s" s="4">
        <v>139</v>
      </c>
      <c r="J45" s="7">
        <f>'Jefferson'!F19+'Shelby'!F13</f>
        <v>3501</v>
      </c>
      <c r="K45" s="8">
        <f>J45/J47</f>
        <v>0.566779990286547</v>
      </c>
      <c r="L45" s="6"/>
      <c r="M45" s="11"/>
      <c r="N45" s="11"/>
      <c r="O45" s="11"/>
      <c r="P45" s="12"/>
      <c r="Q45" t="s" s="3">
        <v>19</v>
      </c>
      <c r="R45" s="7">
        <f>SUM(R43:R44)</f>
        <v>16593</v>
      </c>
      <c r="S45" s="9">
        <f>SUM(S43:S44)</f>
        <v>1</v>
      </c>
      <c r="T45" s="6"/>
    </row>
    <row r="46" ht="20.7" customHeight="1">
      <c r="A46" s="16"/>
      <c r="B46" s="17"/>
      <c r="C46" s="18"/>
      <c r="D46" s="12"/>
      <c r="E46" t="s" s="3">
        <v>19</v>
      </c>
      <c r="F46" s="7">
        <f>SUM(F44:F45)</f>
        <v>16745</v>
      </c>
      <c r="G46" s="9">
        <f>SUM(G44:G45)</f>
        <v>1</v>
      </c>
      <c r="H46" s="5"/>
      <c r="I46" t="s" s="4">
        <v>140</v>
      </c>
      <c r="J46" s="7">
        <f>'Jefferson'!F20+'Shelby'!F14</f>
        <v>2676</v>
      </c>
      <c r="K46" s="8">
        <f>J46/J47</f>
        <v>0.433220009713453</v>
      </c>
      <c r="L46" s="6"/>
      <c r="M46" s="11"/>
      <c r="N46" s="11"/>
      <c r="O46" s="11"/>
      <c r="P46" s="11"/>
      <c r="Q46" s="10"/>
      <c r="R46" s="10"/>
      <c r="S46" s="10"/>
      <c r="T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0"/>
      <c r="F47" s="10"/>
      <c r="G47" s="10"/>
      <c r="H47" s="12"/>
      <c r="I47" t="s" s="3">
        <v>19</v>
      </c>
      <c r="J47" s="7">
        <f>SUM(J45:J46)</f>
        <v>6177</v>
      </c>
      <c r="K47" s="9">
        <f>SUM(K45:K46)</f>
        <v>1</v>
      </c>
      <c r="L47" s="6"/>
      <c r="M47" s="11"/>
      <c r="N47" s="11"/>
      <c r="O47" s="11"/>
      <c r="P47" s="12"/>
      <c r="Q47" t="s" s="3">
        <v>142</v>
      </c>
      <c r="R47" t="s" s="4">
        <v>2</v>
      </c>
      <c r="S47" t="s" s="3">
        <v>3</v>
      </c>
      <c r="T47" s="6"/>
    </row>
    <row r="48" ht="20.7" customHeight="1">
      <c r="A48" t="s" s="4">
        <v>143</v>
      </c>
      <c r="B48" s="7">
        <f>'Autauga'!B48+'Baldwin'!B48+'Barbour'!B48+'Bibb'!B48+'Blount'!B48+'Bullock'!B48+'Butler'!B48+'Calhoun'!B48+'Chambers'!B48+'Cherokee'!B48+'Chilton'!B48+'Choctaw'!B48+'Clarke'!B48+'Clay'!B48+'Cleburne'!B48+'Coffee'!B48+'Colbert'!B48+'Conecuh'!B48+'Coosa'!B48+'Covington'!B48+'Crenshaw'!B48+'Cullman'!B48+'Dale'!B48+'Dallas'!B48+'DeKalb'!B48+'Elmore'!B48+'Escambia'!B48+'Etowah'!B48+'Fayette'!B48+'Franklin'!B48+'Geneva'!B48+'Greene'!B48+'Hale'!B48+'Henry'!B48+'Houston'!B48+'Jackson'!B48+'Jefferson'!B48+'Lauderdale'!B48+'Lamar'!B48+'Lawrence'!B48+'Lee'!B48+'Limestone'!B48+'Lowndes'!B48+'Macon'!B48+'Madison'!B48+'Marengo'!B48+'Marion'!B48+'Marshall'!B48+'Mobile'!B48+'Montgomery'!B48+'Monroe'!B48+'Morgan'!B48+'Perry'!B48+'Pickens'!B48+'Pike'!B48+'Randolph'!B48+'Russell'!B48+'Shelby'!B48+'St. Clair'!B48+'Sumter'!B48+'Talladega'!B48+'Tallapoosa'!B48+'Tuscaloosa'!B47+'Walker'!B48+'Washington'!B48+'Wilcox'!B48+'Winston'!B48</f>
        <v>220880</v>
      </c>
      <c r="C48" s="8">
        <f>B48/B52</f>
        <v>0.396966320405449</v>
      </c>
      <c r="D48" s="5"/>
      <c r="E48" t="s" s="13">
        <v>144</v>
      </c>
      <c r="F48" t="s" s="14">
        <v>2</v>
      </c>
      <c r="G48" t="s" s="3">
        <v>3</v>
      </c>
      <c r="H48" s="6"/>
      <c r="I48" s="10"/>
      <c r="J48" s="10"/>
      <c r="K48" s="10"/>
      <c r="L48" s="11"/>
      <c r="M48" s="11"/>
      <c r="N48" s="11"/>
      <c r="O48" s="11"/>
      <c r="P48" s="12"/>
      <c r="Q48" t="s" s="4">
        <v>145</v>
      </c>
      <c r="R48" s="7">
        <f>'Limestone'!F31</f>
        <v>8146</v>
      </c>
      <c r="S48" s="8">
        <f>R48/R50</f>
        <v>0.479035577771244</v>
      </c>
      <c r="T48" s="6"/>
    </row>
    <row r="49" ht="20.7" customHeight="1">
      <c r="A49" t="s" s="4">
        <v>146</v>
      </c>
      <c r="B49" s="7">
        <f>'Autauga'!B49+'Baldwin'!B49+'Barbour'!B49+'Bibb'!B49+'Blount'!B49+'Bullock'!B49+'Butler'!B49+'Calhoun'!B49+'Chambers'!B49+'Cherokee'!B49+'Chilton'!B49+'Choctaw'!B49+'Clarke'!B49+'Clay'!B49+'Cleburne'!B49+'Coffee'!B49+'Colbert'!B49+'Conecuh'!B49+'Coosa'!B49+'Covington'!B49+'Crenshaw'!B49+'Cullman'!B49+'Dale'!B49+'Dallas'!B49+'DeKalb'!B49+'Elmore'!B49+'Escambia'!B49+'Etowah'!B49+'Fayette'!B49+'Franklin'!B49+'Geneva'!B49+'Greene'!B49+'Hale'!B49+'Henry'!B49+'Houston'!B49+'Jackson'!B49+'Jefferson'!B49+'Lauderdale'!B49+'Lamar'!B49+'Lawrence'!B49+'Lee'!B49+'Limestone'!B49+'Lowndes'!B49+'Macon'!B49+'Madison'!B49+'Marengo'!B49+'Marion'!B49+'Marshall'!B49+'Mobile'!B49+'Montgomery'!B49+'Monroe'!B49+'Morgan'!B49+'Perry'!B49+'Pickens'!B49+'Pike'!B49+'Randolph'!B49+'Russell'!B49+'Shelby'!B49+'St. Clair'!B49+'Sumter'!B49+'Talladega'!B49+'Tallapoosa'!B49+'Tuscaloosa'!B48+'Walker'!B49+'Washington'!B49+'Wilcox'!B49+'Winston'!B49</f>
        <v>54572</v>
      </c>
      <c r="C49" s="8">
        <f>B49/B52</f>
        <v>0.0980769922001366</v>
      </c>
      <c r="D49" s="5"/>
      <c r="E49" t="s" s="14">
        <v>147</v>
      </c>
      <c r="F49" s="15">
        <f>'Coffee'!F3+'Covington'!F3+'Dale'!F3+'Pike'!F3</f>
        <v>12446</v>
      </c>
      <c r="G49" s="8">
        <f>F49/F52</f>
        <v>0.502097789252864</v>
      </c>
      <c r="H49" s="5"/>
      <c r="I49" t="s" s="3">
        <v>148</v>
      </c>
      <c r="J49" t="s" s="4">
        <v>2</v>
      </c>
      <c r="K49" t="s" s="3">
        <v>3</v>
      </c>
      <c r="L49" s="6"/>
      <c r="M49" s="11"/>
      <c r="N49" s="11"/>
      <c r="O49" s="11"/>
      <c r="P49" s="12"/>
      <c r="Q49" t="s" s="4">
        <v>149</v>
      </c>
      <c r="R49" s="7">
        <f>'Limestone'!F32</f>
        <v>8859</v>
      </c>
      <c r="S49" s="8">
        <f>R49/R50</f>
        <v>0.5209644222287561</v>
      </c>
      <c r="T49" s="6"/>
    </row>
    <row r="50" ht="32.7" customHeight="1">
      <c r="A50" t="s" s="4">
        <v>150</v>
      </c>
      <c r="B50" s="7">
        <f>'Autauga'!B50+'Baldwin'!B50+'Barbour'!B50+'Bibb'!B50+'Blount'!B50+'Bullock'!B50+'Butler'!B50+'Calhoun'!B50+'Chambers'!B50+'Cherokee'!B50+'Chilton'!B50+'Choctaw'!B50+'Clarke'!B50+'Clay'!B50+'Cleburne'!B50+'Coffee'!B50+'Colbert'!B50+'Conecuh'!B50+'Coosa'!B50+'Covington'!B50+'Crenshaw'!B50+'Cullman'!B50+'Dale'!B50+'Dallas'!B50+'DeKalb'!B50+'Elmore'!B50+'Escambia'!B50+'Etowah'!B50+'Fayette'!B50+'Franklin'!B50+'Geneva'!B50+'Greene'!B50+'Hale'!B50+'Henry'!B50+'Houston'!B50+'Jackson'!B50+'Jefferson'!B50+'Lauderdale'!B50+'Lamar'!B50+'Lawrence'!B50+'Lee'!B50+'Limestone'!B50+'Lowndes'!B50+'Macon'!B50+'Madison'!B50+'Marengo'!B50+'Marion'!B50+'Marshall'!B50+'Mobile'!B50+'Montgomery'!B50+'Monroe'!B50+'Morgan'!B50+'Perry'!B50+'Pickens'!B50+'Pike'!B50+'Randolph'!B50+'Russell'!B50+'Shelby'!B50+'St. Clair'!B50+'Sumter'!B50+'Talladega'!B50+'Tallapoosa'!B50+'Tuscaloosa'!B49+'Walker'!B50+'Washington'!B50+'Wilcox'!B50+'Winston'!B50</f>
        <v>43486</v>
      </c>
      <c r="C50" s="8">
        <f>B50/B52</f>
        <v>0.0781531936307106</v>
      </c>
      <c r="D50" s="5"/>
      <c r="E50" t="s" s="14">
        <v>151</v>
      </c>
      <c r="F50" s="15">
        <f>'Coffee'!F4+'Covington'!F4+'Dale'!F4+'Pike'!F4</f>
        <v>2332</v>
      </c>
      <c r="G50" s="8">
        <f>F50/F52</f>
        <v>0.09407777957076</v>
      </c>
      <c r="H50" s="5"/>
      <c r="I50" t="s" s="4">
        <v>152</v>
      </c>
      <c r="J50" s="7">
        <f>'Madison'!F14</f>
        <v>1162</v>
      </c>
      <c r="K50" s="8">
        <f>J50/J54</f>
        <v>0.135652579967313</v>
      </c>
      <c r="L50" s="6"/>
      <c r="M50" s="11"/>
      <c r="N50" s="11"/>
      <c r="O50" s="11"/>
      <c r="P50" s="12"/>
      <c r="Q50" t="s" s="3">
        <v>19</v>
      </c>
      <c r="R50" s="7">
        <f>SUM(R48:R49)</f>
        <v>17005</v>
      </c>
      <c r="S50" s="9">
        <f>SUM(S48:S49)</f>
        <v>1</v>
      </c>
      <c r="T50" s="6"/>
    </row>
    <row r="51" ht="20.7" customHeight="1">
      <c r="A51" t="s" s="4">
        <v>153</v>
      </c>
      <c r="B51" s="7">
        <f>'Autauga'!B51+'Baldwin'!B51+'Barbour'!B51+'Bibb'!B51+'Blount'!B51+'Bullock'!B51+'Butler'!B51+'Calhoun'!B51+'Chambers'!B51+'Cherokee'!B51+'Chilton'!B51+'Choctaw'!B51+'Clarke'!B51+'Clay'!B51+'Cleburne'!B51+'Coffee'!B51+'Colbert'!B51+'Conecuh'!B51+'Coosa'!B51+'Covington'!B51+'Crenshaw'!B51+'Cullman'!B51+'Dale'!B51+'Dallas'!B51+'DeKalb'!B51+'Elmore'!B51+'Escambia'!B51+'Etowah'!B51+'Fayette'!B51+'Franklin'!B51+'Geneva'!B51+'Greene'!B51+'Hale'!B51+'Henry'!B51+'Houston'!B51+'Jackson'!B51+'Jefferson'!B51+'Lauderdale'!B51+'Lamar'!B51+'Lawrence'!B51+'Lee'!B51+'Limestone'!B51+'Lowndes'!B51+'Macon'!B51+'Madison'!B51+'Marengo'!B51+'Marion'!B51+'Marshall'!B51+'Mobile'!B51+'Montgomery'!B51+'Monroe'!B51+'Morgan'!B51+'Perry'!B51+'Pickens'!B51+'Pike'!B51+'Randolph'!B51+'Russell'!B51+'Shelby'!B51+'St. Clair'!B51+'Sumter'!B51+'Talladega'!B51+'Tallapoosa'!B51+'Tuscaloosa'!B50+'Walker'!B51+'Washington'!B51+'Wilcox'!B51+'Winston'!B51</f>
        <v>237482</v>
      </c>
      <c r="C51" s="8">
        <f>B51/B52</f>
        <v>0.426803493763704</v>
      </c>
      <c r="D51" s="5"/>
      <c r="E51" t="s" s="14">
        <v>154</v>
      </c>
      <c r="F51" s="15">
        <f>'Coffee'!F5+'Covington'!F5+'Dale'!F5+'Pike'!F5</f>
        <v>10010</v>
      </c>
      <c r="G51" s="8">
        <f>F51/F52</f>
        <v>0.403824431176376</v>
      </c>
      <c r="H51" s="5"/>
      <c r="I51" t="s" s="4">
        <v>155</v>
      </c>
      <c r="J51" s="7">
        <f>'Madison'!F15</f>
        <v>3765</v>
      </c>
      <c r="K51" s="8">
        <f>J51/J54</f>
        <v>0.439528367966379</v>
      </c>
      <c r="L51" s="6"/>
      <c r="M51" s="11"/>
      <c r="N51" s="11"/>
      <c r="O51" s="11"/>
      <c r="P51" s="11"/>
      <c r="Q51" s="19"/>
      <c r="R51" s="19"/>
      <c r="S51" s="19"/>
      <c r="T51" s="11"/>
    </row>
    <row r="52" ht="20.7" customHeight="1">
      <c r="A52" t="s" s="3">
        <v>19</v>
      </c>
      <c r="B52" s="7">
        <f>SUM(B48:B51)</f>
        <v>556420</v>
      </c>
      <c r="C52" s="9">
        <f>SUM(C48:C51)</f>
        <v>1</v>
      </c>
      <c r="D52" s="5"/>
      <c r="E52" t="s" s="13">
        <v>19</v>
      </c>
      <c r="F52" s="15">
        <f>SUM(F49:F51)</f>
        <v>24788</v>
      </c>
      <c r="G52" s="9">
        <f>SUM(G49:G51)</f>
        <v>1</v>
      </c>
      <c r="H52" s="5"/>
      <c r="I52" t="s" s="4">
        <v>156</v>
      </c>
      <c r="J52" s="7">
        <f>'Madison'!F16</f>
        <v>1409</v>
      </c>
      <c r="K52" s="8">
        <f>J52/J54</f>
        <v>0.164487508755545</v>
      </c>
      <c r="L52" s="6"/>
      <c r="M52" s="11"/>
      <c r="N52" s="11"/>
      <c r="O52" s="11"/>
      <c r="P52" s="11"/>
      <c r="Q52" s="11"/>
      <c r="R52" s="11"/>
      <c r="S52" s="11"/>
      <c r="T52" s="11"/>
    </row>
    <row r="53" ht="20.7" customHeight="1">
      <c r="A53" s="16"/>
      <c r="B53" s="17"/>
      <c r="C53" s="18"/>
      <c r="D53" s="11"/>
      <c r="E53" s="19"/>
      <c r="F53" s="19"/>
      <c r="G53" s="19"/>
      <c r="H53" s="12"/>
      <c r="I53" t="s" s="4">
        <v>157</v>
      </c>
      <c r="J53" s="7">
        <f>'Madison'!F17</f>
        <v>2230</v>
      </c>
      <c r="K53" s="8">
        <f>J53/J54</f>
        <v>0.260331543310763</v>
      </c>
      <c r="L53" s="6"/>
      <c r="M53" s="11"/>
      <c r="N53" s="11"/>
      <c r="O53" s="11"/>
      <c r="P53" s="11"/>
      <c r="Q53" s="11"/>
      <c r="R53" s="11"/>
      <c r="S53" s="11"/>
      <c r="T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2"/>
      <c r="I54" t="s" s="3">
        <v>19</v>
      </c>
      <c r="J54" s="7">
        <f>SUM(J50:J53)</f>
        <v>8566</v>
      </c>
      <c r="K54" s="9">
        <f>SUM(K50:K53)</f>
        <v>1</v>
      </c>
      <c r="L54" s="6"/>
      <c r="M54" s="11"/>
      <c r="N54" s="11"/>
      <c r="O54" s="11"/>
      <c r="P54" s="11"/>
      <c r="Q54" s="11"/>
      <c r="R54" s="11"/>
      <c r="S54" s="11"/>
      <c r="T54" s="11"/>
    </row>
    <row r="55" ht="20.7" customHeight="1">
      <c r="A55" t="s" s="4">
        <v>159</v>
      </c>
      <c r="B55" s="7">
        <f>'Autauga'!B55+'Baldwin'!B55+'Barbour'!B55+'Bibb'!B55+'Blount'!B55+'Bullock'!B55+'Butler'!B55+'Calhoun'!B55+'Chambers'!B55+'Cherokee'!B55+'Chilton'!B55+'Choctaw'!B55+'Clarke'!B55+'Clay'!B55+'Cleburne'!B55+'Coffee'!B55+'Colbert'!B55+'Conecuh'!B55+'Coosa'!B55+'Covington'!B55+'Crenshaw'!B55+'Cullman'!B55+'Dale'!B55+'Dallas'!B55+'DeKalb'!B55+'Elmore'!B55+'Escambia'!B55+'Etowah'!B55+'Fayette'!B55+'Franklin'!B55+'Geneva'!B55+'Greene'!B55+'Hale'!B55+'Henry'!B55+'Houston'!B55+'Jackson'!B55+'Jefferson'!B55+'Lauderdale'!B55+'Lamar'!B55+'Lawrence'!B55+'Lee'!B55+'Limestone'!B55+'Lowndes'!B55+'Macon'!B55+'Madison'!B55+'Marengo'!B55+'Marion'!B55+'Marshall'!B55+'Mobile'!B55+'Montgomery'!B55+'Monroe'!B55+'Morgan'!B55+'Perry'!B55+'Pickens'!B55+'Pike'!B55+'Randolph'!B55+'Russell'!B55+'Shelby'!B55+'St. Clair'!B55+'Sumter'!B55+'Talladega'!B55+'Tallapoosa'!B55+'Tuscaloosa'!B54+'Walker'!B55+'Washington'!B55+'Wilcox'!B55+'Winston'!B55</f>
        <v>176352</v>
      </c>
      <c r="C55" s="8">
        <f>B55/B58</f>
        <v>0.327911283664681</v>
      </c>
      <c r="D55" s="6"/>
      <c r="E55" s="11"/>
      <c r="F55" s="11"/>
      <c r="G55" s="11"/>
      <c r="H55" s="11"/>
      <c r="I55" s="10"/>
      <c r="J55" s="10"/>
      <c r="K55" s="10"/>
      <c r="L55" s="11"/>
      <c r="M55" s="11"/>
      <c r="N55" s="11"/>
      <c r="O55" s="11"/>
      <c r="P55" s="11"/>
      <c r="Q55" s="11"/>
      <c r="R55" s="11"/>
      <c r="S55" s="11"/>
      <c r="T55" s="11"/>
    </row>
    <row r="56" ht="20.7" customHeight="1">
      <c r="A56" t="s" s="4">
        <v>160</v>
      </c>
      <c r="B56" s="7">
        <f>'Autauga'!B56+'Baldwin'!B56+'Barbour'!B56+'Bibb'!B56+'Blount'!B56+'Bullock'!B56+'Butler'!B56+'Calhoun'!B56+'Chambers'!B56+'Cherokee'!B56+'Chilton'!B56+'Choctaw'!B56+'Clarke'!B56+'Clay'!B56+'Cleburne'!B56+'Coffee'!B56+'Colbert'!B56+'Conecuh'!B56+'Coosa'!B56+'Covington'!B56+'Crenshaw'!B56+'Cullman'!B56+'Dale'!B56+'Dallas'!B56+'DeKalb'!B56+'Elmore'!B56+'Escambia'!B56+'Etowah'!B56+'Fayette'!B56+'Franklin'!B56+'Geneva'!B56+'Greene'!B56+'Hale'!B56+'Henry'!B56+'Houston'!B56+'Jackson'!B56+'Jefferson'!B56+'Lauderdale'!B56+'Lamar'!B56+'Lawrence'!B56+'Lee'!B56+'Limestone'!B56+'Lowndes'!B56+'Macon'!B56+'Madison'!B56+'Marengo'!B56+'Marion'!B56+'Marshall'!B56+'Mobile'!B56+'Montgomery'!B56+'Monroe'!B56+'Morgan'!B56+'Perry'!B56+'Pickens'!B56+'Pike'!B56+'Randolph'!B56+'Russell'!B56+'Shelby'!B56+'St. Clair'!B56+'Sumter'!B56+'Talladega'!B56+'Tallapoosa'!B56+'Tuscaloosa'!B55+'Walker'!B56+'Washington'!B56+'Wilcox'!B56+'Winston'!B56</f>
        <v>149229</v>
      </c>
      <c r="C56" s="8">
        <f>B56/B58</f>
        <v>0.277478412209653</v>
      </c>
      <c r="D56" s="6"/>
      <c r="E56" s="11"/>
      <c r="F56" s="11"/>
      <c r="G56" s="11"/>
      <c r="H56" s="12"/>
      <c r="I56" t="s" s="3">
        <v>161</v>
      </c>
      <c r="J56" t="s" s="4">
        <v>2</v>
      </c>
      <c r="K56" t="s" s="3">
        <v>3</v>
      </c>
      <c r="L56" s="6"/>
      <c r="M56" s="11"/>
      <c r="N56" s="11"/>
      <c r="O56" s="11"/>
      <c r="P56" s="11"/>
      <c r="Q56" s="11"/>
      <c r="R56" s="11"/>
      <c r="S56" s="11"/>
      <c r="T56" s="11"/>
    </row>
    <row r="57" ht="20.7" customHeight="1">
      <c r="A57" t="s" s="4">
        <v>162</v>
      </c>
      <c r="B57" s="7">
        <f>'Autauga'!B57+'Baldwin'!B57+'Barbour'!B57+'Bibb'!B57+'Blount'!B57+'Bullock'!B57+'Butler'!B57+'Calhoun'!B57+'Chambers'!B57+'Cherokee'!B57+'Chilton'!B57+'Choctaw'!B57+'Clarke'!B57+'Clay'!B57+'Cleburne'!B57+'Coffee'!B57+'Colbert'!B57+'Conecuh'!B57+'Coosa'!B57+'Covington'!B57+'Crenshaw'!B57+'Cullman'!B57+'Dale'!B57+'Dallas'!B57+'DeKalb'!B57+'Elmore'!B57+'Escambia'!B57+'Etowah'!B57+'Fayette'!B57+'Franklin'!B57+'Geneva'!B57+'Greene'!B57+'Hale'!B57+'Henry'!B57+'Houston'!B57+'Jackson'!B57+'Jefferson'!B57+'Lauderdale'!B57+'Lamar'!B57+'Lawrence'!B57+'Lee'!B57+'Limestone'!B57+'Lowndes'!B57+'Macon'!B57+'Madison'!B57+'Marengo'!B57+'Marion'!B57+'Marshall'!B57+'Mobile'!B57+'Montgomery'!B57+'Monroe'!B57+'Morgan'!B57+'Perry'!B57+'Pickens'!B57+'Pike'!B57+'Randolph'!B57+'Russell'!B57+'Shelby'!B57+'St. Clair'!B57+'Sumter'!B57+'Talladega'!B57+'Tallapoosa'!B57+'Tuscaloosa'!B56+'Walker'!B57+'Washington'!B57+'Wilcox'!B57+'Winston'!B57</f>
        <v>212223</v>
      </c>
      <c r="C57" s="8">
        <f>B57/B58</f>
        <v>0.394610304125667</v>
      </c>
      <c r="D57" s="6"/>
      <c r="E57" s="11"/>
      <c r="F57" s="11"/>
      <c r="G57" s="11"/>
      <c r="H57" s="12"/>
      <c r="I57" t="s" s="4">
        <v>163</v>
      </c>
      <c r="J57" s="7">
        <f>'Jackson'!F3</f>
        <v>3708</v>
      </c>
      <c r="K57" s="8">
        <f>J57/J59</f>
        <v>0.48400992037593</v>
      </c>
      <c r="L57" s="6"/>
      <c r="M57" s="11"/>
      <c r="N57" s="11"/>
      <c r="O57" s="11"/>
      <c r="P57" s="11"/>
      <c r="Q57" s="11"/>
      <c r="R57" s="11"/>
      <c r="S57" s="11"/>
      <c r="T57" s="11"/>
    </row>
    <row r="58" ht="20.7" customHeight="1">
      <c r="A58" t="s" s="3">
        <v>19</v>
      </c>
      <c r="B58" s="7">
        <f>SUM(B55:B57)</f>
        <v>537804</v>
      </c>
      <c r="C58" s="9">
        <f>SUM(C55:C57)</f>
        <v>1</v>
      </c>
      <c r="D58" s="6"/>
      <c r="E58" s="11"/>
      <c r="F58" s="11"/>
      <c r="G58" s="11"/>
      <c r="H58" s="12"/>
      <c r="I58" t="s" s="4">
        <v>164</v>
      </c>
      <c r="J58" s="7">
        <f>'Jackson'!F4</f>
        <v>3953</v>
      </c>
      <c r="K58" s="8">
        <f>J58/J59</f>
        <v>0.51599007962407</v>
      </c>
      <c r="L58" s="6"/>
      <c r="M58" s="11"/>
      <c r="N58" s="11"/>
      <c r="O58" s="11"/>
      <c r="P58" s="11"/>
      <c r="Q58" s="11"/>
      <c r="R58" s="11"/>
      <c r="S58" s="11"/>
      <c r="T58" s="11"/>
    </row>
    <row r="59" ht="20.7" customHeight="1">
      <c r="A59" s="16"/>
      <c r="B59" s="17"/>
      <c r="C59" s="18"/>
      <c r="D59" s="11"/>
      <c r="E59" s="11"/>
      <c r="F59" s="11"/>
      <c r="G59" s="11"/>
      <c r="H59" s="12"/>
      <c r="I59" t="s" s="3">
        <v>19</v>
      </c>
      <c r="J59" s="7">
        <f>SUM(J57:J58)</f>
        <v>7661</v>
      </c>
      <c r="K59" s="9">
        <f>SUM(K57:K58)</f>
        <v>1</v>
      </c>
      <c r="L59" s="6"/>
      <c r="M59" s="11"/>
      <c r="N59" s="11"/>
      <c r="O59" s="11"/>
      <c r="P59" s="11"/>
      <c r="Q59" s="11"/>
      <c r="R59" s="11"/>
      <c r="S59" s="11"/>
      <c r="T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0"/>
      <c r="J60" s="10"/>
      <c r="K60" s="10"/>
      <c r="L60" s="11"/>
      <c r="M60" s="11"/>
      <c r="N60" s="11"/>
      <c r="O60" s="11"/>
      <c r="P60" s="11"/>
      <c r="Q60" s="11"/>
      <c r="R60" s="11"/>
      <c r="S60" s="11"/>
      <c r="T60" s="11"/>
    </row>
    <row r="61" ht="20.7" customHeight="1">
      <c r="A61" t="s" s="4">
        <v>166</v>
      </c>
      <c r="B61" s="7">
        <f>'Autauga'!B61+'Baldwin'!B61+'Barbour'!B61+'Bibb'!B61+'Blount'!B61+'Bullock'!B61+'Butler'!B61+'Calhoun'!B61+'Chambers'!B61+'Cherokee'!B61+'Chilton'!B61+'Choctaw'!B61+'Clarke'!B61+'Clay'!B61+'Cleburne'!B61+'Coffee'!B61+'Colbert'!B61+'Conecuh'!B61+'Coosa'!B61+'Covington'!B61+'Crenshaw'!B61+'Cullman'!B61+'Dale'!B61+'Dallas'!B61+'DeKalb'!B61+'Elmore'!B61+'Escambia'!B61+'Etowah'!B61+'Fayette'!B61+'Franklin'!B61+'Geneva'!B61+'Greene'!B61+'Hale'!B61+'Henry'!B61+'Houston'!B61+'Jackson'!B61+'Jefferson'!B61+'Lauderdale'!B61+'Lamar'!B61+'Lawrence'!B61+'Lee'!B61+'Limestone'!B61+'Lowndes'!B61+'Macon'!B61+'Madison'!B61+'Marengo'!B61+'Marion'!B61+'Marshall'!B61+'Mobile'!B61+'Montgomery'!B61+'Monroe'!B61+'Morgan'!B61+'Perry'!B61+'Pickens'!B61+'Pike'!B61+'Randolph'!B61+'Russell'!B61+'Shelby'!B61+'St. Clair'!B61+'Sumter'!B61+'Talladega'!B61+'Tallapoosa'!B61+'Tuscaloosa'!B60+'Walker'!B61+'Washington'!B61+'Wilcox'!B61+'Winston'!B61</f>
        <v>116532</v>
      </c>
      <c r="C61" s="8">
        <f>B61/B65</f>
        <v>0.239279524939837</v>
      </c>
      <c r="D61" s="6"/>
      <c r="E61" s="11"/>
      <c r="F61" s="11"/>
      <c r="G61" s="11"/>
      <c r="H61" s="12"/>
      <c r="I61" t="s" s="3">
        <v>167</v>
      </c>
      <c r="J61" t="s" s="4">
        <v>2</v>
      </c>
      <c r="K61" t="s" s="3">
        <v>3</v>
      </c>
      <c r="L61" s="6"/>
      <c r="M61" s="11"/>
      <c r="N61" s="11"/>
      <c r="O61" s="11"/>
      <c r="P61" s="11"/>
      <c r="Q61" s="11"/>
      <c r="R61" s="11"/>
      <c r="S61" s="11"/>
      <c r="T61" s="11"/>
    </row>
    <row r="62" ht="20.7" customHeight="1">
      <c r="A62" t="s" s="4">
        <v>168</v>
      </c>
      <c r="B62" s="7">
        <f>'Autauga'!B62+'Baldwin'!B62+'Barbour'!B62+'Bibb'!B62+'Blount'!B62+'Bullock'!B62+'Butler'!B62+'Calhoun'!B62+'Chambers'!B62+'Cherokee'!B62+'Chilton'!B62+'Choctaw'!B62+'Clarke'!B62+'Clay'!B62+'Cleburne'!B62+'Coffee'!B62+'Colbert'!B62+'Conecuh'!B62+'Coosa'!B62+'Covington'!B62+'Crenshaw'!B62+'Cullman'!B62+'Dale'!B62+'Dallas'!B62+'DeKalb'!B62+'Elmore'!B62+'Escambia'!B62+'Etowah'!B62+'Fayette'!B62+'Franklin'!B62+'Geneva'!B62+'Greene'!B62+'Hale'!B62+'Henry'!B62+'Houston'!B62+'Jackson'!B62+'Jefferson'!B62+'Lauderdale'!B62+'Lamar'!B62+'Lawrence'!B62+'Lee'!B62+'Limestone'!B62+'Lowndes'!B62+'Macon'!B62+'Madison'!B62+'Marengo'!B62+'Marion'!B62+'Marshall'!B62+'Mobile'!B62+'Montgomery'!B62+'Monroe'!B62+'Morgan'!B62+'Perry'!B62+'Pickens'!B62+'Pike'!B62+'Randolph'!B62+'Russell'!B62+'Shelby'!B62+'St. Clair'!B62+'Sumter'!B62+'Talladega'!B62+'Tallapoosa'!B62+'Tuscaloosa'!B61+'Walker'!B62+'Washington'!B62+'Wilcox'!B62+'Winston'!B62</f>
        <v>52944</v>
      </c>
      <c r="C62" s="8">
        <f>B62/B65</f>
        <v>0.108711900322785</v>
      </c>
      <c r="D62" s="6"/>
      <c r="E62" s="11"/>
      <c r="F62" s="11"/>
      <c r="G62" s="11"/>
      <c r="H62" s="12"/>
      <c r="I62" t="s" s="4">
        <v>169</v>
      </c>
      <c r="J62" s="7">
        <f>'DeKalb'!F3</f>
        <v>6231</v>
      </c>
      <c r="K62" s="8">
        <f>J62/J64</f>
        <v>0.682849315068493</v>
      </c>
      <c r="L62" s="6"/>
      <c r="M62" s="11"/>
      <c r="N62" s="11"/>
      <c r="O62" s="11"/>
      <c r="P62" s="11"/>
      <c r="Q62" s="11"/>
      <c r="R62" s="11"/>
      <c r="S62" s="11"/>
      <c r="T62" s="11"/>
    </row>
    <row r="63" ht="20.7" customHeight="1">
      <c r="A63" t="s" s="4">
        <v>170</v>
      </c>
      <c r="B63" s="7">
        <f>'Autauga'!B63+'Baldwin'!B63+'Barbour'!B63+'Bibb'!B63+'Blount'!B63+'Bullock'!B63+'Butler'!B63+'Calhoun'!B63+'Chambers'!B63+'Cherokee'!B63+'Chilton'!B63+'Choctaw'!B63+'Clarke'!B63+'Clay'!B63+'Cleburne'!B63+'Coffee'!B63+'Colbert'!B63+'Conecuh'!B63+'Coosa'!B63+'Covington'!B63+'Crenshaw'!B63+'Cullman'!B63+'Dale'!B63+'Dallas'!B63+'DeKalb'!B63+'Elmore'!B63+'Escambia'!B63+'Etowah'!B63+'Fayette'!B63+'Franklin'!B63+'Geneva'!B63+'Greene'!B63+'Hale'!B63+'Henry'!B63+'Houston'!B63+'Jackson'!B63+'Jefferson'!B63+'Lauderdale'!B63+'Lamar'!B63+'Lawrence'!B63+'Lee'!B63+'Limestone'!B63+'Lowndes'!B63+'Macon'!B63+'Madison'!B63+'Marengo'!B63+'Marion'!B63+'Marshall'!B63+'Mobile'!B63+'Montgomery'!B63+'Monroe'!B63+'Morgan'!B63+'Perry'!B63+'Pickens'!B63+'Pike'!B63+'Randolph'!B63+'Russell'!B63+'Shelby'!B63+'St. Clair'!B63+'Sumter'!B63+'Talladega'!B63+'Tallapoosa'!B63+'Tuscaloosa'!B62+'Walker'!B63+'Washington'!B63+'Wilcox'!B63+'Winston'!B63</f>
        <v>166972</v>
      </c>
      <c r="C63" s="8">
        <f>B63/B65</f>
        <v>0.342849868175733</v>
      </c>
      <c r="D63" s="6"/>
      <c r="E63" s="11"/>
      <c r="F63" s="11"/>
      <c r="G63" s="11"/>
      <c r="H63" s="12"/>
      <c r="I63" t="s" s="4">
        <v>171</v>
      </c>
      <c r="J63" s="7">
        <f>'DeKalb'!F4</f>
        <v>2894</v>
      </c>
      <c r="K63" s="8">
        <f>J63/J64</f>
        <v>0.317150684931507</v>
      </c>
      <c r="L63" s="6"/>
      <c r="M63" s="11"/>
      <c r="N63" s="11"/>
      <c r="O63" s="11"/>
      <c r="P63" s="11"/>
      <c r="Q63" s="11"/>
      <c r="R63" s="11"/>
      <c r="S63" s="11"/>
      <c r="T63" s="11"/>
    </row>
    <row r="64" ht="20.7" customHeight="1">
      <c r="A64" t="s" s="4">
        <v>172</v>
      </c>
      <c r="B64" s="7">
        <f>'Autauga'!B64+'Baldwin'!B64+'Barbour'!B64+'Bibb'!B64+'Blount'!B64+'Bullock'!B64+'Butler'!B64+'Calhoun'!B64+'Chambers'!B64+'Cherokee'!B64+'Chilton'!B64+'Choctaw'!B64+'Clarke'!B64+'Clay'!B64+'Cleburne'!B64+'Coffee'!B64+'Colbert'!B64+'Conecuh'!B64+'Coosa'!B64+'Covington'!B64+'Crenshaw'!B64+'Cullman'!B64+'Dale'!B64+'Dallas'!B64+'DeKalb'!B64+'Elmore'!B64+'Escambia'!B64+'Etowah'!B64+'Fayette'!B64+'Franklin'!B64+'Geneva'!B64+'Greene'!B64+'Hale'!B64+'Henry'!B64+'Houston'!B64+'Jackson'!B64+'Jefferson'!B64+'Lauderdale'!B64+'Lamar'!B64+'Lawrence'!B64+'Lee'!B64+'Limestone'!B64+'Lowndes'!B64+'Macon'!B64+'Madison'!B64+'Marengo'!B64+'Marion'!B64+'Marshall'!B64+'Mobile'!B64+'Montgomery'!B64+'Monroe'!B64+'Morgan'!B64+'Perry'!B64+'Pickens'!B64+'Pike'!B64+'Randolph'!B64+'Russell'!B64+'Shelby'!B64+'St. Clair'!B64+'Sumter'!B64+'Talladega'!B64+'Tallapoosa'!B64+'Tuscaloosa'!B63+'Walker'!B64+'Washington'!B64+'Wilcox'!B64+'Winston'!B64</f>
        <v>150564</v>
      </c>
      <c r="C64" s="8">
        <f>B64/B65</f>
        <v>0.309158706561645</v>
      </c>
      <c r="D64" s="6"/>
      <c r="E64" s="11"/>
      <c r="F64" s="11"/>
      <c r="G64" s="11"/>
      <c r="H64" s="12"/>
      <c r="I64" t="s" s="3">
        <v>19</v>
      </c>
      <c r="J64" s="7">
        <f>SUM(J62:J63)</f>
        <v>9125</v>
      </c>
      <c r="K64" s="9">
        <f>SUM(K62:K63)</f>
        <v>1</v>
      </c>
      <c r="L64" s="6"/>
      <c r="M64" s="11"/>
      <c r="N64" s="11"/>
      <c r="O64" s="11"/>
      <c r="P64" s="11"/>
      <c r="Q64" s="11"/>
      <c r="R64" s="11"/>
      <c r="S64" s="11"/>
      <c r="T64" s="11"/>
    </row>
    <row r="65" ht="20.7" customHeight="1">
      <c r="A65" t="s" s="3">
        <v>19</v>
      </c>
      <c r="B65" s="7">
        <f>SUM(B61:B64)</f>
        <v>487012</v>
      </c>
      <c r="C65" s="9">
        <f>SUM(C61:C64)</f>
        <v>1</v>
      </c>
      <c r="D65" s="6"/>
      <c r="E65" s="11"/>
      <c r="F65" s="11"/>
      <c r="G65" s="11"/>
      <c r="H65" s="11"/>
      <c r="I65" s="10"/>
      <c r="J65" s="10"/>
      <c r="K65" s="10"/>
      <c r="L65" s="11"/>
      <c r="M65" s="11"/>
      <c r="N65" s="11"/>
      <c r="O65" s="11"/>
      <c r="P65" s="11"/>
      <c r="Q65" s="11"/>
      <c r="R65" s="11"/>
      <c r="S65" s="11"/>
      <c r="T65" s="11"/>
    </row>
    <row r="66" ht="20.7" customHeight="1">
      <c r="A66" s="16"/>
      <c r="B66" s="17"/>
      <c r="C66" s="18"/>
      <c r="D66" s="11"/>
      <c r="E66" s="11"/>
      <c r="F66" s="11"/>
      <c r="G66" s="11"/>
      <c r="H66" s="12"/>
      <c r="I66" t="s" s="3">
        <v>173</v>
      </c>
      <c r="J66" t="s" s="4">
        <v>2</v>
      </c>
      <c r="K66" t="s" s="3">
        <v>3</v>
      </c>
      <c r="L66" s="6"/>
      <c r="M66" s="11"/>
      <c r="N66" s="11"/>
      <c r="O66" s="11"/>
      <c r="P66" s="11"/>
      <c r="Q66" s="11"/>
      <c r="R66" s="11"/>
      <c r="S66" s="11"/>
      <c r="T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2"/>
      <c r="I67" t="s" s="4">
        <v>175</v>
      </c>
      <c r="J67" s="7">
        <f>'Limestone'!F26+'Madison'!F21</f>
        <v>1799</v>
      </c>
      <c r="K67" s="8">
        <f>J67/J69</f>
        <v>0.294194603434178</v>
      </c>
      <c r="L67" s="6"/>
      <c r="M67" s="11"/>
      <c r="N67" s="11"/>
      <c r="O67" s="11"/>
      <c r="P67" s="11"/>
      <c r="Q67" s="11"/>
      <c r="R67" s="11"/>
      <c r="S67" s="11"/>
      <c r="T67" s="11"/>
    </row>
    <row r="68" ht="20.7" customHeight="1">
      <c r="A68" t="s" s="4">
        <v>176</v>
      </c>
      <c r="B68" s="7">
        <f>'Autauga'!B68+'Baldwin'!B68+'Barbour'!B68+'Bibb'!B68+'Blount'!B68+'Bullock'!B68+'Butler'!B68+'Calhoun'!B68+'Chambers'!B68+'Cherokee'!B68+'Chilton'!B68+'Choctaw'!B68+'Clarke'!B68+'Clay'!B68+'Cleburne'!B68+'Coffee'!B68+'Colbert'!B68+'Conecuh'!B68+'Coosa'!B68+'Covington'!B68+'Crenshaw'!B68+'Cullman'!B68+'Dale'!B68+'Dallas'!B68+'DeKalb'!B68+'Elmore'!B68+'Escambia'!B68+'Etowah'!B68+'Fayette'!B68+'Franklin'!B68+'Geneva'!B68+'Greene'!B68+'Hale'!B68+'Henry'!B68+'Houston'!B68+'Jackson'!B68+'Jefferson'!B68+'Lauderdale'!B68+'Lamar'!B68+'Lawrence'!B68+'Lee'!B68+'Limestone'!B68+'Lowndes'!B68+'Macon'!B68+'Madison'!B68+'Marengo'!B68+'Marion'!B68+'Marshall'!B68+'Mobile'!B68+'Montgomery'!B68+'Monroe'!B68+'Morgan'!B68+'Perry'!B68+'Pickens'!B68+'Pike'!B68+'Randolph'!B68+'Russell'!B68+'Shelby'!B68+'St. Clair'!B68+'Sumter'!B68+'Talladega'!B68+'Tallapoosa'!B68+'Tuscaloosa'!B67+'Walker'!B68+'Washington'!B68+'Wilcox'!B68+'Winston'!B68</f>
        <v>208175</v>
      </c>
      <c r="C68" s="8">
        <f>B68/B71</f>
        <v>0.431427529293758</v>
      </c>
      <c r="D68" s="6"/>
      <c r="E68" s="11"/>
      <c r="F68" s="11"/>
      <c r="G68" s="11"/>
      <c r="H68" s="12"/>
      <c r="I68" t="s" s="4">
        <v>177</v>
      </c>
      <c r="J68" s="7">
        <f>'Limestone'!F27+'Madison'!F22</f>
        <v>4316</v>
      </c>
      <c r="K68" s="8">
        <f>J68/J69</f>
        <v>0.705805396565822</v>
      </c>
      <c r="L68" s="6"/>
      <c r="M68" s="11"/>
      <c r="N68" s="11"/>
      <c r="O68" s="11"/>
      <c r="P68" s="11"/>
      <c r="Q68" s="11"/>
      <c r="R68" s="11"/>
      <c r="S68" s="11"/>
      <c r="T68" s="11"/>
    </row>
    <row r="69" ht="20.7" customHeight="1">
      <c r="A69" t="s" s="4">
        <v>178</v>
      </c>
      <c r="B69" s="7">
        <f>'Autauga'!B69+'Baldwin'!B69+'Barbour'!B69+'Bibb'!B69+'Blount'!B69+'Bullock'!B69+'Butler'!B69+'Calhoun'!B69+'Chambers'!B69+'Cherokee'!B69+'Chilton'!B69+'Choctaw'!B69+'Clarke'!B69+'Clay'!B69+'Cleburne'!B69+'Coffee'!B69+'Colbert'!B69+'Conecuh'!B69+'Coosa'!B69+'Covington'!B69+'Crenshaw'!B69+'Cullman'!B69+'Dale'!B69+'Dallas'!B69+'DeKalb'!B69+'Elmore'!B69+'Escambia'!B69+'Etowah'!B69+'Fayette'!B69+'Franklin'!B69+'Geneva'!B69+'Greene'!B69+'Hale'!B69+'Henry'!B69+'Houston'!B69+'Jackson'!B69+'Jefferson'!B69+'Lauderdale'!B69+'Lamar'!B69+'Lawrence'!B69+'Lee'!B69+'Limestone'!B69+'Lowndes'!B69+'Macon'!B69+'Madison'!B69+'Marengo'!B69+'Marion'!B69+'Marshall'!B69+'Mobile'!B69+'Montgomery'!B69+'Monroe'!B69+'Morgan'!B69+'Perry'!B69+'Pickens'!B69+'Pike'!B69+'Randolph'!B69+'Russell'!B69+'Shelby'!B69+'St. Clair'!B69+'Sumter'!B69+'Talladega'!B69+'Tallapoosa'!B69+'Tuscaloosa'!B68+'Walker'!B69+'Washington'!B69+'Wilcox'!B69+'Winston'!B69</f>
        <v>101347</v>
      </c>
      <c r="C69" s="8">
        <f>B69/B71</f>
        <v>0.210034277945644</v>
      </c>
      <c r="D69" s="6"/>
      <c r="E69" s="11"/>
      <c r="F69" s="11"/>
      <c r="G69" s="11"/>
      <c r="H69" s="12"/>
      <c r="I69" t="s" s="3">
        <v>19</v>
      </c>
      <c r="J69" s="7">
        <f>SUM(J67:J68)</f>
        <v>6115</v>
      </c>
      <c r="K69" s="9">
        <f>SUM(K67:K68)</f>
        <v>1</v>
      </c>
      <c r="L69" s="6"/>
      <c r="M69" s="11"/>
      <c r="N69" s="11"/>
      <c r="O69" s="11"/>
      <c r="P69" s="11"/>
      <c r="Q69" s="11"/>
      <c r="R69" s="11"/>
      <c r="S69" s="11"/>
      <c r="T69" s="11"/>
    </row>
    <row r="70" ht="20.7" customHeight="1">
      <c r="A70" t="s" s="4">
        <v>179</v>
      </c>
      <c r="B70" s="7">
        <f>'Autauga'!B70+'Baldwin'!B70+'Barbour'!B70+'Bibb'!B70+'Blount'!B70+'Bullock'!B70+'Butler'!B70+'Calhoun'!B70+'Chambers'!B70+'Cherokee'!B70+'Chilton'!B70+'Choctaw'!B70+'Clarke'!B70+'Clay'!B70+'Cleburne'!B70+'Coffee'!B70+'Colbert'!B70+'Conecuh'!B70+'Coosa'!B70+'Covington'!B70+'Crenshaw'!B70+'Cullman'!B70+'Dale'!B70+'Dallas'!B70+'DeKalb'!B70+'Elmore'!B70+'Escambia'!B70+'Etowah'!B70+'Fayette'!B70+'Franklin'!B70+'Geneva'!B70+'Greene'!B70+'Hale'!B70+'Henry'!B70+'Houston'!B70+'Jackson'!B70+'Jefferson'!B70+'Lauderdale'!B70+'Lamar'!B70+'Lawrence'!B70+'Lee'!B70+'Limestone'!B70+'Lowndes'!B70+'Macon'!B70+'Madison'!B70+'Marengo'!B70+'Marion'!B70+'Marshall'!B70+'Mobile'!B70+'Montgomery'!B70+'Monroe'!B70+'Morgan'!B70+'Perry'!B70+'Pickens'!B70+'Pike'!B70+'Randolph'!B70+'Russell'!B70+'Shelby'!B70+'St. Clair'!B70+'Sumter'!B70+'Talladega'!B70+'Tallapoosa'!B70+'Tuscaloosa'!B69+'Walker'!B70+'Washington'!B70+'Wilcox'!B70+'Winston'!B70</f>
        <v>173004</v>
      </c>
      <c r="C70" s="8">
        <f>B70/B71</f>
        <v>0.358538192760597</v>
      </c>
      <c r="D70" s="6"/>
      <c r="E70" s="11"/>
      <c r="F70" s="11"/>
      <c r="G70" s="11"/>
      <c r="H70" s="11"/>
      <c r="I70" s="10"/>
      <c r="J70" s="10"/>
      <c r="K70" s="10"/>
      <c r="L70" s="11"/>
      <c r="M70" s="11"/>
      <c r="N70" s="11"/>
      <c r="O70" s="11"/>
      <c r="P70" s="11"/>
      <c r="Q70" s="11"/>
      <c r="R70" s="11"/>
      <c r="S70" s="11"/>
      <c r="T70" s="11"/>
    </row>
    <row r="71" ht="20.7" customHeight="1">
      <c r="A71" t="s" s="3">
        <v>19</v>
      </c>
      <c r="B71" s="7">
        <f>SUM(B68:B70)</f>
        <v>482526</v>
      </c>
      <c r="C71" s="9">
        <f>SUM(C68:C70)</f>
        <v>0.999999999999999</v>
      </c>
      <c r="D71" s="6"/>
      <c r="E71" s="11"/>
      <c r="F71" s="11"/>
      <c r="G71" s="11"/>
      <c r="H71" s="12"/>
      <c r="I71" t="s" s="3">
        <v>180</v>
      </c>
      <c r="J71" t="s" s="4">
        <v>2</v>
      </c>
      <c r="K71" t="s" s="3">
        <v>3</v>
      </c>
      <c r="L71" s="6"/>
      <c r="M71" s="11"/>
      <c r="N71" s="11"/>
      <c r="O71" s="11"/>
      <c r="P71" s="11"/>
      <c r="Q71" s="11"/>
      <c r="R71" s="11"/>
      <c r="S71" s="11"/>
      <c r="T71" s="11"/>
    </row>
    <row r="72" ht="20.7" customHeight="1">
      <c r="A72" s="16"/>
      <c r="B72" s="17"/>
      <c r="C72" s="18"/>
      <c r="D72" s="11"/>
      <c r="E72" s="11"/>
      <c r="F72" s="11"/>
      <c r="G72" s="11"/>
      <c r="H72" s="12"/>
      <c r="I72" t="s" s="4">
        <v>181</v>
      </c>
      <c r="J72" s="7">
        <f>'Marshall'!F3</f>
        <v>3022</v>
      </c>
      <c r="K72" s="8">
        <f>J72/J75</f>
        <v>0.549454545454545</v>
      </c>
      <c r="L72" s="6"/>
      <c r="M72" s="11"/>
      <c r="N72" s="11"/>
      <c r="O72" s="11"/>
      <c r="P72" s="11"/>
      <c r="Q72" s="11"/>
      <c r="R72" s="11"/>
      <c r="S72" s="11"/>
      <c r="T72" s="11"/>
    </row>
    <row r="73" ht="32.7" customHeight="1">
      <c r="A73" t="s" s="3">
        <v>182</v>
      </c>
      <c r="B73" t="s" s="4">
        <v>2</v>
      </c>
      <c r="C73" t="s" s="3">
        <v>3</v>
      </c>
      <c r="D73" s="6"/>
      <c r="E73" s="11"/>
      <c r="F73" s="11"/>
      <c r="G73" s="11"/>
      <c r="H73" s="12"/>
      <c r="I73" t="s" s="4">
        <v>183</v>
      </c>
      <c r="J73" s="7">
        <f>'Marshall'!F4</f>
        <v>1288</v>
      </c>
      <c r="K73" s="8">
        <f>J73/J75</f>
        <v>0.234181818181818</v>
      </c>
      <c r="L73" s="6"/>
      <c r="M73" s="11"/>
      <c r="N73" s="11"/>
      <c r="O73" s="11"/>
      <c r="P73" s="11"/>
      <c r="Q73" s="11"/>
      <c r="R73" s="11"/>
      <c r="S73" s="11"/>
      <c r="T73" s="11"/>
    </row>
    <row r="74" ht="20.7" customHeight="1">
      <c r="A74" t="s" s="4">
        <v>184</v>
      </c>
      <c r="B74" s="7">
        <f>'Autauga'!B74+'Baldwin'!B74+'Barbour'!B74+'Bibb'!B74+'Blount'!B74+'Bullock'!B74+'Butler'!B74+'Calhoun'!B74+'Chambers'!B74+'Cherokee'!B74+'Chilton'!B74+'Choctaw'!B74+'Clarke'!B74+'Clay'!B74+'Cleburne'!B74+'Coffee'!B74+'Colbert'!B74+'Conecuh'!B74+'Coosa'!B74+'Covington'!B74+'Crenshaw'!B74+'Cullman'!B74+'Dale'!B74+'Dallas'!B74+'DeKalb'!B74+'Elmore'!B74+'Escambia'!B74+'Etowah'!B74+'Fayette'!B74+'Franklin'!B74+'Geneva'!B74+'Greene'!B74+'Hale'!B74+'Henry'!B74+'Houston'!B74+'Jackson'!B74+'Jefferson'!B74+'Lauderdale'!B74+'Lamar'!B74+'Lawrence'!B74+'Lee'!B74+'Limestone'!B74+'Lowndes'!B74+'Macon'!B74+'Madison'!B74+'Marengo'!B74+'Marion'!B74+'Marshall'!B74+'Mobile'!B74+'Montgomery'!B74+'Monroe'!B74+'Morgan'!B74+'Perry'!B74+'Pickens'!B74+'Pike'!B74+'Randolph'!B74+'Russell'!B74+'Shelby'!B74+'St. Clair'!B74+'Sumter'!B74+'Talladega'!B74+'Tallapoosa'!B74+'Tuscaloosa'!B73+'Walker'!B74+'Washington'!B74+'Wilcox'!B74+'Winston'!B74</f>
        <v>21041</v>
      </c>
      <c r="C74" s="8">
        <f>B74/B76</f>
        <v>0.332196592936421</v>
      </c>
      <c r="D74" s="6"/>
      <c r="E74" s="11"/>
      <c r="F74" s="11"/>
      <c r="G74" s="11"/>
      <c r="H74" s="12"/>
      <c r="I74" t="s" s="4">
        <v>185</v>
      </c>
      <c r="J74" s="7">
        <f>'Marshall'!F5</f>
        <v>1190</v>
      </c>
      <c r="K74" s="8">
        <f>J74/J75</f>
        <v>0.216363636363636</v>
      </c>
      <c r="L74" s="6"/>
      <c r="M74" s="11"/>
      <c r="N74" s="11"/>
      <c r="O74" s="11"/>
      <c r="P74" s="11"/>
      <c r="Q74" s="11"/>
      <c r="R74" s="11"/>
      <c r="S74" s="11"/>
      <c r="T74" s="11"/>
    </row>
    <row r="75" ht="20.7" customHeight="1">
      <c r="A75" t="s" s="4">
        <v>186</v>
      </c>
      <c r="B75" s="7">
        <f>'Autauga'!B75+'Baldwin'!B75+'Barbour'!B75+'Bibb'!B75+'Blount'!B75+'Bullock'!B75+'Butler'!B75+'Calhoun'!B75+'Chambers'!B75+'Cherokee'!B75+'Chilton'!B75+'Choctaw'!B75+'Clarke'!B75+'Clay'!B75+'Cleburne'!B75+'Coffee'!B75+'Colbert'!B75+'Conecuh'!B75+'Coosa'!B75+'Covington'!B75+'Crenshaw'!B75+'Cullman'!B75+'Dale'!B75+'Dallas'!B75+'DeKalb'!B75+'Elmore'!B75+'Escambia'!B75+'Etowah'!B75+'Fayette'!B75+'Franklin'!B75+'Geneva'!B75+'Greene'!B75+'Hale'!B75+'Henry'!B75+'Houston'!B75+'Jackson'!B75+'Jefferson'!B75+'Lauderdale'!B75+'Lamar'!B75+'Lawrence'!B75+'Lee'!B75+'Limestone'!B75+'Lowndes'!B75+'Macon'!B75+'Madison'!B75+'Marengo'!B75+'Marion'!B75+'Marshall'!B75+'Mobile'!B75+'Montgomery'!B75+'Monroe'!B75+'Morgan'!B75+'Perry'!B75+'Pickens'!B75+'Pike'!B75+'Randolph'!B75+'Russell'!B75+'Shelby'!B75+'St. Clair'!B75+'Sumter'!B75+'Talladega'!B75+'Tallapoosa'!B75+'Tuscaloosa'!B74+'Walker'!B75+'Washington'!B75+'Wilcox'!B75+'Winston'!B75</f>
        <v>42298</v>
      </c>
      <c r="C75" s="8">
        <f>B75/B76</f>
        <v>0.667803407063579</v>
      </c>
      <c r="D75" s="6"/>
      <c r="E75" s="11"/>
      <c r="F75" s="11"/>
      <c r="G75" s="11"/>
      <c r="H75" s="12"/>
      <c r="I75" t="s" s="3">
        <v>19</v>
      </c>
      <c r="J75" s="7">
        <f>SUM(J72:J74)</f>
        <v>5500</v>
      </c>
      <c r="K75" s="9">
        <f>SUM(K72:K74)</f>
        <v>0.999999999999999</v>
      </c>
      <c r="L75" s="6"/>
      <c r="M75" s="11"/>
      <c r="N75" s="11"/>
      <c r="O75" s="11"/>
      <c r="P75" s="11"/>
      <c r="Q75" s="11"/>
      <c r="R75" s="11"/>
      <c r="S75" s="11"/>
      <c r="T75" s="11"/>
    </row>
    <row r="76" ht="20.7" customHeight="1">
      <c r="A76" t="s" s="3">
        <v>19</v>
      </c>
      <c r="B76" s="7">
        <f>SUM(B74:B75)</f>
        <v>63339</v>
      </c>
      <c r="C76" s="9">
        <f>SUM(C74:C75)</f>
        <v>1</v>
      </c>
      <c r="D76" s="6"/>
      <c r="E76" s="11"/>
      <c r="F76" s="11"/>
      <c r="G76" s="11"/>
      <c r="H76" s="11"/>
      <c r="I76" s="10"/>
      <c r="J76" s="10"/>
      <c r="K76" s="10"/>
      <c r="L76" s="11"/>
      <c r="M76" s="11"/>
      <c r="N76" s="11"/>
      <c r="O76" s="11"/>
      <c r="P76" s="11"/>
      <c r="Q76" s="11"/>
      <c r="R76" s="11"/>
      <c r="S76" s="11"/>
      <c r="T76" s="11"/>
    </row>
    <row r="77" ht="20.7" customHeight="1">
      <c r="A77" s="16"/>
      <c r="B77" s="17"/>
      <c r="C77" s="18"/>
      <c r="D77" s="11"/>
      <c r="E77" s="11"/>
      <c r="F77" s="11"/>
      <c r="G77" s="11"/>
      <c r="H77" s="12"/>
      <c r="I77" t="s" s="3">
        <v>187</v>
      </c>
      <c r="J77" t="s" s="4">
        <v>2</v>
      </c>
      <c r="K77" t="s" s="3">
        <v>3</v>
      </c>
      <c r="L77" s="6"/>
      <c r="M77" s="11"/>
      <c r="N77" s="11"/>
      <c r="O77" s="11"/>
      <c r="P77" s="11"/>
      <c r="Q77" s="11"/>
      <c r="R77" s="11"/>
      <c r="S77" s="11"/>
      <c r="T77" s="11"/>
    </row>
    <row r="78" ht="20.7" customHeight="1">
      <c r="A78" t="s" s="3">
        <v>188</v>
      </c>
      <c r="B78" t="s" s="4">
        <v>2</v>
      </c>
      <c r="C78" t="s" s="3">
        <v>3</v>
      </c>
      <c r="D78" s="6"/>
      <c r="E78" s="11"/>
      <c r="F78" s="11"/>
      <c r="G78" s="11"/>
      <c r="H78" s="12"/>
      <c r="I78" t="s" s="4">
        <v>189</v>
      </c>
      <c r="J78" s="7">
        <f>'Etowah'!F3</f>
        <v>2684</v>
      </c>
      <c r="K78" s="8">
        <f>J78/J80</f>
        <v>0.521266265294232</v>
      </c>
      <c r="L78" s="6"/>
      <c r="M78" s="11"/>
      <c r="N78" s="11"/>
      <c r="O78" s="11"/>
      <c r="P78" s="11"/>
      <c r="Q78" s="11"/>
      <c r="R78" s="11"/>
      <c r="S78" s="11"/>
      <c r="T78" s="11"/>
    </row>
    <row r="79" ht="20.7" customHeight="1">
      <c r="A79" t="s" s="4">
        <v>190</v>
      </c>
      <c r="B79" s="7">
        <f>'Autauga'!B79+'Baldwin'!B79+'Barbour'!B79+'Bibb'!B79+'Blount'!B79+'Bullock'!B79+'Butler'!B79+'Calhoun'!B79+'Chambers'!B79+'Cherokee'!B79+'Chilton'!B79+'Choctaw'!B79+'Clarke'!B79+'Clay'!B79+'Cleburne'!B79+'Coffee'!B79+'Colbert'!B79+'Conecuh'!B79+'Coosa'!B79+'Covington'!B79+'Crenshaw'!B79+'Cullman'!B79+'Dale'!B79+'Dallas'!B79+'DeKalb'!B79+'Elmore'!B79+'Escambia'!B79+'Etowah'!B79+'Fayette'!B79+'Franklin'!B79+'Geneva'!B79+'Greene'!B79+'Hale'!B79+'Henry'!B79+'Houston'!B79+'Jackson'!B79+'Jefferson'!B79+'Lauderdale'!B79+'Lamar'!B79+'Lawrence'!B79+'Lee'!B79+'Limestone'!B79+'Lowndes'!B79+'Macon'!B79+'Madison'!B79+'Marengo'!B79+'Marion'!B79+'Marshall'!B79+'Mobile'!B79+'Montgomery'!B79+'Monroe'!B79+'Morgan'!B79+'Perry'!B79+'Pickens'!B79+'Pike'!B79+'Randolph'!B79+'Russell'!B79+'Shelby'!B79+'St. Clair'!B79+'Sumter'!B79+'Talladega'!B79+'Tallapoosa'!B79+'Tuscaloosa'!B78+'Walker'!B79+'Washington'!B79+'Wilcox'!B79+'Winston'!B79</f>
        <v>52321</v>
      </c>
      <c r="C79" s="8">
        <f>B79/B81</f>
        <v>0.660935802531518</v>
      </c>
      <c r="D79" s="6"/>
      <c r="E79" s="11"/>
      <c r="F79" s="11"/>
      <c r="G79" s="11"/>
      <c r="H79" s="12"/>
      <c r="I79" t="s" s="4">
        <v>191</v>
      </c>
      <c r="J79" s="7">
        <f>'Etowah'!F4</f>
        <v>2465</v>
      </c>
      <c r="K79" s="8">
        <f>J79/J80</f>
        <v>0.478733734705768</v>
      </c>
      <c r="L79" s="6"/>
      <c r="M79" s="11"/>
      <c r="N79" s="11"/>
      <c r="O79" s="11"/>
      <c r="P79" s="11"/>
      <c r="Q79" s="11"/>
      <c r="R79" s="11"/>
      <c r="S79" s="11"/>
      <c r="T79" s="11"/>
    </row>
    <row r="80" ht="20.7" customHeight="1">
      <c r="A80" t="s" s="4">
        <v>192</v>
      </c>
      <c r="B80" s="7">
        <f>'Autauga'!B80+'Baldwin'!B80+'Barbour'!B80+'Bibb'!B80+'Blount'!B80+'Bullock'!B80+'Butler'!B80+'Calhoun'!B80+'Chambers'!B80+'Cherokee'!B80+'Chilton'!B80+'Choctaw'!B80+'Clarke'!B80+'Clay'!B80+'Cleburne'!B80+'Coffee'!B80+'Colbert'!B80+'Conecuh'!B80+'Coosa'!B80+'Covington'!B80+'Crenshaw'!B80+'Cullman'!B80+'Dale'!B80+'Dallas'!B80+'DeKalb'!B80+'Elmore'!B80+'Escambia'!B80+'Etowah'!B80+'Fayette'!B80+'Franklin'!B80+'Geneva'!B80+'Greene'!B80+'Hale'!B80+'Henry'!B80+'Houston'!B80+'Jackson'!B80+'Jefferson'!B80+'Lauderdale'!B80+'Lamar'!B80+'Lawrence'!B80+'Lee'!B80+'Limestone'!B80+'Lowndes'!B80+'Macon'!B80+'Madison'!B80+'Marengo'!B80+'Marion'!B80+'Marshall'!B80+'Mobile'!B80+'Montgomery'!B80+'Monroe'!B80+'Morgan'!B80+'Perry'!B80+'Pickens'!B80+'Pike'!B80+'Randolph'!B80+'Russell'!B80+'Shelby'!B80+'St. Clair'!B80+'Sumter'!B80+'Talladega'!B80+'Tallapoosa'!B80+'Tuscaloosa'!B79+'Walker'!B80+'Washington'!B80+'Wilcox'!B80+'Winston'!B80</f>
        <v>26841</v>
      </c>
      <c r="C80" s="8">
        <f>B80/B81</f>
        <v>0.339064197468482</v>
      </c>
      <c r="D80" s="6"/>
      <c r="E80" s="11"/>
      <c r="F80" s="11"/>
      <c r="G80" s="11"/>
      <c r="H80" s="12"/>
      <c r="I80" t="s" s="3">
        <v>19</v>
      </c>
      <c r="J80" s="7">
        <f>SUM(J78:J79)</f>
        <v>5149</v>
      </c>
      <c r="K80" s="9">
        <f>SUM(K78:K79)</f>
        <v>1</v>
      </c>
      <c r="L80" s="6"/>
      <c r="M80" s="11"/>
      <c r="N80" s="11"/>
      <c r="O80" s="11"/>
      <c r="P80" s="11"/>
      <c r="Q80" s="11"/>
      <c r="R80" s="11"/>
      <c r="S80" s="11"/>
      <c r="T80" s="11"/>
    </row>
    <row r="81" ht="20.7" customHeight="1">
      <c r="A81" t="s" s="3">
        <v>19</v>
      </c>
      <c r="B81" s="7">
        <f>SUM(B79:B80)</f>
        <v>79162</v>
      </c>
      <c r="C81" s="9">
        <f>SUM(C79:C80)</f>
        <v>1</v>
      </c>
      <c r="D81" s="6"/>
      <c r="E81" s="11"/>
      <c r="F81" s="11"/>
      <c r="G81" s="11"/>
      <c r="H81" s="11"/>
      <c r="I81" s="10"/>
      <c r="J81" s="10"/>
      <c r="K81" s="10"/>
      <c r="L81" s="11"/>
      <c r="M81" s="11"/>
      <c r="N81" s="11"/>
      <c r="O81" s="11"/>
      <c r="P81" s="11"/>
      <c r="Q81" s="11"/>
      <c r="R81" s="11"/>
      <c r="S81" s="11"/>
      <c r="T81" s="11"/>
    </row>
    <row r="82" ht="20.7" customHeight="1">
      <c r="A82" s="16"/>
      <c r="B82" s="17"/>
      <c r="C82" s="18"/>
      <c r="D82" s="11"/>
      <c r="E82" s="11"/>
      <c r="F82" s="11"/>
      <c r="G82" s="11"/>
      <c r="H82" s="12"/>
      <c r="I82" t="s" s="13">
        <v>193</v>
      </c>
      <c r="J82" t="s" s="14">
        <v>2</v>
      </c>
      <c r="K82" t="s" s="3">
        <v>3</v>
      </c>
      <c r="L82" s="6"/>
      <c r="M82" s="11"/>
      <c r="N82" s="11"/>
      <c r="O82" s="11"/>
      <c r="P82" s="11"/>
      <c r="Q82" s="11"/>
      <c r="R82" s="11"/>
      <c r="S82" s="11"/>
      <c r="T82" s="11"/>
    </row>
    <row r="83" ht="20.7" customHeight="1">
      <c r="A83" t="s" s="3">
        <v>194</v>
      </c>
      <c r="B83" t="s" s="4">
        <v>2</v>
      </c>
      <c r="C83" t="s" s="3">
        <v>3</v>
      </c>
      <c r="D83" s="6"/>
      <c r="E83" s="11"/>
      <c r="F83" s="11"/>
      <c r="G83" s="11"/>
      <c r="H83" s="12"/>
      <c r="I83" t="s" s="14">
        <v>195</v>
      </c>
      <c r="J83" s="15">
        <f>'Calhoun'!F9+'Etowah'!F8</f>
        <v>4014</v>
      </c>
      <c r="K83" s="8">
        <f>J83/J85</f>
        <v>0.504651747548403</v>
      </c>
      <c r="L83" s="6"/>
      <c r="M83" s="11"/>
      <c r="N83" s="11"/>
      <c r="O83" s="11"/>
      <c r="P83" s="11"/>
      <c r="Q83" s="11"/>
      <c r="R83" s="11"/>
      <c r="S83" s="11"/>
      <c r="T83" s="11"/>
    </row>
    <row r="84" ht="20.7" customHeight="1">
      <c r="A84" t="s" s="4">
        <v>196</v>
      </c>
      <c r="B84" s="7">
        <f>'Autauga'!B84+'Baldwin'!B84+'Barbour'!B84+'Bibb'!B84+'Blount'!B84+'Bullock'!B84+'Butler'!B84+'Calhoun'!B84+'Chambers'!B84+'Cherokee'!B84+'Chilton'!B84+'Choctaw'!B84+'Clarke'!B84+'Clay'!B84+'Cleburne'!B84+'Coffee'!B84+'Colbert'!B84+'Conecuh'!B84+'Coosa'!B84+'Covington'!B84+'Crenshaw'!B84+'Cullman'!B84+'Dale'!B84+'Dallas'!B84+'DeKalb'!B84+'Elmore'!B84+'Escambia'!B84+'Etowah'!B84+'Fayette'!B84+'Franklin'!B84+'Geneva'!B84+'Greene'!B84+'Hale'!B84+'Henry'!B84+'Houston'!B84+'Jackson'!B84+'Jefferson'!B84+'Lauderdale'!B84+'Lamar'!B84+'Lawrence'!B84+'Lee'!B84+'Limestone'!B84+'Lowndes'!B84+'Macon'!B84+'Madison'!B84+'Marengo'!B84+'Marion'!B84+'Marshall'!B84+'Mobile'!B84+'Montgomery'!B84+'Monroe'!B84+'Morgan'!B84+'Perry'!B84+'Pickens'!B84+'Pike'!B84+'Randolph'!B84+'Russell'!B84+'Shelby'!B84+'St. Clair'!B84+'Sumter'!B84+'Talladega'!B84+'Tallapoosa'!B84+'Tuscaloosa'!B83+'Walker'!B84+'Washington'!B84+'Wilcox'!B84+'Winston'!B84</f>
        <v>26238</v>
      </c>
      <c r="C84" s="8">
        <f>B84/B86</f>
        <v>0.411453841208111</v>
      </c>
      <c r="D84" s="6"/>
      <c r="E84" s="11"/>
      <c r="F84" s="11"/>
      <c r="G84" s="11"/>
      <c r="H84" s="12"/>
      <c r="I84" t="s" s="14">
        <v>197</v>
      </c>
      <c r="J84" s="15">
        <f>'Calhoun'!F10+'Etowah'!F9</f>
        <v>3940</v>
      </c>
      <c r="K84" s="8">
        <f>J84/J85</f>
        <v>0.495348252451597</v>
      </c>
      <c r="L84" s="6"/>
      <c r="M84" s="11"/>
      <c r="N84" s="11"/>
      <c r="O84" s="11"/>
      <c r="P84" s="11"/>
      <c r="Q84" s="11"/>
      <c r="R84" s="11"/>
      <c r="S84" s="11"/>
      <c r="T84" s="11"/>
    </row>
    <row r="85" ht="20.7" customHeight="1">
      <c r="A85" t="s" s="4">
        <v>198</v>
      </c>
      <c r="B85" s="7">
        <f>'Autauga'!B85+'Baldwin'!B85+'Barbour'!B85+'Bibb'!B85+'Blount'!B85+'Bullock'!B85+'Butler'!B85+'Calhoun'!B85+'Chambers'!B85+'Cherokee'!B85+'Chilton'!B85+'Choctaw'!B85+'Clarke'!B85+'Clay'!B85+'Cleburne'!B85+'Coffee'!B85+'Colbert'!B85+'Conecuh'!B85+'Coosa'!B85+'Covington'!B85+'Crenshaw'!B85+'Cullman'!B85+'Dale'!B85+'Dallas'!B85+'DeKalb'!B85+'Elmore'!B85+'Escambia'!B85+'Etowah'!B85+'Fayette'!B85+'Franklin'!B85+'Geneva'!B85+'Greene'!B85+'Hale'!B85+'Henry'!B85+'Houston'!B85+'Jackson'!B85+'Jefferson'!B85+'Lauderdale'!B85+'Lamar'!B85+'Lawrence'!B85+'Lee'!B85+'Limestone'!B85+'Lowndes'!B85+'Macon'!B85+'Madison'!B85+'Marengo'!B85+'Marion'!B85+'Marshall'!B85+'Mobile'!B85+'Montgomery'!B85+'Monroe'!B85+'Morgan'!B85+'Perry'!B85+'Pickens'!B85+'Pike'!B85+'Randolph'!B85+'Russell'!B85+'Shelby'!B85+'St. Clair'!B85+'Sumter'!B85+'Talladega'!B85+'Tallapoosa'!B85+'Tuscaloosa'!B84+'Walker'!B85+'Washington'!B85+'Wilcox'!B85+'Winston'!B85</f>
        <v>37531</v>
      </c>
      <c r="C85" s="8">
        <f>B85/B86</f>
        <v>0.588546158791889</v>
      </c>
      <c r="D85" s="6"/>
      <c r="E85" s="11"/>
      <c r="F85" s="11"/>
      <c r="G85" s="11"/>
      <c r="H85" s="12"/>
      <c r="I85" t="s" s="13">
        <v>19</v>
      </c>
      <c r="J85" s="15">
        <f>SUM(J83:J84)</f>
        <v>7954</v>
      </c>
      <c r="K85" s="9">
        <f>SUM(K83:K84)</f>
        <v>1</v>
      </c>
      <c r="L85" s="6"/>
      <c r="M85" s="11"/>
      <c r="N85" s="11"/>
      <c r="O85" s="11"/>
      <c r="P85" s="11"/>
      <c r="Q85" s="11"/>
      <c r="R85" s="11"/>
      <c r="S85" s="11"/>
      <c r="T85" s="11"/>
    </row>
    <row r="86" ht="20.7" customHeight="1">
      <c r="A86" t="s" s="3">
        <v>19</v>
      </c>
      <c r="B86" s="7">
        <f>SUM(B84:B85)</f>
        <v>63769</v>
      </c>
      <c r="C86" s="9">
        <f>SUM(C84:C85)</f>
        <v>1</v>
      </c>
      <c r="D86" s="6"/>
      <c r="E86" s="11"/>
      <c r="F86" s="11"/>
      <c r="G86" s="11"/>
      <c r="H86" s="11"/>
      <c r="I86" s="10"/>
      <c r="J86" s="10"/>
      <c r="K86" s="10"/>
      <c r="L86" s="11"/>
      <c r="M86" s="11"/>
      <c r="N86" s="11"/>
      <c r="O86" s="11"/>
      <c r="P86" s="11"/>
      <c r="Q86" s="11"/>
      <c r="R86" s="11"/>
      <c r="S86" s="11"/>
      <c r="T86" s="11"/>
    </row>
    <row r="87" ht="20.7" customHeight="1">
      <c r="A87" s="21"/>
      <c r="B87" s="22"/>
      <c r="C87" s="19"/>
      <c r="D87" s="11"/>
      <c r="E87" s="11"/>
      <c r="F87" s="11"/>
      <c r="G87" s="11"/>
      <c r="H87" s="12"/>
      <c r="I87" t="s" s="3">
        <v>199</v>
      </c>
      <c r="J87" t="s" s="4">
        <v>2</v>
      </c>
      <c r="K87" t="s" s="3">
        <v>3</v>
      </c>
      <c r="L87" s="6"/>
      <c r="M87" s="11"/>
      <c r="N87" s="11"/>
      <c r="O87" s="11"/>
      <c r="P87" s="11"/>
      <c r="Q87" s="11"/>
      <c r="R87" s="11"/>
      <c r="S87" s="11"/>
      <c r="T87" s="11"/>
    </row>
    <row r="88" ht="20.7" customHeight="1">
      <c r="A88" s="23"/>
      <c r="B88" s="24"/>
      <c r="C88" s="11"/>
      <c r="D88" s="11"/>
      <c r="E88" s="11"/>
      <c r="F88" s="11"/>
      <c r="G88" s="11"/>
      <c r="H88" s="12"/>
      <c r="I88" t="s" s="4">
        <v>200</v>
      </c>
      <c r="J88" s="7">
        <f>'Elmore'!F3</f>
        <v>2346</v>
      </c>
      <c r="K88" s="8">
        <f>J88/J90</f>
        <v>0.331496396778296</v>
      </c>
      <c r="L88" s="6"/>
      <c r="M88" s="11"/>
      <c r="N88" s="11"/>
      <c r="O88" s="11"/>
      <c r="P88" s="11"/>
      <c r="Q88" s="11"/>
      <c r="R88" s="11"/>
      <c r="S88" s="11"/>
      <c r="T88" s="11"/>
    </row>
    <row r="89" ht="20.7" customHeight="1">
      <c r="A89" s="23"/>
      <c r="B89" s="24"/>
      <c r="C89" s="11"/>
      <c r="D89" s="11"/>
      <c r="E89" s="11"/>
      <c r="F89" s="11"/>
      <c r="G89" s="11"/>
      <c r="H89" s="12"/>
      <c r="I89" t="s" s="4">
        <v>201</v>
      </c>
      <c r="J89" s="7">
        <f>'Elmore'!F4</f>
        <v>4731</v>
      </c>
      <c r="K89" s="8">
        <f>J89/J90</f>
        <v>0.668503603221704</v>
      </c>
      <c r="L89" s="6"/>
      <c r="M89" s="11"/>
      <c r="N89" s="11"/>
      <c r="O89" s="11"/>
      <c r="P89" s="11"/>
      <c r="Q89" s="11"/>
      <c r="R89" s="11"/>
      <c r="S89" s="11"/>
      <c r="T89" s="11"/>
    </row>
    <row r="90" ht="20.7" customHeight="1">
      <c r="A90" s="23"/>
      <c r="B90" s="24"/>
      <c r="C90" s="11"/>
      <c r="D90" s="11"/>
      <c r="E90" s="11"/>
      <c r="F90" s="11"/>
      <c r="G90" s="11"/>
      <c r="H90" s="12"/>
      <c r="I90" t="s" s="3">
        <v>19</v>
      </c>
      <c r="J90" s="7">
        <f>SUM(J88:J89)</f>
        <v>7077</v>
      </c>
      <c r="K90" s="9">
        <f>SUM(K88:K89)</f>
        <v>1</v>
      </c>
      <c r="L90" s="6"/>
      <c r="M90" s="11"/>
      <c r="N90" s="11"/>
      <c r="O90" s="11"/>
      <c r="P90" s="11"/>
      <c r="Q90" s="11"/>
      <c r="R90" s="11"/>
      <c r="S90" s="11"/>
      <c r="T90" s="11"/>
    </row>
    <row r="91" ht="20.7" customHeight="1">
      <c r="A91" s="23"/>
      <c r="B91" s="24"/>
      <c r="C91" s="11"/>
      <c r="D91" s="11"/>
      <c r="E91" s="11"/>
      <c r="F91" s="11"/>
      <c r="G91" s="11"/>
      <c r="H91" s="11"/>
      <c r="I91" s="10"/>
      <c r="J91" s="10"/>
      <c r="K91" s="10"/>
      <c r="L91" s="11"/>
      <c r="M91" s="11"/>
      <c r="N91" s="11"/>
      <c r="O91" s="11"/>
      <c r="P91" s="11"/>
      <c r="Q91" s="11"/>
      <c r="R91" s="11"/>
      <c r="S91" s="11"/>
      <c r="T91" s="11"/>
    </row>
    <row r="92" ht="20.7" customHeight="1">
      <c r="A92" s="23"/>
      <c r="B92" s="24"/>
      <c r="C92" s="11"/>
      <c r="D92" s="11"/>
      <c r="E92" s="11"/>
      <c r="F92" s="11"/>
      <c r="G92" s="11"/>
      <c r="H92" s="12"/>
      <c r="I92" t="s" s="13">
        <v>202</v>
      </c>
      <c r="J92" t="s" s="14">
        <v>2</v>
      </c>
      <c r="K92" t="s" s="3">
        <v>3</v>
      </c>
      <c r="L92" s="6"/>
      <c r="M92" s="11"/>
      <c r="N92" s="11"/>
      <c r="O92" s="11"/>
      <c r="P92" s="11"/>
      <c r="Q92" s="11"/>
      <c r="R92" s="11"/>
      <c r="S92" s="11"/>
      <c r="T92" s="11"/>
    </row>
    <row r="93" ht="20.7" customHeight="1">
      <c r="A93" s="23"/>
      <c r="B93" s="24"/>
      <c r="C93" s="11"/>
      <c r="D93" s="11"/>
      <c r="E93" s="11"/>
      <c r="F93" s="11"/>
      <c r="G93" s="11"/>
      <c r="H93" s="12"/>
      <c r="I93" t="s" s="14">
        <v>203</v>
      </c>
      <c r="J93" s="15">
        <f>'Chambers'!F8+'Lee'!F13</f>
        <v>2311</v>
      </c>
      <c r="K93" s="8">
        <f>J93/J95</f>
        <v>0.429155060352832</v>
      </c>
      <c r="L93" s="6"/>
      <c r="M93" s="11"/>
      <c r="N93" s="11"/>
      <c r="O93" s="11"/>
      <c r="P93" s="11"/>
      <c r="Q93" s="11"/>
      <c r="R93" s="11"/>
      <c r="S93" s="11"/>
      <c r="T93" s="11"/>
    </row>
    <row r="94" ht="32.7" customHeight="1">
      <c r="A94" s="23"/>
      <c r="B94" s="24"/>
      <c r="C94" s="11"/>
      <c r="D94" s="11"/>
      <c r="E94" s="11"/>
      <c r="F94" s="11"/>
      <c r="G94" s="11"/>
      <c r="H94" s="12"/>
      <c r="I94" t="s" s="14">
        <v>204</v>
      </c>
      <c r="J94" s="15">
        <f>'Chambers'!F9+'Lee'!F14</f>
        <v>3074</v>
      </c>
      <c r="K94" s="8">
        <f>J94/J95</f>
        <v>0.570844939647168</v>
      </c>
      <c r="L94" s="6"/>
      <c r="M94" s="11"/>
      <c r="N94" s="11"/>
      <c r="O94" s="11"/>
      <c r="P94" s="11"/>
      <c r="Q94" s="11"/>
      <c r="R94" s="11"/>
      <c r="S94" s="11"/>
      <c r="T94" s="11"/>
    </row>
    <row r="95" ht="20.7" customHeight="1">
      <c r="A95" s="23"/>
      <c r="B95" s="24"/>
      <c r="C95" s="11"/>
      <c r="D95" s="11"/>
      <c r="E95" s="11"/>
      <c r="F95" s="11"/>
      <c r="G95" s="11"/>
      <c r="H95" s="12"/>
      <c r="I95" t="s" s="13">
        <v>19</v>
      </c>
      <c r="J95" s="15">
        <f>SUM(J93:J94)</f>
        <v>5385</v>
      </c>
      <c r="K95" s="9">
        <f>SUM(K93:K94)</f>
        <v>1</v>
      </c>
      <c r="L95" s="6"/>
      <c r="M95" s="11"/>
      <c r="N95" s="11"/>
      <c r="O95" s="11"/>
      <c r="P95" s="11"/>
      <c r="Q95" s="11"/>
      <c r="R95" s="11"/>
      <c r="S95" s="11"/>
      <c r="T95" s="11"/>
    </row>
    <row r="96" ht="20.7" customHeight="1">
      <c r="A96" s="23"/>
      <c r="B96" s="24"/>
      <c r="C96" s="11"/>
      <c r="D96" s="11"/>
      <c r="E96" s="11"/>
      <c r="F96" s="11"/>
      <c r="G96" s="11"/>
      <c r="H96" s="11"/>
      <c r="I96" s="10"/>
      <c r="J96" s="10"/>
      <c r="K96" s="10"/>
      <c r="L96" s="11"/>
      <c r="M96" s="11"/>
      <c r="N96" s="11"/>
      <c r="O96" s="11"/>
      <c r="P96" s="11"/>
      <c r="Q96" s="11"/>
      <c r="R96" s="11"/>
      <c r="S96" s="11"/>
      <c r="T96" s="11"/>
    </row>
    <row r="97" ht="20.7" customHeight="1">
      <c r="A97" s="23"/>
      <c r="B97" s="24"/>
      <c r="C97" s="11"/>
      <c r="D97" s="11"/>
      <c r="E97" s="11"/>
      <c r="F97" s="11"/>
      <c r="G97" s="11"/>
      <c r="H97" s="12"/>
      <c r="I97" t="s" s="13">
        <v>205</v>
      </c>
      <c r="J97" t="s" s="14">
        <v>2</v>
      </c>
      <c r="K97" t="s" s="3">
        <v>3</v>
      </c>
      <c r="L97" s="6"/>
      <c r="M97" s="11"/>
      <c r="N97" s="11"/>
      <c r="O97" s="11"/>
      <c r="P97" s="11"/>
      <c r="Q97" s="11"/>
      <c r="R97" s="11"/>
      <c r="S97" s="11"/>
      <c r="T97" s="11"/>
    </row>
    <row r="98" ht="20.7" customHeight="1">
      <c r="A98" s="23"/>
      <c r="B98" s="24"/>
      <c r="C98" s="11"/>
      <c r="D98" s="11"/>
      <c r="E98" s="11"/>
      <c r="F98" s="11"/>
      <c r="G98" s="11"/>
      <c r="H98" s="12"/>
      <c r="I98" t="s" s="14">
        <v>206</v>
      </c>
      <c r="J98" s="15">
        <f>'Cherokee'!F3+'DeKalb'!F8</f>
        <v>2147</v>
      </c>
      <c r="K98" s="8">
        <f>J98/J100</f>
        <v>0.28661059938593</v>
      </c>
      <c r="L98" s="6"/>
      <c r="M98" s="11"/>
      <c r="N98" s="11"/>
      <c r="O98" s="11"/>
      <c r="P98" s="11"/>
      <c r="Q98" s="11"/>
      <c r="R98" s="11"/>
      <c r="S98" s="11"/>
      <c r="T98" s="11"/>
    </row>
    <row r="99" ht="20.7" customHeight="1">
      <c r="A99" s="23"/>
      <c r="B99" s="24"/>
      <c r="C99" s="11"/>
      <c r="D99" s="11"/>
      <c r="E99" s="11"/>
      <c r="F99" s="11"/>
      <c r="G99" s="11"/>
      <c r="H99" s="12"/>
      <c r="I99" t="s" s="14">
        <v>207</v>
      </c>
      <c r="J99" s="15">
        <f>'Cherokee'!F4+'DeKalb'!F9</f>
        <v>5344</v>
      </c>
      <c r="K99" s="8">
        <f>J99/J100</f>
        <v>0.71338940061407</v>
      </c>
      <c r="L99" s="6"/>
      <c r="M99" s="11"/>
      <c r="N99" s="11"/>
      <c r="O99" s="11"/>
      <c r="P99" s="11"/>
      <c r="Q99" s="11"/>
      <c r="R99" s="11"/>
      <c r="S99" s="11"/>
      <c r="T99" s="11"/>
    </row>
    <row r="100" ht="20.7" customHeight="1">
      <c r="A100" s="23"/>
      <c r="B100" s="24"/>
      <c r="C100" s="11"/>
      <c r="D100" s="11"/>
      <c r="E100" s="11"/>
      <c r="F100" s="11"/>
      <c r="G100" s="11"/>
      <c r="H100" s="12"/>
      <c r="I100" t="s" s="13">
        <v>19</v>
      </c>
      <c r="J100" s="15">
        <f>SUM(J98:J99)</f>
        <v>7491</v>
      </c>
      <c r="K100" s="9">
        <f>SUM(K98:K99)</f>
        <v>1</v>
      </c>
      <c r="L100" s="6"/>
      <c r="M100" s="11"/>
      <c r="N100" s="11"/>
      <c r="O100" s="11"/>
      <c r="P100" s="11"/>
      <c r="Q100" s="11"/>
      <c r="R100" s="11"/>
      <c r="S100" s="11"/>
      <c r="T100" s="11"/>
    </row>
    <row r="101" ht="20.7" customHeight="1">
      <c r="A101" s="23"/>
      <c r="B101" s="24"/>
      <c r="C101" s="11"/>
      <c r="D101" s="11"/>
      <c r="E101" s="11"/>
      <c r="F101" s="11"/>
      <c r="G101" s="11"/>
      <c r="H101" s="11"/>
      <c r="I101" s="10"/>
      <c r="J101" s="10"/>
      <c r="K101" s="10"/>
      <c r="L101" s="11"/>
      <c r="M101" s="11"/>
      <c r="N101" s="11"/>
      <c r="O101" s="11"/>
      <c r="P101" s="11"/>
      <c r="Q101" s="11"/>
      <c r="R101" s="11"/>
      <c r="S101" s="11"/>
      <c r="T101" s="11"/>
    </row>
    <row r="102" ht="20.7" customHeight="1">
      <c r="A102" s="23"/>
      <c r="B102" s="24"/>
      <c r="C102" s="11"/>
      <c r="D102" s="11"/>
      <c r="E102" s="11"/>
      <c r="F102" s="11"/>
      <c r="G102" s="11"/>
      <c r="H102" s="12"/>
      <c r="I102" t="s" s="3">
        <v>208</v>
      </c>
      <c r="J102" t="s" s="4">
        <v>2</v>
      </c>
      <c r="K102" t="s" s="3">
        <v>3</v>
      </c>
      <c r="L102" s="6"/>
      <c r="M102" s="11"/>
      <c r="N102" s="11"/>
      <c r="O102" s="11"/>
      <c r="P102" s="11"/>
      <c r="Q102" s="11"/>
      <c r="R102" s="11"/>
      <c r="S102" s="11"/>
      <c r="T102" s="11"/>
    </row>
    <row r="103" ht="20.7" customHeight="1">
      <c r="A103" s="23"/>
      <c r="B103" s="24"/>
      <c r="C103" s="11"/>
      <c r="D103" s="11"/>
      <c r="E103" s="11"/>
      <c r="F103" s="11"/>
      <c r="G103" s="11"/>
      <c r="H103" s="12"/>
      <c r="I103" t="s" s="4">
        <v>209</v>
      </c>
      <c r="J103" s="7">
        <f>'Calhoun'!F14+'Cleburne'!F8</f>
        <v>574</v>
      </c>
      <c r="K103" s="8">
        <f>J103/J110</f>
        <v>0.074934725848564</v>
      </c>
      <c r="L103" s="6"/>
      <c r="M103" s="11"/>
      <c r="N103" s="11"/>
      <c r="O103" s="11"/>
      <c r="P103" s="11"/>
      <c r="Q103" s="11"/>
      <c r="R103" s="11"/>
      <c r="S103" s="11"/>
      <c r="T103" s="11"/>
    </row>
    <row r="104" ht="20.7" customHeight="1">
      <c r="A104" s="23"/>
      <c r="B104" s="24"/>
      <c r="C104" s="11"/>
      <c r="D104" s="11"/>
      <c r="E104" s="11"/>
      <c r="F104" s="11"/>
      <c r="G104" s="11"/>
      <c r="H104" s="12"/>
      <c r="I104" t="s" s="4">
        <v>210</v>
      </c>
      <c r="J104" s="7">
        <f>'Calhoun'!F15+'Cleburne'!F9</f>
        <v>1553</v>
      </c>
      <c r="K104" s="8">
        <f>J104/J110</f>
        <v>0.202741514360313</v>
      </c>
      <c r="L104" s="6"/>
      <c r="M104" s="11"/>
      <c r="N104" s="11"/>
      <c r="O104" s="11"/>
      <c r="P104" s="11"/>
      <c r="Q104" s="11"/>
      <c r="R104" s="11"/>
      <c r="S104" s="11"/>
      <c r="T104" s="11"/>
    </row>
    <row r="105" ht="20.7" customHeight="1">
      <c r="A105" s="23"/>
      <c r="B105" s="24"/>
      <c r="C105" s="11"/>
      <c r="D105" s="11"/>
      <c r="E105" s="11"/>
      <c r="F105" s="11"/>
      <c r="G105" s="11"/>
      <c r="H105" s="12"/>
      <c r="I105" t="s" s="4">
        <v>211</v>
      </c>
      <c r="J105" s="7">
        <f>'Calhoun'!F16+'Cleburne'!F10</f>
        <v>1414</v>
      </c>
      <c r="K105" s="8">
        <f>J105/J110</f>
        <v>0.184595300261097</v>
      </c>
      <c r="L105" s="6"/>
      <c r="M105" s="11"/>
      <c r="N105" s="11"/>
      <c r="O105" s="11"/>
      <c r="P105" s="11"/>
      <c r="Q105" s="11"/>
      <c r="R105" s="11"/>
      <c r="S105" s="11"/>
      <c r="T105" s="11"/>
    </row>
    <row r="106" ht="20.7" customHeight="1">
      <c r="A106" s="23"/>
      <c r="B106" s="24"/>
      <c r="C106" s="11"/>
      <c r="D106" s="11"/>
      <c r="E106" s="11"/>
      <c r="F106" s="11"/>
      <c r="G106" s="11"/>
      <c r="H106" s="12"/>
      <c r="I106" t="s" s="4">
        <v>212</v>
      </c>
      <c r="J106" s="7">
        <f>'Calhoun'!F17+'Cleburne'!F11</f>
        <v>1317</v>
      </c>
      <c r="K106" s="8">
        <f>J106/J110</f>
        <v>0.171932114882507</v>
      </c>
      <c r="L106" s="6"/>
      <c r="M106" s="11"/>
      <c r="N106" s="11"/>
      <c r="O106" s="11"/>
      <c r="P106" s="11"/>
      <c r="Q106" s="11"/>
      <c r="R106" s="11"/>
      <c r="S106" s="11"/>
      <c r="T106" s="11"/>
    </row>
    <row r="107" ht="20.7" customHeight="1">
      <c r="A107" s="23"/>
      <c r="B107" s="24"/>
      <c r="C107" s="11"/>
      <c r="D107" s="11"/>
      <c r="E107" s="11"/>
      <c r="F107" s="11"/>
      <c r="G107" s="11"/>
      <c r="H107" s="12"/>
      <c r="I107" t="s" s="4">
        <v>213</v>
      </c>
      <c r="J107" s="7">
        <f>'Calhoun'!F18+'Cleburne'!F12</f>
        <v>1007</v>
      </c>
      <c r="K107" s="8">
        <f>J107/J110</f>
        <v>0.131462140992167</v>
      </c>
      <c r="L107" s="6"/>
      <c r="M107" s="11"/>
      <c r="N107" s="11"/>
      <c r="O107" s="11"/>
      <c r="P107" s="11"/>
      <c r="Q107" s="11"/>
      <c r="R107" s="11"/>
      <c r="S107" s="11"/>
      <c r="T107" s="11"/>
    </row>
    <row r="108" ht="20.7" customHeight="1">
      <c r="A108" s="23"/>
      <c r="B108" s="24"/>
      <c r="C108" s="11"/>
      <c r="D108" s="11"/>
      <c r="E108" s="11"/>
      <c r="F108" s="11"/>
      <c r="G108" s="11"/>
      <c r="H108" s="12"/>
      <c r="I108" t="s" s="4">
        <v>214</v>
      </c>
      <c r="J108" s="7">
        <f>'Calhoun'!F19+'Cleburne'!F13</f>
        <v>1703</v>
      </c>
      <c r="K108" s="8">
        <f>J108/J110</f>
        <v>0.222323759791123</v>
      </c>
      <c r="L108" s="6"/>
      <c r="M108" s="11"/>
      <c r="N108" s="11"/>
      <c r="O108" s="11"/>
      <c r="P108" s="11"/>
      <c r="Q108" s="11"/>
      <c r="R108" s="11"/>
      <c r="S108" s="11"/>
      <c r="T108" s="11"/>
    </row>
    <row r="109" ht="20.7" customHeight="1">
      <c r="A109" s="23"/>
      <c r="B109" s="24"/>
      <c r="C109" s="11"/>
      <c r="D109" s="11"/>
      <c r="E109" s="11"/>
      <c r="F109" s="11"/>
      <c r="G109" s="11"/>
      <c r="H109" s="12"/>
      <c r="I109" t="s" s="4">
        <v>215</v>
      </c>
      <c r="J109" s="7">
        <f>'Calhoun'!F20+'Cleburne'!F14</f>
        <v>92</v>
      </c>
      <c r="K109" s="8">
        <f>J109/J110</f>
        <v>0.0120104438642298</v>
      </c>
      <c r="L109" s="6"/>
      <c r="M109" s="11"/>
      <c r="N109" s="11"/>
      <c r="O109" s="11"/>
      <c r="P109" s="11"/>
      <c r="Q109" s="11"/>
      <c r="R109" s="11"/>
      <c r="S109" s="11"/>
      <c r="T109" s="11"/>
    </row>
    <row r="110" ht="20.7" customHeight="1">
      <c r="A110" s="23"/>
      <c r="B110" s="24"/>
      <c r="C110" s="11"/>
      <c r="D110" s="11"/>
      <c r="E110" s="11"/>
      <c r="F110" s="11"/>
      <c r="G110" s="11"/>
      <c r="H110" s="12"/>
      <c r="I110" t="s" s="3">
        <v>19</v>
      </c>
      <c r="J110" s="7">
        <f>SUM(J103:J109)</f>
        <v>7660</v>
      </c>
      <c r="K110" s="9">
        <f>SUM(K103:K109)</f>
        <v>1</v>
      </c>
      <c r="L110" s="6"/>
      <c r="M110" s="11"/>
      <c r="N110" s="11"/>
      <c r="O110" s="11"/>
      <c r="P110" s="11"/>
      <c r="Q110" s="11"/>
      <c r="R110" s="11"/>
      <c r="S110" s="11"/>
      <c r="T110" s="11"/>
    </row>
    <row r="111" ht="20.7" customHeight="1">
      <c r="A111" s="23"/>
      <c r="B111" s="24"/>
      <c r="C111" s="11"/>
      <c r="D111" s="11"/>
      <c r="E111" s="11"/>
      <c r="F111" s="11"/>
      <c r="G111" s="11"/>
      <c r="H111" s="11"/>
      <c r="I111" s="10"/>
      <c r="J111" s="10"/>
      <c r="K111" s="10"/>
      <c r="L111" s="11"/>
      <c r="M111" s="11"/>
      <c r="N111" s="11"/>
      <c r="O111" s="11"/>
      <c r="P111" s="11"/>
      <c r="Q111" s="11"/>
      <c r="R111" s="11"/>
      <c r="S111" s="11"/>
      <c r="T111" s="11"/>
    </row>
    <row r="112" ht="20.7" customHeight="1">
      <c r="A112" s="23"/>
      <c r="B112" s="24"/>
      <c r="C112" s="11"/>
      <c r="D112" s="11"/>
      <c r="E112" s="11"/>
      <c r="F112" s="11"/>
      <c r="G112" s="11"/>
      <c r="H112" s="12"/>
      <c r="I112" t="s" s="3">
        <v>216</v>
      </c>
      <c r="J112" t="s" s="4">
        <v>2</v>
      </c>
      <c r="K112" t="s" s="3">
        <v>3</v>
      </c>
      <c r="L112" s="6"/>
      <c r="M112" s="11"/>
      <c r="N112" s="11"/>
      <c r="O112" s="11"/>
      <c r="P112" s="11"/>
      <c r="Q112" s="11"/>
      <c r="R112" s="11"/>
      <c r="S112" s="11"/>
      <c r="T112" s="11"/>
    </row>
    <row r="113" ht="20.7" customHeight="1">
      <c r="A113" s="23"/>
      <c r="B113" s="24"/>
      <c r="C113" s="11"/>
      <c r="D113" s="11"/>
      <c r="E113" s="11"/>
      <c r="F113" s="11"/>
      <c r="G113" s="11"/>
      <c r="H113" s="12"/>
      <c r="I113" t="s" s="4">
        <v>217</v>
      </c>
      <c r="J113" s="7">
        <f>'Jefferson'!F24+'Shelby'!F18+'St. Clair'!F13</f>
        <v>2486</v>
      </c>
      <c r="K113" s="8">
        <f>J113/J115</f>
        <v>0.327752142386289</v>
      </c>
      <c r="L113" s="6"/>
      <c r="M113" s="11"/>
      <c r="N113" s="11"/>
      <c r="O113" s="11"/>
      <c r="P113" s="11"/>
      <c r="Q113" s="11"/>
      <c r="R113" s="11"/>
      <c r="S113" s="11"/>
      <c r="T113" s="11"/>
    </row>
    <row r="114" ht="20.7" customHeight="1">
      <c r="A114" s="23"/>
      <c r="B114" s="24"/>
      <c r="C114" s="11"/>
      <c r="D114" s="11"/>
      <c r="E114" s="11"/>
      <c r="F114" s="11"/>
      <c r="G114" s="11"/>
      <c r="H114" s="12"/>
      <c r="I114" t="s" s="4">
        <v>218</v>
      </c>
      <c r="J114" s="7">
        <f>'Jefferson'!F25+'Shelby'!F19+'St. Clair'!F14</f>
        <v>5099</v>
      </c>
      <c r="K114" s="8">
        <f>J114/J115</f>
        <v>0.672247857613711</v>
      </c>
      <c r="L114" s="6"/>
      <c r="M114" s="11"/>
      <c r="N114" s="11"/>
      <c r="O114" s="11"/>
      <c r="P114" s="11"/>
      <c r="Q114" s="11"/>
      <c r="R114" s="11"/>
      <c r="S114" s="11"/>
      <c r="T114" s="11"/>
    </row>
    <row r="115" ht="20.7" customHeight="1">
      <c r="A115" s="23"/>
      <c r="B115" s="24"/>
      <c r="C115" s="11"/>
      <c r="D115" s="11"/>
      <c r="E115" s="11"/>
      <c r="F115" s="11"/>
      <c r="G115" s="11"/>
      <c r="H115" s="12"/>
      <c r="I115" t="s" s="3">
        <v>19</v>
      </c>
      <c r="J115" s="7">
        <f>SUM(J113:J114)</f>
        <v>7585</v>
      </c>
      <c r="K115" s="9">
        <f>SUM(K113:K114)</f>
        <v>1</v>
      </c>
      <c r="L115" s="6"/>
      <c r="M115" s="11"/>
      <c r="N115" s="11"/>
      <c r="O115" s="11"/>
      <c r="P115" s="11"/>
      <c r="Q115" s="11"/>
      <c r="R115" s="11"/>
      <c r="S115" s="11"/>
      <c r="T115" s="11"/>
    </row>
    <row r="116" ht="20.7" customHeight="1">
      <c r="A116" s="23"/>
      <c r="B116" s="24"/>
      <c r="C116" s="11"/>
      <c r="D116" s="11"/>
      <c r="E116" s="11"/>
      <c r="F116" s="11"/>
      <c r="G116" s="11"/>
      <c r="H116" s="11"/>
      <c r="I116" s="10"/>
      <c r="J116" s="10"/>
      <c r="K116" s="10"/>
      <c r="L116" s="11"/>
      <c r="M116" s="11"/>
      <c r="N116" s="11"/>
      <c r="O116" s="11"/>
      <c r="P116" s="11"/>
      <c r="Q116" s="11"/>
      <c r="R116" s="11"/>
      <c r="S116" s="11"/>
      <c r="T116" s="11"/>
    </row>
    <row r="117" ht="20.7" customHeight="1">
      <c r="A117" s="23"/>
      <c r="B117" s="24"/>
      <c r="C117" s="11"/>
      <c r="D117" s="11"/>
      <c r="E117" s="11"/>
      <c r="F117" s="11"/>
      <c r="G117" s="11"/>
      <c r="H117" s="12"/>
      <c r="I117" t="s" s="3">
        <v>219</v>
      </c>
      <c r="J117" t="s" s="4">
        <v>2</v>
      </c>
      <c r="K117" t="s" s="3">
        <v>3</v>
      </c>
      <c r="L117" s="6"/>
      <c r="M117" s="11"/>
      <c r="N117" s="11"/>
      <c r="O117" s="11"/>
      <c r="P117" s="11"/>
      <c r="Q117" s="11"/>
      <c r="R117" s="11"/>
      <c r="S117" s="11"/>
      <c r="T117" s="11"/>
    </row>
    <row r="118" ht="20.7" customHeight="1">
      <c r="A118" s="23"/>
      <c r="B118" s="24"/>
      <c r="C118" s="11"/>
      <c r="D118" s="11"/>
      <c r="E118" s="11"/>
      <c r="F118" s="11"/>
      <c r="G118" s="11"/>
      <c r="H118" s="12"/>
      <c r="I118" t="s" s="4">
        <v>220</v>
      </c>
      <c r="J118" s="7">
        <f>'Jefferson'!F29+'Shelby'!F23</f>
        <v>5207</v>
      </c>
      <c r="K118" s="8">
        <f>J118/J120</f>
        <v>0.701373922413793</v>
      </c>
      <c r="L118" s="6"/>
      <c r="M118" s="11"/>
      <c r="N118" s="11"/>
      <c r="O118" s="11"/>
      <c r="P118" s="11"/>
      <c r="Q118" s="11"/>
      <c r="R118" s="11"/>
      <c r="S118" s="11"/>
      <c r="T118" s="11"/>
    </row>
    <row r="119" ht="32.7" customHeight="1">
      <c r="A119" s="23"/>
      <c r="B119" s="24"/>
      <c r="C119" s="11"/>
      <c r="D119" s="11"/>
      <c r="E119" s="11"/>
      <c r="F119" s="11"/>
      <c r="G119" s="11"/>
      <c r="H119" s="12"/>
      <c r="I119" t="s" s="4">
        <v>221</v>
      </c>
      <c r="J119" s="7">
        <f>'Jefferson'!F30+'Shelby'!F24</f>
        <v>2217</v>
      </c>
      <c r="K119" s="8">
        <f>J119/J120</f>
        <v>0.298626077586207</v>
      </c>
      <c r="L119" s="6"/>
      <c r="M119" s="11"/>
      <c r="N119" s="11"/>
      <c r="O119" s="11"/>
      <c r="P119" s="11"/>
      <c r="Q119" s="11"/>
      <c r="R119" s="11"/>
      <c r="S119" s="11"/>
      <c r="T119" s="11"/>
    </row>
    <row r="120" ht="20.7" customHeight="1">
      <c r="A120" s="23"/>
      <c r="B120" s="24"/>
      <c r="C120" s="11"/>
      <c r="D120" s="11"/>
      <c r="E120" s="11"/>
      <c r="F120" s="11"/>
      <c r="G120" s="11"/>
      <c r="H120" s="12"/>
      <c r="I120" t="s" s="3">
        <v>19</v>
      </c>
      <c r="J120" s="7">
        <f>SUM(J118:J119)</f>
        <v>7424</v>
      </c>
      <c r="K120" s="9">
        <f>SUM(K118:K119)</f>
        <v>1</v>
      </c>
      <c r="L120" s="6"/>
      <c r="M120" s="11"/>
      <c r="N120" s="11"/>
      <c r="O120" s="11"/>
      <c r="P120" s="11"/>
      <c r="Q120" s="11"/>
      <c r="R120" s="11"/>
      <c r="S120" s="11"/>
      <c r="T120" s="11"/>
    </row>
    <row r="121" ht="20.7" customHeight="1">
      <c r="A121" s="23"/>
      <c r="B121" s="24"/>
      <c r="C121" s="11"/>
      <c r="D121" s="11"/>
      <c r="E121" s="11"/>
      <c r="F121" s="11"/>
      <c r="G121" s="11"/>
      <c r="H121" s="11"/>
      <c r="I121" s="10"/>
      <c r="J121" s="10"/>
      <c r="K121" s="10"/>
      <c r="L121" s="11"/>
      <c r="M121" s="11"/>
      <c r="N121" s="11"/>
      <c r="O121" s="11"/>
      <c r="P121" s="11"/>
      <c r="Q121" s="11"/>
      <c r="R121" s="11"/>
      <c r="S121" s="11"/>
      <c r="T121" s="11"/>
    </row>
    <row r="122" ht="20.7" customHeight="1">
      <c r="A122" s="23"/>
      <c r="B122" s="24"/>
      <c r="C122" s="11"/>
      <c r="D122" s="11"/>
      <c r="E122" s="11"/>
      <c r="F122" s="11"/>
      <c r="G122" s="11"/>
      <c r="H122" s="12"/>
      <c r="I122" t="s" s="3">
        <v>222</v>
      </c>
      <c r="J122" t="s" s="4">
        <v>2</v>
      </c>
      <c r="K122" t="s" s="3">
        <v>3</v>
      </c>
      <c r="L122" s="6"/>
      <c r="M122" s="11"/>
      <c r="N122" s="11"/>
      <c r="O122" s="11"/>
      <c r="P122" s="11"/>
      <c r="Q122" s="11"/>
      <c r="R122" s="11"/>
      <c r="S122" s="11"/>
      <c r="T122" s="11"/>
    </row>
    <row r="123" ht="20.7" customHeight="1">
      <c r="A123" s="23"/>
      <c r="B123" s="24"/>
      <c r="C123" s="11"/>
      <c r="D123" s="11"/>
      <c r="E123" s="11"/>
      <c r="F123" s="11"/>
      <c r="G123" s="11"/>
      <c r="H123" s="12"/>
      <c r="I123" t="s" s="4">
        <v>223</v>
      </c>
      <c r="J123" s="7">
        <f>'Bibb'!F3+'Chilton'!F3+'Shelby'!F28</f>
        <v>4492</v>
      </c>
      <c r="K123" s="8">
        <f>J123/J125</f>
        <v>0.728984096072704</v>
      </c>
      <c r="L123" s="6"/>
      <c r="M123" s="11"/>
      <c r="N123" s="11"/>
      <c r="O123" s="11"/>
      <c r="P123" s="11"/>
      <c r="Q123" s="11"/>
      <c r="R123" s="11"/>
      <c r="S123" s="11"/>
      <c r="T123" s="11"/>
    </row>
    <row r="124" ht="20.7" customHeight="1">
      <c r="A124" s="23"/>
      <c r="B124" s="24"/>
      <c r="C124" s="11"/>
      <c r="D124" s="11"/>
      <c r="E124" s="11"/>
      <c r="F124" s="11"/>
      <c r="G124" s="11"/>
      <c r="H124" s="12"/>
      <c r="I124" t="s" s="4">
        <v>224</v>
      </c>
      <c r="J124" s="7">
        <f>'Bibb'!F4+'Chilton'!F4+'Shelby'!F29</f>
        <v>1670</v>
      </c>
      <c r="K124" s="8">
        <f>J124/J125</f>
        <v>0.271015903927296</v>
      </c>
      <c r="L124" s="6"/>
      <c r="M124" s="11"/>
      <c r="N124" s="11"/>
      <c r="O124" s="11"/>
      <c r="P124" s="11"/>
      <c r="Q124" s="11"/>
      <c r="R124" s="11"/>
      <c r="S124" s="11"/>
      <c r="T124" s="11"/>
    </row>
    <row r="125" ht="20.7" customHeight="1">
      <c r="A125" s="23"/>
      <c r="B125" s="24"/>
      <c r="C125" s="11"/>
      <c r="D125" s="11"/>
      <c r="E125" s="11"/>
      <c r="F125" s="11"/>
      <c r="G125" s="11"/>
      <c r="H125" s="12"/>
      <c r="I125" t="s" s="3">
        <v>19</v>
      </c>
      <c r="J125" s="7">
        <f>SUM(J123:J124)</f>
        <v>6162</v>
      </c>
      <c r="K125" s="9">
        <f>SUM(K123:K124)</f>
        <v>1</v>
      </c>
      <c r="L125" s="6"/>
      <c r="M125" s="11"/>
      <c r="N125" s="11"/>
      <c r="O125" s="11"/>
      <c r="P125" s="11"/>
      <c r="Q125" s="11"/>
      <c r="R125" s="11"/>
      <c r="S125" s="11"/>
      <c r="T125" s="11"/>
    </row>
    <row r="126" ht="20.7" customHeight="1">
      <c r="A126" s="23"/>
      <c r="B126" s="24"/>
      <c r="C126" s="11"/>
      <c r="D126" s="11"/>
      <c r="E126" s="11"/>
      <c r="F126" s="11"/>
      <c r="G126" s="11"/>
      <c r="H126" s="11"/>
      <c r="I126" s="10"/>
      <c r="J126" s="10"/>
      <c r="K126" s="10"/>
      <c r="L126" s="11"/>
      <c r="M126" s="11"/>
      <c r="N126" s="11"/>
      <c r="O126" s="11"/>
      <c r="P126" s="11"/>
      <c r="Q126" s="11"/>
      <c r="R126" s="11"/>
      <c r="S126" s="11"/>
      <c r="T126" s="11"/>
    </row>
    <row r="127" ht="20.7" customHeight="1">
      <c r="A127" s="23"/>
      <c r="B127" s="24"/>
      <c r="C127" s="11"/>
      <c r="D127" s="11"/>
      <c r="E127" s="11"/>
      <c r="F127" s="11"/>
      <c r="G127" s="11"/>
      <c r="H127" s="12"/>
      <c r="I127" t="s" s="3">
        <v>225</v>
      </c>
      <c r="J127" t="s" s="4">
        <v>2</v>
      </c>
      <c r="K127" t="s" s="3">
        <v>3</v>
      </c>
      <c r="L127" s="6"/>
      <c r="M127" s="11"/>
      <c r="N127" s="11"/>
      <c r="O127" s="11"/>
      <c r="P127" s="11"/>
      <c r="Q127" s="11"/>
      <c r="R127" s="11"/>
      <c r="S127" s="11"/>
      <c r="T127" s="11"/>
    </row>
    <row r="128" ht="20.7" customHeight="1">
      <c r="A128" s="23"/>
      <c r="B128" s="24"/>
      <c r="C128" s="11"/>
      <c r="D128" s="11"/>
      <c r="E128" s="11"/>
      <c r="F128" s="11"/>
      <c r="G128" s="11"/>
      <c r="H128" s="12"/>
      <c r="I128" t="s" s="4">
        <v>226</v>
      </c>
      <c r="J128" s="7">
        <f>'Pickens'!F3+'Tuscaloosa'!F2</f>
        <v>4088</v>
      </c>
      <c r="K128" s="8">
        <f>J128/J130</f>
        <v>0.589558696279204</v>
      </c>
      <c r="L128" s="6"/>
      <c r="M128" s="11"/>
      <c r="N128" s="11"/>
      <c r="O128" s="11"/>
      <c r="P128" s="11"/>
      <c r="Q128" s="11"/>
      <c r="R128" s="11"/>
      <c r="S128" s="11"/>
      <c r="T128" s="11"/>
    </row>
    <row r="129" ht="32.7" customHeight="1">
      <c r="A129" s="23"/>
      <c r="B129" s="24"/>
      <c r="C129" s="11"/>
      <c r="D129" s="11"/>
      <c r="E129" s="11"/>
      <c r="F129" s="11"/>
      <c r="G129" s="11"/>
      <c r="H129" s="12"/>
      <c r="I129" t="s" s="4">
        <v>227</v>
      </c>
      <c r="J129" s="7">
        <f>'Pickens'!F4+'Tuscaloosa'!F3</f>
        <v>2846</v>
      </c>
      <c r="K129" s="8">
        <f>J129/J130</f>
        <v>0.410441303720796</v>
      </c>
      <c r="L129" s="6"/>
      <c r="M129" s="11"/>
      <c r="N129" s="11"/>
      <c r="O129" s="11"/>
      <c r="P129" s="11"/>
      <c r="Q129" s="11"/>
      <c r="R129" s="11"/>
      <c r="S129" s="11"/>
      <c r="T129" s="11"/>
    </row>
    <row r="130" ht="20.7" customHeight="1">
      <c r="A130" s="23"/>
      <c r="B130" s="24"/>
      <c r="C130" s="11"/>
      <c r="D130" s="11"/>
      <c r="E130" s="11"/>
      <c r="F130" s="11"/>
      <c r="G130" s="11"/>
      <c r="H130" s="12"/>
      <c r="I130" t="s" s="3">
        <v>19</v>
      </c>
      <c r="J130" s="7">
        <f>SUM(J128:J129)</f>
        <v>6934</v>
      </c>
      <c r="K130" s="9">
        <f>SUM(K128:K129)</f>
        <v>1</v>
      </c>
      <c r="L130" s="6"/>
      <c r="M130" s="11"/>
      <c r="N130" s="11"/>
      <c r="O130" s="11"/>
      <c r="P130" s="11"/>
      <c r="Q130" s="11"/>
      <c r="R130" s="11"/>
      <c r="S130" s="11"/>
      <c r="T130" s="11"/>
    </row>
    <row r="131" ht="20.7" customHeight="1">
      <c r="A131" s="23"/>
      <c r="B131" s="24"/>
      <c r="C131" s="11"/>
      <c r="D131" s="11"/>
      <c r="E131" s="11"/>
      <c r="F131" s="11"/>
      <c r="G131" s="11"/>
      <c r="H131" s="11"/>
      <c r="I131" s="10"/>
      <c r="J131" s="10"/>
      <c r="K131" s="10"/>
      <c r="L131" s="11"/>
      <c r="M131" s="11"/>
      <c r="N131" s="11"/>
      <c r="O131" s="11"/>
      <c r="P131" s="11"/>
      <c r="Q131" s="11"/>
      <c r="R131" s="11"/>
      <c r="S131" s="11"/>
      <c r="T131" s="11"/>
    </row>
    <row r="132" ht="20.7" customHeight="1">
      <c r="A132" s="23"/>
      <c r="B132" s="24"/>
      <c r="C132" s="11"/>
      <c r="D132" s="11"/>
      <c r="E132" s="11"/>
      <c r="F132" s="11"/>
      <c r="G132" s="11"/>
      <c r="H132" s="12"/>
      <c r="I132" t="s" s="3">
        <v>228</v>
      </c>
      <c r="J132" t="s" s="4">
        <v>2</v>
      </c>
      <c r="K132" t="s" s="3">
        <v>3</v>
      </c>
      <c r="L132" s="6"/>
      <c r="M132" s="11"/>
      <c r="N132" s="11"/>
      <c r="O132" s="11"/>
      <c r="P132" s="11"/>
      <c r="Q132" s="11"/>
      <c r="R132" s="11"/>
      <c r="S132" s="11"/>
      <c r="T132" s="11"/>
    </row>
    <row r="133" ht="32.7" customHeight="1">
      <c r="A133" s="23"/>
      <c r="B133" s="24"/>
      <c r="C133" s="11"/>
      <c r="D133" s="11"/>
      <c r="E133" s="11"/>
      <c r="F133" s="11"/>
      <c r="G133" s="11"/>
      <c r="H133" s="12"/>
      <c r="I133" t="s" s="4">
        <v>229</v>
      </c>
      <c r="J133" s="7">
        <f>'Baldwin'!F8</f>
        <v>2910</v>
      </c>
      <c r="K133" s="8">
        <f>J133/J135</f>
        <v>0.481867858917039</v>
      </c>
      <c r="L133" s="6"/>
      <c r="M133" s="11"/>
      <c r="N133" s="11"/>
      <c r="O133" s="11"/>
      <c r="P133" s="11"/>
      <c r="Q133" s="11"/>
      <c r="R133" s="11"/>
      <c r="S133" s="11"/>
      <c r="T133" s="11"/>
    </row>
    <row r="134" ht="20.7" customHeight="1">
      <c r="A134" s="23"/>
      <c r="B134" s="24"/>
      <c r="C134" s="11"/>
      <c r="D134" s="11"/>
      <c r="E134" s="11"/>
      <c r="F134" s="11"/>
      <c r="G134" s="11"/>
      <c r="H134" s="12"/>
      <c r="I134" t="s" s="4">
        <v>230</v>
      </c>
      <c r="J134" s="7">
        <f>'Baldwin'!F9</f>
        <v>3129</v>
      </c>
      <c r="K134" s="8">
        <f>J134/J135</f>
        <v>0.518132141082961</v>
      </c>
      <c r="L134" s="6"/>
      <c r="M134" s="11"/>
      <c r="N134" s="11"/>
      <c r="O134" s="11"/>
      <c r="P134" s="11"/>
      <c r="Q134" s="11"/>
      <c r="R134" s="11"/>
      <c r="S134" s="11"/>
      <c r="T134" s="11"/>
    </row>
    <row r="135" ht="20.7" customHeight="1">
      <c r="A135" s="23"/>
      <c r="B135" s="24"/>
      <c r="C135" s="11"/>
      <c r="D135" s="11"/>
      <c r="E135" s="11"/>
      <c r="F135" s="11"/>
      <c r="G135" s="11"/>
      <c r="H135" s="12"/>
      <c r="I135" t="s" s="3">
        <v>19</v>
      </c>
      <c r="J135" s="7">
        <f>SUM(J133:J134)</f>
        <v>6039</v>
      </c>
      <c r="K135" s="9">
        <f>SUM(K133:K134)</f>
        <v>1</v>
      </c>
      <c r="L135" s="6"/>
      <c r="M135" s="11"/>
      <c r="N135" s="11"/>
      <c r="O135" s="11"/>
      <c r="P135" s="11"/>
      <c r="Q135" s="11"/>
      <c r="R135" s="11"/>
      <c r="S135" s="11"/>
      <c r="T135" s="11"/>
    </row>
    <row r="136" ht="20.7" customHeight="1">
      <c r="A136" s="23"/>
      <c r="B136" s="24"/>
      <c r="C136" s="11"/>
      <c r="D136" s="11"/>
      <c r="E136" s="11"/>
      <c r="F136" s="11"/>
      <c r="G136" s="11"/>
      <c r="H136" s="11"/>
      <c r="I136" s="10"/>
      <c r="J136" s="10"/>
      <c r="K136" s="10"/>
      <c r="L136" s="11"/>
      <c r="M136" s="11"/>
      <c r="N136" s="11"/>
      <c r="O136" s="11"/>
      <c r="P136" s="11"/>
      <c r="Q136" s="11"/>
      <c r="R136" s="11"/>
      <c r="S136" s="11"/>
      <c r="T136" s="11"/>
    </row>
    <row r="137" ht="20.7" customHeight="1">
      <c r="A137" s="23"/>
      <c r="B137" s="24"/>
      <c r="C137" s="11"/>
      <c r="D137" s="11"/>
      <c r="E137" s="11"/>
      <c r="F137" s="11"/>
      <c r="G137" s="11"/>
      <c r="H137" s="12"/>
      <c r="I137" t="s" s="3">
        <v>231</v>
      </c>
      <c r="J137" t="s" s="4">
        <v>2</v>
      </c>
      <c r="K137" t="s" s="3">
        <v>3</v>
      </c>
      <c r="L137" s="6"/>
      <c r="M137" s="11"/>
      <c r="N137" s="11"/>
      <c r="O137" s="11"/>
      <c r="P137" s="11"/>
      <c r="Q137" s="11"/>
      <c r="R137" s="11"/>
      <c r="S137" s="11"/>
      <c r="T137" s="11"/>
    </row>
    <row r="138" ht="20.7" customHeight="1">
      <c r="A138" s="23"/>
      <c r="B138" s="24"/>
      <c r="C138" s="11"/>
      <c r="D138" s="11"/>
      <c r="E138" s="11"/>
      <c r="F138" s="11"/>
      <c r="G138" s="11"/>
      <c r="H138" s="12"/>
      <c r="I138" t="s" s="4">
        <v>232</v>
      </c>
      <c r="J138" s="7">
        <f>'Baldwin'!F13+'Choctaw'!F3+'Clarke'!F3+'Washington'!F8</f>
        <v>2861</v>
      </c>
      <c r="K138" s="8">
        <f>J138/J140</f>
        <v>0.297370335723937</v>
      </c>
      <c r="L138" s="6"/>
      <c r="M138" s="11"/>
      <c r="N138" s="11"/>
      <c r="O138" s="11"/>
      <c r="P138" s="11"/>
      <c r="Q138" s="11"/>
      <c r="R138" s="11"/>
      <c r="S138" s="11"/>
      <c r="T138" s="11"/>
    </row>
    <row r="139" ht="20.7" customHeight="1">
      <c r="A139" s="23"/>
      <c r="B139" s="24"/>
      <c r="C139" s="11"/>
      <c r="D139" s="11"/>
      <c r="E139" s="11"/>
      <c r="F139" s="11"/>
      <c r="G139" s="11"/>
      <c r="H139" s="12"/>
      <c r="I139" t="s" s="4">
        <v>233</v>
      </c>
      <c r="J139" s="7">
        <f>'Baldwin'!F14+'Choctaw'!F4+'Clarke'!F4+'Washington'!F9</f>
        <v>6760</v>
      </c>
      <c r="K139" s="8">
        <f>J139/J140</f>
        <v>0.702629664276063</v>
      </c>
      <c r="L139" s="6"/>
      <c r="M139" s="11"/>
      <c r="N139" s="11"/>
      <c r="O139" s="11"/>
      <c r="P139" s="11"/>
      <c r="Q139" s="11"/>
      <c r="R139" s="11"/>
      <c r="S139" s="11"/>
      <c r="T139" s="11"/>
    </row>
    <row r="140" ht="20.7" customHeight="1">
      <c r="A140" s="23"/>
      <c r="B140" s="24"/>
      <c r="C140" s="11"/>
      <c r="D140" s="11"/>
      <c r="E140" s="11"/>
      <c r="F140" s="11"/>
      <c r="G140" s="11"/>
      <c r="H140" s="12"/>
      <c r="I140" t="s" s="3">
        <v>19</v>
      </c>
      <c r="J140" s="7">
        <f>SUM(J138:J139)</f>
        <v>9621</v>
      </c>
      <c r="K140" s="9">
        <f>SUM(K138:K139)</f>
        <v>1</v>
      </c>
      <c r="L140" s="6"/>
      <c r="M140" s="11"/>
      <c r="N140" s="11"/>
      <c r="O140" s="11"/>
      <c r="P140" s="11"/>
      <c r="Q140" s="11"/>
      <c r="R140" s="11"/>
      <c r="S140" s="11"/>
      <c r="T140" s="11"/>
    </row>
    <row r="141" ht="20.7" customHeight="1">
      <c r="A141" s="23"/>
      <c r="B141" s="24"/>
      <c r="C141" s="11"/>
      <c r="D141" s="11"/>
      <c r="E141" s="11"/>
      <c r="F141" s="11"/>
      <c r="G141" s="11"/>
      <c r="H141" s="11"/>
      <c r="I141" s="10"/>
      <c r="J141" s="10"/>
      <c r="K141" s="10"/>
      <c r="L141" s="11"/>
      <c r="M141" s="11"/>
      <c r="N141" s="11"/>
      <c r="O141" s="11"/>
      <c r="P141" s="11"/>
      <c r="Q141" s="11"/>
      <c r="R141" s="11"/>
      <c r="S141" s="11"/>
      <c r="T141" s="11"/>
    </row>
    <row r="142" ht="20.7" customHeight="1">
      <c r="A142" s="23"/>
      <c r="B142" s="24"/>
      <c r="C142" s="11"/>
      <c r="D142" s="11"/>
      <c r="E142" s="11"/>
      <c r="F142" s="11"/>
      <c r="G142" s="11"/>
      <c r="H142" s="12"/>
      <c r="I142" t="s" s="3">
        <v>234</v>
      </c>
      <c r="J142" t="s" s="4">
        <v>2</v>
      </c>
      <c r="K142" t="s" s="3">
        <v>3</v>
      </c>
      <c r="L142" s="6"/>
      <c r="M142" s="11"/>
      <c r="N142" s="11"/>
      <c r="O142" s="11"/>
      <c r="P142" s="11"/>
      <c r="Q142" s="11"/>
      <c r="R142" s="11"/>
      <c r="S142" s="11"/>
      <c r="T142" s="11"/>
    </row>
    <row r="143" ht="20.7" customHeight="1">
      <c r="A143" s="23"/>
      <c r="B143" s="24"/>
      <c r="C143" s="11"/>
      <c r="D143" s="11"/>
      <c r="E143" s="11"/>
      <c r="F143" s="11"/>
      <c r="G143" s="11"/>
      <c r="H143" s="12"/>
      <c r="I143" t="s" s="4">
        <v>235</v>
      </c>
      <c r="J143" s="7">
        <f>'Geneva'!F3+'Houston'!F3</f>
        <v>2003</v>
      </c>
      <c r="K143" s="8">
        <f>J143/J145</f>
        <v>0.215631391968996</v>
      </c>
      <c r="L143" s="6"/>
      <c r="M143" s="11"/>
      <c r="N143" s="11"/>
      <c r="O143" s="11"/>
      <c r="P143" s="11"/>
      <c r="Q143" s="11"/>
      <c r="R143" s="11"/>
      <c r="S143" s="11"/>
      <c r="T143" s="11"/>
    </row>
    <row r="144" ht="20.7" customHeight="1">
      <c r="A144" s="23"/>
      <c r="B144" s="24"/>
      <c r="C144" s="11"/>
      <c r="D144" s="11"/>
      <c r="E144" s="11"/>
      <c r="F144" s="11"/>
      <c r="G144" s="11"/>
      <c r="H144" s="12"/>
      <c r="I144" t="s" s="4">
        <v>236</v>
      </c>
      <c r="J144" s="7">
        <f>'Geneva'!F4+'Houston'!F4</f>
        <v>7286</v>
      </c>
      <c r="K144" s="8">
        <f>J144/J145</f>
        <v>0.7843686080310041</v>
      </c>
      <c r="L144" s="6"/>
      <c r="M144" s="11"/>
      <c r="N144" s="11"/>
      <c r="O144" s="11"/>
      <c r="P144" s="11"/>
      <c r="Q144" s="11"/>
      <c r="R144" s="11"/>
      <c r="S144" s="11"/>
      <c r="T144" s="11"/>
    </row>
    <row r="145" ht="20.7" customHeight="1">
      <c r="A145" s="23"/>
      <c r="B145" s="24"/>
      <c r="C145" s="11"/>
      <c r="D145" s="11"/>
      <c r="E145" s="11"/>
      <c r="F145" s="11"/>
      <c r="G145" s="11"/>
      <c r="H145" s="12"/>
      <c r="I145" t="s" s="3">
        <v>19</v>
      </c>
      <c r="J145" s="7">
        <f>SUM(J143:J144)</f>
        <v>9289</v>
      </c>
      <c r="K145" s="9">
        <f>SUM(K143:K144)</f>
        <v>1</v>
      </c>
      <c r="L145" s="6"/>
      <c r="M145" s="11"/>
      <c r="N145" s="11"/>
      <c r="O145" s="11"/>
      <c r="P145" s="11"/>
      <c r="Q145" s="11"/>
      <c r="R145" s="11"/>
      <c r="S145" s="11"/>
      <c r="T145" s="11"/>
    </row>
    <row r="146" ht="20.7" customHeight="1">
      <c r="A146" s="23"/>
      <c r="B146" s="24"/>
      <c r="C146" s="11"/>
      <c r="D146" s="11"/>
      <c r="E146" s="11"/>
      <c r="F146" s="11"/>
      <c r="G146" s="11"/>
      <c r="H146" s="11"/>
      <c r="I146" s="10"/>
      <c r="J146" s="10"/>
      <c r="K146" s="10"/>
      <c r="L146" s="11"/>
      <c r="M146" s="11"/>
      <c r="N146" s="11"/>
      <c r="O146" s="11"/>
      <c r="P146" s="11"/>
      <c r="Q146" s="11"/>
      <c r="R146" s="11"/>
      <c r="S146" s="11"/>
      <c r="T146" s="11"/>
    </row>
    <row r="147" ht="20.7" customHeight="1">
      <c r="A147" s="23"/>
      <c r="B147" s="24"/>
      <c r="C147" s="11"/>
      <c r="D147" s="11"/>
      <c r="E147" s="11"/>
      <c r="F147" s="11"/>
      <c r="G147" s="11"/>
      <c r="H147" s="12"/>
      <c r="I147" t="s" s="3">
        <v>237</v>
      </c>
      <c r="J147" t="s" s="4">
        <v>2</v>
      </c>
      <c r="K147" t="s" s="3">
        <v>3</v>
      </c>
      <c r="L147" s="6"/>
      <c r="M147" s="11"/>
      <c r="N147" s="11"/>
      <c r="O147" s="11"/>
      <c r="P147" s="11"/>
      <c r="Q147" s="11"/>
      <c r="R147" s="11"/>
      <c r="S147" s="11"/>
      <c r="T147" s="11"/>
    </row>
    <row r="148" ht="20.7" customHeight="1">
      <c r="A148" s="23"/>
      <c r="B148" s="24"/>
      <c r="C148" s="11"/>
      <c r="D148" s="11"/>
      <c r="E148" s="11"/>
      <c r="F148" s="11"/>
      <c r="G148" s="11"/>
      <c r="H148" s="12"/>
      <c r="I148" t="s" s="4">
        <v>238</v>
      </c>
      <c r="J148" s="7">
        <f>'Autauga'!F3+'Elmore'!F8</f>
        <v>2520</v>
      </c>
      <c r="K148" s="8">
        <f>J148/J150</f>
        <v>0.380434782608696</v>
      </c>
      <c r="L148" s="6"/>
      <c r="M148" s="11"/>
      <c r="N148" s="11"/>
      <c r="O148" s="11"/>
      <c r="P148" s="11"/>
      <c r="Q148" s="11"/>
      <c r="R148" s="11"/>
      <c r="S148" s="11"/>
      <c r="T148" s="11"/>
    </row>
    <row r="149" ht="20.7" customHeight="1">
      <c r="A149" s="23"/>
      <c r="B149" s="24"/>
      <c r="C149" s="11"/>
      <c r="D149" s="11"/>
      <c r="E149" s="11"/>
      <c r="F149" s="11"/>
      <c r="G149" s="11"/>
      <c r="H149" s="12"/>
      <c r="I149" t="s" s="4">
        <v>239</v>
      </c>
      <c r="J149" s="7">
        <f>'Autauga'!F4+'Elmore'!F9</f>
        <v>4104</v>
      </c>
      <c r="K149" s="8">
        <f>J149/J150</f>
        <v>0.619565217391304</v>
      </c>
      <c r="L149" s="6"/>
      <c r="M149" s="11"/>
      <c r="N149" s="11"/>
      <c r="O149" s="11"/>
      <c r="P149" s="11"/>
      <c r="Q149" s="11"/>
      <c r="R149" s="11"/>
      <c r="S149" s="11"/>
      <c r="T149" s="11"/>
    </row>
    <row r="150" ht="20.7" customHeight="1">
      <c r="A150" s="23"/>
      <c r="B150" s="24"/>
      <c r="C150" s="11"/>
      <c r="D150" s="11"/>
      <c r="E150" s="11"/>
      <c r="F150" s="11"/>
      <c r="G150" s="11"/>
      <c r="H150" s="12"/>
      <c r="I150" t="s" s="3">
        <v>19</v>
      </c>
      <c r="J150" s="7">
        <f>SUM(J148:J149)</f>
        <v>6624</v>
      </c>
      <c r="K150" s="9">
        <f>SUM(K148:K149)</f>
        <v>1</v>
      </c>
      <c r="L150" s="6"/>
      <c r="M150" s="11"/>
      <c r="N150" s="11"/>
      <c r="O150" s="11"/>
      <c r="P150" s="11"/>
      <c r="Q150" s="11"/>
      <c r="R150" s="11"/>
      <c r="S150" s="11"/>
      <c r="T150" s="11"/>
    </row>
    <row r="151" ht="20.7" customHeight="1">
      <c r="A151" s="23"/>
      <c r="B151" s="24"/>
      <c r="C151" s="11"/>
      <c r="D151" s="11"/>
      <c r="E151" s="11"/>
      <c r="F151" s="11"/>
      <c r="G151" s="11"/>
      <c r="H151" s="11"/>
      <c r="I151" s="10"/>
      <c r="J151" s="10"/>
      <c r="K151" s="10"/>
      <c r="L151" s="11"/>
      <c r="M151" s="11"/>
      <c r="N151" s="11"/>
      <c r="O151" s="11"/>
      <c r="P151" s="11"/>
      <c r="Q151" s="11"/>
      <c r="R151" s="11"/>
      <c r="S151" s="11"/>
      <c r="T151" s="11"/>
    </row>
    <row r="152" ht="20.7" customHeight="1">
      <c r="A152" s="23"/>
      <c r="B152" s="24"/>
      <c r="C152" s="11"/>
      <c r="D152" s="11"/>
      <c r="E152" s="11"/>
      <c r="F152" s="11"/>
      <c r="G152" s="11"/>
      <c r="H152" s="12"/>
      <c r="I152" t="s" s="3">
        <v>240</v>
      </c>
      <c r="J152" t="s" s="4">
        <v>2</v>
      </c>
      <c r="K152" t="s" s="3">
        <v>3</v>
      </c>
      <c r="L152" s="6"/>
      <c r="M152" s="11"/>
      <c r="N152" s="11"/>
      <c r="O152" s="11"/>
      <c r="P152" s="11"/>
      <c r="Q152" s="11"/>
      <c r="R152" s="11"/>
      <c r="S152" s="11"/>
      <c r="T152" s="11"/>
    </row>
    <row r="153" ht="20.7" customHeight="1">
      <c r="A153" s="23"/>
      <c r="B153" s="24"/>
      <c r="C153" s="11"/>
      <c r="D153" s="11"/>
      <c r="E153" s="11"/>
      <c r="F153" s="11"/>
      <c r="G153" s="11"/>
      <c r="H153" s="12"/>
      <c r="I153" t="s" s="4">
        <v>241</v>
      </c>
      <c r="J153" s="7">
        <f>'Coffee'!F9</f>
        <v>2571</v>
      </c>
      <c r="K153" s="8">
        <f>J153/J155</f>
        <v>0.348185265438787</v>
      </c>
      <c r="L153" s="6"/>
      <c r="M153" s="11"/>
      <c r="N153" s="11"/>
      <c r="O153" s="11"/>
      <c r="P153" s="11"/>
      <c r="Q153" s="11"/>
      <c r="R153" s="11"/>
      <c r="S153" s="11"/>
      <c r="T153" s="11"/>
    </row>
    <row r="154" ht="20.7" customHeight="1">
      <c r="A154" s="23"/>
      <c r="B154" s="24"/>
      <c r="C154" s="11"/>
      <c r="D154" s="11"/>
      <c r="E154" s="11"/>
      <c r="F154" s="11"/>
      <c r="G154" s="11"/>
      <c r="H154" s="12"/>
      <c r="I154" t="s" s="4">
        <v>242</v>
      </c>
      <c r="J154" s="7">
        <f>'Coffee'!F10</f>
        <v>4813</v>
      </c>
      <c r="K154" s="8">
        <f>J154/J155</f>
        <v>0.651814734561213</v>
      </c>
      <c r="L154" s="6"/>
      <c r="M154" s="11"/>
      <c r="N154" s="11"/>
      <c r="O154" s="11"/>
      <c r="P154" s="11"/>
      <c r="Q154" s="11"/>
      <c r="R154" s="11"/>
      <c r="S154" s="11"/>
      <c r="T154" s="11"/>
    </row>
    <row r="155" ht="20.7" customHeight="1">
      <c r="A155" s="23"/>
      <c r="B155" s="24"/>
      <c r="C155" s="11"/>
      <c r="D155" s="11"/>
      <c r="E155" s="11"/>
      <c r="F155" s="11"/>
      <c r="G155" s="11"/>
      <c r="H155" s="12"/>
      <c r="I155" t="s" s="3">
        <v>19</v>
      </c>
      <c r="J155" s="7">
        <f>SUM(J153:J154)</f>
        <v>7384</v>
      </c>
      <c r="K155" s="9">
        <f>SUM(K153:K154)</f>
        <v>1</v>
      </c>
      <c r="L155" s="6"/>
      <c r="M155" s="11"/>
      <c r="N155" s="11"/>
      <c r="O155" s="11"/>
      <c r="P155" s="11"/>
      <c r="Q155" s="11"/>
      <c r="R155" s="11"/>
      <c r="S155" s="11"/>
      <c r="T155" s="11"/>
    </row>
    <row r="156" ht="20.7" customHeight="1">
      <c r="A156" s="23"/>
      <c r="B156" s="24"/>
      <c r="C156" s="11"/>
      <c r="D156" s="11"/>
      <c r="E156" s="11"/>
      <c r="F156" s="11"/>
      <c r="G156" s="11"/>
      <c r="H156" s="11"/>
      <c r="I156" s="10"/>
      <c r="J156" s="10"/>
      <c r="K156" s="10"/>
      <c r="L156" s="11"/>
      <c r="M156" s="11"/>
      <c r="N156" s="11"/>
      <c r="O156" s="11"/>
      <c r="P156" s="11"/>
      <c r="Q156" s="11"/>
      <c r="R156" s="11"/>
      <c r="S156" s="11"/>
      <c r="T156" s="11"/>
    </row>
    <row r="157" ht="20.7" customHeight="1">
      <c r="A157" s="23"/>
      <c r="B157" s="24"/>
      <c r="C157" s="11"/>
      <c r="D157" s="11"/>
      <c r="E157" s="11"/>
      <c r="F157" s="11"/>
      <c r="G157" s="11"/>
      <c r="H157" s="12"/>
      <c r="I157" t="s" s="3">
        <v>243</v>
      </c>
      <c r="J157" t="s" s="4">
        <v>2</v>
      </c>
      <c r="K157" t="s" s="3">
        <v>3</v>
      </c>
      <c r="L157" s="6"/>
      <c r="M157" s="11"/>
      <c r="N157" s="11"/>
      <c r="O157" s="11"/>
      <c r="P157" s="11"/>
      <c r="Q157" s="11"/>
      <c r="R157" s="11"/>
      <c r="S157" s="11"/>
      <c r="T157" s="11"/>
    </row>
    <row r="158" ht="20.7" customHeight="1">
      <c r="A158" s="23"/>
      <c r="B158" s="24"/>
      <c r="C158" s="11"/>
      <c r="D158" s="11"/>
      <c r="E158" s="11"/>
      <c r="F158" s="11"/>
      <c r="G158" s="11"/>
      <c r="H158" s="12"/>
      <c r="I158" t="s" s="4">
        <v>244</v>
      </c>
      <c r="J158" s="7">
        <f>'Coffee'!F14+'Covington'!F9+'Escambia'!F8</f>
        <v>5263</v>
      </c>
      <c r="K158" s="8">
        <f>J158/J160</f>
        <v>0.516689573924995</v>
      </c>
      <c r="L158" s="6"/>
      <c r="M158" s="11"/>
      <c r="N158" s="11"/>
      <c r="O158" s="11"/>
      <c r="P158" s="11"/>
      <c r="Q158" s="11"/>
      <c r="R158" s="11"/>
      <c r="S158" s="11"/>
      <c r="T158" s="11"/>
    </row>
    <row r="159" ht="20.7" customHeight="1">
      <c r="A159" s="23"/>
      <c r="B159" s="24"/>
      <c r="C159" s="11"/>
      <c r="D159" s="11"/>
      <c r="E159" s="11"/>
      <c r="F159" s="11"/>
      <c r="G159" s="11"/>
      <c r="H159" s="12"/>
      <c r="I159" t="s" s="4">
        <v>245</v>
      </c>
      <c r="J159" s="7">
        <f>'Coffee'!F15+'Covington'!F10+'Escambia'!F9</f>
        <v>4923</v>
      </c>
      <c r="K159" s="8">
        <f>J159/J160</f>
        <v>0.483310426075005</v>
      </c>
      <c r="L159" s="6"/>
      <c r="M159" s="11"/>
      <c r="N159" s="11"/>
      <c r="O159" s="11"/>
      <c r="P159" s="11"/>
      <c r="Q159" s="11"/>
      <c r="R159" s="11"/>
      <c r="S159" s="11"/>
      <c r="T159" s="11"/>
    </row>
    <row r="160" ht="20.7" customHeight="1">
      <c r="A160" s="23"/>
      <c r="B160" s="24"/>
      <c r="C160" s="11"/>
      <c r="D160" s="11"/>
      <c r="E160" s="11"/>
      <c r="F160" s="11"/>
      <c r="G160" s="11"/>
      <c r="H160" s="12"/>
      <c r="I160" t="s" s="3">
        <v>19</v>
      </c>
      <c r="J160" s="7">
        <f>SUM(J158:J159)</f>
        <v>10186</v>
      </c>
      <c r="K160" s="9">
        <f>SUM(K158:K159)</f>
        <v>1</v>
      </c>
      <c r="L160" s="6"/>
      <c r="M160" s="11"/>
      <c r="N160" s="11"/>
      <c r="O160" s="11"/>
      <c r="P160" s="11"/>
      <c r="Q160" s="11"/>
      <c r="R160" s="11"/>
      <c r="S160" s="11"/>
      <c r="T160" s="11"/>
    </row>
    <row r="161" ht="20.7" customHeight="1">
      <c r="A161" s="23"/>
      <c r="B161" s="24"/>
      <c r="C161" s="11"/>
      <c r="D161" s="11"/>
      <c r="E161" s="11"/>
      <c r="F161" s="11"/>
      <c r="G161" s="11"/>
      <c r="H161" s="11"/>
      <c r="I161" s="10"/>
      <c r="J161" s="10"/>
      <c r="K161" s="10"/>
      <c r="L161" s="11"/>
      <c r="M161" s="11"/>
      <c r="N161" s="11"/>
      <c r="O161" s="11"/>
      <c r="P161" s="11"/>
      <c r="Q161" s="11"/>
      <c r="R161" s="11"/>
      <c r="S161" s="11"/>
      <c r="T161" s="11"/>
    </row>
    <row r="162" ht="20.7" customHeight="1">
      <c r="A162" s="23"/>
      <c r="B162" s="24"/>
      <c r="C162" s="11"/>
      <c r="D162" s="11"/>
      <c r="E162" s="11"/>
      <c r="F162" s="11"/>
      <c r="G162" s="11"/>
      <c r="H162" s="12"/>
      <c r="I162" t="s" s="3">
        <v>246</v>
      </c>
      <c r="J162" t="s" s="4">
        <v>2</v>
      </c>
      <c r="K162" t="s" s="3">
        <v>3</v>
      </c>
      <c r="L162" s="6"/>
      <c r="M162" s="11"/>
      <c r="N162" s="11"/>
      <c r="O162" s="11"/>
      <c r="P162" s="11"/>
      <c r="Q162" s="11"/>
      <c r="R162" s="11"/>
      <c r="S162" s="11"/>
      <c r="T162" s="11"/>
    </row>
    <row r="163" ht="20.7" customHeight="1">
      <c r="A163" s="23"/>
      <c r="B163" s="24"/>
      <c r="C163" s="11"/>
      <c r="D163" s="11"/>
      <c r="E163" s="11"/>
      <c r="F163" s="11"/>
      <c r="G163" s="11"/>
      <c r="H163" s="12"/>
      <c r="I163" t="s" s="4">
        <v>247</v>
      </c>
      <c r="J163" s="7">
        <f>'Baldwin'!F18</f>
        <v>3276</v>
      </c>
      <c r="K163" s="8">
        <f>J163/J165</f>
        <v>0.368131250702326</v>
      </c>
      <c r="L163" s="6"/>
      <c r="M163" s="11"/>
      <c r="N163" s="11"/>
      <c r="O163" s="11"/>
      <c r="P163" s="11"/>
      <c r="Q163" s="11"/>
      <c r="R163" s="11"/>
      <c r="S163" s="11"/>
      <c r="T163" s="11"/>
    </row>
    <row r="164" ht="20.7" customHeight="1">
      <c r="A164" s="23"/>
      <c r="B164" s="24"/>
      <c r="C164" s="11"/>
      <c r="D164" s="11"/>
      <c r="E164" s="11"/>
      <c r="F164" s="11"/>
      <c r="G164" s="11"/>
      <c r="H164" s="12"/>
      <c r="I164" t="s" s="4">
        <v>248</v>
      </c>
      <c r="J164" s="7">
        <f>'Baldwin'!F19</f>
        <v>5623</v>
      </c>
      <c r="K164" s="8">
        <f>J164/J165</f>
        <v>0.631868749297674</v>
      </c>
      <c r="L164" s="6"/>
      <c r="M164" s="11"/>
      <c r="N164" s="11"/>
      <c r="O164" s="11"/>
      <c r="P164" s="11"/>
      <c r="Q164" s="11"/>
      <c r="R164" s="11"/>
      <c r="S164" s="11"/>
      <c r="T164" s="11"/>
    </row>
    <row r="165" ht="20.7" customHeight="1">
      <c r="A165" s="23"/>
      <c r="B165" s="24"/>
      <c r="C165" s="11"/>
      <c r="D165" s="11"/>
      <c r="E165" s="11"/>
      <c r="F165" s="11"/>
      <c r="G165" s="11"/>
      <c r="H165" s="12"/>
      <c r="I165" t="s" s="3">
        <v>19</v>
      </c>
      <c r="J165" s="7">
        <f>SUM(J163:J164)</f>
        <v>8899</v>
      </c>
      <c r="K165" s="9">
        <f>SUM(K163:K164)</f>
        <v>1</v>
      </c>
      <c r="L165" s="6"/>
      <c r="M165" s="11"/>
      <c r="N165" s="11"/>
      <c r="O165" s="11"/>
      <c r="P165" s="11"/>
      <c r="Q165" s="11"/>
      <c r="R165" s="11"/>
      <c r="S165" s="11"/>
      <c r="T165" s="11"/>
    </row>
    <row r="166" ht="20.7" customHeight="1">
      <c r="A166" s="23"/>
      <c r="B166" s="24"/>
      <c r="C166" s="11"/>
      <c r="D166" s="11"/>
      <c r="E166" s="11"/>
      <c r="F166" s="11"/>
      <c r="G166" s="11"/>
      <c r="H166" s="11"/>
      <c r="I166" s="10"/>
      <c r="J166" s="10"/>
      <c r="K166" s="10"/>
      <c r="L166" s="11"/>
      <c r="M166" s="11"/>
      <c r="N166" s="11"/>
      <c r="O166" s="11"/>
      <c r="P166" s="11"/>
      <c r="Q166" s="11"/>
      <c r="R166" s="11"/>
      <c r="S166" s="11"/>
      <c r="T166" s="11"/>
    </row>
    <row r="167" ht="20.7" customHeight="1">
      <c r="A167" s="23"/>
      <c r="B167" s="24"/>
      <c r="C167" s="11"/>
      <c r="D167" s="11"/>
      <c r="E167" s="11"/>
      <c r="F167" s="11"/>
      <c r="G167" s="11"/>
      <c r="H167" s="12"/>
      <c r="I167" t="s" s="3">
        <v>249</v>
      </c>
      <c r="J167" t="s" s="4">
        <v>2</v>
      </c>
      <c r="K167" t="s" s="3">
        <v>3</v>
      </c>
      <c r="L167" s="6"/>
      <c r="M167" s="11"/>
      <c r="N167" s="11"/>
      <c r="O167" s="11"/>
      <c r="P167" s="11"/>
      <c r="Q167" s="11"/>
      <c r="R167" s="11"/>
      <c r="S167" s="11"/>
      <c r="T167" s="11"/>
    </row>
    <row r="168" ht="32.7" customHeight="1">
      <c r="A168" s="23"/>
      <c r="B168" s="24"/>
      <c r="C168" s="11"/>
      <c r="D168" s="11"/>
      <c r="E168" s="11"/>
      <c r="F168" s="11"/>
      <c r="G168" s="11"/>
      <c r="H168" s="12"/>
      <c r="I168" t="s" s="4">
        <v>250</v>
      </c>
      <c r="J168" s="7">
        <f>'Baldwin'!F23</f>
        <v>4812</v>
      </c>
      <c r="K168" s="8">
        <f>J168/J171</f>
        <v>0.659087796192302</v>
      </c>
      <c r="L168" s="6"/>
      <c r="M168" s="11"/>
      <c r="N168" s="11"/>
      <c r="O168" s="11"/>
      <c r="P168" s="11"/>
      <c r="Q168" s="11"/>
      <c r="R168" s="11"/>
      <c r="S168" s="11"/>
      <c r="T168" s="11"/>
    </row>
    <row r="169" ht="32.7" customHeight="1">
      <c r="A169" s="23"/>
      <c r="B169" s="24"/>
      <c r="C169" s="11"/>
      <c r="D169" s="11"/>
      <c r="E169" s="11"/>
      <c r="F169" s="11"/>
      <c r="G169" s="11"/>
      <c r="H169" s="12"/>
      <c r="I169" t="s" s="4">
        <v>251</v>
      </c>
      <c r="J169" s="7">
        <f>'Baldwin'!F24</f>
        <v>1144</v>
      </c>
      <c r="K169" s="8">
        <f>J169/J171</f>
        <v>0.156690864265169</v>
      </c>
      <c r="L169" s="6"/>
      <c r="M169" s="11"/>
      <c r="N169" s="11"/>
      <c r="O169" s="11"/>
      <c r="P169" s="11"/>
      <c r="Q169" s="11"/>
      <c r="R169" s="11"/>
      <c r="S169" s="11"/>
      <c r="T169" s="11"/>
    </row>
    <row r="170" ht="20.7" customHeight="1">
      <c r="A170" s="23"/>
      <c r="B170" s="24"/>
      <c r="C170" s="11"/>
      <c r="D170" s="11"/>
      <c r="E170" s="11"/>
      <c r="F170" s="11"/>
      <c r="G170" s="11"/>
      <c r="H170" s="12"/>
      <c r="I170" t="s" s="4">
        <v>252</v>
      </c>
      <c r="J170" s="7">
        <f>'Baldwin'!F25</f>
        <v>1345</v>
      </c>
      <c r="K170" s="8">
        <f>J170/J171</f>
        <v>0.184221339542528</v>
      </c>
      <c r="L170" s="6"/>
      <c r="M170" s="11"/>
      <c r="N170" s="11"/>
      <c r="O170" s="11"/>
      <c r="P170" s="11"/>
      <c r="Q170" s="11"/>
      <c r="R170" s="11"/>
      <c r="S170" s="11"/>
      <c r="T170" s="11"/>
    </row>
    <row r="171" ht="20.7" customHeight="1">
      <c r="A171" s="23"/>
      <c r="B171" s="24"/>
      <c r="C171" s="11"/>
      <c r="D171" s="11"/>
      <c r="E171" s="11"/>
      <c r="F171" s="11"/>
      <c r="G171" s="11"/>
      <c r="H171" s="12"/>
      <c r="I171" t="s" s="3">
        <v>19</v>
      </c>
      <c r="J171" s="7">
        <f>SUM(J168:J170)</f>
        <v>7301</v>
      </c>
      <c r="K171" s="9">
        <f>SUM(K168:K170)</f>
        <v>0.999999999999999</v>
      </c>
      <c r="L171" s="6"/>
      <c r="M171" s="11"/>
      <c r="N171" s="11"/>
      <c r="O171" s="11"/>
      <c r="P171" s="11"/>
      <c r="Q171" s="11"/>
      <c r="R171" s="11"/>
      <c r="S171" s="11"/>
      <c r="T171" s="11"/>
    </row>
    <row r="172" ht="20.7" customHeight="1">
      <c r="A172" s="23"/>
      <c r="B172" s="24"/>
      <c r="C172" s="11"/>
      <c r="D172" s="11"/>
      <c r="E172" s="11"/>
      <c r="F172" s="11"/>
      <c r="G172" s="11"/>
      <c r="H172" s="11"/>
      <c r="I172" s="10"/>
      <c r="J172" s="10"/>
      <c r="K172" s="10"/>
      <c r="L172" s="11"/>
      <c r="M172" s="11"/>
      <c r="N172" s="11"/>
      <c r="O172" s="11"/>
      <c r="P172" s="11"/>
      <c r="Q172" s="11"/>
      <c r="R172" s="11"/>
      <c r="S172" s="11"/>
      <c r="T172" s="11"/>
    </row>
    <row r="173" ht="20.7" customHeight="1">
      <c r="A173" s="23"/>
      <c r="B173" s="24"/>
      <c r="C173" s="11"/>
      <c r="D173" s="11"/>
      <c r="E173" s="11"/>
      <c r="F173" s="11"/>
      <c r="G173" s="11"/>
      <c r="H173" s="12"/>
      <c r="I173" t="s" s="3">
        <v>253</v>
      </c>
      <c r="J173" t="s" s="4">
        <v>2</v>
      </c>
      <c r="K173" t="s" s="3">
        <v>3</v>
      </c>
      <c r="L173" s="6"/>
      <c r="M173" s="11"/>
      <c r="N173" s="11"/>
      <c r="O173" s="11"/>
      <c r="P173" s="11"/>
      <c r="Q173" s="11"/>
      <c r="R173" s="11"/>
      <c r="S173" s="11"/>
      <c r="T173" s="11"/>
    </row>
    <row r="174" ht="20.7" customHeight="1">
      <c r="A174" s="23"/>
      <c r="B174" s="24"/>
      <c r="C174" s="11"/>
      <c r="D174" s="11"/>
      <c r="E174" s="11"/>
      <c r="F174" s="11"/>
      <c r="G174" s="11"/>
      <c r="H174" s="12"/>
      <c r="I174" t="s" s="4">
        <v>254</v>
      </c>
      <c r="J174" s="7">
        <f>'Baldwin'!F29</f>
        <v>2753</v>
      </c>
      <c r="K174" s="8">
        <f>J174/J176</f>
        <v>0.446335927367056</v>
      </c>
      <c r="L174" s="6"/>
      <c r="M174" s="11"/>
      <c r="N174" s="11"/>
      <c r="O174" s="11"/>
      <c r="P174" s="11"/>
      <c r="Q174" s="11"/>
      <c r="R174" s="11"/>
      <c r="S174" s="11"/>
      <c r="T174" s="11"/>
    </row>
    <row r="175" ht="20.7" customHeight="1">
      <c r="A175" s="23"/>
      <c r="B175" s="24"/>
      <c r="C175" s="11"/>
      <c r="D175" s="11"/>
      <c r="E175" s="11"/>
      <c r="F175" s="11"/>
      <c r="G175" s="11"/>
      <c r="H175" s="12"/>
      <c r="I175" t="s" s="4">
        <v>255</v>
      </c>
      <c r="J175" s="7">
        <f>'Baldwin'!F30</f>
        <v>3415</v>
      </c>
      <c r="K175" s="8">
        <f>J175/J176</f>
        <v>0.553664072632944</v>
      </c>
      <c r="L175" s="6"/>
      <c r="M175" s="11"/>
      <c r="N175" s="11"/>
      <c r="O175" s="11"/>
      <c r="P175" s="11"/>
      <c r="Q175" s="11"/>
      <c r="R175" s="11"/>
      <c r="S175" s="11"/>
      <c r="T175" s="11"/>
    </row>
    <row r="176" ht="20.7" customHeight="1">
      <c r="A176" s="23"/>
      <c r="B176" s="24"/>
      <c r="C176" s="11"/>
      <c r="D176" s="11"/>
      <c r="E176" s="11"/>
      <c r="F176" s="11"/>
      <c r="G176" s="11"/>
      <c r="H176" s="12"/>
      <c r="I176" t="s" s="3">
        <v>19</v>
      </c>
      <c r="J176" s="7">
        <f>SUM(J174:J175)</f>
        <v>6168</v>
      </c>
      <c r="K176" s="9">
        <f>SUM(K174:K175)</f>
        <v>1</v>
      </c>
      <c r="L176" s="6"/>
      <c r="M176" s="11"/>
      <c r="N176" s="11"/>
      <c r="O176" s="11"/>
      <c r="P176" s="11"/>
      <c r="Q176" s="11"/>
      <c r="R176" s="11"/>
      <c r="S176" s="11"/>
      <c r="T176" s="11"/>
    </row>
    <row r="177" ht="20.7" customHeight="1">
      <c r="A177" s="23"/>
      <c r="B177" s="24"/>
      <c r="C177" s="11"/>
      <c r="D177" s="11"/>
      <c r="E177" s="11"/>
      <c r="F177" s="11"/>
      <c r="G177" s="11"/>
      <c r="H177" s="11"/>
      <c r="I177" s="10"/>
      <c r="J177" s="10"/>
      <c r="K177" s="10"/>
      <c r="L177" s="11"/>
      <c r="M177" s="11"/>
      <c r="N177" s="11"/>
      <c r="O177" s="11"/>
      <c r="P177" s="11"/>
      <c r="Q177" s="11"/>
      <c r="R177" s="11"/>
      <c r="S177" s="11"/>
      <c r="T177" s="11"/>
    </row>
    <row r="178" ht="20.7" customHeight="1">
      <c r="A178" s="23"/>
      <c r="B178" s="24"/>
      <c r="C178" s="11"/>
      <c r="D178" s="11"/>
      <c r="E178" s="11"/>
      <c r="F178" s="11"/>
      <c r="G178" s="11"/>
      <c r="H178" s="12"/>
      <c r="I178" t="s" s="3">
        <v>256</v>
      </c>
      <c r="J178" t="s" s="4">
        <v>2</v>
      </c>
      <c r="K178" t="s" s="3">
        <v>3</v>
      </c>
      <c r="L178" s="6"/>
      <c r="M178" s="11"/>
      <c r="N178" s="11"/>
      <c r="O178" s="11"/>
      <c r="P178" s="11"/>
      <c r="Q178" s="11"/>
      <c r="R178" s="11"/>
      <c r="S178" s="11"/>
      <c r="T178" s="11"/>
    </row>
    <row r="179" ht="20.7" customHeight="1">
      <c r="A179" s="23"/>
      <c r="B179" s="24"/>
      <c r="C179" s="11"/>
      <c r="D179" s="11"/>
      <c r="E179" s="11"/>
      <c r="F179" s="11"/>
      <c r="G179" s="11"/>
      <c r="H179" s="12"/>
      <c r="I179" t="s" s="4">
        <v>257</v>
      </c>
      <c r="J179" s="7">
        <f>'Mobile'!F8</f>
        <v>1474</v>
      </c>
      <c r="K179" s="8">
        <f>J179/J182</f>
        <v>0.283734359961501</v>
      </c>
      <c r="L179" s="6"/>
      <c r="M179" s="11"/>
      <c r="N179" s="11"/>
      <c r="O179" s="11"/>
      <c r="P179" s="11"/>
      <c r="Q179" s="11"/>
      <c r="R179" s="11"/>
      <c r="S179" s="11"/>
      <c r="T179" s="11"/>
    </row>
    <row r="180" ht="20.7" customHeight="1">
      <c r="A180" s="23"/>
      <c r="B180" s="24"/>
      <c r="C180" s="11"/>
      <c r="D180" s="11"/>
      <c r="E180" s="11"/>
      <c r="F180" s="11"/>
      <c r="G180" s="11"/>
      <c r="H180" s="12"/>
      <c r="I180" t="s" s="4">
        <v>258</v>
      </c>
      <c r="J180" s="7">
        <f>'Mobile'!F9</f>
        <v>1289</v>
      </c>
      <c r="K180" s="8">
        <f>J180/J182</f>
        <v>0.248123195380173</v>
      </c>
      <c r="L180" s="6"/>
      <c r="M180" s="11"/>
      <c r="N180" s="11"/>
      <c r="O180" s="11"/>
      <c r="P180" s="11"/>
      <c r="Q180" s="11"/>
      <c r="R180" s="11"/>
      <c r="S180" s="11"/>
      <c r="T180" s="11"/>
    </row>
    <row r="181" ht="20.7" customHeight="1">
      <c r="A181" s="23"/>
      <c r="B181" s="24"/>
      <c r="C181" s="11"/>
      <c r="D181" s="11"/>
      <c r="E181" s="11"/>
      <c r="F181" s="11"/>
      <c r="G181" s="11"/>
      <c r="H181" s="12"/>
      <c r="I181" t="s" s="4">
        <v>259</v>
      </c>
      <c r="J181" s="7">
        <f>'Mobile'!F10</f>
        <v>2432</v>
      </c>
      <c r="K181" s="8">
        <f>J181/J182</f>
        <v>0.468142444658325</v>
      </c>
      <c r="L181" s="6"/>
      <c r="M181" s="11"/>
      <c r="N181" s="11"/>
      <c r="O181" s="11"/>
      <c r="P181" s="11"/>
      <c r="Q181" s="11"/>
      <c r="R181" s="11"/>
      <c r="S181" s="11"/>
      <c r="T181" s="11"/>
    </row>
    <row r="182" ht="20.7" customHeight="1">
      <c r="A182" s="23"/>
      <c r="B182" s="24"/>
      <c r="C182" s="11"/>
      <c r="D182" s="11"/>
      <c r="E182" s="11"/>
      <c r="F182" s="11"/>
      <c r="G182" s="11"/>
      <c r="H182" s="12"/>
      <c r="I182" t="s" s="3">
        <v>19</v>
      </c>
      <c r="J182" s="7">
        <f>SUM(J179:J181)</f>
        <v>5195</v>
      </c>
      <c r="K182" s="9">
        <f>SUM(K179:K181)</f>
        <v>0.999999999999999</v>
      </c>
      <c r="L182" s="6"/>
      <c r="M182" s="11"/>
      <c r="N182" s="11"/>
      <c r="O182" s="11"/>
      <c r="P182" s="11"/>
      <c r="Q182" s="11"/>
      <c r="R182" s="11"/>
      <c r="S182" s="11"/>
      <c r="T182" s="11"/>
    </row>
    <row r="183" ht="20.35" customHeight="1">
      <c r="A183" s="23"/>
      <c r="B183" s="24"/>
      <c r="C183" s="11"/>
      <c r="D183" s="11"/>
      <c r="E183" s="11"/>
      <c r="F183" s="11"/>
      <c r="G183" s="11"/>
      <c r="H183" s="11"/>
      <c r="I183" s="19"/>
      <c r="J183" s="19"/>
      <c r="K183" s="19"/>
      <c r="L183" s="11"/>
      <c r="M183" s="11"/>
      <c r="N183" s="11"/>
      <c r="O183" s="11"/>
      <c r="P183" s="11"/>
      <c r="Q183" s="11"/>
      <c r="R183" s="11"/>
      <c r="S183" s="11"/>
      <c r="T183" s="11"/>
    </row>
  </sheetData>
  <mergeCells count="1">
    <mergeCell ref="A1:T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2:K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68" customWidth="1"/>
    <col min="2" max="4" width="16.3516" style="68" customWidth="1"/>
    <col min="5" max="5" width="22.1016" style="68" customWidth="1"/>
    <col min="6" max="8" width="16.3516" style="68" customWidth="1"/>
    <col min="9" max="9" width="17.8516" style="68" customWidth="1"/>
    <col min="10" max="11" width="16.3516" style="68" customWidth="1"/>
    <col min="12" max="16384" width="16.3516" style="68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58</v>
      </c>
      <c r="F2" t="s" s="4">
        <v>2</v>
      </c>
      <c r="G2" t="s" s="3">
        <v>3</v>
      </c>
      <c r="H2" s="33"/>
      <c r="I2" t="s" s="3">
        <v>261</v>
      </c>
      <c r="J2" t="s" s="4">
        <v>2</v>
      </c>
      <c r="K2" t="s" s="3">
        <v>3</v>
      </c>
    </row>
    <row r="3" ht="20.7" customHeight="1">
      <c r="A3" t="s" s="4">
        <v>8</v>
      </c>
      <c r="B3" s="7">
        <v>3155</v>
      </c>
      <c r="C3" s="8">
        <f>B3/B12</f>
        <v>0.210151202291347</v>
      </c>
      <c r="D3" s="5"/>
      <c r="E3" t="s" s="4">
        <v>62</v>
      </c>
      <c r="F3" s="7">
        <v>5263</v>
      </c>
      <c r="G3" s="8">
        <f>F3/F6</f>
        <v>0.364675720620843</v>
      </c>
      <c r="H3" s="33"/>
      <c r="I3" t="s" s="4">
        <v>354</v>
      </c>
      <c r="J3" s="7">
        <v>4688</v>
      </c>
      <c r="K3" s="8">
        <f>J3/J5</f>
        <v>0.41111988073314</v>
      </c>
    </row>
    <row r="4" ht="20.7" customHeight="1">
      <c r="A4" t="s" s="4">
        <v>13</v>
      </c>
      <c r="B4" s="7">
        <v>537</v>
      </c>
      <c r="C4" s="8">
        <f>B4/B12</f>
        <v>0.0357690001998268</v>
      </c>
      <c r="D4" s="5"/>
      <c r="E4" t="s" s="4">
        <v>65</v>
      </c>
      <c r="F4" s="7">
        <v>5235</v>
      </c>
      <c r="G4" s="8">
        <f>F4/F6</f>
        <v>0.362735587583149</v>
      </c>
      <c r="H4" s="33"/>
      <c r="I4" t="s" s="4">
        <v>357</v>
      </c>
      <c r="J4" s="7">
        <v>6715</v>
      </c>
      <c r="K4" s="8">
        <f>J4/J5</f>
        <v>0.58888011926686</v>
      </c>
    </row>
    <row r="5" ht="20.7" customHeight="1">
      <c r="A5" t="s" s="4">
        <v>18</v>
      </c>
      <c r="B5" s="7">
        <v>59</v>
      </c>
      <c r="C5" s="8">
        <f>B5/B12</f>
        <v>0.00392992739625658</v>
      </c>
      <c r="D5" s="5"/>
      <c r="E5" t="s" s="4">
        <v>69</v>
      </c>
      <c r="F5" s="7">
        <v>3934</v>
      </c>
      <c r="G5" s="8">
        <f>F5/F6</f>
        <v>0.272588691796009</v>
      </c>
      <c r="H5" s="33"/>
      <c r="I5" t="s" s="3">
        <v>19</v>
      </c>
      <c r="J5" s="7">
        <f>SUM(J3:J4)</f>
        <v>11403</v>
      </c>
      <c r="K5" s="9">
        <f>SUM(K3:K4)</f>
        <v>1</v>
      </c>
    </row>
    <row r="6" ht="20.7" customHeight="1">
      <c r="A6" t="s" s="4">
        <v>21</v>
      </c>
      <c r="B6" s="7">
        <v>8478</v>
      </c>
      <c r="C6" s="8">
        <f>B6/B12</f>
        <v>0.564710584160394</v>
      </c>
      <c r="D6" s="5"/>
      <c r="E6" t="s" s="3">
        <v>19</v>
      </c>
      <c r="F6" s="7">
        <f>SUM(F3:F5)</f>
        <v>14432</v>
      </c>
      <c r="G6" s="9">
        <f>SUM(G3:G5)</f>
        <v>1</v>
      </c>
      <c r="H6" s="34"/>
      <c r="I6" s="18"/>
      <c r="J6" s="10"/>
      <c r="K6" s="10"/>
    </row>
    <row r="7" ht="20.7" customHeight="1">
      <c r="A7" t="s" s="4">
        <v>23</v>
      </c>
      <c r="B7" s="7">
        <v>2172</v>
      </c>
      <c r="C7" s="8">
        <f>B7/B12</f>
        <v>0.144674615333378</v>
      </c>
      <c r="D7" s="20"/>
      <c r="E7" s="17"/>
      <c r="F7" s="17"/>
      <c r="G7" s="17"/>
      <c r="H7" s="32"/>
      <c r="I7" t="s" s="3">
        <v>327</v>
      </c>
      <c r="J7" t="s" s="4">
        <v>2</v>
      </c>
      <c r="K7" t="s" s="3">
        <v>3</v>
      </c>
    </row>
    <row r="8" ht="20.7" customHeight="1">
      <c r="A8" t="s" s="4">
        <v>27</v>
      </c>
      <c r="B8" s="7">
        <v>113</v>
      </c>
      <c r="C8" s="8">
        <f>B8/B12</f>
        <v>0.00752681009791514</v>
      </c>
      <c r="D8" s="5"/>
      <c r="E8" t="s" s="13">
        <v>193</v>
      </c>
      <c r="F8" t="s" s="14">
        <v>2</v>
      </c>
      <c r="G8" t="s" s="3">
        <v>3</v>
      </c>
      <c r="H8" s="33"/>
      <c r="I8" t="s" s="4">
        <v>367</v>
      </c>
      <c r="J8" s="7">
        <v>3020</v>
      </c>
      <c r="K8" s="8">
        <f>J8/J10</f>
        <v>0.2425507991326</v>
      </c>
    </row>
    <row r="9" ht="20.7" customHeight="1">
      <c r="A9" t="s" s="4">
        <v>31</v>
      </c>
      <c r="B9" s="7">
        <v>387</v>
      </c>
      <c r="C9" s="8">
        <f>B9/B12</f>
        <v>0.0257776593618864</v>
      </c>
      <c r="D9" s="5"/>
      <c r="E9" t="s" s="14">
        <v>195</v>
      </c>
      <c r="F9" s="15">
        <v>1623</v>
      </c>
      <c r="G9" s="8">
        <f>F9/F11</f>
        <v>0.5351137487636</v>
      </c>
      <c r="H9" s="33"/>
      <c r="I9" t="s" s="4">
        <v>65</v>
      </c>
      <c r="J9" s="7">
        <v>9431</v>
      </c>
      <c r="K9" s="8">
        <f>J9/J10</f>
        <v>0.7574492008674</v>
      </c>
    </row>
    <row r="10" ht="20.7" customHeight="1">
      <c r="A10" t="s" s="4">
        <v>36</v>
      </c>
      <c r="B10" s="7">
        <v>70</v>
      </c>
      <c r="C10" s="8">
        <f>B10/B12</f>
        <v>0.00466262572437221</v>
      </c>
      <c r="D10" s="5"/>
      <c r="E10" t="s" s="14">
        <v>197</v>
      </c>
      <c r="F10" s="15">
        <v>1410</v>
      </c>
      <c r="G10" s="8">
        <f>F10/F11</f>
        <v>0.4648862512364</v>
      </c>
      <c r="H10" s="33"/>
      <c r="I10" t="s" s="3">
        <v>19</v>
      </c>
      <c r="J10" s="7">
        <f>SUM(J8:J9)</f>
        <v>12451</v>
      </c>
      <c r="K10" s="9">
        <f>SUM(K8:K9)</f>
        <v>1</v>
      </c>
    </row>
    <row r="11" ht="20.7" customHeight="1">
      <c r="A11" t="s" s="4">
        <v>39</v>
      </c>
      <c r="B11" s="7">
        <v>42</v>
      </c>
      <c r="C11" s="8">
        <f>B11/B12</f>
        <v>0.00279757543462333</v>
      </c>
      <c r="D11" s="5"/>
      <c r="E11" t="s" s="13">
        <v>19</v>
      </c>
      <c r="F11" s="15">
        <f>SUM(F9:F10)</f>
        <v>3033</v>
      </c>
      <c r="G11" s="9">
        <f>SUM(G9:G10)</f>
        <v>1</v>
      </c>
      <c r="H11" s="34"/>
      <c r="I11" s="18"/>
      <c r="J11" s="10"/>
      <c r="K11" s="10"/>
    </row>
    <row r="12" ht="20.7" customHeight="1">
      <c r="A12" t="s" s="3">
        <v>19</v>
      </c>
      <c r="B12" s="7">
        <f>SUM(B3:B11)</f>
        <v>15013</v>
      </c>
      <c r="C12" s="9">
        <f>SUM(C3:C11)</f>
        <v>0.999999999999999</v>
      </c>
      <c r="D12" s="20"/>
      <c r="E12" s="17"/>
      <c r="F12" s="17"/>
      <c r="G12" s="17"/>
      <c r="H12" s="32"/>
      <c r="I12" t="s" s="3">
        <v>378</v>
      </c>
      <c r="J12" t="s" s="4">
        <v>2</v>
      </c>
      <c r="K12" t="s" s="3">
        <v>3</v>
      </c>
    </row>
    <row r="13" ht="20.7" customHeight="1">
      <c r="A13" s="10"/>
      <c r="B13" s="10"/>
      <c r="C13" s="10"/>
      <c r="D13" s="12"/>
      <c r="E13" t="s" s="3">
        <v>208</v>
      </c>
      <c r="F13" t="s" s="4">
        <v>2</v>
      </c>
      <c r="G13" t="s" s="3">
        <v>3</v>
      </c>
      <c r="H13" s="33"/>
      <c r="I13" t="s" s="4">
        <v>381</v>
      </c>
      <c r="J13" s="7">
        <v>3619</v>
      </c>
      <c r="K13" s="8">
        <f>J13/J15</f>
        <v>0.319389286029477</v>
      </c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209</v>
      </c>
      <c r="F14" s="7">
        <v>293</v>
      </c>
      <c r="G14" s="8">
        <f>F14/F21</f>
        <v>0.0698450536352801</v>
      </c>
      <c r="H14" s="33"/>
      <c r="I14" t="s" s="4">
        <v>384</v>
      </c>
      <c r="J14" s="7">
        <v>7712</v>
      </c>
      <c r="K14" s="8">
        <f>J14/J15</f>
        <v>0.680610713970523</v>
      </c>
    </row>
    <row r="15" ht="20.7" customHeight="1">
      <c r="A15" t="s" s="4">
        <v>51</v>
      </c>
      <c r="B15" s="7">
        <v>132</v>
      </c>
      <c r="C15" s="8">
        <f>B15/B21</f>
        <v>0.00891349854818016</v>
      </c>
      <c r="D15" s="5"/>
      <c r="E15" t="s" s="4">
        <v>210</v>
      </c>
      <c r="F15" s="7">
        <v>1060</v>
      </c>
      <c r="G15" s="8">
        <f>F15/F21</f>
        <v>0.252681764004768</v>
      </c>
      <c r="H15" s="33"/>
      <c r="I15" t="s" s="3">
        <v>19</v>
      </c>
      <c r="J15" s="7">
        <f>SUM(J13:J14)</f>
        <v>11331</v>
      </c>
      <c r="K15" s="9">
        <f>SUM(K13:K14)</f>
        <v>1</v>
      </c>
    </row>
    <row r="16" ht="20.7" customHeight="1">
      <c r="A16" t="s" s="4">
        <v>54</v>
      </c>
      <c r="B16" s="7">
        <v>6523</v>
      </c>
      <c r="C16" s="8">
        <f>B16/B21</f>
        <v>0.440475386589236</v>
      </c>
      <c r="D16" s="5"/>
      <c r="E16" t="s" s="4">
        <v>211</v>
      </c>
      <c r="F16" s="7">
        <v>805</v>
      </c>
      <c r="G16" s="8">
        <f>F16/F21</f>
        <v>0.191895113230036</v>
      </c>
      <c r="H16" s="34"/>
      <c r="I16" s="18"/>
      <c r="J16" s="10"/>
      <c r="K16" s="10"/>
    </row>
    <row r="17" ht="20.7" customHeight="1">
      <c r="A17" t="s" s="4">
        <v>57</v>
      </c>
      <c r="B17" s="7">
        <v>3501</v>
      </c>
      <c r="C17" s="8">
        <f>B17/B21</f>
        <v>0.236410291039233</v>
      </c>
      <c r="D17" s="5"/>
      <c r="E17" t="s" s="4">
        <v>212</v>
      </c>
      <c r="F17" s="7">
        <v>986</v>
      </c>
      <c r="G17" s="8">
        <f>F17/F21</f>
        <v>0.235041716328963</v>
      </c>
      <c r="H17" s="33"/>
      <c r="I17" t="s" s="3">
        <v>394</v>
      </c>
      <c r="J17" t="s" s="4">
        <v>2</v>
      </c>
      <c r="K17" t="s" s="3">
        <v>3</v>
      </c>
    </row>
    <row r="18" ht="20.7" customHeight="1">
      <c r="A18" t="s" s="4">
        <v>61</v>
      </c>
      <c r="B18" s="7">
        <v>134</v>
      </c>
      <c r="C18" s="8">
        <f>B18/B21</f>
        <v>0.00904855155648592</v>
      </c>
      <c r="D18" s="5"/>
      <c r="E18" t="s" s="4">
        <v>213</v>
      </c>
      <c r="F18" s="7">
        <v>743</v>
      </c>
      <c r="G18" s="8">
        <f>F18/F21</f>
        <v>0.177115613825983</v>
      </c>
      <c r="H18" s="33"/>
      <c r="I18" t="s" s="4">
        <v>397</v>
      </c>
      <c r="J18" s="7">
        <v>3898</v>
      </c>
      <c r="K18" s="8">
        <f>J18/J21</f>
        <v>0.363145146264207</v>
      </c>
    </row>
    <row r="19" ht="20.7" customHeight="1">
      <c r="A19" t="s" s="4">
        <v>64</v>
      </c>
      <c r="B19" s="7">
        <v>4319</v>
      </c>
      <c r="C19" s="8">
        <f>B19/B21</f>
        <v>0.291646971436289</v>
      </c>
      <c r="D19" s="5"/>
      <c r="E19" t="s" s="4">
        <v>214</v>
      </c>
      <c r="F19" s="7">
        <v>244</v>
      </c>
      <c r="G19" s="8">
        <f>F19/F21</f>
        <v>0.0581644815256257</v>
      </c>
      <c r="H19" s="33"/>
      <c r="I19" t="s" s="4">
        <v>400</v>
      </c>
      <c r="J19" s="7">
        <v>3923</v>
      </c>
      <c r="K19" s="8">
        <f>J19/J21</f>
        <v>0.365474194149432</v>
      </c>
    </row>
    <row r="20" ht="20.7" customHeight="1">
      <c r="A20" t="s" s="4">
        <v>68</v>
      </c>
      <c r="B20" s="7">
        <v>200</v>
      </c>
      <c r="C20" s="8">
        <f>B20/B21</f>
        <v>0.013505300830576</v>
      </c>
      <c r="D20" s="5"/>
      <c r="E20" t="s" s="4">
        <v>215</v>
      </c>
      <c r="F20" s="7">
        <v>64</v>
      </c>
      <c r="G20" s="8">
        <f>F20/F21</f>
        <v>0.0152562574493445</v>
      </c>
      <c r="H20" s="33"/>
      <c r="I20" t="s" s="4">
        <v>402</v>
      </c>
      <c r="J20" s="7">
        <v>2913</v>
      </c>
      <c r="K20" s="8">
        <f>J20/J21</f>
        <v>0.271380659586361</v>
      </c>
    </row>
    <row r="21" ht="20.7" customHeight="1">
      <c r="A21" t="s" s="3">
        <v>19</v>
      </c>
      <c r="B21" s="7">
        <f>SUM(B15:B20)</f>
        <v>14809</v>
      </c>
      <c r="C21" s="9">
        <f>SUM(C15:C20)</f>
        <v>1</v>
      </c>
      <c r="D21" s="5"/>
      <c r="E21" t="s" s="3">
        <v>19</v>
      </c>
      <c r="F21" s="7">
        <f>SUM(F14:F20)</f>
        <v>4195</v>
      </c>
      <c r="G21" s="9">
        <f>SUM(G14:G20)</f>
        <v>1</v>
      </c>
      <c r="H21" s="33"/>
      <c r="I21" t="s" s="3">
        <v>19</v>
      </c>
      <c r="J21" s="7">
        <f>SUM(J18:J20)</f>
        <v>10734</v>
      </c>
      <c r="K21" s="9">
        <f>SUM(K18:K20)</f>
        <v>1</v>
      </c>
    </row>
    <row r="22" ht="20.7" customHeight="1">
      <c r="A22" s="16"/>
      <c r="B22" s="17"/>
      <c r="C22" s="18"/>
      <c r="D22" s="64"/>
      <c r="E22" s="17"/>
      <c r="F22" s="17"/>
      <c r="G22" s="17"/>
      <c r="H22" s="39"/>
      <c r="I22" s="36"/>
      <c r="J22" s="36"/>
      <c r="K22" s="36"/>
    </row>
    <row r="23" ht="20.7" customHeight="1">
      <c r="A23" t="s" s="13">
        <v>77</v>
      </c>
      <c r="B23" t="s" s="14">
        <v>2</v>
      </c>
      <c r="C23" t="s" s="3">
        <v>3</v>
      </c>
      <c r="D23" s="5"/>
      <c r="E23" t="s" s="3">
        <v>452</v>
      </c>
      <c r="F23" t="s" s="4">
        <v>2</v>
      </c>
      <c r="G23" t="s" s="3">
        <v>3</v>
      </c>
      <c r="H23" s="69"/>
      <c r="I23" s="37"/>
      <c r="J23" s="37"/>
      <c r="K23" s="37"/>
    </row>
    <row r="24" ht="20.7" customHeight="1">
      <c r="A24" t="s" s="14">
        <v>80</v>
      </c>
      <c r="B24" s="15">
        <v>3044</v>
      </c>
      <c r="C24" s="8">
        <f>B24/B26</f>
        <v>0.207441733678615</v>
      </c>
      <c r="D24" s="5"/>
      <c r="E24" t="s" s="4">
        <v>473</v>
      </c>
      <c r="F24" s="7">
        <v>1036</v>
      </c>
      <c r="G24" s="8">
        <f>F24/F26</f>
        <v>0.276635514018692</v>
      </c>
      <c r="H24" s="20"/>
      <c r="I24" s="37"/>
      <c r="J24" s="37"/>
      <c r="K24" s="37"/>
    </row>
    <row r="25" ht="20.7" customHeight="1">
      <c r="A25" t="s" s="14">
        <v>83</v>
      </c>
      <c r="B25" s="15">
        <v>11630</v>
      </c>
      <c r="C25" s="8">
        <f>B25/B26</f>
        <v>0.792558266321385</v>
      </c>
      <c r="D25" s="5"/>
      <c r="E25" t="s" s="4">
        <v>474</v>
      </c>
      <c r="F25" s="7">
        <v>2709</v>
      </c>
      <c r="G25" s="8">
        <f>F25/F26</f>
        <v>0.723364485981308</v>
      </c>
      <c r="H25" s="20"/>
      <c r="I25" s="37"/>
      <c r="J25" s="37"/>
      <c r="K25" s="37"/>
    </row>
    <row r="26" ht="20.7" customHeight="1">
      <c r="A26" t="s" s="13">
        <v>19</v>
      </c>
      <c r="B26" s="15">
        <f>SUM(B24:B25)</f>
        <v>14674</v>
      </c>
      <c r="C26" s="9">
        <f>SUM(C24:C25)</f>
        <v>1</v>
      </c>
      <c r="D26" s="5"/>
      <c r="E26" t="s" s="3">
        <v>19</v>
      </c>
      <c r="F26" s="7">
        <f>SUM(F24:F25)</f>
        <v>3745</v>
      </c>
      <c r="G26" s="9">
        <f>SUM(G24:G25)</f>
        <v>1</v>
      </c>
      <c r="H26" s="20"/>
      <c r="I26" s="37"/>
      <c r="J26" s="37"/>
      <c r="K26" s="37"/>
    </row>
    <row r="27" ht="20.7" customHeight="1">
      <c r="A27" s="65"/>
      <c r="B27" s="28"/>
      <c r="C27" s="18"/>
      <c r="D27" s="64"/>
      <c r="E27" s="16"/>
      <c r="F27" s="17"/>
      <c r="G27" s="17"/>
      <c r="H27" s="37"/>
      <c r="I27" s="37"/>
      <c r="J27" s="37"/>
      <c r="K27" s="37"/>
    </row>
    <row r="28" ht="20.7" customHeight="1">
      <c r="A28" t="s" s="45">
        <v>92</v>
      </c>
      <c r="B28" t="s" s="46">
        <v>2</v>
      </c>
      <c r="C28" t="s" s="3">
        <v>3</v>
      </c>
      <c r="D28" s="5"/>
      <c r="E28" t="s" s="3">
        <v>470</v>
      </c>
      <c r="F28" t="s" s="4">
        <v>2</v>
      </c>
      <c r="G28" t="s" s="3">
        <v>3</v>
      </c>
      <c r="H28" s="20"/>
      <c r="I28" s="37"/>
      <c r="J28" s="37"/>
      <c r="K28" s="37"/>
    </row>
    <row r="29" ht="20.7" customHeight="1">
      <c r="A29" t="s" s="46">
        <v>95</v>
      </c>
      <c r="B29" s="47"/>
      <c r="C29" s="8">
        <f>B29/B35</f>
      </c>
      <c r="D29" s="5"/>
      <c r="E29" t="s" s="4">
        <v>475</v>
      </c>
      <c r="F29" s="7">
        <v>1759</v>
      </c>
      <c r="G29" s="8">
        <f>F29/F31</f>
        <v>0.5820648577101259</v>
      </c>
      <c r="H29" s="20"/>
      <c r="I29" s="37"/>
      <c r="J29" s="37"/>
      <c r="K29" s="37"/>
    </row>
    <row r="30" ht="20.7" customHeight="1">
      <c r="A30" t="s" s="46">
        <v>98</v>
      </c>
      <c r="B30" s="47"/>
      <c r="C30" s="8">
        <f>B30/B35</f>
      </c>
      <c r="D30" s="5"/>
      <c r="E30" t="s" s="4">
        <v>476</v>
      </c>
      <c r="F30" s="7">
        <v>1263</v>
      </c>
      <c r="G30" s="8">
        <f>F30/F31</f>
        <v>0.417935142289874</v>
      </c>
      <c r="H30" s="20"/>
      <c r="I30" s="37"/>
      <c r="J30" s="37"/>
      <c r="K30" s="37"/>
    </row>
    <row r="31" ht="20.7" customHeight="1">
      <c r="A31" t="s" s="46">
        <v>101</v>
      </c>
      <c r="B31" s="47"/>
      <c r="C31" s="8">
        <f>B31/B35</f>
      </c>
      <c r="D31" s="5"/>
      <c r="E31" t="s" s="3">
        <v>19</v>
      </c>
      <c r="F31" s="7">
        <f>SUM(F29:F30)</f>
        <v>3022</v>
      </c>
      <c r="G31" s="9">
        <f>SUM(G29:G30)</f>
        <v>1</v>
      </c>
      <c r="H31" s="20"/>
      <c r="I31" s="37"/>
      <c r="J31" s="37"/>
      <c r="K31" s="37"/>
    </row>
    <row r="32" ht="20.7" customHeight="1">
      <c r="A32" t="s" s="46">
        <v>103</v>
      </c>
      <c r="B32" s="47"/>
      <c r="C32" s="8">
        <f>B32/B35</f>
      </c>
      <c r="D32" s="20"/>
      <c r="E32" s="16"/>
      <c r="F32" s="17"/>
      <c r="G32" s="17"/>
      <c r="H32" s="37"/>
      <c r="I32" s="37"/>
      <c r="J32" s="37"/>
      <c r="K32" s="37"/>
    </row>
    <row r="33" ht="20.7" customHeight="1">
      <c r="A33" t="s" s="46">
        <v>106</v>
      </c>
      <c r="B33" s="47"/>
      <c r="C33" s="8">
        <f>B33/B35</f>
      </c>
      <c r="D33" s="5"/>
      <c r="E33" t="s" s="3">
        <v>456</v>
      </c>
      <c r="F33" t="s" s="4">
        <v>2</v>
      </c>
      <c r="G33" t="s" s="3">
        <v>3</v>
      </c>
      <c r="H33" s="20"/>
      <c r="I33" s="37"/>
      <c r="J33" s="37"/>
      <c r="K33" s="37"/>
    </row>
    <row r="34" ht="20.7" customHeight="1">
      <c r="A34" t="s" s="46">
        <v>110</v>
      </c>
      <c r="B34" s="47"/>
      <c r="C34" s="8">
        <f>B34/B35</f>
      </c>
      <c r="D34" s="5"/>
      <c r="E34" t="s" s="4">
        <v>477</v>
      </c>
      <c r="F34" s="7">
        <v>1733</v>
      </c>
      <c r="G34" s="8">
        <f>F34/F36</f>
        <v>0.451419640531388</v>
      </c>
      <c r="H34" s="20"/>
      <c r="I34" s="37"/>
      <c r="J34" s="37"/>
      <c r="K34" s="37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5"/>
      <c r="E35" t="s" s="4">
        <v>478</v>
      </c>
      <c r="F35" s="7">
        <v>2106</v>
      </c>
      <c r="G35" s="8">
        <f>F35/F36</f>
        <v>0.5485803594686121</v>
      </c>
      <c r="H35" s="20"/>
      <c r="I35" s="37"/>
      <c r="J35" s="37"/>
      <c r="K35" s="37"/>
    </row>
    <row r="36" ht="20.7" customHeight="1">
      <c r="A36" s="16"/>
      <c r="B36" s="17"/>
      <c r="C36" s="18"/>
      <c r="D36" s="12"/>
      <c r="E36" t="s" s="3">
        <v>19</v>
      </c>
      <c r="F36" s="7">
        <f>SUM(F34:F35)</f>
        <v>3839</v>
      </c>
      <c r="G36" s="9">
        <f>SUM(G34:G35)</f>
        <v>1</v>
      </c>
      <c r="H36" s="20"/>
      <c r="I36" s="37"/>
      <c r="J36" s="37"/>
      <c r="K36" s="37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9"/>
      <c r="F37" s="70"/>
      <c r="G37" s="36"/>
      <c r="H37" s="37"/>
      <c r="I37" s="37"/>
      <c r="J37" s="37"/>
      <c r="K37" s="37"/>
    </row>
    <row r="38" ht="20.7" customHeight="1">
      <c r="A38" t="s" s="4">
        <v>118</v>
      </c>
      <c r="B38" s="7">
        <v>12281</v>
      </c>
      <c r="C38" s="8">
        <f>B38/B40</f>
        <v>0.910108196235364</v>
      </c>
      <c r="D38" s="20"/>
      <c r="E38" s="37"/>
      <c r="F38" s="37"/>
      <c r="G38" s="37"/>
      <c r="H38" s="37"/>
      <c r="I38" s="37"/>
      <c r="J38" s="37"/>
      <c r="K38" s="37"/>
    </row>
    <row r="39" ht="20.7" customHeight="1">
      <c r="A39" t="s" s="4">
        <v>122</v>
      </c>
      <c r="B39" s="7">
        <v>1213</v>
      </c>
      <c r="C39" s="8">
        <f>B39/B40</f>
        <v>0.0898918037646361</v>
      </c>
      <c r="D39" s="20"/>
      <c r="E39" s="61"/>
      <c r="F39" s="37"/>
      <c r="G39" s="37"/>
      <c r="H39" s="37"/>
      <c r="I39" s="37"/>
      <c r="J39" s="37"/>
      <c r="K39" s="37"/>
    </row>
    <row r="40" ht="20.7" customHeight="1">
      <c r="A40" t="s" s="3">
        <v>19</v>
      </c>
      <c r="B40" s="7">
        <f>SUM(B38:B39)</f>
        <v>13494</v>
      </c>
      <c r="C40" s="9">
        <f>SUM(C38:C39)</f>
        <v>1</v>
      </c>
      <c r="D40" s="20"/>
      <c r="E40" s="37"/>
      <c r="F40" s="37"/>
      <c r="G40" s="37"/>
      <c r="H40" s="37"/>
      <c r="I40" s="37"/>
      <c r="J40" s="37"/>
      <c r="K40" s="37"/>
    </row>
    <row r="41" ht="20.7" customHeight="1">
      <c r="A41" s="16"/>
      <c r="B41" s="17"/>
      <c r="C41" s="18"/>
      <c r="D41" s="64"/>
      <c r="E41" s="37"/>
      <c r="F41" s="37"/>
      <c r="G41" s="37"/>
      <c r="H41" s="37"/>
      <c r="I41" s="37"/>
      <c r="J41" s="37"/>
      <c r="K41" s="37"/>
    </row>
    <row r="42" ht="20.7" customHeight="1">
      <c r="A42" t="s" s="3">
        <v>129</v>
      </c>
      <c r="B42" t="s" s="4">
        <v>2</v>
      </c>
      <c r="C42" t="s" s="3">
        <v>3</v>
      </c>
      <c r="D42" s="20"/>
      <c r="E42" s="61"/>
      <c r="F42" s="37"/>
      <c r="G42" s="37"/>
      <c r="H42" s="37"/>
      <c r="I42" s="37"/>
      <c r="J42" s="37"/>
      <c r="K42" s="37"/>
    </row>
    <row r="43" ht="20.7" customHeight="1">
      <c r="A43" t="s" s="4">
        <v>131</v>
      </c>
      <c r="B43" s="7">
        <v>4822</v>
      </c>
      <c r="C43" s="8">
        <f>B43/B45</f>
        <v>0.337580509661159</v>
      </c>
      <c r="D43" s="20"/>
      <c r="E43" s="37"/>
      <c r="F43" s="37"/>
      <c r="G43" s="37"/>
      <c r="H43" s="37"/>
      <c r="I43" s="37"/>
      <c r="J43" s="37"/>
      <c r="K43" s="37"/>
    </row>
    <row r="44" ht="20.7" customHeight="1">
      <c r="A44" t="s" s="4">
        <v>134</v>
      </c>
      <c r="B44" s="7">
        <v>9462</v>
      </c>
      <c r="C44" s="8">
        <f>B44/B45</f>
        <v>0.662419490338841</v>
      </c>
      <c r="D44" s="20"/>
      <c r="E44" s="61"/>
      <c r="F44" s="37"/>
      <c r="G44" s="37"/>
      <c r="H44" s="37"/>
      <c r="I44" s="37"/>
      <c r="J44" s="37"/>
      <c r="K44" s="37"/>
    </row>
    <row r="45" ht="20.7" customHeight="1">
      <c r="A45" t="s" s="3">
        <v>19</v>
      </c>
      <c r="B45" s="7">
        <f>SUM(B43:B44)</f>
        <v>14284</v>
      </c>
      <c r="C45" s="9">
        <f>SUM(C43:C44)</f>
        <v>1</v>
      </c>
      <c r="D45" s="20"/>
      <c r="E45" s="37"/>
      <c r="F45" s="37"/>
      <c r="G45" s="37"/>
      <c r="H45" s="37"/>
      <c r="I45" s="37"/>
      <c r="J45" s="37"/>
      <c r="K45" s="37"/>
    </row>
    <row r="46" ht="20.7" customHeight="1">
      <c r="A46" s="16"/>
      <c r="B46" s="17"/>
      <c r="C46" s="18"/>
      <c r="D46" s="64"/>
      <c r="E46" s="37"/>
      <c r="F46" s="37"/>
      <c r="G46" s="37"/>
      <c r="H46" s="37"/>
      <c r="I46" s="37"/>
      <c r="J46" s="37"/>
      <c r="K46" s="37"/>
    </row>
    <row r="47" ht="20.7" customHeight="1">
      <c r="A47" t="s" s="3">
        <v>141</v>
      </c>
      <c r="B47" t="s" s="4">
        <v>2</v>
      </c>
      <c r="C47" t="s" s="3">
        <v>3</v>
      </c>
      <c r="D47" s="20"/>
      <c r="E47" s="61"/>
      <c r="F47" s="37"/>
      <c r="G47" s="37"/>
      <c r="H47" s="37"/>
      <c r="I47" s="37"/>
      <c r="J47" s="37"/>
      <c r="K47" s="37"/>
    </row>
    <row r="48" ht="20.7" customHeight="1">
      <c r="A48" t="s" s="4">
        <v>143</v>
      </c>
      <c r="B48" s="7">
        <v>4595</v>
      </c>
      <c r="C48" s="8">
        <f>B48/B52</f>
        <v>0.355540080470443</v>
      </c>
      <c r="D48" s="6"/>
      <c r="E48" s="11"/>
      <c r="F48" s="11"/>
      <c r="G48" s="11"/>
      <c r="H48" s="11"/>
      <c r="I48" s="11"/>
      <c r="J48" s="11"/>
      <c r="K48" s="11"/>
    </row>
    <row r="49" ht="20.7" customHeight="1">
      <c r="A49" t="s" s="4">
        <v>146</v>
      </c>
      <c r="B49" s="7">
        <v>1336</v>
      </c>
      <c r="C49" s="8">
        <f>B49/B52</f>
        <v>0.103373568554627</v>
      </c>
      <c r="D49" s="6"/>
      <c r="E49" s="11"/>
      <c r="F49" s="11"/>
      <c r="G49" s="11"/>
      <c r="H49" s="11"/>
      <c r="I49" s="11"/>
      <c r="J49" s="11"/>
      <c r="K49" s="11"/>
    </row>
    <row r="50" ht="20.7" customHeight="1">
      <c r="A50" t="s" s="4">
        <v>150</v>
      </c>
      <c r="B50" s="7">
        <v>819</v>
      </c>
      <c r="C50" s="8">
        <f>B50/B52</f>
        <v>0.0633704735376045</v>
      </c>
      <c r="D50" s="6"/>
      <c r="E50" s="11"/>
      <c r="F50" s="11"/>
      <c r="G50" s="11"/>
      <c r="H50" s="11"/>
      <c r="I50" s="11"/>
      <c r="J50" s="11"/>
      <c r="K50" s="11"/>
    </row>
    <row r="51" ht="20.7" customHeight="1">
      <c r="A51" t="s" s="4">
        <v>153</v>
      </c>
      <c r="B51" s="7">
        <v>6174</v>
      </c>
      <c r="C51" s="8">
        <f>B51/B52</f>
        <v>0.477715877437326</v>
      </c>
      <c r="D51" s="6"/>
      <c r="E51" s="11"/>
      <c r="F51" s="11"/>
      <c r="G51" s="11"/>
      <c r="H51" s="11"/>
      <c r="I51" s="11"/>
      <c r="J51" s="11"/>
      <c r="K51" s="11"/>
    </row>
    <row r="52" ht="20.7" customHeight="1">
      <c r="A52" t="s" s="3">
        <v>19</v>
      </c>
      <c r="B52" s="7">
        <f>SUM(B48:B51)</f>
        <v>12924</v>
      </c>
      <c r="C52" s="9">
        <f>SUM(C48:C51)</f>
        <v>1</v>
      </c>
      <c r="D52" s="6"/>
      <c r="E52" s="11"/>
      <c r="F52" s="11"/>
      <c r="G52" s="11"/>
      <c r="H52" s="11"/>
      <c r="I52" s="11"/>
      <c r="J52" s="11"/>
      <c r="K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  <c r="J53" s="11"/>
      <c r="K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  <c r="J54" s="11"/>
      <c r="K54" s="11"/>
    </row>
    <row r="55" ht="20.7" customHeight="1">
      <c r="A55" t="s" s="4">
        <v>159</v>
      </c>
      <c r="B55" s="7">
        <v>4975</v>
      </c>
      <c r="C55" s="8">
        <f>B55/B58</f>
        <v>0.404504431254574</v>
      </c>
      <c r="D55" s="6"/>
      <c r="E55" s="11"/>
      <c r="F55" s="11"/>
      <c r="G55" s="11"/>
      <c r="H55" s="11"/>
      <c r="I55" s="11"/>
      <c r="J55" s="11"/>
      <c r="K55" s="11"/>
    </row>
    <row r="56" ht="20.7" customHeight="1">
      <c r="A56" t="s" s="4">
        <v>160</v>
      </c>
      <c r="B56" s="7">
        <v>2832</v>
      </c>
      <c r="C56" s="8">
        <f>B56/B58</f>
        <v>0.230262622977478</v>
      </c>
      <c r="D56" s="6"/>
      <c r="E56" s="11"/>
      <c r="F56" s="11"/>
      <c r="G56" s="11"/>
      <c r="H56" s="11"/>
      <c r="I56" s="11"/>
      <c r="J56" s="11"/>
      <c r="K56" s="11"/>
    </row>
    <row r="57" ht="20.7" customHeight="1">
      <c r="A57" t="s" s="4">
        <v>162</v>
      </c>
      <c r="B57" s="7">
        <v>4492</v>
      </c>
      <c r="C57" s="8">
        <f>B57/B58</f>
        <v>0.365232945767949</v>
      </c>
      <c r="D57" s="6"/>
      <c r="E57" s="11"/>
      <c r="F57" s="11"/>
      <c r="G57" s="11"/>
      <c r="H57" s="11"/>
      <c r="I57" s="11"/>
      <c r="J57" s="11"/>
      <c r="K57" s="11"/>
    </row>
    <row r="58" ht="20.7" customHeight="1">
      <c r="A58" t="s" s="3">
        <v>19</v>
      </c>
      <c r="B58" s="7">
        <f>SUM(B55:B57)</f>
        <v>12299</v>
      </c>
      <c r="C58" s="9">
        <f>SUM(C55:C57)</f>
        <v>1</v>
      </c>
      <c r="D58" s="6"/>
      <c r="E58" s="11"/>
      <c r="F58" s="11"/>
      <c r="G58" s="11"/>
      <c r="H58" s="11"/>
      <c r="I58" s="11"/>
      <c r="J58" s="11"/>
      <c r="K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  <c r="J59" s="11"/>
      <c r="K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  <c r="J60" s="11"/>
      <c r="K60" s="11"/>
    </row>
    <row r="61" ht="20.7" customHeight="1">
      <c r="A61" t="s" s="4">
        <v>166</v>
      </c>
      <c r="B61" s="7">
        <v>2455</v>
      </c>
      <c r="C61" s="8">
        <f>B61/B65</f>
        <v>0.220555206180936</v>
      </c>
      <c r="D61" s="6"/>
      <c r="E61" s="11"/>
      <c r="F61" s="11"/>
      <c r="G61" s="11"/>
      <c r="H61" s="11"/>
      <c r="I61" s="11"/>
      <c r="J61" s="11"/>
      <c r="K61" s="11"/>
    </row>
    <row r="62" ht="20.7" customHeight="1">
      <c r="A62" t="s" s="4">
        <v>168</v>
      </c>
      <c r="B62" s="7">
        <v>1092</v>
      </c>
      <c r="C62" s="8">
        <f>B62/B65</f>
        <v>0.09810439313628599</v>
      </c>
      <c r="D62" s="6"/>
      <c r="E62" s="11"/>
      <c r="F62" s="11"/>
      <c r="G62" s="11"/>
      <c r="H62" s="11"/>
      <c r="I62" s="11"/>
      <c r="J62" s="11"/>
      <c r="K62" s="11"/>
    </row>
    <row r="63" ht="20.7" customHeight="1">
      <c r="A63" t="s" s="4">
        <v>170</v>
      </c>
      <c r="B63" s="7">
        <v>4139</v>
      </c>
      <c r="C63" s="8">
        <f>B63/B65</f>
        <v>0.371844398526637</v>
      </c>
      <c r="D63" s="6"/>
      <c r="E63" s="11"/>
      <c r="F63" s="11"/>
      <c r="G63" s="11"/>
      <c r="H63" s="11"/>
      <c r="I63" s="11"/>
      <c r="J63" s="11"/>
      <c r="K63" s="11"/>
    </row>
    <row r="64" ht="20.7" customHeight="1">
      <c r="A64" t="s" s="4">
        <v>172</v>
      </c>
      <c r="B64" s="7">
        <v>3445</v>
      </c>
      <c r="C64" s="8">
        <f>B64/B65</f>
        <v>0.309496002156141</v>
      </c>
      <c r="D64" s="6"/>
      <c r="E64" s="11"/>
      <c r="F64" s="11"/>
      <c r="G64" s="11"/>
      <c r="H64" s="11"/>
      <c r="I64" s="11"/>
      <c r="J64" s="11"/>
      <c r="K64" s="11"/>
    </row>
    <row r="65" ht="20.7" customHeight="1">
      <c r="A65" t="s" s="3">
        <v>19</v>
      </c>
      <c r="B65" s="7">
        <f>SUM(B61:B64)</f>
        <v>11131</v>
      </c>
      <c r="C65" s="9">
        <f>SUM(C61:C64)</f>
        <v>1</v>
      </c>
      <c r="D65" s="6"/>
      <c r="E65" s="11"/>
      <c r="F65" s="11"/>
      <c r="G65" s="11"/>
      <c r="H65" s="11"/>
      <c r="I65" s="11"/>
      <c r="J65" s="11"/>
      <c r="K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  <c r="J66" s="11"/>
      <c r="K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  <c r="J67" s="11"/>
      <c r="K67" s="11"/>
    </row>
    <row r="68" ht="20.7" customHeight="1">
      <c r="A68" t="s" s="4">
        <v>176</v>
      </c>
      <c r="B68" s="7">
        <v>4541</v>
      </c>
      <c r="C68" s="8">
        <f>B68/B71</f>
        <v>0.409763580581123</v>
      </c>
      <c r="D68" s="6"/>
      <c r="E68" s="11"/>
      <c r="F68" s="11"/>
      <c r="G68" s="11"/>
      <c r="H68" s="11"/>
      <c r="I68" s="11"/>
      <c r="J68" s="11"/>
      <c r="K68" s="11"/>
    </row>
    <row r="69" ht="20.7" customHeight="1">
      <c r="A69" t="s" s="4">
        <v>178</v>
      </c>
      <c r="B69" s="7">
        <v>2383</v>
      </c>
      <c r="C69" s="8">
        <f>B69/B71</f>
        <v>0.215033387475185</v>
      </c>
      <c r="D69" s="6"/>
      <c r="E69" s="11"/>
      <c r="F69" s="11"/>
      <c r="G69" s="11"/>
      <c r="H69" s="11"/>
      <c r="I69" s="11"/>
      <c r="J69" s="11"/>
      <c r="K69" s="11"/>
    </row>
    <row r="70" ht="20.7" customHeight="1">
      <c r="A70" t="s" s="4">
        <v>179</v>
      </c>
      <c r="B70" s="7">
        <v>4158</v>
      </c>
      <c r="C70" s="8">
        <f>B70/B71</f>
        <v>0.375203031943692</v>
      </c>
      <c r="D70" s="6"/>
      <c r="E70" s="11"/>
      <c r="F70" s="11"/>
      <c r="G70" s="11"/>
      <c r="H70" s="11"/>
      <c r="I70" s="11"/>
      <c r="J70" s="11"/>
      <c r="K70" s="11"/>
    </row>
    <row r="71" ht="20.7" customHeight="1">
      <c r="A71" t="s" s="3">
        <v>19</v>
      </c>
      <c r="B71" s="7">
        <f>SUM(B68:B70)</f>
        <v>11082</v>
      </c>
      <c r="C71" s="9">
        <f>SUM(C68:C70)</f>
        <v>1</v>
      </c>
      <c r="D71" s="6"/>
      <c r="E71" s="11"/>
      <c r="F71" s="11"/>
      <c r="G71" s="11"/>
      <c r="H71" s="11"/>
      <c r="I71" s="11"/>
      <c r="J71" s="11"/>
      <c r="K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  <c r="J72" s="11"/>
      <c r="K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  <c r="J73" s="11"/>
      <c r="K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  <c r="J74" s="11"/>
      <c r="K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  <c r="J75" s="11"/>
      <c r="K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  <c r="J76" s="11"/>
      <c r="K76" s="11"/>
    </row>
    <row r="77" ht="20.7" customHeight="1">
      <c r="A77" s="65"/>
      <c r="B77" s="28"/>
      <c r="C77" s="18"/>
      <c r="D77" s="11"/>
      <c r="E77" s="11"/>
      <c r="F77" s="11"/>
      <c r="G77" s="11"/>
      <c r="H77" s="11"/>
      <c r="I77" s="11"/>
      <c r="J77" s="11"/>
      <c r="K77" s="11"/>
    </row>
    <row r="78" ht="20.7" customHeight="1">
      <c r="A78" t="s" s="13">
        <v>188</v>
      </c>
      <c r="B78" t="s" s="14">
        <v>2</v>
      </c>
      <c r="C78" t="s" s="3">
        <v>3</v>
      </c>
      <c r="D78" s="6"/>
      <c r="E78" s="11"/>
      <c r="F78" s="11"/>
      <c r="G78" s="11"/>
      <c r="H78" s="11"/>
      <c r="I78" s="11"/>
      <c r="J78" s="11"/>
      <c r="K78" s="11"/>
    </row>
    <row r="79" ht="20.7" customHeight="1">
      <c r="A79" t="s" s="14">
        <v>190</v>
      </c>
      <c r="B79" s="15">
        <v>7743</v>
      </c>
      <c r="C79" s="8">
        <f>B79/B81</f>
        <v>0.672836287799791</v>
      </c>
      <c r="D79" s="6"/>
      <c r="E79" s="11"/>
      <c r="F79" s="11"/>
      <c r="G79" s="11"/>
      <c r="H79" s="11"/>
      <c r="I79" s="11"/>
      <c r="J79" s="11"/>
      <c r="K79" s="11"/>
    </row>
    <row r="80" ht="20.7" customHeight="1">
      <c r="A80" t="s" s="14">
        <v>192</v>
      </c>
      <c r="B80" s="15">
        <v>3765</v>
      </c>
      <c r="C80" s="8">
        <f>B80/B81</f>
        <v>0.327163712200209</v>
      </c>
      <c r="D80" s="6"/>
      <c r="E80" s="11"/>
      <c r="F80" s="11"/>
      <c r="G80" s="11"/>
      <c r="H80" s="11"/>
      <c r="I80" s="11"/>
      <c r="J80" s="11"/>
      <c r="K80" s="11"/>
    </row>
    <row r="81" ht="20.7" customHeight="1">
      <c r="A81" t="s" s="13">
        <v>19</v>
      </c>
      <c r="B81" s="15">
        <f>SUM(B79:B80)</f>
        <v>11508</v>
      </c>
      <c r="C81" s="9">
        <f>SUM(C79:C80)</f>
        <v>1</v>
      </c>
      <c r="D81" s="6"/>
      <c r="E81" s="11"/>
      <c r="F81" s="11"/>
      <c r="G81" s="11"/>
      <c r="H81" s="11"/>
      <c r="I81" s="11"/>
      <c r="J81" s="11"/>
      <c r="K81" s="11"/>
    </row>
    <row r="82" ht="20.7" customHeight="1">
      <c r="A82" s="65"/>
      <c r="B82" s="28"/>
      <c r="C82" s="18"/>
      <c r="D82" s="11"/>
      <c r="E82" s="11"/>
      <c r="F82" s="11"/>
      <c r="G82" s="11"/>
      <c r="H82" s="11"/>
      <c r="I82" s="11"/>
      <c r="J82" s="11"/>
      <c r="K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  <c r="J83" s="11"/>
      <c r="K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  <c r="J84" s="11"/>
      <c r="K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  <c r="J85" s="11"/>
      <c r="K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  <c r="J86" s="11"/>
      <c r="K86" s="11"/>
    </row>
    <row r="87" ht="20.35" customHeight="1">
      <c r="A87" s="21"/>
      <c r="B87" s="22"/>
      <c r="C87" s="19"/>
      <c r="D87" s="11"/>
      <c r="E87" s="11"/>
      <c r="F87" s="11"/>
      <c r="G87" s="11"/>
      <c r="H87" s="11"/>
      <c r="I87" s="11"/>
      <c r="J87" s="11"/>
      <c r="K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  <c r="J88" s="11"/>
      <c r="K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  <c r="J89" s="11"/>
      <c r="K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  <c r="J90" s="11"/>
      <c r="K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  <c r="J91" s="11"/>
      <c r="K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  <c r="I92" s="11"/>
      <c r="J92" s="11"/>
      <c r="K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  <c r="I93" s="11"/>
      <c r="J93" s="11"/>
      <c r="K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  <c r="I94" s="11"/>
      <c r="J94" s="11"/>
      <c r="K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  <c r="I95" s="11"/>
      <c r="J95" s="11"/>
      <c r="K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  <c r="I96" s="11"/>
      <c r="J96" s="11"/>
      <c r="K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  <c r="I97" s="11"/>
      <c r="J97" s="11"/>
      <c r="K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  <c r="I98" s="11"/>
      <c r="J98" s="11"/>
      <c r="K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  <c r="I99" s="11"/>
      <c r="J99" s="11"/>
      <c r="K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  <c r="I100" s="11"/>
      <c r="J100" s="11"/>
      <c r="K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  <c r="I101" s="11"/>
      <c r="J101" s="11"/>
      <c r="K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  <c r="I102" s="11"/>
      <c r="J102" s="11"/>
      <c r="K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  <c r="I103" s="11"/>
      <c r="J103" s="11"/>
      <c r="K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  <c r="I104" s="11"/>
      <c r="J104" s="11"/>
      <c r="K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  <c r="I105" s="11"/>
      <c r="J105" s="11"/>
      <c r="K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  <c r="I106" s="11"/>
      <c r="J106" s="11"/>
      <c r="K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  <c r="I107" s="11"/>
      <c r="J107" s="11"/>
      <c r="K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  <c r="I108" s="11"/>
      <c r="J108" s="11"/>
      <c r="K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  <c r="I109" s="11"/>
      <c r="J109" s="11"/>
      <c r="K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  <c r="I110" s="11"/>
      <c r="J110" s="11"/>
      <c r="K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  <c r="I111" s="11"/>
      <c r="J111" s="11"/>
      <c r="K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  <c r="I112" s="11"/>
      <c r="J112" s="11"/>
      <c r="K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  <c r="I113" s="11"/>
      <c r="J113" s="11"/>
      <c r="K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  <c r="I114" s="11"/>
      <c r="J114" s="11"/>
      <c r="K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  <c r="I115" s="11"/>
      <c r="J115" s="11"/>
      <c r="K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  <c r="I116" s="11"/>
      <c r="J116" s="11"/>
      <c r="K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  <c r="I117" s="11"/>
      <c r="J117" s="11"/>
      <c r="K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  <c r="I118" s="11"/>
      <c r="J118" s="11"/>
      <c r="K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  <c r="I119" s="11"/>
      <c r="J119" s="11"/>
      <c r="K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  <c r="I120" s="11"/>
      <c r="J120" s="11"/>
      <c r="K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  <c r="I121" s="11"/>
      <c r="J121" s="11"/>
      <c r="K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  <c r="I122" s="11"/>
      <c r="J122" s="11"/>
      <c r="K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  <c r="I123" s="11"/>
      <c r="J123" s="11"/>
      <c r="K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  <c r="I124" s="11"/>
      <c r="J124" s="11"/>
      <c r="K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  <c r="I125" s="11"/>
      <c r="J125" s="11"/>
      <c r="K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  <c r="I126" s="11"/>
      <c r="J126" s="11"/>
      <c r="K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  <c r="I127" s="11"/>
      <c r="J127" s="11"/>
      <c r="K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  <c r="I128" s="11"/>
      <c r="J128" s="11"/>
      <c r="K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  <c r="I129" s="11"/>
      <c r="J129" s="11"/>
      <c r="K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  <c r="I130" s="11"/>
      <c r="J130" s="11"/>
      <c r="K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  <c r="I131" s="11"/>
      <c r="J131" s="11"/>
      <c r="K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  <c r="I132" s="11"/>
      <c r="J132" s="11"/>
      <c r="K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  <c r="I133" s="11"/>
      <c r="J133" s="11"/>
      <c r="K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  <c r="I134" s="11"/>
      <c r="J134" s="11"/>
      <c r="K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  <c r="I135" s="11"/>
      <c r="J135" s="11"/>
      <c r="K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  <c r="I136" s="11"/>
      <c r="J136" s="11"/>
      <c r="K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  <c r="I137" s="11"/>
      <c r="J137" s="11"/>
      <c r="K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  <c r="I138" s="11"/>
      <c r="J138" s="11"/>
      <c r="K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  <c r="I139" s="11"/>
      <c r="J139" s="11"/>
      <c r="K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  <c r="I140" s="11"/>
      <c r="J140" s="11"/>
      <c r="K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  <c r="I141" s="11"/>
      <c r="J141" s="11"/>
      <c r="K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  <c r="I142" s="11"/>
      <c r="J142" s="11"/>
      <c r="K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  <c r="I143" s="11"/>
      <c r="J143" s="11"/>
      <c r="K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  <c r="I144" s="11"/>
      <c r="J144" s="11"/>
      <c r="K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  <c r="I145" s="11"/>
      <c r="J145" s="11"/>
      <c r="K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  <c r="I146" s="11"/>
      <c r="J146" s="11"/>
      <c r="K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  <c r="I147" s="11"/>
      <c r="J147" s="11"/>
      <c r="K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  <c r="I148" s="11"/>
      <c r="J148" s="11"/>
      <c r="K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  <c r="I149" s="11"/>
      <c r="J149" s="11"/>
      <c r="K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  <c r="I150" s="11"/>
      <c r="J150" s="11"/>
      <c r="K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  <c r="I151" s="11"/>
      <c r="J151" s="11"/>
      <c r="K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  <c r="I152" s="11"/>
      <c r="J152" s="11"/>
      <c r="K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  <c r="I153" s="11"/>
      <c r="J153" s="11"/>
      <c r="K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  <c r="I154" s="11"/>
      <c r="J154" s="11"/>
      <c r="K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  <c r="I155" s="11"/>
      <c r="J155" s="11"/>
      <c r="K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  <c r="I156" s="11"/>
      <c r="J156" s="11"/>
      <c r="K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  <c r="I157" s="11"/>
      <c r="J157" s="11"/>
      <c r="K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  <c r="I158" s="11"/>
      <c r="J158" s="11"/>
      <c r="K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  <c r="I159" s="11"/>
      <c r="J159" s="11"/>
      <c r="K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  <c r="I160" s="11"/>
      <c r="J160" s="11"/>
      <c r="K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  <c r="I161" s="11"/>
      <c r="J161" s="11"/>
      <c r="K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  <c r="I162" s="11"/>
      <c r="J162" s="11"/>
      <c r="K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  <c r="I163" s="11"/>
      <c r="J163" s="11"/>
      <c r="K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  <c r="I164" s="11"/>
      <c r="J164" s="11"/>
      <c r="K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  <c r="I165" s="11"/>
      <c r="J165" s="11"/>
      <c r="K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  <c r="I166" s="11"/>
      <c r="J166" s="11"/>
      <c r="K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  <c r="I167" s="11"/>
      <c r="J167" s="11"/>
      <c r="K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  <c r="I168" s="11"/>
      <c r="J168" s="11"/>
      <c r="K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  <c r="I169" s="11"/>
      <c r="J169" s="11"/>
      <c r="K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  <c r="I170" s="11"/>
      <c r="J170" s="11"/>
      <c r="K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  <c r="I171" s="11"/>
      <c r="J171" s="11"/>
      <c r="K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  <c r="I172" s="11"/>
      <c r="J172" s="11"/>
      <c r="K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  <c r="I173" s="11"/>
      <c r="J173" s="11"/>
      <c r="K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  <c r="I174" s="11"/>
      <c r="J174" s="11"/>
      <c r="K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  <c r="I175" s="11"/>
      <c r="J175" s="11"/>
      <c r="K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  <c r="I176" s="11"/>
      <c r="J176" s="11"/>
      <c r="K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  <c r="I177" s="11"/>
      <c r="J177" s="11"/>
      <c r="K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  <c r="I178" s="11"/>
      <c r="J178" s="11"/>
      <c r="K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  <c r="I179" s="11"/>
      <c r="J179" s="11"/>
      <c r="K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  <c r="I180" s="11"/>
      <c r="J180" s="11"/>
      <c r="K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  <c r="I181" s="11"/>
      <c r="J181" s="11"/>
      <c r="K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  <c r="I182" s="11"/>
      <c r="J182" s="11"/>
      <c r="K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  <c r="I183" s="11"/>
      <c r="J183" s="11"/>
      <c r="K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  <c r="I184" s="11"/>
      <c r="J184" s="11"/>
      <c r="K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  <c r="I185" s="11"/>
      <c r="J185" s="11"/>
      <c r="K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  <c r="I186" s="11"/>
      <c r="J186" s="11"/>
      <c r="K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  <c r="I187" s="11"/>
      <c r="J187" s="11"/>
      <c r="K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  <c r="I188" s="11"/>
      <c r="J188" s="11"/>
      <c r="K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  <c r="I189" s="11"/>
      <c r="J189" s="11"/>
      <c r="K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  <c r="I190" s="11"/>
      <c r="J190" s="11"/>
      <c r="K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  <c r="I191" s="11"/>
      <c r="J191" s="11"/>
      <c r="K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  <c r="I192" s="11"/>
      <c r="J192" s="11"/>
      <c r="K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  <c r="I193" s="11"/>
      <c r="J193" s="11"/>
      <c r="K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  <c r="I194" s="11"/>
      <c r="J194" s="11"/>
      <c r="K194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2:I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71" customWidth="1"/>
    <col min="2" max="4" width="16.3516" style="71" customWidth="1"/>
    <col min="5" max="5" width="22.1016" style="71" customWidth="1"/>
    <col min="6" max="7" width="16.3516" style="71" customWidth="1"/>
    <col min="8" max="8" width="17.8516" style="71" customWidth="1"/>
    <col min="9" max="9" width="16.3516" style="71" customWidth="1"/>
    <col min="10" max="16384" width="16.3516" style="7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13">
        <v>78</v>
      </c>
      <c r="F2" t="s" s="14">
        <v>2</v>
      </c>
      <c r="G2" t="s" s="3">
        <v>3</v>
      </c>
      <c r="H2" s="20"/>
      <c r="I2" s="37"/>
    </row>
    <row r="3" ht="20.7" customHeight="1">
      <c r="A3" t="s" s="4">
        <v>8</v>
      </c>
      <c r="B3" s="7">
        <v>580</v>
      </c>
      <c r="C3" s="8">
        <f>B3/B12</f>
        <v>0.133088572739789</v>
      </c>
      <c r="D3" s="5"/>
      <c r="E3" t="s" s="14">
        <v>81</v>
      </c>
      <c r="F3" s="15">
        <v>821</v>
      </c>
      <c r="G3" s="8">
        <f>F3/F5</f>
        <v>0.196646706586826</v>
      </c>
      <c r="H3" s="20"/>
      <c r="I3" s="37"/>
    </row>
    <row r="4" ht="20.7" customHeight="1">
      <c r="A4" t="s" s="4">
        <v>13</v>
      </c>
      <c r="B4" s="7">
        <v>271</v>
      </c>
      <c r="C4" s="8">
        <f>B4/B12</f>
        <v>0.0621844882973841</v>
      </c>
      <c r="D4" s="5"/>
      <c r="E4" t="s" s="14">
        <v>84</v>
      </c>
      <c r="F4" s="15">
        <v>3354</v>
      </c>
      <c r="G4" s="8">
        <f>F4/F5</f>
        <v>0.803353293413174</v>
      </c>
      <c r="H4" s="20"/>
      <c r="I4" s="37"/>
    </row>
    <row r="5" ht="20.7" customHeight="1">
      <c r="A5" t="s" s="4">
        <v>18</v>
      </c>
      <c r="B5" s="7">
        <v>18</v>
      </c>
      <c r="C5" s="8">
        <f>B5/B12</f>
        <v>0.00413033501606241</v>
      </c>
      <c r="D5" s="5"/>
      <c r="E5" t="s" s="13">
        <v>19</v>
      </c>
      <c r="F5" s="15">
        <f>SUM(F3:F4)</f>
        <v>4175</v>
      </c>
      <c r="G5" s="9">
        <f>SUM(G3:G4)</f>
        <v>1</v>
      </c>
      <c r="H5" s="20"/>
      <c r="I5" s="37"/>
    </row>
    <row r="6" ht="20.7" customHeight="1">
      <c r="A6" t="s" s="4">
        <v>21</v>
      </c>
      <c r="B6" s="7">
        <v>2750</v>
      </c>
      <c r="C6" s="8">
        <f>B6/B12</f>
        <v>0.631023405231758</v>
      </c>
      <c r="D6" s="6"/>
      <c r="E6" s="10"/>
      <c r="F6" s="30"/>
      <c r="G6" s="17"/>
      <c r="H6" s="37"/>
      <c r="I6" s="37"/>
    </row>
    <row r="7" ht="20.7" customHeight="1">
      <c r="A7" t="s" s="4">
        <v>23</v>
      </c>
      <c r="B7" s="7">
        <v>492</v>
      </c>
      <c r="C7" s="8">
        <f>B7/B12</f>
        <v>0.112895823772373</v>
      </c>
      <c r="D7" s="5"/>
      <c r="E7" t="s" s="13">
        <v>202</v>
      </c>
      <c r="F7" t="s" s="14">
        <v>2</v>
      </c>
      <c r="G7" t="s" s="3">
        <v>3</v>
      </c>
      <c r="H7" s="20"/>
      <c r="I7" s="37"/>
    </row>
    <row r="8" ht="20.7" customHeight="1">
      <c r="A8" t="s" s="4">
        <v>27</v>
      </c>
      <c r="B8" s="7">
        <v>53</v>
      </c>
      <c r="C8" s="8">
        <f>B8/B12</f>
        <v>0.0121615419917393</v>
      </c>
      <c r="D8" s="5"/>
      <c r="E8" t="s" s="14">
        <v>203</v>
      </c>
      <c r="F8" s="15">
        <v>1058</v>
      </c>
      <c r="G8" s="8">
        <f>F8/F10</f>
        <v>0.399546827794562</v>
      </c>
      <c r="H8" s="20"/>
      <c r="I8" s="37"/>
    </row>
    <row r="9" ht="20.7" customHeight="1">
      <c r="A9" t="s" s="4">
        <v>31</v>
      </c>
      <c r="B9" s="7">
        <v>167</v>
      </c>
      <c r="C9" s="8">
        <f>B9/B12</f>
        <v>0.0383203304268013</v>
      </c>
      <c r="D9" s="5"/>
      <c r="E9" t="s" s="14">
        <v>204</v>
      </c>
      <c r="F9" s="15">
        <v>1590</v>
      </c>
      <c r="G9" s="8">
        <f>F9/F10</f>
        <v>0.600453172205438</v>
      </c>
      <c r="H9" s="20"/>
      <c r="I9" s="37"/>
    </row>
    <row r="10" ht="20.7" customHeight="1">
      <c r="A10" t="s" s="4">
        <v>36</v>
      </c>
      <c r="B10" s="7">
        <v>18</v>
      </c>
      <c r="C10" s="8">
        <f>B10/B12</f>
        <v>0.00413033501606241</v>
      </c>
      <c r="D10" s="5"/>
      <c r="E10" t="s" s="13">
        <v>19</v>
      </c>
      <c r="F10" s="15">
        <f>SUM(F8:F9)</f>
        <v>2648</v>
      </c>
      <c r="G10" s="9">
        <f>SUM(G8:G9)</f>
        <v>1</v>
      </c>
      <c r="H10" s="20"/>
      <c r="I10" s="37"/>
    </row>
    <row r="11" ht="20.7" customHeight="1">
      <c r="A11" t="s" s="4">
        <v>39</v>
      </c>
      <c r="B11" s="7">
        <v>9</v>
      </c>
      <c r="C11" s="8">
        <f>B11/B12</f>
        <v>0.00206516750803121</v>
      </c>
      <c r="D11" s="20"/>
      <c r="E11" s="17"/>
      <c r="F11" s="17"/>
      <c r="G11" s="17"/>
      <c r="H11" s="72"/>
      <c r="I11" s="11"/>
    </row>
    <row r="12" ht="20.7" customHeight="1">
      <c r="A12" t="s" s="3">
        <v>19</v>
      </c>
      <c r="B12" s="7">
        <f>SUM(B3:B11)</f>
        <v>4358</v>
      </c>
      <c r="C12" s="9">
        <f>SUM(C3:C11)</f>
        <v>1</v>
      </c>
      <c r="D12" s="5"/>
      <c r="E12" t="s" s="3">
        <v>7</v>
      </c>
      <c r="F12" t="s" s="4">
        <v>2</v>
      </c>
      <c r="G12" t="s" s="3">
        <v>3</v>
      </c>
      <c r="H12" s="20"/>
      <c r="I12" s="37"/>
    </row>
    <row r="13" ht="20.7" customHeight="1">
      <c r="A13" s="10"/>
      <c r="B13" s="10"/>
      <c r="C13" s="10"/>
      <c r="D13" s="12"/>
      <c r="E13" t="s" s="4">
        <v>12</v>
      </c>
      <c r="F13" s="7">
        <v>1286</v>
      </c>
      <c r="G13" s="8">
        <f>F13/F15</f>
        <v>0.327643312101911</v>
      </c>
      <c r="H13" s="20"/>
      <c r="I13" s="37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17</v>
      </c>
      <c r="F14" s="7">
        <v>2639</v>
      </c>
      <c r="G14" s="8">
        <f>F14/F15</f>
        <v>0.672356687898089</v>
      </c>
      <c r="H14" s="20"/>
      <c r="I14" s="37"/>
    </row>
    <row r="15" ht="20.7" customHeight="1">
      <c r="A15" t="s" s="4">
        <v>51</v>
      </c>
      <c r="B15" s="7">
        <v>72</v>
      </c>
      <c r="C15" s="8">
        <f>B15/B21</f>
        <v>0.0174672489082969</v>
      </c>
      <c r="D15" s="5"/>
      <c r="E15" t="s" s="3">
        <v>19</v>
      </c>
      <c r="F15" s="7">
        <f>SUM(F13:F14)</f>
        <v>3925</v>
      </c>
      <c r="G15" s="9">
        <f>SUM(G13:G14)</f>
        <v>1</v>
      </c>
      <c r="H15" s="20"/>
      <c r="I15" s="37"/>
    </row>
    <row r="16" ht="20.7" customHeight="1">
      <c r="A16" t="s" s="4">
        <v>54</v>
      </c>
      <c r="B16" s="7">
        <v>2097</v>
      </c>
      <c r="C16" s="8">
        <f>B16/B21</f>
        <v>0.508733624454148</v>
      </c>
      <c r="D16" s="20"/>
      <c r="E16" s="17"/>
      <c r="F16" s="17"/>
      <c r="G16" s="17"/>
      <c r="H16" s="37"/>
      <c r="I16" s="37"/>
    </row>
    <row r="17" ht="20.7" customHeight="1">
      <c r="A17" t="s" s="4">
        <v>57</v>
      </c>
      <c r="B17" s="7">
        <v>991</v>
      </c>
      <c r="C17" s="8">
        <f>B17/B21</f>
        <v>0.240417273168365</v>
      </c>
      <c r="D17" s="5"/>
      <c r="E17" t="s" s="3">
        <v>431</v>
      </c>
      <c r="F17" t="s" s="4">
        <v>2</v>
      </c>
      <c r="G17" t="s" s="3">
        <v>3</v>
      </c>
      <c r="H17" s="20"/>
      <c r="I17" s="37"/>
    </row>
    <row r="18" ht="20.7" customHeight="1">
      <c r="A18" t="s" s="4">
        <v>61</v>
      </c>
      <c r="B18" s="7">
        <v>49</v>
      </c>
      <c r="C18" s="8">
        <f>B18/B21</f>
        <v>0.0118874332848132</v>
      </c>
      <c r="D18" s="5"/>
      <c r="E18" t="s" s="4">
        <v>479</v>
      </c>
      <c r="F18" s="7">
        <v>1459</v>
      </c>
      <c r="G18" s="8">
        <f>F18/F20</f>
        <v>0.332270553404691</v>
      </c>
      <c r="H18" s="20"/>
      <c r="I18" s="37"/>
    </row>
    <row r="19" ht="20.7" customHeight="1">
      <c r="A19" t="s" s="4">
        <v>64</v>
      </c>
      <c r="B19" s="7">
        <v>831</v>
      </c>
      <c r="C19" s="8">
        <f>B19/B21</f>
        <v>0.201601164483261</v>
      </c>
      <c r="D19" s="5"/>
      <c r="E19" t="s" s="4">
        <v>480</v>
      </c>
      <c r="F19" s="7">
        <v>2932</v>
      </c>
      <c r="G19" s="8">
        <f>F19/F20</f>
        <v>0.667729446595309</v>
      </c>
      <c r="H19" s="20"/>
      <c r="I19" s="37"/>
    </row>
    <row r="20" ht="20.7" customHeight="1">
      <c r="A20" t="s" s="4">
        <v>68</v>
      </c>
      <c r="B20" s="7">
        <v>82</v>
      </c>
      <c r="C20" s="8">
        <f>B20/B21</f>
        <v>0.019893255701116</v>
      </c>
      <c r="D20" s="5"/>
      <c r="E20" t="s" s="3">
        <v>19</v>
      </c>
      <c r="F20" s="7">
        <f>SUM(F18:F19)</f>
        <v>4391</v>
      </c>
      <c r="G20" s="9">
        <f>SUM(G18:G19)</f>
        <v>1</v>
      </c>
      <c r="H20" s="20"/>
      <c r="I20" s="37"/>
    </row>
    <row r="21" ht="20.7" customHeight="1">
      <c r="A21" t="s" s="3">
        <v>19</v>
      </c>
      <c r="B21" s="7">
        <f>SUM(B15:B20)</f>
        <v>4122</v>
      </c>
      <c r="C21" s="9">
        <f>SUM(C15:C20)</f>
        <v>1</v>
      </c>
      <c r="D21" s="20"/>
      <c r="E21" s="73"/>
      <c r="F21" s="38"/>
      <c r="G21" s="38"/>
      <c r="H21" s="37"/>
      <c r="I21" s="37"/>
    </row>
    <row r="22" ht="20.7" customHeight="1">
      <c r="A22" s="16"/>
      <c r="B22" s="17"/>
      <c r="C22" s="18"/>
      <c r="D22" s="64"/>
      <c r="E22" s="39"/>
      <c r="F22" s="39"/>
      <c r="G22" s="39"/>
      <c r="H22" s="37"/>
      <c r="I22" s="37"/>
    </row>
    <row r="23" ht="20.7" customHeight="1">
      <c r="A23" t="s" s="13">
        <v>77</v>
      </c>
      <c r="B23" t="s" s="14">
        <v>2</v>
      </c>
      <c r="C23" t="s" s="3">
        <v>3</v>
      </c>
      <c r="D23" s="20"/>
      <c r="E23" s="39"/>
      <c r="F23" s="39"/>
      <c r="G23" s="39"/>
      <c r="H23" s="37"/>
      <c r="I23" s="37"/>
    </row>
    <row r="24" ht="20.7" customHeight="1">
      <c r="A24" t="s" s="14">
        <v>80</v>
      </c>
      <c r="B24" s="15">
        <v>625</v>
      </c>
      <c r="C24" s="8">
        <f>B24/B26</f>
        <v>0.148526615969582</v>
      </c>
      <c r="D24" s="20"/>
      <c r="E24" s="39"/>
      <c r="F24" s="39"/>
      <c r="G24" s="39"/>
      <c r="H24" s="37"/>
      <c r="I24" s="37"/>
    </row>
    <row r="25" ht="20.7" customHeight="1">
      <c r="A25" t="s" s="14">
        <v>83</v>
      </c>
      <c r="B25" s="15">
        <v>3583</v>
      </c>
      <c r="C25" s="8">
        <f>B25/B26</f>
        <v>0.8514733840304179</v>
      </c>
      <c r="D25" s="20"/>
      <c r="E25" s="39"/>
      <c r="F25" s="39"/>
      <c r="G25" s="39"/>
      <c r="H25" s="37"/>
      <c r="I25" s="37"/>
    </row>
    <row r="26" ht="20.7" customHeight="1">
      <c r="A26" t="s" s="13">
        <v>19</v>
      </c>
      <c r="B26" s="15">
        <f>SUM(B24:B25)</f>
        <v>4208</v>
      </c>
      <c r="C26" s="9">
        <f>SUM(C24:C25)</f>
        <v>1</v>
      </c>
      <c r="D26" s="20"/>
      <c r="E26" s="39"/>
      <c r="F26" s="39"/>
      <c r="G26" s="39"/>
      <c r="H26" s="37"/>
      <c r="I26" s="37"/>
    </row>
    <row r="27" ht="20.7" customHeight="1">
      <c r="A27" s="65"/>
      <c r="B27" s="28"/>
      <c r="C27" s="18"/>
      <c r="D27" s="64"/>
      <c r="E27" s="39"/>
      <c r="F27" s="39"/>
      <c r="G27" s="39"/>
      <c r="H27" s="37"/>
      <c r="I27" s="37"/>
    </row>
    <row r="28" ht="20.7" customHeight="1">
      <c r="A28" t="s" s="45">
        <v>92</v>
      </c>
      <c r="B28" t="s" s="46">
        <v>2</v>
      </c>
      <c r="C28" t="s" s="3">
        <v>3</v>
      </c>
      <c r="D28" s="20"/>
      <c r="E28" s="39"/>
      <c r="F28" s="39"/>
      <c r="G28" s="39"/>
      <c r="H28" s="37"/>
      <c r="I28" s="37"/>
    </row>
    <row r="29" ht="20.7" customHeight="1">
      <c r="A29" t="s" s="46">
        <v>95</v>
      </c>
      <c r="B29" s="47"/>
      <c r="C29" s="8">
        <f>B29/B35</f>
      </c>
      <c r="D29" s="20"/>
      <c r="E29" s="39"/>
      <c r="F29" s="39"/>
      <c r="G29" s="39"/>
      <c r="H29" s="37"/>
      <c r="I29" s="37"/>
    </row>
    <row r="30" ht="20.7" customHeight="1">
      <c r="A30" t="s" s="46">
        <v>98</v>
      </c>
      <c r="B30" s="47"/>
      <c r="C30" s="8">
        <f>B30/B35</f>
      </c>
      <c r="D30" s="20"/>
      <c r="E30" s="39"/>
      <c r="F30" s="39"/>
      <c r="G30" s="35"/>
      <c r="H30" s="37"/>
      <c r="I30" s="37"/>
    </row>
    <row r="31" ht="20.7" customHeight="1">
      <c r="A31" t="s" s="46">
        <v>101</v>
      </c>
      <c r="B31" s="47"/>
      <c r="C31" s="8">
        <f>B31/B35</f>
      </c>
      <c r="D31" s="20"/>
      <c r="E31" s="74"/>
      <c r="F31" s="35"/>
      <c r="G31" s="37"/>
      <c r="H31" s="37"/>
      <c r="I31" s="37"/>
    </row>
    <row r="32" ht="20.7" customHeight="1">
      <c r="A32" t="s" s="46">
        <v>103</v>
      </c>
      <c r="B32" s="47"/>
      <c r="C32" s="8">
        <f>B32/B35</f>
      </c>
      <c r="D32" s="20"/>
      <c r="E32" s="37"/>
      <c r="F32" s="37"/>
      <c r="G32" s="37"/>
      <c r="H32" s="37"/>
      <c r="I32" s="37"/>
    </row>
    <row r="33" ht="20.7" customHeight="1">
      <c r="A33" t="s" s="46">
        <v>106</v>
      </c>
      <c r="B33" s="47"/>
      <c r="C33" s="8">
        <f>B33/B35</f>
      </c>
      <c r="D33" s="20"/>
      <c r="E33" s="61"/>
      <c r="F33" s="37"/>
      <c r="G33" s="37"/>
      <c r="H33" s="37"/>
      <c r="I33" s="37"/>
    </row>
    <row r="34" ht="20.7" customHeight="1">
      <c r="A34" t="s" s="46">
        <v>110</v>
      </c>
      <c r="B34" s="47"/>
      <c r="C34" s="8">
        <f>B34/B35</f>
      </c>
      <c r="D34" s="20"/>
      <c r="E34" s="37"/>
      <c r="F34" s="37"/>
      <c r="G34" s="37"/>
      <c r="H34" s="37"/>
      <c r="I34" s="37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20"/>
      <c r="E35" s="37"/>
      <c r="F35" s="37"/>
      <c r="G35" s="37"/>
      <c r="H35" s="37"/>
      <c r="I35" s="37"/>
    </row>
    <row r="36" ht="20.7" customHeight="1">
      <c r="A36" s="16"/>
      <c r="B36" s="17"/>
      <c r="C36" s="18"/>
      <c r="D36" s="64"/>
      <c r="E36" s="37"/>
      <c r="F36" s="37"/>
      <c r="G36" s="37"/>
      <c r="H36" s="37"/>
      <c r="I36" s="37"/>
    </row>
    <row r="37" ht="20.7" customHeight="1">
      <c r="A37" t="s" s="3">
        <v>116</v>
      </c>
      <c r="B37" t="s" s="4">
        <v>2</v>
      </c>
      <c r="C37" t="s" s="3">
        <v>3</v>
      </c>
      <c r="D37" s="20"/>
      <c r="E37" s="61"/>
      <c r="F37" s="37"/>
      <c r="G37" s="37"/>
      <c r="H37" s="37"/>
      <c r="I37" s="37"/>
    </row>
    <row r="38" ht="20.7" customHeight="1">
      <c r="A38" t="s" s="4">
        <v>118</v>
      </c>
      <c r="B38" s="7">
        <v>3219</v>
      </c>
      <c r="C38" s="8">
        <f>B38/B40</f>
        <v>0.880229696472518</v>
      </c>
      <c r="D38" s="20"/>
      <c r="E38" s="37"/>
      <c r="F38" s="37"/>
      <c r="G38" s="37"/>
      <c r="H38" s="37"/>
      <c r="I38" s="37"/>
    </row>
    <row r="39" ht="20.7" customHeight="1">
      <c r="A39" t="s" s="4">
        <v>122</v>
      </c>
      <c r="B39" s="7">
        <v>438</v>
      </c>
      <c r="C39" s="8">
        <f>B39/B40</f>
        <v>0.119770303527482</v>
      </c>
      <c r="D39" s="20"/>
      <c r="E39" s="61"/>
      <c r="F39" s="37"/>
      <c r="G39" s="37"/>
      <c r="H39" s="37"/>
      <c r="I39" s="37"/>
    </row>
    <row r="40" ht="20.7" customHeight="1">
      <c r="A40" t="s" s="3">
        <v>19</v>
      </c>
      <c r="B40" s="7">
        <f>SUM(B38:B39)</f>
        <v>3657</v>
      </c>
      <c r="C40" s="9">
        <f>SUM(C38:C39)</f>
        <v>1</v>
      </c>
      <c r="D40" s="20"/>
      <c r="E40" s="37"/>
      <c r="F40" s="37"/>
      <c r="G40" s="37"/>
      <c r="H40" s="37"/>
      <c r="I40" s="37"/>
    </row>
    <row r="41" ht="20.7" customHeight="1">
      <c r="A41" s="16"/>
      <c r="B41" s="17"/>
      <c r="C41" s="18"/>
      <c r="D41" s="64"/>
      <c r="E41" s="37"/>
      <c r="F41" s="37"/>
      <c r="G41" s="37"/>
      <c r="H41" s="37"/>
      <c r="I41" s="37"/>
    </row>
    <row r="42" ht="20.7" customHeight="1">
      <c r="A42" t="s" s="3">
        <v>129</v>
      </c>
      <c r="B42" t="s" s="4">
        <v>2</v>
      </c>
      <c r="C42" t="s" s="3">
        <v>3</v>
      </c>
      <c r="D42" s="20"/>
      <c r="E42" s="61"/>
      <c r="F42" s="37"/>
      <c r="G42" s="37"/>
      <c r="H42" s="37"/>
      <c r="I42" s="37"/>
    </row>
    <row r="43" ht="20.7" customHeight="1">
      <c r="A43" t="s" s="4">
        <v>131</v>
      </c>
      <c r="B43" s="7">
        <v>2111</v>
      </c>
      <c r="C43" s="8">
        <f>B43/B45</f>
        <v>0.584926572457745</v>
      </c>
      <c r="D43" s="20"/>
      <c r="E43" s="37"/>
      <c r="F43" s="37"/>
      <c r="G43" s="37"/>
      <c r="H43" s="37"/>
      <c r="I43" s="37"/>
    </row>
    <row r="44" ht="20.7" customHeight="1">
      <c r="A44" t="s" s="4">
        <v>134</v>
      </c>
      <c r="B44" s="7">
        <v>1498</v>
      </c>
      <c r="C44" s="8">
        <f>B44/B45</f>
        <v>0.415073427542255</v>
      </c>
      <c r="D44" s="20"/>
      <c r="E44" s="61"/>
      <c r="F44" s="37"/>
      <c r="G44" s="37"/>
      <c r="H44" s="37"/>
      <c r="I44" s="37"/>
    </row>
    <row r="45" ht="20.7" customHeight="1">
      <c r="A45" t="s" s="3">
        <v>19</v>
      </c>
      <c r="B45" s="7">
        <f>SUM(B43:B44)</f>
        <v>3609</v>
      </c>
      <c r="C45" s="9">
        <f>SUM(C43:C44)</f>
        <v>1</v>
      </c>
      <c r="D45" s="20"/>
      <c r="E45" s="37"/>
      <c r="F45" s="37"/>
      <c r="G45" s="37"/>
      <c r="H45" s="37"/>
      <c r="I45" s="37"/>
    </row>
    <row r="46" ht="20.7" customHeight="1">
      <c r="A46" s="16"/>
      <c r="B46" s="17"/>
      <c r="C46" s="18"/>
      <c r="D46" s="64"/>
      <c r="E46" s="37"/>
      <c r="F46" s="37"/>
      <c r="G46" s="37"/>
      <c r="H46" s="37"/>
      <c r="I46" s="37"/>
    </row>
    <row r="47" ht="20.7" customHeight="1">
      <c r="A47" t="s" s="3">
        <v>141</v>
      </c>
      <c r="B47" t="s" s="4">
        <v>2</v>
      </c>
      <c r="C47" t="s" s="3">
        <v>3</v>
      </c>
      <c r="D47" s="20"/>
      <c r="E47" s="61"/>
      <c r="F47" s="37"/>
      <c r="G47" s="37"/>
      <c r="H47" s="37"/>
      <c r="I47" s="37"/>
    </row>
    <row r="48" ht="20.7" customHeight="1">
      <c r="A48" t="s" s="4">
        <v>143</v>
      </c>
      <c r="B48" s="7">
        <v>1090</v>
      </c>
      <c r="C48" s="8">
        <f>B48/B52</f>
        <v>0.296679368535656</v>
      </c>
      <c r="D48" s="6"/>
      <c r="E48" s="11"/>
      <c r="F48" s="11"/>
      <c r="G48" s="11"/>
      <c r="H48" s="11"/>
      <c r="I48" s="11"/>
    </row>
    <row r="49" ht="20.7" customHeight="1">
      <c r="A49" t="s" s="4">
        <v>146</v>
      </c>
      <c r="B49" s="7">
        <v>372</v>
      </c>
      <c r="C49" s="8">
        <f>B49/B52</f>
        <v>0.101252041371802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292</v>
      </c>
      <c r="C50" s="8">
        <f>B50/B52</f>
        <v>0.0794774088187262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1920</v>
      </c>
      <c r="C51" s="8">
        <f>B51/B52</f>
        <v>0.522591181273816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3674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1242</v>
      </c>
      <c r="C55" s="8">
        <f>B55/B58</f>
        <v>0.362099125364431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1240</v>
      </c>
      <c r="C56" s="8">
        <f>B56/B58</f>
        <v>0.361516034985423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948</v>
      </c>
      <c r="C57" s="8">
        <f>B57/B58</f>
        <v>0.276384839650146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3430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1068</v>
      </c>
      <c r="C61" s="8">
        <f>B61/B65</f>
        <v>0.320528211284514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224</v>
      </c>
      <c r="C62" s="8">
        <f>B62/B65</f>
        <v>0.0672268907563025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982</v>
      </c>
      <c r="C63" s="8">
        <f>B63/B65</f>
        <v>0.294717887154862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1058</v>
      </c>
      <c r="C64" s="8">
        <f>B64/B65</f>
        <v>0.317527010804322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3332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1245</v>
      </c>
      <c r="C68" s="8">
        <f>B68/B71</f>
        <v>0.377387086996059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766</v>
      </c>
      <c r="C69" s="8">
        <f>B69/B71</f>
        <v>0.232191573204001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1288</v>
      </c>
      <c r="C70" s="8">
        <f>B70/B71</f>
        <v>0.390421339799939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3299</v>
      </c>
      <c r="C71" s="9">
        <f>SUM(C68:C70)</f>
        <v>0.999999999999999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13">
        <v>182</v>
      </c>
      <c r="B73" t="s" s="14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14">
        <v>184</v>
      </c>
      <c r="B74" s="15">
        <v>1072</v>
      </c>
      <c r="C74" s="8">
        <f>B74/B76</f>
        <v>0.308400460299194</v>
      </c>
      <c r="D74" s="6"/>
      <c r="E74" s="11"/>
      <c r="F74" s="11"/>
      <c r="G74" s="11"/>
      <c r="H74" s="11"/>
      <c r="I74" s="11"/>
    </row>
    <row r="75" ht="20.7" customHeight="1">
      <c r="A75" t="s" s="14">
        <v>186</v>
      </c>
      <c r="B75" s="15">
        <v>2404</v>
      </c>
      <c r="C75" s="8">
        <f>B75/B76</f>
        <v>0.691599539700806</v>
      </c>
      <c r="D75" s="6"/>
      <c r="E75" s="11"/>
      <c r="F75" s="11"/>
      <c r="G75" s="11"/>
      <c r="H75" s="11"/>
      <c r="I75" s="11"/>
    </row>
    <row r="76" ht="20.7" customHeight="1">
      <c r="A76" t="s" s="13">
        <v>19</v>
      </c>
      <c r="B76" s="15">
        <f>SUM(B74:B75)</f>
        <v>3476</v>
      </c>
      <c r="C76" s="9">
        <f>SUM(C74:C75)</f>
        <v>1</v>
      </c>
      <c r="D76" s="6"/>
      <c r="E76" s="11"/>
      <c r="F76" s="11"/>
      <c r="G76" s="11"/>
      <c r="H76" s="11"/>
      <c r="I76" s="11"/>
    </row>
    <row r="77" ht="20.7" customHeight="1">
      <c r="A77" s="65"/>
      <c r="B77" s="28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21"/>
      <c r="B87" s="22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  <c r="I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  <c r="I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  <c r="I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  <c r="I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  <c r="I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  <c r="I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  <c r="I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  <c r="I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  <c r="I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  <c r="I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  <c r="I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  <c r="I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  <c r="I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  <c r="I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  <c r="I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  <c r="I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  <c r="I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  <c r="I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  <c r="I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  <c r="I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  <c r="I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  <c r="I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  <c r="I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  <c r="I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  <c r="I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  <c r="I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  <c r="I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  <c r="I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  <c r="I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  <c r="I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  <c r="I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  <c r="I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  <c r="I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  <c r="I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  <c r="I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  <c r="I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  <c r="I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  <c r="I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  <c r="I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  <c r="I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  <c r="I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  <c r="I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  <c r="I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  <c r="I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  <c r="I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  <c r="I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  <c r="I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  <c r="I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  <c r="I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  <c r="I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  <c r="I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  <c r="I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  <c r="I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  <c r="I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  <c r="I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  <c r="I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  <c r="I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  <c r="I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  <c r="I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  <c r="I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  <c r="I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  <c r="I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  <c r="I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  <c r="I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  <c r="I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  <c r="I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  <c r="I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  <c r="I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  <c r="I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  <c r="I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  <c r="I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  <c r="I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  <c r="I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  <c r="I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  <c r="I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  <c r="I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  <c r="I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  <c r="I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  <c r="I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  <c r="I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  <c r="I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  <c r="I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  <c r="I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  <c r="I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  <c r="I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  <c r="I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  <c r="I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  <c r="I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  <c r="I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  <c r="I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  <c r="I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  <c r="I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  <c r="I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  <c r="I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  <c r="I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  <c r="I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  <c r="I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  <c r="I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  <c r="I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  <c r="I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  <c r="I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  <c r="I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  <c r="I194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2:I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75" customWidth="1"/>
    <col min="2" max="4" width="16.3516" style="75" customWidth="1"/>
    <col min="5" max="5" width="26.7031" style="75" customWidth="1"/>
    <col min="6" max="7" width="16.3516" style="75" customWidth="1"/>
    <col min="8" max="8" width="17.8516" style="75" customWidth="1"/>
    <col min="9" max="9" width="16.3516" style="75" customWidth="1"/>
    <col min="10" max="16384" width="16.3516" style="75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13">
        <v>205</v>
      </c>
      <c r="F2" t="s" s="14">
        <v>2</v>
      </c>
      <c r="G2" t="s" s="3">
        <v>3</v>
      </c>
      <c r="H2" s="20"/>
      <c r="I2" s="37"/>
    </row>
    <row r="3" ht="20.7" customHeight="1">
      <c r="A3" t="s" s="4">
        <v>8</v>
      </c>
      <c r="B3" s="7">
        <v>1140</v>
      </c>
      <c r="C3" s="8">
        <f>B3/B12</f>
        <v>0.234954657873042</v>
      </c>
      <c r="D3" s="5"/>
      <c r="E3" t="s" s="14">
        <v>206</v>
      </c>
      <c r="F3" s="15">
        <v>845</v>
      </c>
      <c r="G3" s="8">
        <f>F3/F5</f>
        <v>0.17891170865975</v>
      </c>
      <c r="H3" s="20"/>
      <c r="I3" s="37"/>
    </row>
    <row r="4" ht="20.7" customHeight="1">
      <c r="A4" t="s" s="4">
        <v>13</v>
      </c>
      <c r="B4" s="7">
        <v>69</v>
      </c>
      <c r="C4" s="8">
        <f>B4/B12</f>
        <v>0.0142209398186315</v>
      </c>
      <c r="D4" s="5"/>
      <c r="E4" t="s" s="14">
        <v>207</v>
      </c>
      <c r="F4" s="15">
        <v>3878</v>
      </c>
      <c r="G4" s="8">
        <f>F4/F5</f>
        <v>0.82108829134025</v>
      </c>
      <c r="H4" s="20"/>
      <c r="I4" s="37"/>
    </row>
    <row r="5" ht="20.7" customHeight="1">
      <c r="A5" t="s" s="4">
        <v>18</v>
      </c>
      <c r="B5" s="7">
        <v>15</v>
      </c>
      <c r="C5" s="8">
        <f>B5/B12</f>
        <v>0.00309150865622424</v>
      </c>
      <c r="D5" s="5"/>
      <c r="E5" t="s" s="13">
        <v>19</v>
      </c>
      <c r="F5" s="15">
        <f>SUM(F3:F4)</f>
        <v>4723</v>
      </c>
      <c r="G5" s="9">
        <f>SUM(G3:G4)</f>
        <v>1</v>
      </c>
      <c r="H5" s="20"/>
      <c r="I5" s="37"/>
    </row>
    <row r="6" ht="20.7" customHeight="1">
      <c r="A6" t="s" s="4">
        <v>21</v>
      </c>
      <c r="B6" s="7">
        <v>3076</v>
      </c>
      <c r="C6" s="8">
        <f>B6/B12</f>
        <v>0.63396537510305</v>
      </c>
      <c r="D6" s="20"/>
      <c r="E6" s="17"/>
      <c r="F6" s="17"/>
      <c r="G6" s="17"/>
      <c r="H6" s="37"/>
      <c r="I6" s="37"/>
    </row>
    <row r="7" ht="20.7" customHeight="1">
      <c r="A7" t="s" s="4">
        <v>23</v>
      </c>
      <c r="B7" s="7">
        <v>452</v>
      </c>
      <c r="C7" s="8">
        <f>B7/B12</f>
        <v>0.0931574608408904</v>
      </c>
      <c r="D7" s="5"/>
      <c r="E7" t="s" s="3">
        <v>26</v>
      </c>
      <c r="F7" t="s" s="4">
        <v>2</v>
      </c>
      <c r="G7" t="s" s="3">
        <v>3</v>
      </c>
      <c r="H7" s="20"/>
      <c r="I7" s="37"/>
    </row>
    <row r="8" ht="20.7" customHeight="1">
      <c r="A8" t="s" s="4">
        <v>27</v>
      </c>
      <c r="B8" s="7">
        <v>24</v>
      </c>
      <c r="C8" s="8">
        <f>B8/B12</f>
        <v>0.00494641384995878</v>
      </c>
      <c r="D8" s="5"/>
      <c r="E8" t="s" s="4">
        <v>30</v>
      </c>
      <c r="F8" s="7">
        <v>1107</v>
      </c>
      <c r="G8" s="8">
        <f>F8/F10</f>
        <v>0.237197343046925</v>
      </c>
      <c r="H8" s="20"/>
      <c r="I8" s="37"/>
    </row>
    <row r="9" ht="20.7" customHeight="1">
      <c r="A9" t="s" s="4">
        <v>31</v>
      </c>
      <c r="B9" s="7">
        <v>60</v>
      </c>
      <c r="C9" s="8">
        <f>B9/B12</f>
        <v>0.0123660346248969</v>
      </c>
      <c r="D9" s="5"/>
      <c r="E9" t="s" s="4">
        <v>35</v>
      </c>
      <c r="F9" s="7">
        <v>3560</v>
      </c>
      <c r="G9" s="8">
        <f>F9/F10</f>
        <v>0.762802656953075</v>
      </c>
      <c r="H9" s="20"/>
      <c r="I9" s="37"/>
    </row>
    <row r="10" ht="20.7" customHeight="1">
      <c r="A10" t="s" s="4">
        <v>36</v>
      </c>
      <c r="B10" s="7">
        <v>12</v>
      </c>
      <c r="C10" s="8">
        <f>B10/B12</f>
        <v>0.00247320692497939</v>
      </c>
      <c r="D10" s="5"/>
      <c r="E10" t="s" s="3">
        <v>19</v>
      </c>
      <c r="F10" s="7">
        <f>SUM(F8:F9)</f>
        <v>4667</v>
      </c>
      <c r="G10" s="9">
        <f>SUM(G8:G9)</f>
        <v>1</v>
      </c>
      <c r="H10" s="20"/>
      <c r="I10" s="37"/>
    </row>
    <row r="11" ht="20.7" customHeight="1">
      <c r="A11" t="s" s="4">
        <v>39</v>
      </c>
      <c r="B11" s="7">
        <v>4</v>
      </c>
      <c r="C11" s="8">
        <f>B11/B12</f>
        <v>0.000824402308326463</v>
      </c>
      <c r="D11" s="20"/>
      <c r="E11" s="17"/>
      <c r="F11" s="17"/>
      <c r="G11" s="17"/>
      <c r="H11" s="72"/>
      <c r="I11" s="11"/>
    </row>
    <row r="12" ht="20.7" customHeight="1">
      <c r="A12" t="s" s="3">
        <v>19</v>
      </c>
      <c r="B12" s="7">
        <f>SUM(B3:B11)</f>
        <v>4852</v>
      </c>
      <c r="C12" s="9">
        <f>SUM(C3:C11)</f>
        <v>1</v>
      </c>
      <c r="D12" s="5"/>
      <c r="E12" t="s" s="3">
        <v>452</v>
      </c>
      <c r="F12" t="s" s="4">
        <v>2</v>
      </c>
      <c r="G12" t="s" s="3">
        <v>3</v>
      </c>
      <c r="H12" s="20"/>
      <c r="I12" s="37"/>
    </row>
    <row r="13" ht="20.7" customHeight="1">
      <c r="A13" s="10"/>
      <c r="B13" s="10"/>
      <c r="C13" s="10"/>
      <c r="D13" s="12"/>
      <c r="E13" t="s" s="4">
        <v>481</v>
      </c>
      <c r="F13" s="7">
        <v>2939</v>
      </c>
      <c r="G13" s="8">
        <f>F13/F15</f>
        <v>0.626786095116229</v>
      </c>
      <c r="H13" s="20"/>
      <c r="I13" s="37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482</v>
      </c>
      <c r="F14" s="7">
        <v>1750</v>
      </c>
      <c r="G14" s="8">
        <f>F14/F15</f>
        <v>0.373213904883771</v>
      </c>
      <c r="H14" s="20"/>
      <c r="I14" s="37"/>
    </row>
    <row r="15" ht="20.7" customHeight="1">
      <c r="A15" t="s" s="4">
        <v>51</v>
      </c>
      <c r="B15" s="7">
        <v>54</v>
      </c>
      <c r="C15" s="8">
        <f>B15/B21</f>
        <v>0.011426153195091</v>
      </c>
      <c r="D15" s="5"/>
      <c r="E15" t="s" s="3">
        <v>19</v>
      </c>
      <c r="F15" s="7">
        <f>SUM(F13:F14)</f>
        <v>4689</v>
      </c>
      <c r="G15" s="9">
        <f>SUM(G13:G14)</f>
        <v>1</v>
      </c>
      <c r="H15" s="20"/>
      <c r="I15" s="37"/>
    </row>
    <row r="16" ht="20.7" customHeight="1">
      <c r="A16" t="s" s="4">
        <v>54</v>
      </c>
      <c r="B16" s="7">
        <v>2477</v>
      </c>
      <c r="C16" s="8">
        <f>B16/B21</f>
        <v>0.524121878967414</v>
      </c>
      <c r="D16" s="20"/>
      <c r="E16" s="38"/>
      <c r="F16" s="38"/>
      <c r="G16" s="38"/>
      <c r="H16" s="37"/>
      <c r="I16" s="37"/>
    </row>
    <row r="17" ht="20.7" customHeight="1">
      <c r="A17" t="s" s="4">
        <v>57</v>
      </c>
      <c r="B17" s="7">
        <v>886</v>
      </c>
      <c r="C17" s="8">
        <f>B17/B21</f>
        <v>0.187473550571308</v>
      </c>
      <c r="D17" s="6"/>
      <c r="E17" s="43"/>
      <c r="F17" s="76"/>
      <c r="G17" s="39"/>
      <c r="H17" s="37"/>
      <c r="I17" s="37"/>
    </row>
    <row r="18" ht="20.7" customHeight="1">
      <c r="A18" t="s" s="4">
        <v>61</v>
      </c>
      <c r="B18" s="7">
        <v>35</v>
      </c>
      <c r="C18" s="8">
        <f>B18/B21</f>
        <v>0.00740584003385527</v>
      </c>
      <c r="D18" s="6"/>
      <c r="E18" s="11"/>
      <c r="F18" s="64"/>
      <c r="G18" s="39"/>
      <c r="H18" s="37"/>
      <c r="I18" s="37"/>
    </row>
    <row r="19" ht="20.7" customHeight="1">
      <c r="A19" t="s" s="4">
        <v>64</v>
      </c>
      <c r="B19" s="7">
        <v>1159</v>
      </c>
      <c r="C19" s="8">
        <f>B19/B21</f>
        <v>0.245239102835379</v>
      </c>
      <c r="D19" s="6"/>
      <c r="E19" s="11"/>
      <c r="F19" s="64"/>
      <c r="G19" s="39"/>
      <c r="H19" s="37"/>
      <c r="I19" s="37"/>
    </row>
    <row r="20" ht="20.7" customHeight="1">
      <c r="A20" t="s" s="4">
        <v>68</v>
      </c>
      <c r="B20" s="7">
        <v>115</v>
      </c>
      <c r="C20" s="8">
        <f>B20/B21</f>
        <v>0.024333474396953</v>
      </c>
      <c r="D20" s="6"/>
      <c r="E20" s="77"/>
      <c r="F20" s="78"/>
      <c r="G20" s="39"/>
      <c r="H20" s="37"/>
      <c r="I20" s="37"/>
    </row>
    <row r="21" ht="20.7" customHeight="1">
      <c r="A21" t="s" s="3">
        <v>19</v>
      </c>
      <c r="B21" s="7">
        <f>SUM(B15:B20)</f>
        <v>4726</v>
      </c>
      <c r="C21" s="9">
        <f>SUM(C15:C20)</f>
        <v>1</v>
      </c>
      <c r="D21" s="20"/>
      <c r="E21" s="79"/>
      <c r="F21" s="39"/>
      <c r="G21" s="39"/>
      <c r="H21" s="37"/>
      <c r="I21" s="37"/>
    </row>
    <row r="22" ht="20.7" customHeight="1">
      <c r="A22" s="16"/>
      <c r="B22" s="17"/>
      <c r="C22" s="18"/>
      <c r="D22" s="64"/>
      <c r="E22" s="39"/>
      <c r="F22" s="39"/>
      <c r="G22" s="39"/>
      <c r="H22" s="37"/>
      <c r="I22" s="37"/>
    </row>
    <row r="23" ht="20.7" customHeight="1">
      <c r="A23" t="s" s="13">
        <v>77</v>
      </c>
      <c r="B23" t="s" s="14">
        <v>2</v>
      </c>
      <c r="C23" t="s" s="3">
        <v>3</v>
      </c>
      <c r="D23" s="20"/>
      <c r="E23" s="39"/>
      <c r="F23" s="39"/>
      <c r="G23" s="39"/>
      <c r="H23" s="37"/>
      <c r="I23" s="37"/>
    </row>
    <row r="24" ht="20.7" customHeight="1">
      <c r="A24" t="s" s="14">
        <v>80</v>
      </c>
      <c r="B24" s="15">
        <v>584</v>
      </c>
      <c r="C24" s="8">
        <f>B24/B26</f>
        <v>0.125456498388829</v>
      </c>
      <c r="D24" s="20"/>
      <c r="E24" s="39"/>
      <c r="F24" s="39"/>
      <c r="G24" s="39"/>
      <c r="H24" s="37"/>
      <c r="I24" s="37"/>
    </row>
    <row r="25" ht="20.7" customHeight="1">
      <c r="A25" t="s" s="14">
        <v>83</v>
      </c>
      <c r="B25" s="15">
        <v>4071</v>
      </c>
      <c r="C25" s="8">
        <f>B25/B26</f>
        <v>0.874543501611171</v>
      </c>
      <c r="D25" s="20"/>
      <c r="E25" s="39"/>
      <c r="F25" s="39"/>
      <c r="G25" s="39"/>
      <c r="H25" s="37"/>
      <c r="I25" s="37"/>
    </row>
    <row r="26" ht="20.7" customHeight="1">
      <c r="A26" t="s" s="13">
        <v>19</v>
      </c>
      <c r="B26" s="15">
        <f>SUM(B24:B25)</f>
        <v>4655</v>
      </c>
      <c r="C26" s="9">
        <f>SUM(C24:C25)</f>
        <v>1</v>
      </c>
      <c r="D26" s="20"/>
      <c r="E26" s="39"/>
      <c r="F26" s="39"/>
      <c r="G26" s="39"/>
      <c r="H26" s="37"/>
      <c r="I26" s="37"/>
    </row>
    <row r="27" ht="20.7" customHeight="1">
      <c r="A27" s="65"/>
      <c r="B27" s="28"/>
      <c r="C27" s="18"/>
      <c r="D27" s="64"/>
      <c r="E27" s="39"/>
      <c r="F27" s="39"/>
      <c r="G27" s="39"/>
      <c r="H27" s="37"/>
      <c r="I27" s="37"/>
    </row>
    <row r="28" ht="20.7" customHeight="1">
      <c r="A28" t="s" s="45">
        <v>92</v>
      </c>
      <c r="B28" t="s" s="46">
        <v>2</v>
      </c>
      <c r="C28" t="s" s="3">
        <v>3</v>
      </c>
      <c r="D28" s="20"/>
      <c r="E28" s="39"/>
      <c r="F28" s="39"/>
      <c r="G28" s="39"/>
      <c r="H28" s="37"/>
      <c r="I28" s="37"/>
    </row>
    <row r="29" ht="20.7" customHeight="1">
      <c r="A29" t="s" s="46">
        <v>95</v>
      </c>
      <c r="B29" s="47"/>
      <c r="C29" s="8">
        <f>B29/B35</f>
      </c>
      <c r="D29" s="20"/>
      <c r="E29" s="39"/>
      <c r="F29" s="39"/>
      <c r="G29" s="39"/>
      <c r="H29" s="37"/>
      <c r="I29" s="37"/>
    </row>
    <row r="30" ht="20.7" customHeight="1">
      <c r="A30" t="s" s="46">
        <v>98</v>
      </c>
      <c r="B30" s="47"/>
      <c r="C30" s="8">
        <f>B30/B35</f>
      </c>
      <c r="D30" s="20"/>
      <c r="E30" s="39"/>
      <c r="F30" s="39"/>
      <c r="G30" s="35"/>
      <c r="H30" s="37"/>
      <c r="I30" s="37"/>
    </row>
    <row r="31" ht="20.7" customHeight="1">
      <c r="A31" t="s" s="46">
        <v>101</v>
      </c>
      <c r="B31" s="47"/>
      <c r="C31" s="8">
        <f>B31/B35</f>
      </c>
      <c r="D31" s="20"/>
      <c r="E31" s="74"/>
      <c r="F31" s="35"/>
      <c r="G31" s="37"/>
      <c r="H31" s="37"/>
      <c r="I31" s="37"/>
    </row>
    <row r="32" ht="20.7" customHeight="1">
      <c r="A32" t="s" s="46">
        <v>103</v>
      </c>
      <c r="B32" s="47"/>
      <c r="C32" s="8">
        <f>B32/B35</f>
      </c>
      <c r="D32" s="20"/>
      <c r="E32" s="37"/>
      <c r="F32" s="37"/>
      <c r="G32" s="37"/>
      <c r="H32" s="37"/>
      <c r="I32" s="37"/>
    </row>
    <row r="33" ht="20.7" customHeight="1">
      <c r="A33" t="s" s="46">
        <v>106</v>
      </c>
      <c r="B33" s="47"/>
      <c r="C33" s="8">
        <f>B33/B35</f>
      </c>
      <c r="D33" s="20"/>
      <c r="E33" s="61"/>
      <c r="F33" s="37"/>
      <c r="G33" s="37"/>
      <c r="H33" s="37"/>
      <c r="I33" s="37"/>
    </row>
    <row r="34" ht="20.7" customHeight="1">
      <c r="A34" t="s" s="46">
        <v>110</v>
      </c>
      <c r="B34" s="47"/>
      <c r="C34" s="8">
        <f>B34/B35</f>
      </c>
      <c r="D34" s="20"/>
      <c r="E34" s="37"/>
      <c r="F34" s="37"/>
      <c r="G34" s="37"/>
      <c r="H34" s="37"/>
      <c r="I34" s="37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20"/>
      <c r="E35" s="37"/>
      <c r="F35" s="37"/>
      <c r="G35" s="37"/>
      <c r="H35" s="37"/>
      <c r="I35" s="37"/>
    </row>
    <row r="36" ht="20.7" customHeight="1">
      <c r="A36" s="16"/>
      <c r="B36" s="17"/>
      <c r="C36" s="18"/>
      <c r="D36" s="64"/>
      <c r="E36" s="37"/>
      <c r="F36" s="37"/>
      <c r="G36" s="37"/>
      <c r="H36" s="37"/>
      <c r="I36" s="37"/>
    </row>
    <row r="37" ht="20.7" customHeight="1">
      <c r="A37" t="s" s="3">
        <v>116</v>
      </c>
      <c r="B37" t="s" s="4">
        <v>2</v>
      </c>
      <c r="C37" t="s" s="3">
        <v>3</v>
      </c>
      <c r="D37" s="20"/>
      <c r="E37" s="61"/>
      <c r="F37" s="37"/>
      <c r="G37" s="37"/>
      <c r="H37" s="37"/>
      <c r="I37" s="37"/>
    </row>
    <row r="38" ht="20.7" customHeight="1">
      <c r="A38" t="s" s="4">
        <v>118</v>
      </c>
      <c r="B38" s="7">
        <v>3959</v>
      </c>
      <c r="C38" s="8">
        <f>B38/B40</f>
        <v>0.914741219963031</v>
      </c>
      <c r="D38" s="20"/>
      <c r="E38" s="37"/>
      <c r="F38" s="37"/>
      <c r="G38" s="37"/>
      <c r="H38" s="37"/>
      <c r="I38" s="37"/>
    </row>
    <row r="39" ht="20.7" customHeight="1">
      <c r="A39" t="s" s="4">
        <v>122</v>
      </c>
      <c r="B39" s="7">
        <v>369</v>
      </c>
      <c r="C39" s="8">
        <f>B39/B40</f>
        <v>0.0852587800369686</v>
      </c>
      <c r="D39" s="20"/>
      <c r="E39" s="61"/>
      <c r="F39" s="37"/>
      <c r="G39" s="37"/>
      <c r="H39" s="37"/>
      <c r="I39" s="37"/>
    </row>
    <row r="40" ht="20.7" customHeight="1">
      <c r="A40" t="s" s="3">
        <v>19</v>
      </c>
      <c r="B40" s="7">
        <f>SUM(B38:B39)</f>
        <v>4328</v>
      </c>
      <c r="C40" s="9">
        <f>SUM(C38:C39)</f>
        <v>1</v>
      </c>
      <c r="D40" s="20"/>
      <c r="E40" s="37"/>
      <c r="F40" s="37"/>
      <c r="G40" s="37"/>
      <c r="H40" s="37"/>
      <c r="I40" s="37"/>
    </row>
    <row r="41" ht="20.7" customHeight="1">
      <c r="A41" s="16"/>
      <c r="B41" s="17"/>
      <c r="C41" s="18"/>
      <c r="D41" s="64"/>
      <c r="E41" s="37"/>
      <c r="F41" s="37"/>
      <c r="G41" s="37"/>
      <c r="H41" s="37"/>
      <c r="I41" s="37"/>
    </row>
    <row r="42" ht="20.7" customHeight="1">
      <c r="A42" t="s" s="3">
        <v>129</v>
      </c>
      <c r="B42" t="s" s="4">
        <v>2</v>
      </c>
      <c r="C42" t="s" s="3">
        <v>3</v>
      </c>
      <c r="D42" s="20"/>
      <c r="E42" s="61"/>
      <c r="F42" s="37"/>
      <c r="G42" s="37"/>
      <c r="H42" s="37"/>
      <c r="I42" s="37"/>
    </row>
    <row r="43" ht="20.7" customHeight="1">
      <c r="A43" t="s" s="4">
        <v>131</v>
      </c>
      <c r="B43" s="7">
        <v>2089</v>
      </c>
      <c r="C43" s="8">
        <f>B43/B45</f>
        <v>0.48558809855881</v>
      </c>
      <c r="D43" s="20"/>
      <c r="E43" s="37"/>
      <c r="F43" s="37"/>
      <c r="G43" s="37"/>
      <c r="H43" s="37"/>
      <c r="I43" s="37"/>
    </row>
    <row r="44" ht="20.7" customHeight="1">
      <c r="A44" t="s" s="4">
        <v>134</v>
      </c>
      <c r="B44" s="7">
        <v>2213</v>
      </c>
      <c r="C44" s="8">
        <f>B44/B45</f>
        <v>0.51441190144119</v>
      </c>
      <c r="D44" s="20"/>
      <c r="E44" s="61"/>
      <c r="F44" s="37"/>
      <c r="G44" s="37"/>
      <c r="H44" s="37"/>
      <c r="I44" s="37"/>
    </row>
    <row r="45" ht="20.7" customHeight="1">
      <c r="A45" t="s" s="3">
        <v>19</v>
      </c>
      <c r="B45" s="7">
        <f>SUM(B43:B44)</f>
        <v>4302</v>
      </c>
      <c r="C45" s="9">
        <f>SUM(C43:C44)</f>
        <v>1</v>
      </c>
      <c r="D45" s="20"/>
      <c r="E45" s="37"/>
      <c r="F45" s="37"/>
      <c r="G45" s="37"/>
      <c r="H45" s="37"/>
      <c r="I45" s="37"/>
    </row>
    <row r="46" ht="20.7" customHeight="1">
      <c r="A46" s="16"/>
      <c r="B46" s="17"/>
      <c r="C46" s="18"/>
      <c r="D46" s="64"/>
      <c r="E46" s="37"/>
      <c r="F46" s="37"/>
      <c r="G46" s="37"/>
      <c r="H46" s="37"/>
      <c r="I46" s="37"/>
    </row>
    <row r="47" ht="20.7" customHeight="1">
      <c r="A47" t="s" s="3">
        <v>141</v>
      </c>
      <c r="B47" t="s" s="4">
        <v>2</v>
      </c>
      <c r="C47" t="s" s="3">
        <v>3</v>
      </c>
      <c r="D47" s="20"/>
      <c r="E47" s="61"/>
      <c r="F47" s="37"/>
      <c r="G47" s="37"/>
      <c r="H47" s="37"/>
      <c r="I47" s="37"/>
    </row>
    <row r="48" ht="20.7" customHeight="1">
      <c r="A48" t="s" s="4">
        <v>143</v>
      </c>
      <c r="B48" s="7">
        <v>1612</v>
      </c>
      <c r="C48" s="8">
        <f>B48/B52</f>
        <v>0.395001225189904</v>
      </c>
      <c r="D48" s="6"/>
      <c r="E48" s="11"/>
      <c r="F48" s="11"/>
      <c r="G48" s="11"/>
      <c r="H48" s="11"/>
      <c r="I48" s="11"/>
    </row>
    <row r="49" ht="20.7" customHeight="1">
      <c r="A49" t="s" s="4">
        <v>146</v>
      </c>
      <c r="B49" s="7">
        <v>394</v>
      </c>
      <c r="C49" s="8">
        <f>B49/B52</f>
        <v>0.0965449644694928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277</v>
      </c>
      <c r="C50" s="8">
        <f>B50/B52</f>
        <v>0.0678755207057094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1798</v>
      </c>
      <c r="C51" s="8">
        <f>B51/B52</f>
        <v>0.440578289634893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4081</v>
      </c>
      <c r="C52" s="9">
        <f>SUM(C48:C51)</f>
        <v>0.999999999999999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1552</v>
      </c>
      <c r="C55" s="8">
        <f>B55/B58</f>
        <v>0.394108684611478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934</v>
      </c>
      <c r="C56" s="8">
        <f>B56/B58</f>
        <v>0.237176231589639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1452</v>
      </c>
      <c r="C57" s="8">
        <f>B57/B58</f>
        <v>0.368715083798883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3938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739</v>
      </c>
      <c r="C61" s="8">
        <f>B61/B65</f>
        <v>0.201692139737991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301</v>
      </c>
      <c r="C62" s="8">
        <f>B62/B65</f>
        <v>0.08215065502183409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1094</v>
      </c>
      <c r="C63" s="8">
        <f>B63/B65</f>
        <v>0.298580786026201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1530</v>
      </c>
      <c r="C64" s="8">
        <f>B64/B65</f>
        <v>0.417576419213974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3664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1357</v>
      </c>
      <c r="C68" s="8">
        <f>B68/B71</f>
        <v>0.374551476676787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760</v>
      </c>
      <c r="C69" s="8">
        <f>B69/B71</f>
        <v>0.209770908087221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1506</v>
      </c>
      <c r="C70" s="8">
        <f>B70/B71</f>
        <v>0.415677615235992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3623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</row>
    <row r="77" ht="20.7" customHeight="1">
      <c r="A77" s="65"/>
      <c r="B77" s="28"/>
      <c r="C77" s="18"/>
      <c r="D77" s="11"/>
      <c r="E77" s="11"/>
      <c r="F77" s="11"/>
      <c r="G77" s="11"/>
      <c r="H77" s="11"/>
      <c r="I77" s="11"/>
    </row>
    <row r="78" ht="20.7" customHeight="1">
      <c r="A78" t="s" s="13">
        <v>188</v>
      </c>
      <c r="B78" t="s" s="14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14">
        <v>190</v>
      </c>
      <c r="B79" s="15">
        <v>2292</v>
      </c>
      <c r="C79" s="8">
        <f>B79/B81</f>
        <v>0.602682093084407</v>
      </c>
      <c r="D79" s="6"/>
      <c r="E79" s="11"/>
      <c r="F79" s="11"/>
      <c r="G79" s="11"/>
      <c r="H79" s="11"/>
      <c r="I79" s="11"/>
    </row>
    <row r="80" ht="20.7" customHeight="1">
      <c r="A80" t="s" s="14">
        <v>192</v>
      </c>
      <c r="B80" s="15">
        <v>1511</v>
      </c>
      <c r="C80" s="8">
        <f>B80/B81</f>
        <v>0.397317906915593</v>
      </c>
      <c r="D80" s="6"/>
      <c r="E80" s="11"/>
      <c r="F80" s="11"/>
      <c r="G80" s="11"/>
      <c r="H80" s="11"/>
      <c r="I80" s="11"/>
    </row>
    <row r="81" ht="20.7" customHeight="1">
      <c r="A81" t="s" s="13">
        <v>19</v>
      </c>
      <c r="B81" s="15">
        <f>SUM(B79:B80)</f>
        <v>3803</v>
      </c>
      <c r="C81" s="9">
        <f>SUM(C79:C80)</f>
        <v>1</v>
      </c>
      <c r="D81" s="6"/>
      <c r="E81" s="11"/>
      <c r="F81" s="11"/>
      <c r="G81" s="11"/>
      <c r="H81" s="11"/>
      <c r="I81" s="11"/>
    </row>
    <row r="82" ht="20.7" customHeight="1">
      <c r="A82" s="65"/>
      <c r="B82" s="28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21"/>
      <c r="B87" s="22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  <c r="I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  <c r="I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  <c r="I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  <c r="I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  <c r="I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  <c r="I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  <c r="I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  <c r="I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  <c r="I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  <c r="I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  <c r="I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  <c r="I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  <c r="I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  <c r="I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  <c r="I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  <c r="I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  <c r="I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  <c r="I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  <c r="I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  <c r="I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  <c r="I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  <c r="I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  <c r="I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  <c r="I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  <c r="I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  <c r="I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  <c r="I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  <c r="I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  <c r="I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  <c r="I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  <c r="I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  <c r="I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  <c r="I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  <c r="I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  <c r="I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  <c r="I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  <c r="I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  <c r="I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  <c r="I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  <c r="I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  <c r="I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  <c r="I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  <c r="I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  <c r="I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  <c r="I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  <c r="I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  <c r="I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  <c r="I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  <c r="I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  <c r="I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  <c r="I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  <c r="I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  <c r="I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  <c r="I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  <c r="I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  <c r="I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  <c r="I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  <c r="I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  <c r="I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  <c r="I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  <c r="I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  <c r="I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  <c r="I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  <c r="I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  <c r="I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  <c r="I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  <c r="I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  <c r="I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  <c r="I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  <c r="I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  <c r="I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  <c r="I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  <c r="I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  <c r="I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  <c r="I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  <c r="I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  <c r="I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  <c r="I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  <c r="I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  <c r="I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  <c r="I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  <c r="I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  <c r="I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  <c r="I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  <c r="I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  <c r="I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  <c r="I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  <c r="I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  <c r="I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  <c r="I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  <c r="I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  <c r="I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  <c r="I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  <c r="I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  <c r="I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  <c r="I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  <c r="I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  <c r="I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  <c r="I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  <c r="I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  <c r="I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  <c r="I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  <c r="I194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2:I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80" customWidth="1"/>
    <col min="2" max="4" width="16.3516" style="80" customWidth="1"/>
    <col min="5" max="5" width="26.7031" style="80" customWidth="1"/>
    <col min="6" max="7" width="16.3516" style="80" customWidth="1"/>
    <col min="8" max="8" width="17.8516" style="80" customWidth="1"/>
    <col min="9" max="9" width="16.3516" style="80" customWidth="1"/>
    <col min="10" max="16384" width="16.3516" style="8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13">
        <v>222</v>
      </c>
      <c r="F2" t="s" s="14">
        <v>2</v>
      </c>
      <c r="G2" t="s" s="3">
        <v>3</v>
      </c>
      <c r="H2" s="20"/>
      <c r="I2" s="37"/>
    </row>
    <row r="3" ht="20.7" customHeight="1">
      <c r="A3" t="s" s="4">
        <v>8</v>
      </c>
      <c r="B3" s="7">
        <v>1608</v>
      </c>
      <c r="C3" s="8">
        <f>B3/B12</f>
        <v>0.198960653303638</v>
      </c>
      <c r="D3" s="5"/>
      <c r="E3" t="s" s="14">
        <v>223</v>
      </c>
      <c r="F3" s="15">
        <v>514</v>
      </c>
      <c r="G3" s="8">
        <f>F3/F5</f>
        <v>0.702185792349727</v>
      </c>
      <c r="H3" s="20"/>
      <c r="I3" s="37"/>
    </row>
    <row r="4" ht="20.7" customHeight="1">
      <c r="A4" t="s" s="4">
        <v>13</v>
      </c>
      <c r="B4" s="7">
        <v>249</v>
      </c>
      <c r="C4" s="8">
        <f>B4/B12</f>
        <v>0.0308092056421678</v>
      </c>
      <c r="D4" s="5"/>
      <c r="E4" t="s" s="14">
        <v>224</v>
      </c>
      <c r="F4" s="15">
        <v>218</v>
      </c>
      <c r="G4" s="8">
        <f>F4/F5</f>
        <v>0.297814207650273</v>
      </c>
      <c r="H4" s="20"/>
      <c r="I4" s="37"/>
    </row>
    <row r="5" ht="20.7" customHeight="1">
      <c r="A5" t="s" s="4">
        <v>18</v>
      </c>
      <c r="B5" s="7">
        <v>21</v>
      </c>
      <c r="C5" s="8">
        <f>B5/B12</f>
        <v>0.00259836674090572</v>
      </c>
      <c r="D5" s="5"/>
      <c r="E5" t="s" s="13">
        <v>19</v>
      </c>
      <c r="F5" s="15">
        <f>SUM(F3:F4)</f>
        <v>732</v>
      </c>
      <c r="G5" s="9">
        <f>SUM(G3:G4)</f>
        <v>1</v>
      </c>
      <c r="H5" s="20"/>
      <c r="I5" s="37"/>
    </row>
    <row r="6" ht="20.7" customHeight="1">
      <c r="A6" t="s" s="4">
        <v>21</v>
      </c>
      <c r="B6" s="7">
        <v>4697</v>
      </c>
      <c r="C6" s="8">
        <f>B6/B12</f>
        <v>0.581168027715912</v>
      </c>
      <c r="D6" s="20"/>
      <c r="E6" s="17"/>
      <c r="F6" s="17"/>
      <c r="G6" s="17"/>
      <c r="H6" s="37"/>
      <c r="I6" s="37"/>
    </row>
    <row r="7" ht="20.7" customHeight="1">
      <c r="A7" t="s" s="4">
        <v>23</v>
      </c>
      <c r="B7" s="7">
        <v>1344</v>
      </c>
      <c r="C7" s="8">
        <f>B7/B12</f>
        <v>0.166295471417966</v>
      </c>
      <c r="D7" s="5"/>
      <c r="E7" t="s" s="3">
        <v>34</v>
      </c>
      <c r="F7" t="s" s="4">
        <v>2</v>
      </c>
      <c r="G7" t="s" s="3">
        <v>3</v>
      </c>
      <c r="H7" s="20"/>
      <c r="I7" s="37"/>
    </row>
    <row r="8" ht="20.7" customHeight="1">
      <c r="A8" t="s" s="4">
        <v>27</v>
      </c>
      <c r="B8" s="7">
        <v>40</v>
      </c>
      <c r="C8" s="8">
        <f>B8/B12</f>
        <v>0.00494926998267756</v>
      </c>
      <c r="D8" s="5"/>
      <c r="E8" t="s" s="4">
        <v>38</v>
      </c>
      <c r="F8" s="7">
        <v>2807</v>
      </c>
      <c r="G8" s="8">
        <f>F8/F10</f>
        <v>0.405342960288809</v>
      </c>
      <c r="H8" s="20"/>
      <c r="I8" s="37"/>
    </row>
    <row r="9" ht="20.7" customHeight="1">
      <c r="A9" t="s" s="4">
        <v>31</v>
      </c>
      <c r="B9" s="7">
        <v>89</v>
      </c>
      <c r="C9" s="8">
        <f>B9/B12</f>
        <v>0.0110121257114576</v>
      </c>
      <c r="D9" s="5"/>
      <c r="E9" t="s" s="4">
        <v>41</v>
      </c>
      <c r="F9" s="7">
        <v>4118</v>
      </c>
      <c r="G9" s="8">
        <f>F9/F10</f>
        <v>0.594657039711191</v>
      </c>
      <c r="H9" s="20"/>
      <c r="I9" s="37"/>
    </row>
    <row r="10" ht="20.7" customHeight="1">
      <c r="A10" t="s" s="4">
        <v>36</v>
      </c>
      <c r="B10" s="7">
        <v>25</v>
      </c>
      <c r="C10" s="8">
        <f>B10/B12</f>
        <v>0.00309329373917347</v>
      </c>
      <c r="D10" s="5"/>
      <c r="E10" t="s" s="3">
        <v>19</v>
      </c>
      <c r="F10" s="7">
        <f>SUM(F8:F9)</f>
        <v>6925</v>
      </c>
      <c r="G10" s="9">
        <f>SUM(G8:G9)</f>
        <v>1</v>
      </c>
      <c r="H10" s="20"/>
      <c r="I10" s="37"/>
    </row>
    <row r="11" ht="20.7" customHeight="1">
      <c r="A11" t="s" s="4">
        <v>39</v>
      </c>
      <c r="B11" s="7">
        <v>9</v>
      </c>
      <c r="C11" s="8">
        <f>B11/B12</f>
        <v>0.00111358574610245</v>
      </c>
      <c r="D11" s="20"/>
      <c r="E11" s="17"/>
      <c r="F11" s="17"/>
      <c r="G11" s="17"/>
      <c r="H11" s="72"/>
      <c r="I11" s="11"/>
    </row>
    <row r="12" ht="20.7" customHeight="1">
      <c r="A12" t="s" s="3">
        <v>19</v>
      </c>
      <c r="B12" s="7">
        <f>SUM(B3:B11)</f>
        <v>8082</v>
      </c>
      <c r="C12" s="9">
        <f>SUM(C3:C11)</f>
        <v>1</v>
      </c>
      <c r="D12" s="5"/>
      <c r="E12" t="s" s="3">
        <v>91</v>
      </c>
      <c r="F12" t="s" s="4">
        <v>2</v>
      </c>
      <c r="G12" t="s" s="3">
        <v>3</v>
      </c>
      <c r="H12" s="20"/>
      <c r="I12" s="37"/>
    </row>
    <row r="13" ht="20.7" customHeight="1">
      <c r="A13" s="10"/>
      <c r="B13" s="10"/>
      <c r="C13" s="10"/>
      <c r="D13" s="12"/>
      <c r="E13" t="s" s="4">
        <v>94</v>
      </c>
      <c r="F13" s="7">
        <v>1353</v>
      </c>
      <c r="G13" s="8">
        <f>F13/F15</f>
        <v>0.181830399139901</v>
      </c>
      <c r="H13" s="20"/>
      <c r="I13" s="37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97</v>
      </c>
      <c r="F14" s="7">
        <v>6088</v>
      </c>
      <c r="G14" s="8">
        <f>F14/F15</f>
        <v>0.818169600860099</v>
      </c>
      <c r="H14" s="20"/>
      <c r="I14" s="37"/>
    </row>
    <row r="15" ht="20.7" customHeight="1">
      <c r="A15" t="s" s="4">
        <v>51</v>
      </c>
      <c r="B15" s="7">
        <v>63</v>
      </c>
      <c r="C15" s="8">
        <f>B15/B21</f>
        <v>0.00795554994317464</v>
      </c>
      <c r="D15" s="5"/>
      <c r="E15" t="s" s="3">
        <v>19</v>
      </c>
      <c r="F15" s="7">
        <f>SUM(F13:F14)</f>
        <v>7441</v>
      </c>
      <c r="G15" s="9">
        <f>SUM(G13:G14)</f>
        <v>1</v>
      </c>
      <c r="H15" s="20"/>
      <c r="I15" s="37"/>
    </row>
    <row r="16" ht="20.7" customHeight="1">
      <c r="A16" t="s" s="4">
        <v>54</v>
      </c>
      <c r="B16" s="7">
        <v>3219</v>
      </c>
      <c r="C16" s="8">
        <f>B16/B21</f>
        <v>0.406490718525066</v>
      </c>
      <c r="D16" s="20"/>
      <c r="E16" s="17"/>
      <c r="F16" s="17"/>
      <c r="G16" s="17"/>
      <c r="H16" s="37"/>
      <c r="I16" s="37"/>
    </row>
    <row r="17" ht="20.7" customHeight="1">
      <c r="A17" t="s" s="4">
        <v>57</v>
      </c>
      <c r="B17" s="7">
        <v>2438</v>
      </c>
      <c r="C17" s="8">
        <f>B17/B21</f>
        <v>0.307867154943806</v>
      </c>
      <c r="D17" s="5"/>
      <c r="E17" t="s" s="3">
        <v>431</v>
      </c>
      <c r="F17" t="s" s="4">
        <v>2</v>
      </c>
      <c r="G17" t="s" s="3">
        <v>3</v>
      </c>
      <c r="H17" s="20"/>
      <c r="I17" s="37"/>
    </row>
    <row r="18" ht="20.7" customHeight="1">
      <c r="A18" t="s" s="4">
        <v>61</v>
      </c>
      <c r="B18" s="7">
        <v>65</v>
      </c>
      <c r="C18" s="8">
        <f>B18/B21</f>
        <v>0.00820810708422781</v>
      </c>
      <c r="D18" s="5"/>
      <c r="E18" t="s" s="4">
        <v>483</v>
      </c>
      <c r="F18" s="7">
        <v>2146</v>
      </c>
      <c r="G18" s="8">
        <f>F18/F20</f>
        <v>0.267681177497817</v>
      </c>
      <c r="H18" s="20"/>
      <c r="I18" s="37"/>
    </row>
    <row r="19" ht="20.7" customHeight="1">
      <c r="A19" t="s" s="4">
        <v>64</v>
      </c>
      <c r="B19" s="7">
        <v>2049</v>
      </c>
      <c r="C19" s="8">
        <f>B19/B21</f>
        <v>0.258744791008966</v>
      </c>
      <c r="D19" s="5"/>
      <c r="E19" t="s" s="4">
        <v>484</v>
      </c>
      <c r="F19" s="7">
        <v>5871</v>
      </c>
      <c r="G19" s="8">
        <f>F19/F20</f>
        <v>0.7323188225021831</v>
      </c>
      <c r="H19" s="20"/>
      <c r="I19" s="37"/>
    </row>
    <row r="20" ht="20.7" customHeight="1">
      <c r="A20" t="s" s="4">
        <v>68</v>
      </c>
      <c r="B20" s="7">
        <v>85</v>
      </c>
      <c r="C20" s="8">
        <f>B20/B21</f>
        <v>0.0107336784947594</v>
      </c>
      <c r="D20" s="5"/>
      <c r="E20" t="s" s="3">
        <v>19</v>
      </c>
      <c r="F20" s="7">
        <f>SUM(F18:F19)</f>
        <v>8017</v>
      </c>
      <c r="G20" s="9">
        <f>SUM(G18:G19)</f>
        <v>1</v>
      </c>
      <c r="H20" s="20"/>
      <c r="I20" s="37"/>
    </row>
    <row r="21" ht="20.7" customHeight="1">
      <c r="A21" t="s" s="3">
        <v>19</v>
      </c>
      <c r="B21" s="7">
        <f>SUM(B15:B20)</f>
        <v>7919</v>
      </c>
      <c r="C21" s="9">
        <f>SUM(C15:C20)</f>
        <v>1</v>
      </c>
      <c r="D21" s="20"/>
      <c r="E21" s="73"/>
      <c r="F21" s="38"/>
      <c r="G21" s="38"/>
      <c r="H21" s="37"/>
      <c r="I21" s="37"/>
    </row>
    <row r="22" ht="20.7" customHeight="1">
      <c r="A22" s="16"/>
      <c r="B22" s="17"/>
      <c r="C22" s="18"/>
      <c r="D22" s="64"/>
      <c r="E22" s="39"/>
      <c r="F22" s="39"/>
      <c r="G22" s="39"/>
      <c r="H22" s="37"/>
      <c r="I22" s="37"/>
    </row>
    <row r="23" ht="20.7" customHeight="1">
      <c r="A23" t="s" s="13">
        <v>77</v>
      </c>
      <c r="B23" t="s" s="14">
        <v>2</v>
      </c>
      <c r="C23" t="s" s="3">
        <v>3</v>
      </c>
      <c r="D23" s="20"/>
      <c r="E23" s="39"/>
      <c r="F23" s="39"/>
      <c r="G23" s="39"/>
      <c r="H23" s="37"/>
      <c r="I23" s="37"/>
    </row>
    <row r="24" ht="20.7" customHeight="1">
      <c r="A24" t="s" s="14">
        <v>80</v>
      </c>
      <c r="B24" s="15">
        <v>452</v>
      </c>
      <c r="C24" s="8">
        <f>B24/B26</f>
        <v>0.187318690426855</v>
      </c>
      <c r="D24" s="20"/>
      <c r="E24" s="39"/>
      <c r="F24" s="39"/>
      <c r="G24" s="39"/>
      <c r="H24" s="37"/>
      <c r="I24" s="37"/>
    </row>
    <row r="25" ht="20.7" customHeight="1">
      <c r="A25" t="s" s="14">
        <v>83</v>
      </c>
      <c r="B25" s="15">
        <v>1961</v>
      </c>
      <c r="C25" s="8">
        <f>B25/B26</f>
        <v>0.812681309573145</v>
      </c>
      <c r="D25" s="20"/>
      <c r="E25" s="39"/>
      <c r="F25" s="39"/>
      <c r="G25" s="39"/>
      <c r="H25" s="37"/>
      <c r="I25" s="37"/>
    </row>
    <row r="26" ht="20.7" customHeight="1">
      <c r="A26" t="s" s="13">
        <v>19</v>
      </c>
      <c r="B26" s="15">
        <f>SUM(B24:B25)</f>
        <v>2413</v>
      </c>
      <c r="C26" s="9">
        <f>SUM(C24:C25)</f>
        <v>1</v>
      </c>
      <c r="D26" s="20"/>
      <c r="E26" s="39"/>
      <c r="F26" s="39"/>
      <c r="G26" s="39"/>
      <c r="H26" s="37"/>
      <c r="I26" s="37"/>
    </row>
    <row r="27" ht="20.7" customHeight="1">
      <c r="A27" s="65"/>
      <c r="B27" s="28"/>
      <c r="C27" s="18"/>
      <c r="D27" s="64"/>
      <c r="E27" s="39"/>
      <c r="F27" s="39"/>
      <c r="G27" s="39"/>
      <c r="H27" s="37"/>
      <c r="I27" s="37"/>
    </row>
    <row r="28" ht="20.7" customHeight="1">
      <c r="A28" t="s" s="45">
        <v>92</v>
      </c>
      <c r="B28" t="s" s="46">
        <v>2</v>
      </c>
      <c r="C28" t="s" s="3">
        <v>3</v>
      </c>
      <c r="D28" s="20"/>
      <c r="E28" s="39"/>
      <c r="F28" s="39"/>
      <c r="G28" s="39"/>
      <c r="H28" s="37"/>
      <c r="I28" s="37"/>
    </row>
    <row r="29" ht="20.7" customHeight="1">
      <c r="A29" t="s" s="46">
        <v>95</v>
      </c>
      <c r="B29" s="47"/>
      <c r="C29" s="8">
        <f>B29/B35</f>
      </c>
      <c r="D29" s="20"/>
      <c r="E29" s="39"/>
      <c r="F29" s="39"/>
      <c r="G29" s="39"/>
      <c r="H29" s="37"/>
      <c r="I29" s="37"/>
    </row>
    <row r="30" ht="20.7" customHeight="1">
      <c r="A30" t="s" s="46">
        <v>98</v>
      </c>
      <c r="B30" s="47"/>
      <c r="C30" s="8">
        <f>B30/B35</f>
      </c>
      <c r="D30" s="20"/>
      <c r="E30" s="39"/>
      <c r="F30" s="39"/>
      <c r="G30" s="35"/>
      <c r="H30" s="37"/>
      <c r="I30" s="37"/>
    </row>
    <row r="31" ht="20.7" customHeight="1">
      <c r="A31" t="s" s="46">
        <v>101</v>
      </c>
      <c r="B31" s="47"/>
      <c r="C31" s="8">
        <f>B31/B35</f>
      </c>
      <c r="D31" s="20"/>
      <c r="E31" s="74"/>
      <c r="F31" s="35"/>
      <c r="G31" s="37"/>
      <c r="H31" s="37"/>
      <c r="I31" s="37"/>
    </row>
    <row r="32" ht="20.7" customHeight="1">
      <c r="A32" t="s" s="46">
        <v>103</v>
      </c>
      <c r="B32" s="47"/>
      <c r="C32" s="8">
        <f>B32/B35</f>
      </c>
      <c r="D32" s="20"/>
      <c r="E32" s="37"/>
      <c r="F32" s="37"/>
      <c r="G32" s="37"/>
      <c r="H32" s="37"/>
      <c r="I32" s="37"/>
    </row>
    <row r="33" ht="20.7" customHeight="1">
      <c r="A33" t="s" s="46">
        <v>106</v>
      </c>
      <c r="B33" s="47"/>
      <c r="C33" s="8">
        <f>B33/B35</f>
      </c>
      <c r="D33" s="20"/>
      <c r="E33" s="61"/>
      <c r="F33" s="37"/>
      <c r="G33" s="37"/>
      <c r="H33" s="37"/>
      <c r="I33" s="37"/>
    </row>
    <row r="34" ht="20.7" customHeight="1">
      <c r="A34" t="s" s="46">
        <v>110</v>
      </c>
      <c r="B34" s="47"/>
      <c r="C34" s="8">
        <f>B34/B35</f>
      </c>
      <c r="D34" s="20"/>
      <c r="E34" s="37"/>
      <c r="F34" s="37"/>
      <c r="G34" s="37"/>
      <c r="H34" s="37"/>
      <c r="I34" s="37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20"/>
      <c r="E35" s="37"/>
      <c r="F35" s="37"/>
      <c r="G35" s="37"/>
      <c r="H35" s="37"/>
      <c r="I35" s="37"/>
    </row>
    <row r="36" ht="20.7" customHeight="1">
      <c r="A36" s="16"/>
      <c r="B36" s="17"/>
      <c r="C36" s="18"/>
      <c r="D36" s="64"/>
      <c r="E36" s="37"/>
      <c r="F36" s="37"/>
      <c r="G36" s="37"/>
      <c r="H36" s="37"/>
      <c r="I36" s="37"/>
    </row>
    <row r="37" ht="20.7" customHeight="1">
      <c r="A37" t="s" s="3">
        <v>116</v>
      </c>
      <c r="B37" t="s" s="4">
        <v>2</v>
      </c>
      <c r="C37" t="s" s="3">
        <v>3</v>
      </c>
      <c r="D37" s="20"/>
      <c r="E37" s="61"/>
      <c r="F37" s="37"/>
      <c r="G37" s="37"/>
      <c r="H37" s="37"/>
      <c r="I37" s="37"/>
    </row>
    <row r="38" ht="20.7" customHeight="1">
      <c r="A38" t="s" s="4">
        <v>118</v>
      </c>
      <c r="B38" s="7">
        <v>6813</v>
      </c>
      <c r="C38" s="8">
        <f>B38/B40</f>
        <v>0.929721615720524</v>
      </c>
      <c r="D38" s="20"/>
      <c r="E38" s="37"/>
      <c r="F38" s="37"/>
      <c r="G38" s="37"/>
      <c r="H38" s="37"/>
      <c r="I38" s="37"/>
    </row>
    <row r="39" ht="20.7" customHeight="1">
      <c r="A39" t="s" s="4">
        <v>122</v>
      </c>
      <c r="B39" s="7">
        <v>515</v>
      </c>
      <c r="C39" s="8">
        <f>B39/B40</f>
        <v>0.070278384279476</v>
      </c>
      <c r="D39" s="20"/>
      <c r="E39" s="61"/>
      <c r="F39" s="37"/>
      <c r="G39" s="37"/>
      <c r="H39" s="37"/>
      <c r="I39" s="37"/>
    </row>
    <row r="40" ht="20.7" customHeight="1">
      <c r="A40" t="s" s="3">
        <v>19</v>
      </c>
      <c r="B40" s="7">
        <f>SUM(B38:B39)</f>
        <v>7328</v>
      </c>
      <c r="C40" s="9">
        <f>SUM(C38:C39)</f>
        <v>1</v>
      </c>
      <c r="D40" s="20"/>
      <c r="E40" s="37"/>
      <c r="F40" s="37"/>
      <c r="G40" s="37"/>
      <c r="H40" s="37"/>
      <c r="I40" s="37"/>
    </row>
    <row r="41" ht="20.7" customHeight="1">
      <c r="A41" s="16"/>
      <c r="B41" s="17"/>
      <c r="C41" s="18"/>
      <c r="D41" s="64"/>
      <c r="E41" s="37"/>
      <c r="F41" s="37"/>
      <c r="G41" s="37"/>
      <c r="H41" s="37"/>
      <c r="I41" s="37"/>
    </row>
    <row r="42" ht="20.7" customHeight="1">
      <c r="A42" t="s" s="3">
        <v>129</v>
      </c>
      <c r="B42" t="s" s="4">
        <v>2</v>
      </c>
      <c r="C42" t="s" s="3">
        <v>3</v>
      </c>
      <c r="D42" s="20"/>
      <c r="E42" s="61"/>
      <c r="F42" s="37"/>
      <c r="G42" s="37"/>
      <c r="H42" s="37"/>
      <c r="I42" s="37"/>
    </row>
    <row r="43" ht="20.7" customHeight="1">
      <c r="A43" t="s" s="4">
        <v>131</v>
      </c>
      <c r="B43" s="7">
        <v>4153</v>
      </c>
      <c r="C43" s="8">
        <f>B43/B45</f>
        <v>0.568826188193398</v>
      </c>
      <c r="D43" s="20"/>
      <c r="E43" s="37"/>
      <c r="F43" s="37"/>
      <c r="G43" s="37"/>
      <c r="H43" s="37"/>
      <c r="I43" s="37"/>
    </row>
    <row r="44" ht="20.7" customHeight="1">
      <c r="A44" t="s" s="4">
        <v>134</v>
      </c>
      <c r="B44" s="7">
        <v>3148</v>
      </c>
      <c r="C44" s="8">
        <f>B44/B45</f>
        <v>0.431173811806602</v>
      </c>
      <c r="D44" s="20"/>
      <c r="E44" s="61"/>
      <c r="F44" s="37"/>
      <c r="G44" s="37"/>
      <c r="H44" s="37"/>
      <c r="I44" s="37"/>
    </row>
    <row r="45" ht="20.7" customHeight="1">
      <c r="A45" t="s" s="3">
        <v>19</v>
      </c>
      <c r="B45" s="7">
        <f>SUM(B43:B44)</f>
        <v>7301</v>
      </c>
      <c r="C45" s="9">
        <f>SUM(C43:C44)</f>
        <v>1</v>
      </c>
      <c r="D45" s="20"/>
      <c r="E45" s="37"/>
      <c r="F45" s="37"/>
      <c r="G45" s="37"/>
      <c r="H45" s="37"/>
      <c r="I45" s="37"/>
    </row>
    <row r="46" ht="20.7" customHeight="1">
      <c r="A46" s="16"/>
      <c r="B46" s="17"/>
      <c r="C46" s="18"/>
      <c r="D46" s="64"/>
      <c r="E46" s="37"/>
      <c r="F46" s="37"/>
      <c r="G46" s="37"/>
      <c r="H46" s="37"/>
      <c r="I46" s="37"/>
    </row>
    <row r="47" ht="20.7" customHeight="1">
      <c r="A47" t="s" s="3">
        <v>141</v>
      </c>
      <c r="B47" t="s" s="4">
        <v>2</v>
      </c>
      <c r="C47" t="s" s="3">
        <v>3</v>
      </c>
      <c r="D47" s="20"/>
      <c r="E47" s="61"/>
      <c r="F47" s="37"/>
      <c r="G47" s="37"/>
      <c r="H47" s="37"/>
      <c r="I47" s="37"/>
    </row>
    <row r="48" ht="20.7" customHeight="1">
      <c r="A48" t="s" s="4">
        <v>143</v>
      </c>
      <c r="B48" s="7">
        <v>3009</v>
      </c>
      <c r="C48" s="8">
        <f>B48/B52</f>
        <v>0.422493681550126</v>
      </c>
      <c r="D48" s="6"/>
      <c r="E48" s="11"/>
      <c r="F48" s="11"/>
      <c r="G48" s="11"/>
      <c r="H48" s="11"/>
      <c r="I48" s="11"/>
    </row>
    <row r="49" ht="20.7" customHeight="1">
      <c r="A49" t="s" s="4">
        <v>146</v>
      </c>
      <c r="B49" s="7">
        <v>558</v>
      </c>
      <c r="C49" s="8">
        <f>B49/B52</f>
        <v>0.0783487784330244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435</v>
      </c>
      <c r="C50" s="8">
        <f>B50/B52</f>
        <v>0.061078348778433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3120</v>
      </c>
      <c r="C51" s="8">
        <f>B51/B52</f>
        <v>0.438079191238416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7122</v>
      </c>
      <c r="C52" s="9">
        <f>SUM(C48:C51)</f>
        <v>0.999999999999999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2760</v>
      </c>
      <c r="C55" s="8">
        <f>B55/B58</f>
        <v>0.40303738317757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1898</v>
      </c>
      <c r="C56" s="8">
        <f>B56/B58</f>
        <v>0.277161214953271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2190</v>
      </c>
      <c r="C57" s="8">
        <f>B57/B58</f>
        <v>0.319801401869159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6848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1744</v>
      </c>
      <c r="C61" s="8">
        <f>B61/B65</f>
        <v>0.275905711121658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503</v>
      </c>
      <c r="C62" s="8">
        <f>B62/B65</f>
        <v>0.0795760164530929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2338</v>
      </c>
      <c r="C63" s="8">
        <f>B63/B65</f>
        <v>0.369878183831672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1736</v>
      </c>
      <c r="C64" s="8">
        <f>B64/B65</f>
        <v>0.274640088593577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6321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3192</v>
      </c>
      <c r="C68" s="8">
        <f>B68/B71</f>
        <v>0.502123643227938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1203</v>
      </c>
      <c r="C69" s="8">
        <f>B69/B71</f>
        <v>0.189240207645116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1962</v>
      </c>
      <c r="C70" s="8">
        <f>B70/B71</f>
        <v>0.308636149126947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6357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21"/>
      <c r="B87" s="22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2:I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81" customWidth="1"/>
    <col min="2" max="4" width="16.3516" style="81" customWidth="1"/>
    <col min="5" max="5" width="26.7031" style="81" customWidth="1"/>
    <col min="6" max="7" width="16.3516" style="81" customWidth="1"/>
    <col min="8" max="8" width="17.8516" style="81" customWidth="1"/>
    <col min="9" max="9" width="16.3516" style="81" customWidth="1"/>
    <col min="10" max="16384" width="16.3516" style="8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13">
        <v>231</v>
      </c>
      <c r="F2" t="s" s="14">
        <v>2</v>
      </c>
      <c r="G2" t="s" s="3">
        <v>3</v>
      </c>
      <c r="H2" s="20"/>
      <c r="I2" s="37"/>
    </row>
    <row r="3" ht="20.7" customHeight="1">
      <c r="A3" t="s" s="4">
        <v>8</v>
      </c>
      <c r="B3" s="7">
        <v>509</v>
      </c>
      <c r="C3" s="8">
        <f>B3/B12</f>
        <v>0.180176991150442</v>
      </c>
      <c r="D3" s="5"/>
      <c r="E3" t="s" s="14">
        <v>232</v>
      </c>
      <c r="F3" s="15">
        <v>1325</v>
      </c>
      <c r="G3" s="8">
        <f>F3/F5</f>
        <v>0.5679382768967</v>
      </c>
      <c r="H3" s="20"/>
      <c r="I3" s="37"/>
    </row>
    <row r="4" ht="20.7" customHeight="1">
      <c r="A4" t="s" s="4">
        <v>13</v>
      </c>
      <c r="B4" s="7">
        <v>124</v>
      </c>
      <c r="C4" s="8">
        <f>B4/B12</f>
        <v>0.0438938053097345</v>
      </c>
      <c r="D4" s="5"/>
      <c r="E4" t="s" s="14">
        <v>233</v>
      </c>
      <c r="F4" s="15">
        <v>1008</v>
      </c>
      <c r="G4" s="8">
        <f>F4/F5</f>
        <v>0.4320617231033</v>
      </c>
      <c r="H4" s="20"/>
      <c r="I4" s="37"/>
    </row>
    <row r="5" ht="20.7" customHeight="1">
      <c r="A5" t="s" s="4">
        <v>18</v>
      </c>
      <c r="B5" s="7">
        <v>49</v>
      </c>
      <c r="C5" s="8">
        <f>B5/B12</f>
        <v>0.0173451327433628</v>
      </c>
      <c r="D5" s="5"/>
      <c r="E5" t="s" s="13">
        <v>19</v>
      </c>
      <c r="F5" s="15">
        <f>SUM(F3:F4)</f>
        <v>2333</v>
      </c>
      <c r="G5" s="9">
        <f>SUM(G3:G4)</f>
        <v>1</v>
      </c>
      <c r="H5" s="20"/>
      <c r="I5" s="37"/>
    </row>
    <row r="6" ht="20.7" customHeight="1">
      <c r="A6" t="s" s="4">
        <v>21</v>
      </c>
      <c r="B6" s="7">
        <v>1512</v>
      </c>
      <c r="C6" s="8">
        <f>B6/B12</f>
        <v>0.535221238938053</v>
      </c>
      <c r="D6" s="20"/>
      <c r="E6" s="17"/>
      <c r="F6" s="17"/>
      <c r="G6" s="17"/>
      <c r="H6" s="37"/>
      <c r="I6" s="37"/>
    </row>
    <row r="7" ht="20.7" customHeight="1">
      <c r="A7" t="s" s="4">
        <v>23</v>
      </c>
      <c r="B7" s="7">
        <v>154</v>
      </c>
      <c r="C7" s="8">
        <f>B7/B12</f>
        <v>0.0545132743362832</v>
      </c>
      <c r="D7" s="5"/>
      <c r="E7" t="s" s="3">
        <v>485</v>
      </c>
      <c r="F7" t="s" s="4">
        <v>2</v>
      </c>
      <c r="G7" t="s" s="3">
        <v>3</v>
      </c>
      <c r="H7" s="20"/>
      <c r="I7" s="37"/>
    </row>
    <row r="8" ht="20.7" customHeight="1">
      <c r="A8" t="s" s="4">
        <v>27</v>
      </c>
      <c r="B8" s="7">
        <v>104</v>
      </c>
      <c r="C8" s="8">
        <f>B8/B12</f>
        <v>0.0368141592920354</v>
      </c>
      <c r="D8" s="5"/>
      <c r="E8" t="s" s="4">
        <v>486</v>
      </c>
      <c r="F8" s="7">
        <v>1769</v>
      </c>
      <c r="G8" s="8">
        <f>F8/F10</f>
        <v>0.75501493811353</v>
      </c>
      <c r="H8" s="20"/>
      <c r="I8" s="37"/>
    </row>
    <row r="9" ht="20.7" customHeight="1">
      <c r="A9" t="s" s="4">
        <v>31</v>
      </c>
      <c r="B9" s="7">
        <v>219</v>
      </c>
      <c r="C9" s="8">
        <f>B9/B12</f>
        <v>0.07752212389380531</v>
      </c>
      <c r="D9" s="5"/>
      <c r="E9" t="s" s="4">
        <v>487</v>
      </c>
      <c r="F9" s="7">
        <v>574</v>
      </c>
      <c r="G9" s="8">
        <f>F9/F10</f>
        <v>0.24498506188647</v>
      </c>
      <c r="H9" s="20"/>
      <c r="I9" s="37"/>
    </row>
    <row r="10" ht="20.7" customHeight="1">
      <c r="A10" t="s" s="4">
        <v>36</v>
      </c>
      <c r="B10" s="7">
        <v>96</v>
      </c>
      <c r="C10" s="8">
        <f>B10/B12</f>
        <v>0.0339823008849558</v>
      </c>
      <c r="D10" s="5"/>
      <c r="E10" t="s" s="3">
        <v>19</v>
      </c>
      <c r="F10" s="7">
        <f>SUM(F8:F9)</f>
        <v>2343</v>
      </c>
      <c r="G10" s="9">
        <f>SUM(G8:G9)</f>
        <v>1</v>
      </c>
      <c r="H10" s="20"/>
      <c r="I10" s="37"/>
    </row>
    <row r="11" ht="20.7" customHeight="1">
      <c r="A11" t="s" s="4">
        <v>39</v>
      </c>
      <c r="B11" s="7">
        <v>58</v>
      </c>
      <c r="C11" s="8">
        <f>B11/B12</f>
        <v>0.0205309734513274</v>
      </c>
      <c r="D11" s="20"/>
      <c r="E11" s="17"/>
      <c r="F11" s="17"/>
      <c r="G11" s="17"/>
      <c r="H11" s="72"/>
      <c r="I11" s="11"/>
    </row>
    <row r="12" ht="20.7" customHeight="1">
      <c r="A12" t="s" s="3">
        <v>19</v>
      </c>
      <c r="B12" s="7">
        <f>SUM(B3:B11)</f>
        <v>2825</v>
      </c>
      <c r="C12" s="9">
        <f>SUM(C3:C11)</f>
        <v>0.999999999999999</v>
      </c>
      <c r="D12" s="5"/>
      <c r="E12" t="s" s="3">
        <v>456</v>
      </c>
      <c r="F12" t="s" s="4">
        <v>2</v>
      </c>
      <c r="G12" t="s" s="3">
        <v>3</v>
      </c>
      <c r="H12" s="20"/>
      <c r="I12" s="37"/>
    </row>
    <row r="13" ht="20.7" customHeight="1">
      <c r="A13" s="10"/>
      <c r="B13" s="10"/>
      <c r="C13" s="10"/>
      <c r="D13" s="12"/>
      <c r="E13" t="s" s="4">
        <v>488</v>
      </c>
      <c r="F13" s="7">
        <v>371</v>
      </c>
      <c r="G13" s="8">
        <f>F13/F15</f>
        <v>0.44272076372315</v>
      </c>
      <c r="H13" s="20"/>
      <c r="I13" s="37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489</v>
      </c>
      <c r="F14" s="7">
        <v>467</v>
      </c>
      <c r="G14" s="8">
        <f>F14/F15</f>
        <v>0.5572792362768501</v>
      </c>
      <c r="H14" s="20"/>
      <c r="I14" s="37"/>
    </row>
    <row r="15" ht="20.7" customHeight="1">
      <c r="A15" t="s" s="4">
        <v>51</v>
      </c>
      <c r="B15" s="7">
        <v>59</v>
      </c>
      <c r="C15" s="8">
        <f>B15/B21</f>
        <v>0.0229750778816199</v>
      </c>
      <c r="D15" s="5"/>
      <c r="E15" t="s" s="3">
        <v>19</v>
      </c>
      <c r="F15" s="7">
        <f>SUM(F13:F14)</f>
        <v>838</v>
      </c>
      <c r="G15" s="9">
        <f>SUM(G13:G14)</f>
        <v>1</v>
      </c>
      <c r="H15" s="20"/>
      <c r="I15" s="37"/>
    </row>
    <row r="16" ht="20.7" customHeight="1">
      <c r="A16" t="s" s="4">
        <v>54</v>
      </c>
      <c r="B16" s="7">
        <v>1459</v>
      </c>
      <c r="C16" s="8">
        <f>B16/B21</f>
        <v>0.568146417445483</v>
      </c>
      <c r="D16" s="20"/>
      <c r="E16" s="17"/>
      <c r="F16" s="17"/>
      <c r="G16" s="17"/>
      <c r="H16" s="37"/>
      <c r="I16" s="37"/>
    </row>
    <row r="17" ht="20.7" customHeight="1">
      <c r="A17" t="s" s="4">
        <v>57</v>
      </c>
      <c r="B17" s="7">
        <v>604</v>
      </c>
      <c r="C17" s="8">
        <f>B17/B21</f>
        <v>0.235202492211838</v>
      </c>
      <c r="D17" s="5"/>
      <c r="E17" t="s" s="3">
        <v>449</v>
      </c>
      <c r="F17" t="s" s="4">
        <v>2</v>
      </c>
      <c r="G17" t="s" s="3">
        <v>3</v>
      </c>
      <c r="H17" s="20"/>
      <c r="I17" s="37"/>
    </row>
    <row r="18" ht="20.7" customHeight="1">
      <c r="A18" t="s" s="4">
        <v>61</v>
      </c>
      <c r="B18" s="7">
        <v>103</v>
      </c>
      <c r="C18" s="8">
        <f>B18/B21</f>
        <v>0.0401090342679128</v>
      </c>
      <c r="D18" s="5"/>
      <c r="E18" t="s" s="4">
        <v>490</v>
      </c>
      <c r="F18" s="7">
        <v>352</v>
      </c>
      <c r="G18" s="8">
        <f>F18/F20</f>
        <v>0.428223844282238</v>
      </c>
      <c r="H18" s="20"/>
      <c r="I18" s="37"/>
    </row>
    <row r="19" ht="20.7" customHeight="1">
      <c r="A19" t="s" s="4">
        <v>64</v>
      </c>
      <c r="B19" s="7">
        <v>228</v>
      </c>
      <c r="C19" s="8">
        <f>B19/B21</f>
        <v>0.088785046728972</v>
      </c>
      <c r="D19" s="5"/>
      <c r="E19" t="s" s="4">
        <v>491</v>
      </c>
      <c r="F19" s="7">
        <v>470</v>
      </c>
      <c r="G19" s="8">
        <f>F19/F20</f>
        <v>0.571776155717762</v>
      </c>
      <c r="H19" s="20"/>
      <c r="I19" s="37"/>
    </row>
    <row r="20" ht="20.7" customHeight="1">
      <c r="A20" t="s" s="4">
        <v>68</v>
      </c>
      <c r="B20" s="7">
        <v>115</v>
      </c>
      <c r="C20" s="8">
        <f>B20/B21</f>
        <v>0.0447819314641745</v>
      </c>
      <c r="D20" s="5"/>
      <c r="E20" t="s" s="3">
        <v>19</v>
      </c>
      <c r="F20" s="7">
        <f>SUM(F18:F19)</f>
        <v>822</v>
      </c>
      <c r="G20" s="9">
        <f>SUM(G18:G19)</f>
        <v>1</v>
      </c>
      <c r="H20" s="20"/>
      <c r="I20" s="37"/>
    </row>
    <row r="21" ht="20.7" customHeight="1">
      <c r="A21" t="s" s="3">
        <v>19</v>
      </c>
      <c r="B21" s="7">
        <f>SUM(B15:B20)</f>
        <v>2568</v>
      </c>
      <c r="C21" s="9">
        <f>SUM(C15:C20)</f>
        <v>1</v>
      </c>
      <c r="D21" s="20"/>
      <c r="E21" s="73"/>
      <c r="F21" s="38"/>
      <c r="G21" s="38"/>
      <c r="H21" s="37"/>
      <c r="I21" s="37"/>
    </row>
    <row r="22" ht="20.7" customHeight="1">
      <c r="A22" s="16"/>
      <c r="B22" s="17"/>
      <c r="C22" s="18"/>
      <c r="D22" s="64"/>
      <c r="E22" s="39"/>
      <c r="F22" s="39"/>
      <c r="G22" s="39"/>
      <c r="H22" s="37"/>
      <c r="I22" s="37"/>
    </row>
    <row r="23" ht="20.7" customHeight="1">
      <c r="A23" t="s" s="45">
        <v>77</v>
      </c>
      <c r="B23" t="s" s="46">
        <v>2</v>
      </c>
      <c r="C23" t="s" s="3">
        <v>3</v>
      </c>
      <c r="D23" s="20"/>
      <c r="E23" s="39"/>
      <c r="F23" s="39"/>
      <c r="G23" s="39"/>
      <c r="H23" s="37"/>
      <c r="I23" s="37"/>
    </row>
    <row r="24" ht="20.7" customHeight="1">
      <c r="A24" t="s" s="46">
        <v>80</v>
      </c>
      <c r="B24" s="47"/>
      <c r="C24" s="8">
        <f>B24/B26</f>
      </c>
      <c r="D24" s="20"/>
      <c r="E24" s="39"/>
      <c r="F24" s="39"/>
      <c r="G24" s="39"/>
      <c r="H24" s="37"/>
      <c r="I24" s="37"/>
    </row>
    <row r="25" ht="20.7" customHeight="1">
      <c r="A25" t="s" s="46">
        <v>83</v>
      </c>
      <c r="B25" s="47"/>
      <c r="C25" s="8">
        <f>B25/B26</f>
      </c>
      <c r="D25" s="20"/>
      <c r="E25" s="39"/>
      <c r="F25" s="39"/>
      <c r="G25" s="39"/>
      <c r="H25" s="37"/>
      <c r="I25" s="37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20"/>
      <c r="E26" s="39"/>
      <c r="F26" s="39"/>
      <c r="G26" s="39"/>
      <c r="H26" s="37"/>
      <c r="I26" s="37"/>
    </row>
    <row r="27" ht="20.7" customHeight="1">
      <c r="A27" s="51"/>
      <c r="B27" s="52"/>
      <c r="C27" s="18"/>
      <c r="D27" s="64"/>
      <c r="E27" s="39"/>
      <c r="F27" s="39"/>
      <c r="G27" s="39"/>
      <c r="H27" s="37"/>
      <c r="I27" s="37"/>
    </row>
    <row r="28" ht="20.7" customHeight="1">
      <c r="A28" t="s" s="45">
        <v>92</v>
      </c>
      <c r="B28" t="s" s="46">
        <v>2</v>
      </c>
      <c r="C28" t="s" s="3">
        <v>3</v>
      </c>
      <c r="D28" s="20"/>
      <c r="E28" s="39"/>
      <c r="F28" s="39"/>
      <c r="G28" s="39"/>
      <c r="H28" s="37"/>
      <c r="I28" s="37"/>
    </row>
    <row r="29" ht="20.7" customHeight="1">
      <c r="A29" t="s" s="46">
        <v>95</v>
      </c>
      <c r="B29" s="47"/>
      <c r="C29" s="8">
        <f>B29/B35</f>
      </c>
      <c r="D29" s="20"/>
      <c r="E29" s="39"/>
      <c r="F29" s="39"/>
      <c r="G29" s="39"/>
      <c r="H29" s="37"/>
      <c r="I29" s="37"/>
    </row>
    <row r="30" ht="20.7" customHeight="1">
      <c r="A30" t="s" s="46">
        <v>98</v>
      </c>
      <c r="B30" s="47"/>
      <c r="C30" s="8">
        <f>B30/B35</f>
      </c>
      <c r="D30" s="20"/>
      <c r="E30" s="39"/>
      <c r="F30" s="39"/>
      <c r="G30" s="35"/>
      <c r="H30" s="37"/>
      <c r="I30" s="37"/>
    </row>
    <row r="31" ht="20.7" customHeight="1">
      <c r="A31" t="s" s="46">
        <v>101</v>
      </c>
      <c r="B31" s="47"/>
      <c r="C31" s="8">
        <f>B31/B35</f>
      </c>
      <c r="D31" s="20"/>
      <c r="E31" s="74"/>
      <c r="F31" s="35"/>
      <c r="G31" s="37"/>
      <c r="H31" s="37"/>
      <c r="I31" s="37"/>
    </row>
    <row r="32" ht="20.7" customHeight="1">
      <c r="A32" t="s" s="46">
        <v>103</v>
      </c>
      <c r="B32" s="47"/>
      <c r="C32" s="8">
        <f>B32/B35</f>
      </c>
      <c r="D32" s="20"/>
      <c r="E32" s="37"/>
      <c r="F32" s="37"/>
      <c r="G32" s="37"/>
      <c r="H32" s="37"/>
      <c r="I32" s="37"/>
    </row>
    <row r="33" ht="20.7" customHeight="1">
      <c r="A33" t="s" s="46">
        <v>106</v>
      </c>
      <c r="B33" s="47"/>
      <c r="C33" s="8">
        <f>B33/B35</f>
      </c>
      <c r="D33" s="20"/>
      <c r="E33" s="61"/>
      <c r="F33" s="37"/>
      <c r="G33" s="37"/>
      <c r="H33" s="37"/>
      <c r="I33" s="37"/>
    </row>
    <row r="34" ht="20.7" customHeight="1">
      <c r="A34" t="s" s="46">
        <v>110</v>
      </c>
      <c r="B34" s="47"/>
      <c r="C34" s="8">
        <f>B34/B35</f>
      </c>
      <c r="D34" s="20"/>
      <c r="E34" s="37"/>
      <c r="F34" s="37"/>
      <c r="G34" s="37"/>
      <c r="H34" s="37"/>
      <c r="I34" s="37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20"/>
      <c r="E35" s="37"/>
      <c r="F35" s="37"/>
      <c r="G35" s="37"/>
      <c r="H35" s="37"/>
      <c r="I35" s="37"/>
    </row>
    <row r="36" ht="20.7" customHeight="1">
      <c r="A36" s="16"/>
      <c r="B36" s="17"/>
      <c r="C36" s="18"/>
      <c r="D36" s="64"/>
      <c r="E36" s="37"/>
      <c r="F36" s="37"/>
      <c r="G36" s="37"/>
      <c r="H36" s="37"/>
      <c r="I36" s="37"/>
    </row>
    <row r="37" ht="20.7" customHeight="1">
      <c r="A37" t="s" s="3">
        <v>116</v>
      </c>
      <c r="B37" t="s" s="4">
        <v>2</v>
      </c>
      <c r="C37" t="s" s="3">
        <v>3</v>
      </c>
      <c r="D37" s="20"/>
      <c r="E37" s="61"/>
      <c r="F37" s="37"/>
      <c r="G37" s="37"/>
      <c r="H37" s="37"/>
      <c r="I37" s="37"/>
    </row>
    <row r="38" ht="20.7" customHeight="1">
      <c r="A38" t="s" s="4">
        <v>118</v>
      </c>
      <c r="B38" s="7">
        <v>1626</v>
      </c>
      <c r="C38" s="8">
        <f>B38/B40</f>
        <v>0.834273986659826</v>
      </c>
      <c r="D38" s="20"/>
      <c r="E38" s="37"/>
      <c r="F38" s="37"/>
      <c r="G38" s="37"/>
      <c r="H38" s="37"/>
      <c r="I38" s="37"/>
    </row>
    <row r="39" ht="20.7" customHeight="1">
      <c r="A39" t="s" s="4">
        <v>122</v>
      </c>
      <c r="B39" s="7">
        <v>323</v>
      </c>
      <c r="C39" s="8">
        <f>B39/B40</f>
        <v>0.165726013340174</v>
      </c>
      <c r="D39" s="20"/>
      <c r="E39" s="61"/>
      <c r="F39" s="37"/>
      <c r="G39" s="37"/>
      <c r="H39" s="37"/>
      <c r="I39" s="37"/>
    </row>
    <row r="40" ht="20.7" customHeight="1">
      <c r="A40" t="s" s="3">
        <v>19</v>
      </c>
      <c r="B40" s="7">
        <f>SUM(B38:B39)</f>
        <v>1949</v>
      </c>
      <c r="C40" s="9">
        <f>SUM(C38:C39)</f>
        <v>1</v>
      </c>
      <c r="D40" s="20"/>
      <c r="E40" s="37"/>
      <c r="F40" s="37"/>
      <c r="G40" s="37"/>
      <c r="H40" s="37"/>
      <c r="I40" s="37"/>
    </row>
    <row r="41" ht="20.7" customHeight="1">
      <c r="A41" s="16"/>
      <c r="B41" s="17"/>
      <c r="C41" s="18"/>
      <c r="D41" s="64"/>
      <c r="E41" s="37"/>
      <c r="F41" s="37"/>
      <c r="G41" s="37"/>
      <c r="H41" s="37"/>
      <c r="I41" s="37"/>
    </row>
    <row r="42" ht="20.7" customHeight="1">
      <c r="A42" t="s" s="3">
        <v>129</v>
      </c>
      <c r="B42" t="s" s="4">
        <v>2</v>
      </c>
      <c r="C42" t="s" s="3">
        <v>3</v>
      </c>
      <c r="D42" s="20"/>
      <c r="E42" s="61"/>
      <c r="F42" s="37"/>
      <c r="G42" s="37"/>
      <c r="H42" s="37"/>
      <c r="I42" s="37"/>
    </row>
    <row r="43" ht="20.7" customHeight="1">
      <c r="A43" t="s" s="4">
        <v>131</v>
      </c>
      <c r="B43" s="7">
        <v>1190</v>
      </c>
      <c r="C43" s="8">
        <f>B43/B45</f>
        <v>0.609631147540984</v>
      </c>
      <c r="D43" s="20"/>
      <c r="E43" s="37"/>
      <c r="F43" s="37"/>
      <c r="G43" s="37"/>
      <c r="H43" s="37"/>
      <c r="I43" s="37"/>
    </row>
    <row r="44" ht="20.7" customHeight="1">
      <c r="A44" t="s" s="4">
        <v>134</v>
      </c>
      <c r="B44" s="7">
        <v>762</v>
      </c>
      <c r="C44" s="8">
        <f>B44/B45</f>
        <v>0.390368852459016</v>
      </c>
      <c r="D44" s="20"/>
      <c r="E44" s="61"/>
      <c r="F44" s="37"/>
      <c r="G44" s="37"/>
      <c r="H44" s="37"/>
      <c r="I44" s="37"/>
    </row>
    <row r="45" ht="20.7" customHeight="1">
      <c r="A45" t="s" s="3">
        <v>19</v>
      </c>
      <c r="B45" s="7">
        <f>SUM(B43:B44)</f>
        <v>1952</v>
      </c>
      <c r="C45" s="9">
        <f>SUM(C43:C44)</f>
        <v>1</v>
      </c>
      <c r="D45" s="20"/>
      <c r="E45" s="37"/>
      <c r="F45" s="37"/>
      <c r="G45" s="37"/>
      <c r="H45" s="37"/>
      <c r="I45" s="37"/>
    </row>
    <row r="46" ht="20.7" customHeight="1">
      <c r="A46" s="16"/>
      <c r="B46" s="17"/>
      <c r="C46" s="18"/>
      <c r="D46" s="64"/>
      <c r="E46" s="37"/>
      <c r="F46" s="37"/>
      <c r="G46" s="37"/>
      <c r="H46" s="37"/>
      <c r="I46" s="37"/>
    </row>
    <row r="47" ht="20.7" customHeight="1">
      <c r="A47" t="s" s="3">
        <v>141</v>
      </c>
      <c r="B47" t="s" s="4">
        <v>2</v>
      </c>
      <c r="C47" t="s" s="3">
        <v>3</v>
      </c>
      <c r="D47" s="20"/>
      <c r="E47" s="61"/>
      <c r="F47" s="37"/>
      <c r="G47" s="37"/>
      <c r="H47" s="37"/>
      <c r="I47" s="37"/>
    </row>
    <row r="48" ht="20.7" customHeight="1">
      <c r="A48" t="s" s="4">
        <v>143</v>
      </c>
      <c r="B48" s="7">
        <v>638</v>
      </c>
      <c r="C48" s="8">
        <f>B48/B52</f>
        <v>0.303664921465969</v>
      </c>
      <c r="D48" s="6"/>
      <c r="E48" s="11"/>
      <c r="F48" s="11"/>
      <c r="G48" s="11"/>
      <c r="H48" s="11"/>
      <c r="I48" s="11"/>
    </row>
    <row r="49" ht="20.7" customHeight="1">
      <c r="A49" t="s" s="4">
        <v>146</v>
      </c>
      <c r="B49" s="7">
        <v>252</v>
      </c>
      <c r="C49" s="8">
        <f>B49/B52</f>
        <v>0.11994288434079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195</v>
      </c>
      <c r="C50" s="8">
        <f>B50/B52</f>
        <v>0.0928129462160876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1016</v>
      </c>
      <c r="C51" s="8">
        <f>B51/B52</f>
        <v>0.483579247977154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2101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732</v>
      </c>
      <c r="C55" s="8">
        <f>B55/B58</f>
        <v>0.388123011664899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545</v>
      </c>
      <c r="C56" s="8">
        <f>B56/B58</f>
        <v>0.288971367974549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609</v>
      </c>
      <c r="C57" s="8">
        <f>B57/B58</f>
        <v>0.322905620360551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1886</v>
      </c>
      <c r="C58" s="9">
        <f>SUM(C55:C57)</f>
        <v>0.999999999999999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506</v>
      </c>
      <c r="C61" s="8">
        <f>B61/B65</f>
        <v>0.273070696168376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270</v>
      </c>
      <c r="C62" s="8">
        <f>B62/B65</f>
        <v>0.145709660010793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399</v>
      </c>
      <c r="C63" s="8">
        <f>B63/B65</f>
        <v>0.215326497571506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678</v>
      </c>
      <c r="C64" s="8">
        <f>B64/B65</f>
        <v>0.365893146249325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1853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774</v>
      </c>
      <c r="C68" s="8">
        <f>B68/B71</f>
        <v>0.436794582392777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403</v>
      </c>
      <c r="C69" s="8">
        <f>B69/B71</f>
        <v>0.227426636568849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595</v>
      </c>
      <c r="C70" s="8">
        <f>B70/B71</f>
        <v>0.335778781038375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1772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21"/>
      <c r="B87" s="22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  <c r="I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  <c r="I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  <c r="I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  <c r="I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  <c r="I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  <c r="I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  <c r="I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  <c r="I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  <c r="I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  <c r="I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  <c r="I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  <c r="I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  <c r="I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  <c r="I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  <c r="I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  <c r="I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  <c r="I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  <c r="I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  <c r="I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  <c r="I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  <c r="I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  <c r="I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  <c r="I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  <c r="I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  <c r="I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  <c r="I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  <c r="I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  <c r="I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  <c r="I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  <c r="I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  <c r="I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  <c r="I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  <c r="I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  <c r="I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  <c r="I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  <c r="I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  <c r="I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  <c r="I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  <c r="I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  <c r="I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  <c r="I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  <c r="I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  <c r="I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  <c r="I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  <c r="I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  <c r="I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  <c r="I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  <c r="I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  <c r="I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  <c r="I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  <c r="I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  <c r="I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  <c r="I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  <c r="I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  <c r="I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  <c r="I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  <c r="I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  <c r="I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  <c r="I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  <c r="I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  <c r="I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  <c r="I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  <c r="I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  <c r="I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  <c r="I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  <c r="I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  <c r="I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  <c r="I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  <c r="I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  <c r="I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  <c r="I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  <c r="I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  <c r="I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  <c r="I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  <c r="I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  <c r="I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  <c r="I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  <c r="I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  <c r="I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  <c r="I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  <c r="I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  <c r="I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  <c r="I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  <c r="I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  <c r="I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  <c r="I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  <c r="I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  <c r="I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  <c r="I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  <c r="I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  <c r="I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  <c r="I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  <c r="I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  <c r="I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  <c r="I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  <c r="I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  <c r="I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  <c r="I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  <c r="I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  <c r="I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  <c r="I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  <c r="I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  <c r="I194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2:I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82" customWidth="1"/>
    <col min="2" max="4" width="16.3516" style="82" customWidth="1"/>
    <col min="5" max="5" width="26.7031" style="82" customWidth="1"/>
    <col min="6" max="7" width="16.3516" style="82" customWidth="1"/>
    <col min="8" max="8" width="17.8516" style="82" customWidth="1"/>
    <col min="9" max="9" width="16.3516" style="82" customWidth="1"/>
    <col min="10" max="16384" width="16.3516" style="82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13">
        <v>231</v>
      </c>
      <c r="F2" t="s" s="14">
        <v>2</v>
      </c>
      <c r="G2" t="s" s="3">
        <v>3</v>
      </c>
      <c r="H2" s="20"/>
      <c r="I2" s="37"/>
    </row>
    <row r="3" ht="20.7" customHeight="1">
      <c r="A3" t="s" s="4">
        <v>8</v>
      </c>
      <c r="B3" s="7">
        <v>751</v>
      </c>
      <c r="C3" s="8">
        <f>B3/B12</f>
        <v>0.181884233470574</v>
      </c>
      <c r="D3" s="5"/>
      <c r="E3" t="s" s="14">
        <v>232</v>
      </c>
      <c r="F3" s="15">
        <v>466</v>
      </c>
      <c r="G3" s="8">
        <f>F3/F5</f>
        <v>0.210193955796121</v>
      </c>
      <c r="H3" s="20"/>
      <c r="I3" s="37"/>
    </row>
    <row r="4" ht="20.7" customHeight="1">
      <c r="A4" t="s" s="4">
        <v>13</v>
      </c>
      <c r="B4" s="7">
        <v>67</v>
      </c>
      <c r="C4" s="8">
        <f>B4/B12</f>
        <v>0.0162266892710099</v>
      </c>
      <c r="D4" s="5"/>
      <c r="E4" t="s" s="14">
        <v>233</v>
      </c>
      <c r="F4" s="15">
        <v>1751</v>
      </c>
      <c r="G4" s="8">
        <f>F4/F5</f>
        <v>0.789806044203879</v>
      </c>
      <c r="H4" s="20"/>
      <c r="I4" s="37"/>
    </row>
    <row r="5" ht="20.7" customHeight="1">
      <c r="A5" t="s" s="4">
        <v>18</v>
      </c>
      <c r="B5" s="7">
        <v>14</v>
      </c>
      <c r="C5" s="8">
        <f>B5/B12</f>
        <v>0.00339065148946476</v>
      </c>
      <c r="D5" s="5"/>
      <c r="E5" t="s" s="13">
        <v>19</v>
      </c>
      <c r="F5" s="15">
        <f>SUM(F3:F4)</f>
        <v>2217</v>
      </c>
      <c r="G5" s="9">
        <f>SUM(G3:G4)</f>
        <v>1</v>
      </c>
      <c r="H5" s="20"/>
      <c r="I5" s="37"/>
    </row>
    <row r="6" ht="20.7" customHeight="1">
      <c r="A6" t="s" s="4">
        <v>21</v>
      </c>
      <c r="B6" s="7">
        <v>2770</v>
      </c>
      <c r="C6" s="8">
        <f>B6/B12</f>
        <v>0.670864616129814</v>
      </c>
      <c r="D6" s="20"/>
      <c r="E6" s="17"/>
      <c r="F6" s="17"/>
      <c r="G6" s="17"/>
      <c r="H6" s="37"/>
      <c r="I6" s="37"/>
    </row>
    <row r="7" ht="20.7" customHeight="1">
      <c r="A7" t="s" s="4">
        <v>23</v>
      </c>
      <c r="B7" s="7">
        <v>434</v>
      </c>
      <c r="C7" s="8">
        <f>B7/B12</f>
        <v>0.105110196173408</v>
      </c>
      <c r="D7" s="5"/>
      <c r="E7" t="s" s="3">
        <v>492</v>
      </c>
      <c r="F7" t="s" s="4">
        <v>2</v>
      </c>
      <c r="G7" t="s" s="3">
        <v>3</v>
      </c>
      <c r="H7" s="20"/>
      <c r="I7" s="37"/>
    </row>
    <row r="8" ht="20.7" customHeight="1">
      <c r="A8" t="s" s="4">
        <v>27</v>
      </c>
      <c r="B8" s="7">
        <v>26</v>
      </c>
      <c r="C8" s="8">
        <f>B8/B12</f>
        <v>0.00629692419472027</v>
      </c>
      <c r="D8" s="5"/>
      <c r="E8" t="s" s="4">
        <v>493</v>
      </c>
      <c r="F8" s="7">
        <v>175</v>
      </c>
      <c r="G8" s="8">
        <f>F8/F11</f>
        <v>0.146443514644351</v>
      </c>
      <c r="H8" s="20"/>
      <c r="I8" s="37"/>
    </row>
    <row r="9" ht="20.7" customHeight="1">
      <c r="A9" t="s" s="4">
        <v>31</v>
      </c>
      <c r="B9" s="7">
        <v>27</v>
      </c>
      <c r="C9" s="8">
        <f>B9/B12</f>
        <v>0.0065391135868249</v>
      </c>
      <c r="D9" s="5"/>
      <c r="E9" t="s" s="4">
        <v>494</v>
      </c>
      <c r="F9" s="7">
        <v>677</v>
      </c>
      <c r="G9" s="8">
        <f>F9/F11</f>
        <v>0.56652719665272</v>
      </c>
      <c r="H9" s="20"/>
      <c r="I9" s="37"/>
    </row>
    <row r="10" ht="20.7" customHeight="1">
      <c r="A10" t="s" s="4">
        <v>36</v>
      </c>
      <c r="B10" s="7">
        <v>10</v>
      </c>
      <c r="C10" s="8">
        <f>B10/B12</f>
        <v>0.00242189392104626</v>
      </c>
      <c r="D10" s="5"/>
      <c r="E10" t="s" s="4">
        <v>495</v>
      </c>
      <c r="F10" s="7">
        <v>343</v>
      </c>
      <c r="G10" s="8">
        <f>F10/F11</f>
        <v>0.287029288702929</v>
      </c>
      <c r="H10" s="20"/>
      <c r="I10" s="37"/>
    </row>
    <row r="11" ht="20.7" customHeight="1">
      <c r="A11" t="s" s="4">
        <v>39</v>
      </c>
      <c r="B11" s="7">
        <v>30</v>
      </c>
      <c r="C11" s="8">
        <f>B11/B12</f>
        <v>0.00726568176313877</v>
      </c>
      <c r="D11" s="5"/>
      <c r="E11" t="s" s="3">
        <v>19</v>
      </c>
      <c r="F11" s="7">
        <f>SUM(F8:F10)</f>
        <v>1195</v>
      </c>
      <c r="G11" s="9">
        <f>SUM(G8:G10)</f>
        <v>1</v>
      </c>
      <c r="H11" s="6"/>
      <c r="I11" s="11"/>
    </row>
    <row r="12" ht="20.7" customHeight="1">
      <c r="A12" t="s" s="3">
        <v>19</v>
      </c>
      <c r="B12" s="7">
        <f>SUM(B3:B11)</f>
        <v>4129</v>
      </c>
      <c r="C12" s="9">
        <f>SUM(C3:C11)</f>
        <v>1</v>
      </c>
      <c r="D12" s="20"/>
      <c r="E12" s="17"/>
      <c r="F12" s="17"/>
      <c r="G12" s="17"/>
      <c r="H12" s="37"/>
      <c r="I12" s="37"/>
    </row>
    <row r="13" ht="20.7" customHeight="1">
      <c r="A13" s="10"/>
      <c r="B13" s="10"/>
      <c r="C13" s="10"/>
      <c r="D13" s="12"/>
      <c r="E13" t="s" s="3">
        <v>470</v>
      </c>
      <c r="F13" t="s" s="4">
        <v>2</v>
      </c>
      <c r="G13" t="s" s="3">
        <v>3</v>
      </c>
      <c r="H13" s="20"/>
      <c r="I13" s="37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496</v>
      </c>
      <c r="F14" s="7">
        <v>674</v>
      </c>
      <c r="G14" s="8">
        <f>F14/F16</f>
        <v>0.618348623853211</v>
      </c>
      <c r="H14" s="20"/>
      <c r="I14" s="37"/>
    </row>
    <row r="15" ht="20.7" customHeight="1">
      <c r="A15" t="s" s="4">
        <v>51</v>
      </c>
      <c r="B15" s="7">
        <v>30</v>
      </c>
      <c r="C15" s="8">
        <f>B15/B21</f>
        <v>0.0074719800747198</v>
      </c>
      <c r="D15" s="5"/>
      <c r="E15" t="s" s="4">
        <v>497</v>
      </c>
      <c r="F15" s="7">
        <v>416</v>
      </c>
      <c r="G15" s="8">
        <f>F15/F16</f>
        <v>0.381651376146789</v>
      </c>
      <c r="H15" s="20"/>
      <c r="I15" s="37"/>
    </row>
    <row r="16" ht="20.7" customHeight="1">
      <c r="A16" t="s" s="4">
        <v>54</v>
      </c>
      <c r="B16" s="7">
        <v>2567</v>
      </c>
      <c r="C16" s="8">
        <f>B16/B21</f>
        <v>0.639352428393524</v>
      </c>
      <c r="D16" s="5"/>
      <c r="E16" t="s" s="3">
        <v>19</v>
      </c>
      <c r="F16" s="7">
        <f>SUM(F14:F15)</f>
        <v>1090</v>
      </c>
      <c r="G16" s="9">
        <f>SUM(G14:G15)</f>
        <v>1</v>
      </c>
      <c r="H16" s="20"/>
      <c r="I16" s="37"/>
    </row>
    <row r="17" ht="20.7" customHeight="1">
      <c r="A17" t="s" s="4">
        <v>57</v>
      </c>
      <c r="B17" s="7">
        <v>745</v>
      </c>
      <c r="C17" s="8">
        <f>B17/B21</f>
        <v>0.185554171855542</v>
      </c>
      <c r="D17" s="20"/>
      <c r="E17" s="17"/>
      <c r="F17" s="17"/>
      <c r="G17" s="17"/>
      <c r="H17" s="37"/>
      <c r="I17" s="37"/>
    </row>
    <row r="18" ht="20.7" customHeight="1">
      <c r="A18" t="s" s="4">
        <v>61</v>
      </c>
      <c r="B18" s="7">
        <v>23</v>
      </c>
      <c r="C18" s="8">
        <f>B18/B21</f>
        <v>0.00572851805728518</v>
      </c>
      <c r="D18" s="5"/>
      <c r="E18" t="s" s="3">
        <v>431</v>
      </c>
      <c r="F18" t="s" s="4">
        <v>2</v>
      </c>
      <c r="G18" t="s" s="3">
        <v>3</v>
      </c>
      <c r="H18" s="20"/>
      <c r="I18" s="37"/>
    </row>
    <row r="19" ht="20.7" customHeight="1">
      <c r="A19" t="s" s="4">
        <v>64</v>
      </c>
      <c r="B19" s="7">
        <v>622</v>
      </c>
      <c r="C19" s="8">
        <f>B19/B21</f>
        <v>0.154919053549191</v>
      </c>
      <c r="D19" s="5"/>
      <c r="E19" t="s" s="4">
        <v>498</v>
      </c>
      <c r="F19" s="7">
        <v>492</v>
      </c>
      <c r="G19" s="8">
        <f>F19/F21</f>
        <v>0.119013062409289</v>
      </c>
      <c r="H19" s="20"/>
      <c r="I19" s="37"/>
    </row>
    <row r="20" ht="20.7" customHeight="1">
      <c r="A20" t="s" s="4">
        <v>68</v>
      </c>
      <c r="B20" s="7">
        <v>28</v>
      </c>
      <c r="C20" s="8">
        <f>B20/B21</f>
        <v>0.00697384806973848</v>
      </c>
      <c r="D20" s="5"/>
      <c r="E20" t="s" s="4">
        <v>499</v>
      </c>
      <c r="F20" s="7">
        <v>3642</v>
      </c>
      <c r="G20" s="8">
        <f>F20/F21</f>
        <v>0.880986937590711</v>
      </c>
      <c r="H20" s="20"/>
      <c r="I20" s="37"/>
    </row>
    <row r="21" ht="20.7" customHeight="1">
      <c r="A21" t="s" s="3">
        <v>19</v>
      </c>
      <c r="B21" s="7">
        <f>SUM(B15:B20)</f>
        <v>4015</v>
      </c>
      <c r="C21" s="9">
        <f>SUM(C15:C20)</f>
        <v>1</v>
      </c>
      <c r="D21" s="5"/>
      <c r="E21" t="s" s="3">
        <v>19</v>
      </c>
      <c r="F21" s="7">
        <f>SUM(F19:F20)</f>
        <v>4134</v>
      </c>
      <c r="G21" s="9">
        <f>SUM(G19:G20)</f>
        <v>1</v>
      </c>
      <c r="H21" s="20"/>
      <c r="I21" s="37"/>
    </row>
    <row r="22" ht="20.7" customHeight="1">
      <c r="A22" s="16"/>
      <c r="B22" s="17"/>
      <c r="C22" s="18"/>
      <c r="D22" s="64"/>
      <c r="E22" s="38"/>
      <c r="F22" s="38"/>
      <c r="G22" s="38"/>
      <c r="H22" s="37"/>
      <c r="I22" s="37"/>
    </row>
    <row r="23" ht="20.7" customHeight="1">
      <c r="A23" t="s" s="45">
        <v>77</v>
      </c>
      <c r="B23" t="s" s="46">
        <v>2</v>
      </c>
      <c r="C23" t="s" s="3">
        <v>3</v>
      </c>
      <c r="D23" s="20"/>
      <c r="E23" s="39"/>
      <c r="F23" s="39"/>
      <c r="G23" s="39"/>
      <c r="H23" s="37"/>
      <c r="I23" s="37"/>
    </row>
    <row r="24" ht="20.7" customHeight="1">
      <c r="A24" t="s" s="46">
        <v>80</v>
      </c>
      <c r="B24" s="47"/>
      <c r="C24" s="8">
        <f>B24/B26</f>
      </c>
      <c r="D24" s="20"/>
      <c r="E24" s="39"/>
      <c r="F24" s="39"/>
      <c r="G24" s="39"/>
      <c r="H24" s="37"/>
      <c r="I24" s="37"/>
    </row>
    <row r="25" ht="20.7" customHeight="1">
      <c r="A25" t="s" s="46">
        <v>83</v>
      </c>
      <c r="B25" s="47"/>
      <c r="C25" s="8">
        <f>B25/B26</f>
      </c>
      <c r="D25" s="20"/>
      <c r="E25" s="39"/>
      <c r="F25" s="39"/>
      <c r="G25" s="39"/>
      <c r="H25" s="37"/>
      <c r="I25" s="37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20"/>
      <c r="E26" s="39"/>
      <c r="F26" s="39"/>
      <c r="G26" s="39"/>
      <c r="H26" s="37"/>
      <c r="I26" s="37"/>
    </row>
    <row r="27" ht="20.7" customHeight="1">
      <c r="A27" s="51"/>
      <c r="B27" s="52"/>
      <c r="C27" s="18"/>
      <c r="D27" s="64"/>
      <c r="E27" s="39"/>
      <c r="F27" s="39"/>
      <c r="G27" s="39"/>
      <c r="H27" s="37"/>
      <c r="I27" s="37"/>
    </row>
    <row r="28" ht="20.7" customHeight="1">
      <c r="A28" t="s" s="45">
        <v>92</v>
      </c>
      <c r="B28" t="s" s="46">
        <v>2</v>
      </c>
      <c r="C28" t="s" s="3">
        <v>3</v>
      </c>
      <c r="D28" s="20"/>
      <c r="E28" s="39"/>
      <c r="F28" s="39"/>
      <c r="G28" s="39"/>
      <c r="H28" s="37"/>
      <c r="I28" s="37"/>
    </row>
    <row r="29" ht="20.7" customHeight="1">
      <c r="A29" t="s" s="46">
        <v>95</v>
      </c>
      <c r="B29" s="47"/>
      <c r="C29" s="8">
        <f>B29/B35</f>
      </c>
      <c r="D29" s="20"/>
      <c r="E29" s="39"/>
      <c r="F29" s="39"/>
      <c r="G29" s="39"/>
      <c r="H29" s="37"/>
      <c r="I29" s="37"/>
    </row>
    <row r="30" ht="20.7" customHeight="1">
      <c r="A30" t="s" s="46">
        <v>98</v>
      </c>
      <c r="B30" s="47"/>
      <c r="C30" s="8">
        <f>B30/B35</f>
      </c>
      <c r="D30" s="20"/>
      <c r="E30" s="39"/>
      <c r="F30" s="39"/>
      <c r="G30" s="35"/>
      <c r="H30" s="37"/>
      <c r="I30" s="37"/>
    </row>
    <row r="31" ht="20.7" customHeight="1">
      <c r="A31" t="s" s="46">
        <v>101</v>
      </c>
      <c r="B31" s="47"/>
      <c r="C31" s="8">
        <f>B31/B35</f>
      </c>
      <c r="D31" s="20"/>
      <c r="E31" s="74"/>
      <c r="F31" s="35"/>
      <c r="G31" s="37"/>
      <c r="H31" s="37"/>
      <c r="I31" s="37"/>
    </row>
    <row r="32" ht="20.7" customHeight="1">
      <c r="A32" t="s" s="46">
        <v>103</v>
      </c>
      <c r="B32" s="47"/>
      <c r="C32" s="8">
        <f>B32/B35</f>
      </c>
      <c r="D32" s="20"/>
      <c r="E32" s="37"/>
      <c r="F32" s="37"/>
      <c r="G32" s="37"/>
      <c r="H32" s="37"/>
      <c r="I32" s="37"/>
    </row>
    <row r="33" ht="20.7" customHeight="1">
      <c r="A33" t="s" s="46">
        <v>106</v>
      </c>
      <c r="B33" s="47"/>
      <c r="C33" s="8">
        <f>B33/B35</f>
      </c>
      <c r="D33" s="20"/>
      <c r="E33" s="61"/>
      <c r="F33" s="37"/>
      <c r="G33" s="37"/>
      <c r="H33" s="37"/>
      <c r="I33" s="37"/>
    </row>
    <row r="34" ht="20.7" customHeight="1">
      <c r="A34" t="s" s="46">
        <v>110</v>
      </c>
      <c r="B34" s="47"/>
      <c r="C34" s="8">
        <f>B34/B35</f>
      </c>
      <c r="D34" s="20"/>
      <c r="E34" s="37"/>
      <c r="F34" s="37"/>
      <c r="G34" s="37"/>
      <c r="H34" s="37"/>
      <c r="I34" s="37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20"/>
      <c r="E35" s="37"/>
      <c r="F35" s="37"/>
      <c r="G35" s="37"/>
      <c r="H35" s="37"/>
      <c r="I35" s="37"/>
    </row>
    <row r="36" ht="20.7" customHeight="1">
      <c r="A36" s="16"/>
      <c r="B36" s="17"/>
      <c r="C36" s="18"/>
      <c r="D36" s="64"/>
      <c r="E36" s="37"/>
      <c r="F36" s="37"/>
      <c r="G36" s="37"/>
      <c r="H36" s="37"/>
      <c r="I36" s="37"/>
    </row>
    <row r="37" ht="20.7" customHeight="1">
      <c r="A37" t="s" s="3">
        <v>116</v>
      </c>
      <c r="B37" t="s" s="4">
        <v>2</v>
      </c>
      <c r="C37" t="s" s="3">
        <v>3</v>
      </c>
      <c r="D37" s="20"/>
      <c r="E37" s="61"/>
      <c r="F37" s="37"/>
      <c r="G37" s="37"/>
      <c r="H37" s="37"/>
      <c r="I37" s="37"/>
    </row>
    <row r="38" ht="20.7" customHeight="1">
      <c r="A38" t="s" s="4">
        <v>118</v>
      </c>
      <c r="B38" s="7">
        <v>3153</v>
      </c>
      <c r="C38" s="8">
        <f>B38/B40</f>
        <v>0.899828767123288</v>
      </c>
      <c r="D38" s="20"/>
      <c r="E38" s="37"/>
      <c r="F38" s="37"/>
      <c r="G38" s="37"/>
      <c r="H38" s="37"/>
      <c r="I38" s="37"/>
    </row>
    <row r="39" ht="20.7" customHeight="1">
      <c r="A39" t="s" s="4">
        <v>122</v>
      </c>
      <c r="B39" s="7">
        <v>351</v>
      </c>
      <c r="C39" s="8">
        <f>B39/B40</f>
        <v>0.100171232876712</v>
      </c>
      <c r="D39" s="20"/>
      <c r="E39" s="61"/>
      <c r="F39" s="37"/>
      <c r="G39" s="37"/>
      <c r="H39" s="37"/>
      <c r="I39" s="37"/>
    </row>
    <row r="40" ht="20.7" customHeight="1">
      <c r="A40" t="s" s="3">
        <v>19</v>
      </c>
      <c r="B40" s="7">
        <f>SUM(B38:B39)</f>
        <v>3504</v>
      </c>
      <c r="C40" s="9">
        <f>SUM(C38:C39)</f>
        <v>1</v>
      </c>
      <c r="D40" s="20"/>
      <c r="E40" s="37"/>
      <c r="F40" s="37"/>
      <c r="G40" s="37"/>
      <c r="H40" s="37"/>
      <c r="I40" s="37"/>
    </row>
    <row r="41" ht="20.7" customHeight="1">
      <c r="A41" s="16"/>
      <c r="B41" s="17"/>
      <c r="C41" s="18"/>
      <c r="D41" s="64"/>
      <c r="E41" s="37"/>
      <c r="F41" s="37"/>
      <c r="G41" s="37"/>
      <c r="H41" s="37"/>
      <c r="I41" s="37"/>
    </row>
    <row r="42" ht="20.7" customHeight="1">
      <c r="A42" t="s" s="3">
        <v>129</v>
      </c>
      <c r="B42" t="s" s="4">
        <v>2</v>
      </c>
      <c r="C42" t="s" s="3">
        <v>3</v>
      </c>
      <c r="D42" s="20"/>
      <c r="E42" s="61"/>
      <c r="F42" s="37"/>
      <c r="G42" s="37"/>
      <c r="H42" s="37"/>
      <c r="I42" s="37"/>
    </row>
    <row r="43" ht="20.7" customHeight="1">
      <c r="A43" t="s" s="4">
        <v>131</v>
      </c>
      <c r="B43" s="7">
        <v>1888</v>
      </c>
      <c r="C43" s="8">
        <f>B43/B45</f>
        <v>0.543309352517986</v>
      </c>
      <c r="D43" s="20"/>
      <c r="E43" s="37"/>
      <c r="F43" s="37"/>
      <c r="G43" s="37"/>
      <c r="H43" s="37"/>
      <c r="I43" s="37"/>
    </row>
    <row r="44" ht="20.7" customHeight="1">
      <c r="A44" t="s" s="4">
        <v>134</v>
      </c>
      <c r="B44" s="7">
        <v>1587</v>
      </c>
      <c r="C44" s="8">
        <f>B44/B45</f>
        <v>0.456690647482014</v>
      </c>
      <c r="D44" s="20"/>
      <c r="E44" s="61"/>
      <c r="F44" s="37"/>
      <c r="G44" s="37"/>
      <c r="H44" s="37"/>
      <c r="I44" s="37"/>
    </row>
    <row r="45" ht="20.7" customHeight="1">
      <c r="A45" t="s" s="3">
        <v>19</v>
      </c>
      <c r="B45" s="7">
        <f>SUM(B43:B44)</f>
        <v>3475</v>
      </c>
      <c r="C45" s="9">
        <f>SUM(C43:C44)</f>
        <v>1</v>
      </c>
      <c r="D45" s="20"/>
      <c r="E45" s="37"/>
      <c r="F45" s="37"/>
      <c r="G45" s="37"/>
      <c r="H45" s="37"/>
      <c r="I45" s="37"/>
    </row>
    <row r="46" ht="20.7" customHeight="1">
      <c r="A46" s="16"/>
      <c r="B46" s="17"/>
      <c r="C46" s="18"/>
      <c r="D46" s="64"/>
      <c r="E46" s="37"/>
      <c r="F46" s="37"/>
      <c r="G46" s="37"/>
      <c r="H46" s="37"/>
      <c r="I46" s="37"/>
    </row>
    <row r="47" ht="20.7" customHeight="1">
      <c r="A47" t="s" s="3">
        <v>141</v>
      </c>
      <c r="B47" t="s" s="4">
        <v>2</v>
      </c>
      <c r="C47" t="s" s="3">
        <v>3</v>
      </c>
      <c r="D47" s="20"/>
      <c r="E47" s="61"/>
      <c r="F47" s="37"/>
      <c r="G47" s="37"/>
      <c r="H47" s="37"/>
      <c r="I47" s="37"/>
    </row>
    <row r="48" ht="20.7" customHeight="1">
      <c r="A48" t="s" s="4">
        <v>143</v>
      </c>
      <c r="B48" s="7">
        <v>1271</v>
      </c>
      <c r="C48" s="8">
        <f>B48/B52</f>
        <v>0.367553499132447</v>
      </c>
      <c r="D48" s="6"/>
      <c r="E48" s="11"/>
      <c r="F48" s="11"/>
      <c r="G48" s="11"/>
      <c r="H48" s="11"/>
      <c r="I48" s="11"/>
    </row>
    <row r="49" ht="20.7" customHeight="1">
      <c r="A49" t="s" s="4">
        <v>146</v>
      </c>
      <c r="B49" s="7">
        <v>242</v>
      </c>
      <c r="C49" s="8">
        <f>B49/B52</f>
        <v>0.0699826489300174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169</v>
      </c>
      <c r="C50" s="8">
        <f>B50/B52</f>
        <v>0.0488721804511278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1776</v>
      </c>
      <c r="C51" s="8">
        <f>B51/B52</f>
        <v>0.5135916714864081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3458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1026</v>
      </c>
      <c r="C55" s="8">
        <f>B55/B58</f>
        <v>0.313186813186813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1284</v>
      </c>
      <c r="C56" s="8">
        <f>B56/B58</f>
        <v>0.391941391941392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966</v>
      </c>
      <c r="C57" s="8">
        <f>B57/B58</f>
        <v>0.294871794871795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3276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764</v>
      </c>
      <c r="C61" s="8">
        <f>B61/B65</f>
        <v>0.272079772079772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248</v>
      </c>
      <c r="C62" s="8">
        <f>B62/B65</f>
        <v>0.0883190883190883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758</v>
      </c>
      <c r="C63" s="8">
        <f>B63/B65</f>
        <v>0.26994301994302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1038</v>
      </c>
      <c r="C64" s="8">
        <f>B64/B65</f>
        <v>0.36965811965812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2808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1743</v>
      </c>
      <c r="C68" s="8">
        <f>B68/B71</f>
        <v>0.611150070126227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411</v>
      </c>
      <c r="C69" s="8">
        <f>B69/B71</f>
        <v>0.144109396914446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698</v>
      </c>
      <c r="C70" s="8">
        <f>B70/B71</f>
        <v>0.244740532959327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2852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21"/>
      <c r="B87" s="22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  <c r="I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  <c r="I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  <c r="I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  <c r="I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  <c r="I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  <c r="I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  <c r="I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  <c r="I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  <c r="I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  <c r="I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  <c r="I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  <c r="I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  <c r="I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  <c r="I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  <c r="I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  <c r="I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  <c r="I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  <c r="I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  <c r="I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  <c r="I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  <c r="I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  <c r="I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  <c r="I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  <c r="I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  <c r="I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  <c r="I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  <c r="I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  <c r="I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  <c r="I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  <c r="I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  <c r="I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  <c r="I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  <c r="I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  <c r="I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  <c r="I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  <c r="I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  <c r="I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  <c r="I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  <c r="I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  <c r="I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  <c r="I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  <c r="I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  <c r="I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  <c r="I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  <c r="I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  <c r="I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  <c r="I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  <c r="I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  <c r="I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  <c r="I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  <c r="I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  <c r="I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  <c r="I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  <c r="I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  <c r="I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  <c r="I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  <c r="I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  <c r="I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  <c r="I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  <c r="I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  <c r="I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  <c r="I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  <c r="I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  <c r="I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  <c r="I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  <c r="I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  <c r="I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  <c r="I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  <c r="I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  <c r="I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  <c r="I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  <c r="I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  <c r="I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  <c r="I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  <c r="I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  <c r="I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  <c r="I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  <c r="I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  <c r="I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  <c r="I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  <c r="I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  <c r="I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  <c r="I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  <c r="I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  <c r="I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  <c r="I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  <c r="I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  <c r="I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  <c r="I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  <c r="I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  <c r="I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  <c r="I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  <c r="I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  <c r="I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  <c r="I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  <c r="I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  <c r="I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  <c r="I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  <c r="I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  <c r="I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  <c r="I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  <c r="I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  <c r="I194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2:K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83" customWidth="1"/>
    <col min="2" max="4" width="16.3516" style="83" customWidth="1"/>
    <col min="5" max="5" width="26.7031" style="83" customWidth="1"/>
    <col min="6" max="8" width="16.3516" style="83" customWidth="1"/>
    <col min="9" max="9" width="17.8516" style="83" customWidth="1"/>
    <col min="10" max="11" width="16.3516" style="83" customWidth="1"/>
    <col min="12" max="16384" width="16.3516" style="83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13">
        <v>78</v>
      </c>
      <c r="F2" t="s" s="14">
        <v>2</v>
      </c>
      <c r="G2" t="s" s="3">
        <v>3</v>
      </c>
      <c r="H2" s="33"/>
      <c r="I2" t="s" s="3">
        <v>310</v>
      </c>
      <c r="J2" t="s" s="4">
        <v>2</v>
      </c>
      <c r="K2" t="s" s="3">
        <v>3</v>
      </c>
    </row>
    <row r="3" ht="20.7" customHeight="1">
      <c r="A3" t="s" s="4">
        <v>8</v>
      </c>
      <c r="B3" s="7">
        <v>648</v>
      </c>
      <c r="C3" s="8">
        <f>B3/B12</f>
        <v>0.190140845070423</v>
      </c>
      <c r="D3" s="5"/>
      <c r="E3" t="s" s="14">
        <v>81</v>
      </c>
      <c r="F3" s="15">
        <v>643</v>
      </c>
      <c r="G3" s="8">
        <f>F3/F5</f>
        <v>0.203159557661927</v>
      </c>
      <c r="H3" s="33"/>
      <c r="I3" t="s" s="4">
        <v>411</v>
      </c>
      <c r="J3" s="7">
        <v>2392</v>
      </c>
      <c r="K3" s="8">
        <f>J3/J5</f>
        <v>0.725068202485602</v>
      </c>
    </row>
    <row r="4" ht="20.7" customHeight="1">
      <c r="A4" t="s" s="4">
        <v>13</v>
      </c>
      <c r="B4" s="7">
        <v>280</v>
      </c>
      <c r="C4" s="8">
        <f>B4/B12</f>
        <v>0.0821596244131455</v>
      </c>
      <c r="D4" s="5"/>
      <c r="E4" t="s" s="14">
        <v>84</v>
      </c>
      <c r="F4" s="15">
        <v>2522</v>
      </c>
      <c r="G4" s="8">
        <f>F4/F5</f>
        <v>0.7968404423380731</v>
      </c>
      <c r="H4" s="33"/>
      <c r="I4" t="s" s="4">
        <v>412</v>
      </c>
      <c r="J4" s="7">
        <v>907</v>
      </c>
      <c r="K4" s="8">
        <f>J4/J5</f>
        <v>0.274931797514398</v>
      </c>
    </row>
    <row r="5" ht="20.7" customHeight="1">
      <c r="A5" t="s" s="4">
        <v>18</v>
      </c>
      <c r="B5" s="7">
        <v>13</v>
      </c>
      <c r="C5" s="8">
        <f>B5/B12</f>
        <v>0.00381455399061033</v>
      </c>
      <c r="D5" s="5"/>
      <c r="E5" t="s" s="13">
        <v>19</v>
      </c>
      <c r="F5" s="15">
        <f>SUM(F3:F4)</f>
        <v>3165</v>
      </c>
      <c r="G5" s="9">
        <f>SUM(G3:G4)</f>
        <v>1</v>
      </c>
      <c r="H5" s="33"/>
      <c r="I5" t="s" s="3">
        <v>19</v>
      </c>
      <c r="J5" s="7">
        <f>SUM(J3:J4)</f>
        <v>3299</v>
      </c>
      <c r="K5" s="9">
        <f>SUM(K3:K4)</f>
        <v>1</v>
      </c>
    </row>
    <row r="6" ht="20.7" customHeight="1">
      <c r="A6" t="s" s="4">
        <v>21</v>
      </c>
      <c r="B6" s="7">
        <v>1736</v>
      </c>
      <c r="C6" s="8">
        <f>B6/B12</f>
        <v>0.509389671361502</v>
      </c>
      <c r="D6" s="20"/>
      <c r="E6" s="17"/>
      <c r="F6" s="17"/>
      <c r="G6" s="17"/>
      <c r="H6" s="39"/>
      <c r="I6" s="36"/>
      <c r="J6" s="36"/>
      <c r="K6" s="36"/>
    </row>
    <row r="7" ht="20.7" customHeight="1">
      <c r="A7" t="s" s="4">
        <v>23</v>
      </c>
      <c r="B7" s="7">
        <v>643</v>
      </c>
      <c r="C7" s="8">
        <f>B7/B12</f>
        <v>0.188673708920188</v>
      </c>
      <c r="D7" s="5"/>
      <c r="E7" t="s" s="3">
        <v>431</v>
      </c>
      <c r="F7" t="s" s="4">
        <v>2</v>
      </c>
      <c r="G7" t="s" s="3">
        <v>3</v>
      </c>
      <c r="H7" s="34"/>
      <c r="I7" s="37"/>
      <c r="J7" s="37"/>
      <c r="K7" s="37"/>
    </row>
    <row r="8" ht="20.7" customHeight="1">
      <c r="A8" t="s" s="4">
        <v>27</v>
      </c>
      <c r="B8" s="7">
        <v>28</v>
      </c>
      <c r="C8" s="8">
        <f>B8/B12</f>
        <v>0.008215962441314549</v>
      </c>
      <c r="D8" s="5"/>
      <c r="E8" t="s" s="4">
        <v>500</v>
      </c>
      <c r="F8" s="7">
        <v>798</v>
      </c>
      <c r="G8" s="8">
        <f>F8/F11</f>
        <v>0.233265127155802</v>
      </c>
      <c r="H8" s="34"/>
      <c r="I8" s="37"/>
      <c r="J8" s="37"/>
      <c r="K8" s="37"/>
    </row>
    <row r="9" ht="20.7" customHeight="1">
      <c r="A9" t="s" s="4">
        <v>31</v>
      </c>
      <c r="B9" s="7">
        <v>33</v>
      </c>
      <c r="C9" s="8">
        <f>B9/B12</f>
        <v>0.0096830985915493</v>
      </c>
      <c r="D9" s="5"/>
      <c r="E9" t="s" s="4">
        <v>501</v>
      </c>
      <c r="F9" s="7">
        <v>1658</v>
      </c>
      <c r="G9" s="8">
        <f>F9/F11</f>
        <v>0.484653610055539</v>
      </c>
      <c r="H9" s="34"/>
      <c r="I9" s="37"/>
      <c r="J9" s="37"/>
      <c r="K9" s="37"/>
    </row>
    <row r="10" ht="20.7" customHeight="1">
      <c r="A10" t="s" s="4">
        <v>36</v>
      </c>
      <c r="B10" s="7">
        <v>14</v>
      </c>
      <c r="C10" s="8">
        <f>B10/B12</f>
        <v>0.00410798122065728</v>
      </c>
      <c r="D10" s="5"/>
      <c r="E10" t="s" s="4">
        <v>502</v>
      </c>
      <c r="F10" s="7">
        <v>965</v>
      </c>
      <c r="G10" s="8">
        <f>F10/F11</f>
        <v>0.282081262788658</v>
      </c>
      <c r="H10" s="34"/>
      <c r="I10" s="37"/>
      <c r="J10" s="37"/>
      <c r="K10" s="37"/>
    </row>
    <row r="11" ht="20.7" customHeight="1">
      <c r="A11" t="s" s="4">
        <v>39</v>
      </c>
      <c r="B11" s="7">
        <v>13</v>
      </c>
      <c r="C11" s="8">
        <f>B11/B12</f>
        <v>0.00381455399061033</v>
      </c>
      <c r="D11" s="5"/>
      <c r="E11" t="s" s="3">
        <v>19</v>
      </c>
      <c r="F11" s="7">
        <f>SUM(F8:F10)</f>
        <v>3421</v>
      </c>
      <c r="G11" s="9">
        <f>SUM(G8:G10)</f>
        <v>0.999999999999999</v>
      </c>
      <c r="H11" s="34"/>
      <c r="I11" s="72"/>
      <c r="J11" s="11"/>
      <c r="K11" s="11"/>
    </row>
    <row r="12" ht="20.7" customHeight="1">
      <c r="A12" t="s" s="3">
        <v>19</v>
      </c>
      <c r="B12" s="7">
        <f>SUM(B3:B11)</f>
        <v>3408</v>
      </c>
      <c r="C12" s="9">
        <f>SUM(C3:C11)</f>
        <v>1</v>
      </c>
      <c r="D12" s="20"/>
      <c r="E12" s="38"/>
      <c r="F12" s="38"/>
      <c r="G12" s="38"/>
      <c r="H12" s="39"/>
      <c r="I12" s="37"/>
      <c r="J12" s="37"/>
      <c r="K12" s="37"/>
    </row>
    <row r="13" ht="20.7" customHeight="1">
      <c r="A13" s="10"/>
      <c r="B13" s="10"/>
      <c r="C13" s="10"/>
      <c r="D13" s="11"/>
      <c r="E13" s="43"/>
      <c r="F13" s="76"/>
      <c r="G13" s="39"/>
      <c r="H13" s="39"/>
      <c r="I13" s="37"/>
      <c r="J13" s="37"/>
      <c r="K13" s="37"/>
    </row>
    <row r="14" ht="20.7" customHeight="1">
      <c r="A14" t="s" s="3">
        <v>46</v>
      </c>
      <c r="B14" t="s" s="4">
        <v>2</v>
      </c>
      <c r="C14" t="s" s="3">
        <v>3</v>
      </c>
      <c r="D14" s="6"/>
      <c r="E14" s="11"/>
      <c r="F14" s="64"/>
      <c r="G14" s="39"/>
      <c r="H14" s="39"/>
      <c r="I14" s="37"/>
      <c r="J14" s="37"/>
      <c r="K14" s="37"/>
    </row>
    <row r="15" ht="20.7" customHeight="1">
      <c r="A15" t="s" s="4">
        <v>51</v>
      </c>
      <c r="B15" s="7">
        <v>41</v>
      </c>
      <c r="C15" s="8">
        <f>B15/B21</f>
        <v>0.0123123123123123</v>
      </c>
      <c r="D15" s="6"/>
      <c r="E15" s="11"/>
      <c r="F15" s="64"/>
      <c r="G15" s="39"/>
      <c r="H15" s="39"/>
      <c r="I15" s="37"/>
      <c r="J15" s="37"/>
      <c r="K15" s="37"/>
    </row>
    <row r="16" ht="20.7" customHeight="1">
      <c r="A16" t="s" s="4">
        <v>54</v>
      </c>
      <c r="B16" s="7">
        <v>1560</v>
      </c>
      <c r="C16" s="8">
        <f>B16/B21</f>
        <v>0.468468468468468</v>
      </c>
      <c r="D16" s="6"/>
      <c r="E16" s="77"/>
      <c r="F16" s="78"/>
      <c r="G16" s="39"/>
      <c r="H16" s="39"/>
      <c r="I16" s="37"/>
      <c r="J16" s="37"/>
      <c r="K16" s="37"/>
    </row>
    <row r="17" ht="20.7" customHeight="1">
      <c r="A17" t="s" s="4">
        <v>57</v>
      </c>
      <c r="B17" s="7">
        <v>810</v>
      </c>
      <c r="C17" s="8">
        <f>B17/B21</f>
        <v>0.243243243243243</v>
      </c>
      <c r="D17" s="20"/>
      <c r="E17" s="39"/>
      <c r="F17" s="39"/>
      <c r="G17" s="39"/>
      <c r="H17" s="39"/>
      <c r="I17" s="37"/>
      <c r="J17" s="37"/>
      <c r="K17" s="37"/>
    </row>
    <row r="18" ht="20.7" customHeight="1">
      <c r="A18" t="s" s="4">
        <v>61</v>
      </c>
      <c r="B18" s="7">
        <v>38</v>
      </c>
      <c r="C18" s="8">
        <f>B18/B21</f>
        <v>0.0114114114114114</v>
      </c>
      <c r="D18" s="20"/>
      <c r="E18" s="39"/>
      <c r="F18" s="39"/>
      <c r="G18" s="39"/>
      <c r="H18" s="39"/>
      <c r="I18" s="37"/>
      <c r="J18" s="37"/>
      <c r="K18" s="37"/>
    </row>
    <row r="19" ht="20.7" customHeight="1">
      <c r="A19" t="s" s="4">
        <v>64</v>
      </c>
      <c r="B19" s="7">
        <v>825</v>
      </c>
      <c r="C19" s="8">
        <f>B19/B21</f>
        <v>0.247747747747748</v>
      </c>
      <c r="D19" s="20"/>
      <c r="E19" s="39"/>
      <c r="F19" s="39"/>
      <c r="G19" s="39"/>
      <c r="H19" s="39"/>
      <c r="I19" s="37"/>
      <c r="J19" s="37"/>
      <c r="K19" s="37"/>
    </row>
    <row r="20" ht="20.7" customHeight="1">
      <c r="A20" t="s" s="4">
        <v>68</v>
      </c>
      <c r="B20" s="7">
        <v>56</v>
      </c>
      <c r="C20" s="8">
        <f>B20/B21</f>
        <v>0.0168168168168168</v>
      </c>
      <c r="D20" s="20"/>
      <c r="E20" s="39"/>
      <c r="F20" s="39"/>
      <c r="G20" s="39"/>
      <c r="H20" s="39"/>
      <c r="I20" s="37"/>
      <c r="J20" s="37"/>
      <c r="K20" s="37"/>
    </row>
    <row r="21" ht="20.7" customHeight="1">
      <c r="A21" t="s" s="3">
        <v>19</v>
      </c>
      <c r="B21" s="7">
        <f>SUM(B15:B20)</f>
        <v>3330</v>
      </c>
      <c r="C21" s="9">
        <f>SUM(C15:C20)</f>
        <v>1</v>
      </c>
      <c r="D21" s="20"/>
      <c r="E21" s="39"/>
      <c r="F21" s="39"/>
      <c r="G21" s="39"/>
      <c r="H21" s="39"/>
      <c r="I21" s="37"/>
      <c r="J21" s="37"/>
      <c r="K21" s="37"/>
    </row>
    <row r="22" ht="20.7" customHeight="1">
      <c r="A22" s="16"/>
      <c r="B22" s="17"/>
      <c r="C22" s="18"/>
      <c r="D22" s="64"/>
      <c r="E22" s="39"/>
      <c r="F22" s="39"/>
      <c r="G22" s="39"/>
      <c r="H22" s="39"/>
      <c r="I22" s="72"/>
      <c r="J22" s="11"/>
      <c r="K22" s="11"/>
    </row>
    <row r="23" ht="20.7" customHeight="1">
      <c r="A23" t="s" s="13">
        <v>77</v>
      </c>
      <c r="B23" t="s" s="14">
        <v>2</v>
      </c>
      <c r="C23" t="s" s="3">
        <v>3</v>
      </c>
      <c r="D23" s="20"/>
      <c r="E23" s="39"/>
      <c r="F23" s="39"/>
      <c r="G23" s="39"/>
      <c r="H23" s="39"/>
      <c r="I23" s="72"/>
      <c r="J23" s="11"/>
      <c r="K23" s="11"/>
    </row>
    <row r="24" ht="20.7" customHeight="1">
      <c r="A24" t="s" s="14">
        <v>80</v>
      </c>
      <c r="B24" s="15">
        <v>436</v>
      </c>
      <c r="C24" s="8">
        <f>B24/B26</f>
        <v>0.131841548231025</v>
      </c>
      <c r="D24" s="20"/>
      <c r="E24" s="39"/>
      <c r="F24" s="39"/>
      <c r="G24" s="39"/>
      <c r="H24" s="39"/>
      <c r="I24" s="72"/>
      <c r="J24" s="11"/>
      <c r="K24" s="11"/>
    </row>
    <row r="25" ht="20.7" customHeight="1">
      <c r="A25" t="s" s="14">
        <v>83</v>
      </c>
      <c r="B25" s="15">
        <v>2871</v>
      </c>
      <c r="C25" s="8">
        <f>B25/B26</f>
        <v>0.868158451768975</v>
      </c>
      <c r="D25" s="20"/>
      <c r="E25" s="39"/>
      <c r="F25" s="39"/>
      <c r="G25" s="39"/>
      <c r="H25" s="39"/>
      <c r="I25" s="72"/>
      <c r="J25" s="11"/>
      <c r="K25" s="11"/>
    </row>
    <row r="26" ht="20.7" customHeight="1">
      <c r="A26" t="s" s="13">
        <v>19</v>
      </c>
      <c r="B26" s="15">
        <f>SUM(B24:B25)</f>
        <v>3307</v>
      </c>
      <c r="C26" s="9">
        <f>SUM(C24:C25)</f>
        <v>1</v>
      </c>
      <c r="D26" s="20"/>
      <c r="E26" s="39"/>
      <c r="F26" s="39"/>
      <c r="G26" s="39"/>
      <c r="H26" s="39"/>
      <c r="I26" s="72"/>
      <c r="J26" s="11"/>
      <c r="K26" s="11"/>
    </row>
    <row r="27" ht="20.7" customHeight="1">
      <c r="A27" s="65"/>
      <c r="B27" s="28"/>
      <c r="C27" s="18"/>
      <c r="D27" s="64"/>
      <c r="E27" s="39"/>
      <c r="F27" s="39"/>
      <c r="G27" s="39"/>
      <c r="H27" s="39"/>
      <c r="I27" s="72"/>
      <c r="J27" s="11"/>
      <c r="K27" s="11"/>
    </row>
    <row r="28" ht="20.7" customHeight="1">
      <c r="A28" t="s" s="45">
        <v>92</v>
      </c>
      <c r="B28" t="s" s="46">
        <v>2</v>
      </c>
      <c r="C28" t="s" s="3">
        <v>3</v>
      </c>
      <c r="D28" s="20"/>
      <c r="E28" s="39"/>
      <c r="F28" s="39"/>
      <c r="G28" s="39"/>
      <c r="H28" s="39"/>
      <c r="I28" s="37"/>
      <c r="J28" s="37"/>
      <c r="K28" s="37"/>
    </row>
    <row r="29" ht="20.7" customHeight="1">
      <c r="A29" t="s" s="46">
        <v>95</v>
      </c>
      <c r="B29" s="47"/>
      <c r="C29" s="8">
        <f>B29/B35</f>
      </c>
      <c r="D29" s="20"/>
      <c r="E29" s="39"/>
      <c r="F29" s="39"/>
      <c r="G29" s="39"/>
      <c r="H29" s="39"/>
      <c r="I29" s="37"/>
      <c r="J29" s="37"/>
      <c r="K29" s="37"/>
    </row>
    <row r="30" ht="20.7" customHeight="1">
      <c r="A30" t="s" s="46">
        <v>98</v>
      </c>
      <c r="B30" s="47"/>
      <c r="C30" s="8">
        <f>B30/B35</f>
      </c>
      <c r="D30" s="20"/>
      <c r="E30" s="39"/>
      <c r="F30" s="39"/>
      <c r="G30" s="35"/>
      <c r="H30" s="35"/>
      <c r="I30" s="37"/>
      <c r="J30" s="37"/>
      <c r="K30" s="37"/>
    </row>
    <row r="31" ht="20.7" customHeight="1">
      <c r="A31" t="s" s="46">
        <v>101</v>
      </c>
      <c r="B31" s="47"/>
      <c r="C31" s="8">
        <f>B31/B35</f>
      </c>
      <c r="D31" s="20"/>
      <c r="E31" s="74"/>
      <c r="F31" s="35"/>
      <c r="G31" s="37"/>
      <c r="H31" s="37"/>
      <c r="I31" s="37"/>
      <c r="J31" s="37"/>
      <c r="K31" s="37"/>
    </row>
    <row r="32" ht="20.7" customHeight="1">
      <c r="A32" t="s" s="46">
        <v>103</v>
      </c>
      <c r="B32" s="47"/>
      <c r="C32" s="8">
        <f>B32/B35</f>
      </c>
      <c r="D32" s="20"/>
      <c r="E32" s="37"/>
      <c r="F32" s="37"/>
      <c r="G32" s="37"/>
      <c r="H32" s="37"/>
      <c r="I32" s="37"/>
      <c r="J32" s="37"/>
      <c r="K32" s="37"/>
    </row>
    <row r="33" ht="20.7" customHeight="1">
      <c r="A33" t="s" s="46">
        <v>106</v>
      </c>
      <c r="B33" s="47"/>
      <c r="C33" s="8">
        <f>B33/B35</f>
      </c>
      <c r="D33" s="20"/>
      <c r="E33" s="61"/>
      <c r="F33" s="37"/>
      <c r="G33" s="37"/>
      <c r="H33" s="37"/>
      <c r="I33" s="37"/>
      <c r="J33" s="37"/>
      <c r="K33" s="37"/>
    </row>
    <row r="34" ht="20.7" customHeight="1">
      <c r="A34" t="s" s="46">
        <v>110</v>
      </c>
      <c r="B34" s="47"/>
      <c r="C34" s="8">
        <f>B34/B35</f>
      </c>
      <c r="D34" s="20"/>
      <c r="E34" s="37"/>
      <c r="F34" s="37"/>
      <c r="G34" s="37"/>
      <c r="H34" s="37"/>
      <c r="I34" s="37"/>
      <c r="J34" s="37"/>
      <c r="K34" s="37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20"/>
      <c r="E35" s="37"/>
      <c r="F35" s="37"/>
      <c r="G35" s="37"/>
      <c r="H35" s="37"/>
      <c r="I35" s="37"/>
      <c r="J35" s="37"/>
      <c r="K35" s="37"/>
    </row>
    <row r="36" ht="20.7" customHeight="1">
      <c r="A36" s="16"/>
      <c r="B36" s="17"/>
      <c r="C36" s="18"/>
      <c r="D36" s="64"/>
      <c r="E36" s="37"/>
      <c r="F36" s="37"/>
      <c r="G36" s="37"/>
      <c r="H36" s="37"/>
      <c r="I36" s="37"/>
      <c r="J36" s="37"/>
      <c r="K36" s="37"/>
    </row>
    <row r="37" ht="20.7" customHeight="1">
      <c r="A37" t="s" s="3">
        <v>116</v>
      </c>
      <c r="B37" t="s" s="4">
        <v>2</v>
      </c>
      <c r="C37" t="s" s="3">
        <v>3</v>
      </c>
      <c r="D37" s="20"/>
      <c r="E37" s="61"/>
      <c r="F37" s="37"/>
      <c r="G37" s="37"/>
      <c r="H37" s="37"/>
      <c r="I37" s="37"/>
      <c r="J37" s="37"/>
      <c r="K37" s="37"/>
    </row>
    <row r="38" ht="20.7" customHeight="1">
      <c r="A38" t="s" s="4">
        <v>118</v>
      </c>
      <c r="B38" s="7">
        <v>2843</v>
      </c>
      <c r="C38" s="8">
        <f>B38/B40</f>
        <v>0.920362576885724</v>
      </c>
      <c r="D38" s="20"/>
      <c r="E38" s="37"/>
      <c r="F38" s="37"/>
      <c r="G38" s="37"/>
      <c r="H38" s="37"/>
      <c r="I38" s="37"/>
      <c r="J38" s="37"/>
      <c r="K38" s="37"/>
    </row>
    <row r="39" ht="20.7" customHeight="1">
      <c r="A39" t="s" s="4">
        <v>122</v>
      </c>
      <c r="B39" s="7">
        <v>246</v>
      </c>
      <c r="C39" s="8">
        <f>B39/B40</f>
        <v>0.0796374231142765</v>
      </c>
      <c r="D39" s="20"/>
      <c r="E39" s="61"/>
      <c r="F39" s="37"/>
      <c r="G39" s="37"/>
      <c r="H39" s="37"/>
      <c r="I39" s="37"/>
      <c r="J39" s="37"/>
      <c r="K39" s="37"/>
    </row>
    <row r="40" ht="20.7" customHeight="1">
      <c r="A40" t="s" s="3">
        <v>19</v>
      </c>
      <c r="B40" s="7">
        <f>SUM(B38:B39)</f>
        <v>3089</v>
      </c>
      <c r="C40" s="9">
        <f>SUM(C38:C39)</f>
        <v>1</v>
      </c>
      <c r="D40" s="20"/>
      <c r="E40" s="37"/>
      <c r="F40" s="37"/>
      <c r="G40" s="37"/>
      <c r="H40" s="37"/>
      <c r="I40" s="37"/>
      <c r="J40" s="37"/>
      <c r="K40" s="37"/>
    </row>
    <row r="41" ht="20.7" customHeight="1">
      <c r="A41" s="16"/>
      <c r="B41" s="17"/>
      <c r="C41" s="18"/>
      <c r="D41" s="64"/>
      <c r="E41" s="37"/>
      <c r="F41" s="37"/>
      <c r="G41" s="37"/>
      <c r="H41" s="37"/>
      <c r="I41" s="37"/>
      <c r="J41" s="37"/>
      <c r="K41" s="37"/>
    </row>
    <row r="42" ht="20.7" customHeight="1">
      <c r="A42" t="s" s="3">
        <v>129</v>
      </c>
      <c r="B42" t="s" s="4">
        <v>2</v>
      </c>
      <c r="C42" t="s" s="3">
        <v>3</v>
      </c>
      <c r="D42" s="20"/>
      <c r="E42" s="61"/>
      <c r="F42" s="37"/>
      <c r="G42" s="37"/>
      <c r="H42" s="37"/>
      <c r="I42" s="37"/>
      <c r="J42" s="37"/>
      <c r="K42" s="37"/>
    </row>
    <row r="43" ht="20.7" customHeight="1">
      <c r="A43" t="s" s="4">
        <v>131</v>
      </c>
      <c r="B43" s="7">
        <v>1400</v>
      </c>
      <c r="C43" s="8">
        <f>B43/B45</f>
        <v>0.450740502253703</v>
      </c>
      <c r="D43" s="20"/>
      <c r="E43" s="37"/>
      <c r="F43" s="37"/>
      <c r="G43" s="37"/>
      <c r="H43" s="37"/>
      <c r="I43" s="37"/>
      <c r="J43" s="37"/>
      <c r="K43" s="37"/>
    </row>
    <row r="44" ht="20.7" customHeight="1">
      <c r="A44" t="s" s="4">
        <v>134</v>
      </c>
      <c r="B44" s="7">
        <v>1706</v>
      </c>
      <c r="C44" s="8">
        <f>B44/B45</f>
        <v>0.549259497746297</v>
      </c>
      <c r="D44" s="20"/>
      <c r="E44" s="61"/>
      <c r="F44" s="37"/>
      <c r="G44" s="37"/>
      <c r="H44" s="37"/>
      <c r="I44" s="37"/>
      <c r="J44" s="37"/>
      <c r="K44" s="37"/>
    </row>
    <row r="45" ht="20.7" customHeight="1">
      <c r="A45" t="s" s="3">
        <v>19</v>
      </c>
      <c r="B45" s="7">
        <f>SUM(B43:B44)</f>
        <v>3106</v>
      </c>
      <c r="C45" s="9">
        <f>SUM(C43:C44)</f>
        <v>1</v>
      </c>
      <c r="D45" s="20"/>
      <c r="E45" s="37"/>
      <c r="F45" s="37"/>
      <c r="G45" s="37"/>
      <c r="H45" s="37"/>
      <c r="I45" s="37"/>
      <c r="J45" s="37"/>
      <c r="K45" s="37"/>
    </row>
    <row r="46" ht="20.7" customHeight="1">
      <c r="A46" s="16"/>
      <c r="B46" s="17"/>
      <c r="C46" s="18"/>
      <c r="D46" s="64"/>
      <c r="E46" s="37"/>
      <c r="F46" s="37"/>
      <c r="G46" s="37"/>
      <c r="H46" s="37"/>
      <c r="I46" s="37"/>
      <c r="J46" s="37"/>
      <c r="K46" s="37"/>
    </row>
    <row r="47" ht="20.7" customHeight="1">
      <c r="A47" t="s" s="3">
        <v>141</v>
      </c>
      <c r="B47" t="s" s="4">
        <v>2</v>
      </c>
      <c r="C47" t="s" s="3">
        <v>3</v>
      </c>
      <c r="D47" s="20"/>
      <c r="E47" s="61"/>
      <c r="F47" s="37"/>
      <c r="G47" s="37"/>
      <c r="H47" s="37"/>
      <c r="I47" s="37"/>
      <c r="J47" s="37"/>
      <c r="K47" s="37"/>
    </row>
    <row r="48" ht="20.7" customHeight="1">
      <c r="A48" t="s" s="4">
        <v>143</v>
      </c>
      <c r="B48" s="7">
        <v>1092</v>
      </c>
      <c r="C48" s="8">
        <f>B48/B52</f>
        <v>0.363152643831061</v>
      </c>
      <c r="D48" s="6"/>
      <c r="E48" s="11"/>
      <c r="F48" s="11"/>
      <c r="G48" s="11"/>
      <c r="H48" s="11"/>
      <c r="I48" s="11"/>
      <c r="J48" s="11"/>
      <c r="K48" s="11"/>
    </row>
    <row r="49" ht="20.7" customHeight="1">
      <c r="A49" t="s" s="4">
        <v>146</v>
      </c>
      <c r="B49" s="7">
        <v>368</v>
      </c>
      <c r="C49" s="8">
        <f>B49/B52</f>
        <v>0.122381110741603</v>
      </c>
      <c r="D49" s="6"/>
      <c r="E49" s="11"/>
      <c r="F49" s="11"/>
      <c r="G49" s="11"/>
      <c r="H49" s="11"/>
      <c r="I49" s="11"/>
      <c r="J49" s="11"/>
      <c r="K49" s="11"/>
    </row>
    <row r="50" ht="20.7" customHeight="1">
      <c r="A50" t="s" s="4">
        <v>150</v>
      </c>
      <c r="B50" s="7">
        <v>201</v>
      </c>
      <c r="C50" s="8">
        <f>B50/B52</f>
        <v>0.0668440305952777</v>
      </c>
      <c r="D50" s="6"/>
      <c r="E50" s="11"/>
      <c r="F50" s="11"/>
      <c r="G50" s="11"/>
      <c r="H50" s="11"/>
      <c r="I50" s="11"/>
      <c r="J50" s="11"/>
      <c r="K50" s="11"/>
    </row>
    <row r="51" ht="20.7" customHeight="1">
      <c r="A51" t="s" s="4">
        <v>153</v>
      </c>
      <c r="B51" s="7">
        <v>1346</v>
      </c>
      <c r="C51" s="8">
        <f>B51/B52</f>
        <v>0.447622214832059</v>
      </c>
      <c r="D51" s="6"/>
      <c r="E51" s="11"/>
      <c r="F51" s="11"/>
      <c r="G51" s="11"/>
      <c r="H51" s="11"/>
      <c r="I51" s="11"/>
      <c r="J51" s="11"/>
      <c r="K51" s="11"/>
    </row>
    <row r="52" ht="20.7" customHeight="1">
      <c r="A52" t="s" s="3">
        <v>19</v>
      </c>
      <c r="B52" s="7">
        <f>SUM(B48:B51)</f>
        <v>3007</v>
      </c>
      <c r="C52" s="9">
        <f>SUM(C48:C51)</f>
        <v>1</v>
      </c>
      <c r="D52" s="6"/>
      <c r="E52" s="11"/>
      <c r="F52" s="11"/>
      <c r="G52" s="11"/>
      <c r="H52" s="11"/>
      <c r="I52" s="11"/>
      <c r="J52" s="11"/>
      <c r="K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  <c r="J53" s="11"/>
      <c r="K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  <c r="J54" s="11"/>
      <c r="K54" s="11"/>
    </row>
    <row r="55" ht="20.7" customHeight="1">
      <c r="A55" t="s" s="4">
        <v>159</v>
      </c>
      <c r="B55" s="7">
        <v>978</v>
      </c>
      <c r="C55" s="8">
        <f>B55/B58</f>
        <v>0.341361256544503</v>
      </c>
      <c r="D55" s="6"/>
      <c r="E55" s="11"/>
      <c r="F55" s="11"/>
      <c r="G55" s="11"/>
      <c r="H55" s="11"/>
      <c r="I55" s="11"/>
      <c r="J55" s="11"/>
      <c r="K55" s="11"/>
    </row>
    <row r="56" ht="20.7" customHeight="1">
      <c r="A56" t="s" s="4">
        <v>160</v>
      </c>
      <c r="B56" s="7">
        <v>957</v>
      </c>
      <c r="C56" s="8">
        <f>B56/B58</f>
        <v>0.334031413612565</v>
      </c>
      <c r="D56" s="6"/>
      <c r="E56" s="11"/>
      <c r="F56" s="11"/>
      <c r="G56" s="11"/>
      <c r="H56" s="11"/>
      <c r="I56" s="11"/>
      <c r="J56" s="11"/>
      <c r="K56" s="11"/>
    </row>
    <row r="57" ht="20.7" customHeight="1">
      <c r="A57" t="s" s="4">
        <v>162</v>
      </c>
      <c r="B57" s="7">
        <v>930</v>
      </c>
      <c r="C57" s="8">
        <f>B57/B58</f>
        <v>0.324607329842932</v>
      </c>
      <c r="D57" s="6"/>
      <c r="E57" s="11"/>
      <c r="F57" s="11"/>
      <c r="G57" s="11"/>
      <c r="H57" s="11"/>
      <c r="I57" s="11"/>
      <c r="J57" s="11"/>
      <c r="K57" s="11"/>
    </row>
    <row r="58" ht="20.7" customHeight="1">
      <c r="A58" t="s" s="3">
        <v>19</v>
      </c>
      <c r="B58" s="7">
        <f>SUM(B55:B57)</f>
        <v>2865</v>
      </c>
      <c r="C58" s="9">
        <f>SUM(C55:C57)</f>
        <v>1</v>
      </c>
      <c r="D58" s="6"/>
      <c r="E58" s="11"/>
      <c r="F58" s="11"/>
      <c r="G58" s="11"/>
      <c r="H58" s="11"/>
      <c r="I58" s="11"/>
      <c r="J58" s="11"/>
      <c r="K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  <c r="J59" s="11"/>
      <c r="K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  <c r="J60" s="11"/>
      <c r="K60" s="11"/>
    </row>
    <row r="61" ht="20.7" customHeight="1">
      <c r="A61" t="s" s="4">
        <v>166</v>
      </c>
      <c r="B61" s="7">
        <v>915</v>
      </c>
      <c r="C61" s="8">
        <f>B61/B65</f>
        <v>0.351247600767754</v>
      </c>
      <c r="D61" s="6"/>
      <c r="E61" s="11"/>
      <c r="F61" s="11"/>
      <c r="G61" s="11"/>
      <c r="H61" s="11"/>
      <c r="I61" s="11"/>
      <c r="J61" s="11"/>
      <c r="K61" s="11"/>
    </row>
    <row r="62" ht="20.7" customHeight="1">
      <c r="A62" t="s" s="4">
        <v>168</v>
      </c>
      <c r="B62" s="7">
        <v>248</v>
      </c>
      <c r="C62" s="8">
        <f>B62/B65</f>
        <v>0.09520153550863721</v>
      </c>
      <c r="D62" s="6"/>
      <c r="E62" s="11"/>
      <c r="F62" s="11"/>
      <c r="G62" s="11"/>
      <c r="H62" s="11"/>
      <c r="I62" s="11"/>
      <c r="J62" s="11"/>
      <c r="K62" s="11"/>
    </row>
    <row r="63" ht="20.7" customHeight="1">
      <c r="A63" t="s" s="4">
        <v>170</v>
      </c>
      <c r="B63" s="7">
        <v>688</v>
      </c>
      <c r="C63" s="8">
        <f>B63/B65</f>
        <v>0.264107485604607</v>
      </c>
      <c r="D63" s="6"/>
      <c r="E63" s="11"/>
      <c r="F63" s="11"/>
      <c r="G63" s="11"/>
      <c r="H63" s="11"/>
      <c r="I63" s="11"/>
      <c r="J63" s="11"/>
      <c r="K63" s="11"/>
    </row>
    <row r="64" ht="20.7" customHeight="1">
      <c r="A64" t="s" s="4">
        <v>172</v>
      </c>
      <c r="B64" s="7">
        <v>754</v>
      </c>
      <c r="C64" s="8">
        <f>B64/B65</f>
        <v>0.289443378119002</v>
      </c>
      <c r="D64" s="6"/>
      <c r="E64" s="11"/>
      <c r="F64" s="11"/>
      <c r="G64" s="11"/>
      <c r="H64" s="11"/>
      <c r="I64" s="11"/>
      <c r="J64" s="11"/>
      <c r="K64" s="11"/>
    </row>
    <row r="65" ht="20.7" customHeight="1">
      <c r="A65" t="s" s="3">
        <v>19</v>
      </c>
      <c r="B65" s="7">
        <f>SUM(B61:B64)</f>
        <v>2605</v>
      </c>
      <c r="C65" s="9">
        <f>SUM(C61:C64)</f>
        <v>1</v>
      </c>
      <c r="D65" s="6"/>
      <c r="E65" s="11"/>
      <c r="F65" s="11"/>
      <c r="G65" s="11"/>
      <c r="H65" s="11"/>
      <c r="I65" s="11"/>
      <c r="J65" s="11"/>
      <c r="K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  <c r="J66" s="11"/>
      <c r="K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  <c r="J67" s="11"/>
      <c r="K67" s="11"/>
    </row>
    <row r="68" ht="20.7" customHeight="1">
      <c r="A68" t="s" s="4">
        <v>176</v>
      </c>
      <c r="B68" s="7">
        <v>1047</v>
      </c>
      <c r="C68" s="8">
        <f>B68/B71</f>
        <v>0.40038240917782</v>
      </c>
      <c r="D68" s="6"/>
      <c r="E68" s="11"/>
      <c r="F68" s="11"/>
      <c r="G68" s="11"/>
      <c r="H68" s="11"/>
      <c r="I68" s="11"/>
      <c r="J68" s="11"/>
      <c r="K68" s="11"/>
    </row>
    <row r="69" ht="20.7" customHeight="1">
      <c r="A69" t="s" s="4">
        <v>178</v>
      </c>
      <c r="B69" s="7">
        <v>518</v>
      </c>
      <c r="C69" s="8">
        <f>B69/B71</f>
        <v>0.198087954110899</v>
      </c>
      <c r="D69" s="6"/>
      <c r="E69" s="11"/>
      <c r="F69" s="11"/>
      <c r="G69" s="11"/>
      <c r="H69" s="11"/>
      <c r="I69" s="11"/>
      <c r="J69" s="11"/>
      <c r="K69" s="11"/>
    </row>
    <row r="70" ht="20.7" customHeight="1">
      <c r="A70" t="s" s="4">
        <v>179</v>
      </c>
      <c r="B70" s="7">
        <v>1050</v>
      </c>
      <c r="C70" s="8">
        <f>B70/B71</f>
        <v>0.401529636711281</v>
      </c>
      <c r="D70" s="6"/>
      <c r="E70" s="11"/>
      <c r="F70" s="11"/>
      <c r="G70" s="11"/>
      <c r="H70" s="11"/>
      <c r="I70" s="11"/>
      <c r="J70" s="11"/>
      <c r="K70" s="11"/>
    </row>
    <row r="71" ht="20.7" customHeight="1">
      <c r="A71" t="s" s="3">
        <v>19</v>
      </c>
      <c r="B71" s="7">
        <f>SUM(B68:B70)</f>
        <v>2615</v>
      </c>
      <c r="C71" s="9">
        <f>SUM(C68:C70)</f>
        <v>1</v>
      </c>
      <c r="D71" s="6"/>
      <c r="E71" s="11"/>
      <c r="F71" s="11"/>
      <c r="G71" s="11"/>
      <c r="H71" s="11"/>
      <c r="I71" s="11"/>
      <c r="J71" s="11"/>
      <c r="K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  <c r="J72" s="11"/>
      <c r="K72" s="11"/>
    </row>
    <row r="73" ht="20.7" customHeight="1">
      <c r="A73" t="s" s="13">
        <v>182</v>
      </c>
      <c r="B73" t="s" s="14">
        <v>2</v>
      </c>
      <c r="C73" t="s" s="3">
        <v>3</v>
      </c>
      <c r="D73" s="6"/>
      <c r="E73" s="11"/>
      <c r="F73" s="11"/>
      <c r="G73" s="11"/>
      <c r="H73" s="11"/>
      <c r="I73" s="11"/>
      <c r="J73" s="11"/>
      <c r="K73" s="11"/>
    </row>
    <row r="74" ht="20.7" customHeight="1">
      <c r="A74" t="s" s="14">
        <v>184</v>
      </c>
      <c r="B74" s="15">
        <v>983</v>
      </c>
      <c r="C74" s="8">
        <f>B74/B76</f>
        <v>0.379097570381797</v>
      </c>
      <c r="D74" s="6"/>
      <c r="E74" s="11"/>
      <c r="F74" s="11"/>
      <c r="G74" s="11"/>
      <c r="H74" s="11"/>
      <c r="I74" s="11"/>
      <c r="J74" s="11"/>
      <c r="K74" s="11"/>
    </row>
    <row r="75" ht="20.7" customHeight="1">
      <c r="A75" t="s" s="14">
        <v>186</v>
      </c>
      <c r="B75" s="15">
        <v>1610</v>
      </c>
      <c r="C75" s="8">
        <f>B75/B76</f>
        <v>0.620902429618203</v>
      </c>
      <c r="D75" s="6"/>
      <c r="E75" s="11"/>
      <c r="F75" s="11"/>
      <c r="G75" s="11"/>
      <c r="H75" s="11"/>
      <c r="I75" s="11"/>
      <c r="J75" s="11"/>
      <c r="K75" s="11"/>
    </row>
    <row r="76" ht="20.7" customHeight="1">
      <c r="A76" t="s" s="13">
        <v>19</v>
      </c>
      <c r="B76" s="15">
        <f>SUM(B74:B75)</f>
        <v>2593</v>
      </c>
      <c r="C76" s="9">
        <f>SUM(C74:C75)</f>
        <v>1</v>
      </c>
      <c r="D76" s="6"/>
      <c r="E76" s="11"/>
      <c r="F76" s="11"/>
      <c r="G76" s="11"/>
      <c r="H76" s="11"/>
      <c r="I76" s="11"/>
      <c r="J76" s="11"/>
      <c r="K76" s="11"/>
    </row>
    <row r="77" ht="20.7" customHeight="1">
      <c r="A77" s="65"/>
      <c r="B77" s="28"/>
      <c r="C77" s="18"/>
      <c r="D77" s="11"/>
      <c r="E77" s="11"/>
      <c r="F77" s="11"/>
      <c r="G77" s="11"/>
      <c r="H77" s="11"/>
      <c r="I77" s="11"/>
      <c r="J77" s="11"/>
      <c r="K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  <c r="J78" s="11"/>
      <c r="K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  <c r="J79" s="11"/>
      <c r="K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  <c r="J80" s="11"/>
      <c r="K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  <c r="J81" s="11"/>
      <c r="K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  <c r="J82" s="11"/>
      <c r="K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  <c r="J83" s="11"/>
      <c r="K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  <c r="J84" s="11"/>
      <c r="K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  <c r="J85" s="11"/>
      <c r="K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  <c r="J86" s="11"/>
      <c r="K86" s="11"/>
    </row>
    <row r="87" ht="20.35" customHeight="1">
      <c r="A87" s="21"/>
      <c r="B87" s="22"/>
      <c r="C87" s="19"/>
      <c r="D87" s="11"/>
      <c r="E87" s="11"/>
      <c r="F87" s="11"/>
      <c r="G87" s="11"/>
      <c r="H87" s="11"/>
      <c r="I87" s="11"/>
      <c r="J87" s="11"/>
      <c r="K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  <c r="J88" s="11"/>
      <c r="K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  <c r="J89" s="11"/>
      <c r="K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  <c r="J90" s="11"/>
      <c r="K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  <c r="J91" s="11"/>
      <c r="K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  <c r="I92" s="11"/>
      <c r="J92" s="11"/>
      <c r="K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  <c r="I93" s="11"/>
      <c r="J93" s="11"/>
      <c r="K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  <c r="I94" s="11"/>
      <c r="J94" s="11"/>
      <c r="K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  <c r="I95" s="11"/>
      <c r="J95" s="11"/>
      <c r="K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  <c r="I96" s="11"/>
      <c r="J96" s="11"/>
      <c r="K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  <c r="I97" s="11"/>
      <c r="J97" s="11"/>
      <c r="K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  <c r="I98" s="11"/>
      <c r="J98" s="11"/>
      <c r="K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  <c r="I99" s="11"/>
      <c r="J99" s="11"/>
      <c r="K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  <c r="I100" s="11"/>
      <c r="J100" s="11"/>
      <c r="K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  <c r="I101" s="11"/>
      <c r="J101" s="11"/>
      <c r="K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  <c r="I102" s="11"/>
      <c r="J102" s="11"/>
      <c r="K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  <c r="I103" s="11"/>
      <c r="J103" s="11"/>
      <c r="K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  <c r="I104" s="11"/>
      <c r="J104" s="11"/>
      <c r="K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  <c r="I105" s="11"/>
      <c r="J105" s="11"/>
      <c r="K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  <c r="I106" s="11"/>
      <c r="J106" s="11"/>
      <c r="K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  <c r="I107" s="11"/>
      <c r="J107" s="11"/>
      <c r="K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  <c r="I108" s="11"/>
      <c r="J108" s="11"/>
      <c r="K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  <c r="I109" s="11"/>
      <c r="J109" s="11"/>
      <c r="K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  <c r="I110" s="11"/>
      <c r="J110" s="11"/>
      <c r="K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  <c r="I111" s="11"/>
      <c r="J111" s="11"/>
      <c r="K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  <c r="I112" s="11"/>
      <c r="J112" s="11"/>
      <c r="K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  <c r="I113" s="11"/>
      <c r="J113" s="11"/>
      <c r="K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  <c r="I114" s="11"/>
      <c r="J114" s="11"/>
      <c r="K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  <c r="I115" s="11"/>
      <c r="J115" s="11"/>
      <c r="K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  <c r="I116" s="11"/>
      <c r="J116" s="11"/>
      <c r="K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  <c r="I117" s="11"/>
      <c r="J117" s="11"/>
      <c r="K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  <c r="I118" s="11"/>
      <c r="J118" s="11"/>
      <c r="K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  <c r="I119" s="11"/>
      <c r="J119" s="11"/>
      <c r="K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  <c r="I120" s="11"/>
      <c r="J120" s="11"/>
      <c r="K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  <c r="I121" s="11"/>
      <c r="J121" s="11"/>
      <c r="K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  <c r="I122" s="11"/>
      <c r="J122" s="11"/>
      <c r="K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  <c r="I123" s="11"/>
      <c r="J123" s="11"/>
      <c r="K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  <c r="I124" s="11"/>
      <c r="J124" s="11"/>
      <c r="K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  <c r="I125" s="11"/>
      <c r="J125" s="11"/>
      <c r="K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  <c r="I126" s="11"/>
      <c r="J126" s="11"/>
      <c r="K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  <c r="I127" s="11"/>
      <c r="J127" s="11"/>
      <c r="K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  <c r="I128" s="11"/>
      <c r="J128" s="11"/>
      <c r="K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  <c r="I129" s="11"/>
      <c r="J129" s="11"/>
      <c r="K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  <c r="I130" s="11"/>
      <c r="J130" s="11"/>
      <c r="K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  <c r="I131" s="11"/>
      <c r="J131" s="11"/>
      <c r="K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  <c r="I132" s="11"/>
      <c r="J132" s="11"/>
      <c r="K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  <c r="I133" s="11"/>
      <c r="J133" s="11"/>
      <c r="K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  <c r="I134" s="11"/>
      <c r="J134" s="11"/>
      <c r="K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  <c r="I135" s="11"/>
      <c r="J135" s="11"/>
      <c r="K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  <c r="I136" s="11"/>
      <c r="J136" s="11"/>
      <c r="K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  <c r="I137" s="11"/>
      <c r="J137" s="11"/>
      <c r="K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  <c r="I138" s="11"/>
      <c r="J138" s="11"/>
      <c r="K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  <c r="I139" s="11"/>
      <c r="J139" s="11"/>
      <c r="K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  <c r="I140" s="11"/>
      <c r="J140" s="11"/>
      <c r="K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  <c r="I141" s="11"/>
      <c r="J141" s="11"/>
      <c r="K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  <c r="I142" s="11"/>
      <c r="J142" s="11"/>
      <c r="K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  <c r="I143" s="11"/>
      <c r="J143" s="11"/>
      <c r="K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  <c r="I144" s="11"/>
      <c r="J144" s="11"/>
      <c r="K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  <c r="I145" s="11"/>
      <c r="J145" s="11"/>
      <c r="K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  <c r="I146" s="11"/>
      <c r="J146" s="11"/>
      <c r="K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  <c r="I147" s="11"/>
      <c r="J147" s="11"/>
      <c r="K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  <c r="I148" s="11"/>
      <c r="J148" s="11"/>
      <c r="K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  <c r="I149" s="11"/>
      <c r="J149" s="11"/>
      <c r="K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  <c r="I150" s="11"/>
      <c r="J150" s="11"/>
      <c r="K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  <c r="I151" s="11"/>
      <c r="J151" s="11"/>
      <c r="K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  <c r="I152" s="11"/>
      <c r="J152" s="11"/>
      <c r="K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  <c r="I153" s="11"/>
      <c r="J153" s="11"/>
      <c r="K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  <c r="I154" s="11"/>
      <c r="J154" s="11"/>
      <c r="K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  <c r="I155" s="11"/>
      <c r="J155" s="11"/>
      <c r="K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  <c r="I156" s="11"/>
      <c r="J156" s="11"/>
      <c r="K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  <c r="I157" s="11"/>
      <c r="J157" s="11"/>
      <c r="K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  <c r="I158" s="11"/>
      <c r="J158" s="11"/>
      <c r="K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  <c r="I159" s="11"/>
      <c r="J159" s="11"/>
      <c r="K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  <c r="I160" s="11"/>
      <c r="J160" s="11"/>
      <c r="K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  <c r="I161" s="11"/>
      <c r="J161" s="11"/>
      <c r="K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  <c r="I162" s="11"/>
      <c r="J162" s="11"/>
      <c r="K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  <c r="I163" s="11"/>
      <c r="J163" s="11"/>
      <c r="K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  <c r="I164" s="11"/>
      <c r="J164" s="11"/>
      <c r="K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  <c r="I165" s="11"/>
      <c r="J165" s="11"/>
      <c r="K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  <c r="I166" s="11"/>
      <c r="J166" s="11"/>
      <c r="K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  <c r="I167" s="11"/>
      <c r="J167" s="11"/>
      <c r="K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  <c r="I168" s="11"/>
      <c r="J168" s="11"/>
      <c r="K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  <c r="I169" s="11"/>
      <c r="J169" s="11"/>
      <c r="K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  <c r="I170" s="11"/>
      <c r="J170" s="11"/>
      <c r="K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  <c r="I171" s="11"/>
      <c r="J171" s="11"/>
      <c r="K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  <c r="I172" s="11"/>
      <c r="J172" s="11"/>
      <c r="K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  <c r="I173" s="11"/>
      <c r="J173" s="11"/>
      <c r="K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  <c r="I174" s="11"/>
      <c r="J174" s="11"/>
      <c r="K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  <c r="I175" s="11"/>
      <c r="J175" s="11"/>
      <c r="K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  <c r="I176" s="11"/>
      <c r="J176" s="11"/>
      <c r="K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  <c r="I177" s="11"/>
      <c r="J177" s="11"/>
      <c r="K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  <c r="I178" s="11"/>
      <c r="J178" s="11"/>
      <c r="K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  <c r="I179" s="11"/>
      <c r="J179" s="11"/>
      <c r="K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  <c r="I180" s="11"/>
      <c r="J180" s="11"/>
      <c r="K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  <c r="I181" s="11"/>
      <c r="J181" s="11"/>
      <c r="K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  <c r="I182" s="11"/>
      <c r="J182" s="11"/>
      <c r="K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  <c r="I183" s="11"/>
      <c r="J183" s="11"/>
      <c r="K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  <c r="I184" s="11"/>
      <c r="J184" s="11"/>
      <c r="K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  <c r="I185" s="11"/>
      <c r="J185" s="11"/>
      <c r="K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  <c r="I186" s="11"/>
      <c r="J186" s="11"/>
      <c r="K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  <c r="I187" s="11"/>
      <c r="J187" s="11"/>
      <c r="K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  <c r="I188" s="11"/>
      <c r="J188" s="11"/>
      <c r="K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  <c r="I189" s="11"/>
      <c r="J189" s="11"/>
      <c r="K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  <c r="I190" s="11"/>
      <c r="J190" s="11"/>
      <c r="K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  <c r="I191" s="11"/>
      <c r="J191" s="11"/>
      <c r="K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  <c r="I192" s="11"/>
      <c r="J192" s="11"/>
      <c r="K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  <c r="I193" s="11"/>
      <c r="J193" s="11"/>
      <c r="K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  <c r="I194" s="11"/>
      <c r="J194" s="11"/>
      <c r="K194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dimension ref="A2:K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84" customWidth="1"/>
    <col min="2" max="4" width="16.3516" style="84" customWidth="1"/>
    <col min="5" max="5" width="26.7031" style="84" customWidth="1"/>
    <col min="6" max="8" width="16.3516" style="84" customWidth="1"/>
    <col min="9" max="9" width="17.8516" style="84" customWidth="1"/>
    <col min="10" max="11" width="16.3516" style="84" customWidth="1"/>
    <col min="12" max="16384" width="16.3516" style="84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13">
        <v>78</v>
      </c>
      <c r="F2" t="s" s="14">
        <v>2</v>
      </c>
      <c r="G2" t="s" s="3">
        <v>3</v>
      </c>
      <c r="H2" s="33"/>
      <c r="I2" t="s" s="3">
        <v>310</v>
      </c>
      <c r="J2" t="s" s="4">
        <v>2</v>
      </c>
      <c r="K2" t="s" s="3">
        <v>3</v>
      </c>
    </row>
    <row r="3" ht="20.7" customHeight="1">
      <c r="A3" t="s" s="4">
        <v>8</v>
      </c>
      <c r="B3" s="7">
        <v>664</v>
      </c>
      <c r="C3" s="8">
        <f>B3/B12</f>
        <v>0.183121897407612</v>
      </c>
      <c r="D3" s="5"/>
      <c r="E3" t="s" s="14">
        <v>81</v>
      </c>
      <c r="F3" s="15">
        <v>697</v>
      </c>
      <c r="G3" s="8">
        <f>F3/F5</f>
        <v>0.221480775341595</v>
      </c>
      <c r="H3" s="33"/>
      <c r="I3" t="s" s="4">
        <v>420</v>
      </c>
      <c r="J3" s="7">
        <v>1252</v>
      </c>
      <c r="K3" s="8">
        <f>J3/J5</f>
        <v>0.384875499538887</v>
      </c>
    </row>
    <row r="4" ht="20.7" customHeight="1">
      <c r="A4" t="s" s="4">
        <v>13</v>
      </c>
      <c r="B4" s="7">
        <v>128</v>
      </c>
      <c r="C4" s="8">
        <f>B4/B12</f>
        <v>0.0353006067291782</v>
      </c>
      <c r="D4" s="5"/>
      <c r="E4" t="s" s="14">
        <v>84</v>
      </c>
      <c r="F4" s="15">
        <v>2450</v>
      </c>
      <c r="G4" s="8">
        <f>F4/F5</f>
        <v>0.778519224658405</v>
      </c>
      <c r="H4" s="33"/>
      <c r="I4" t="s" s="4">
        <v>422</v>
      </c>
      <c r="J4" s="7">
        <v>2001</v>
      </c>
      <c r="K4" s="8">
        <f>J4/J5</f>
        <v>0.615124500461113</v>
      </c>
    </row>
    <row r="5" ht="20.7" customHeight="1">
      <c r="A5" t="s" s="4">
        <v>18</v>
      </c>
      <c r="B5" s="7">
        <v>25</v>
      </c>
      <c r="C5" s="8">
        <f>B5/B12</f>
        <v>0.00689464975179261</v>
      </c>
      <c r="D5" s="5"/>
      <c r="E5" t="s" s="13">
        <v>19</v>
      </c>
      <c r="F5" s="15">
        <f>SUM(F3:F4)</f>
        <v>3147</v>
      </c>
      <c r="G5" s="9">
        <f>SUM(G3:G4)</f>
        <v>1</v>
      </c>
      <c r="H5" s="33"/>
      <c r="I5" t="s" s="3">
        <v>19</v>
      </c>
      <c r="J5" s="7">
        <f>SUM(J3:J4)</f>
        <v>3253</v>
      </c>
      <c r="K5" s="9">
        <f>SUM(K3:K4)</f>
        <v>1</v>
      </c>
    </row>
    <row r="6" ht="20.7" customHeight="1">
      <c r="A6" t="s" s="4">
        <v>21</v>
      </c>
      <c r="B6" s="7">
        <v>2297</v>
      </c>
      <c r="C6" s="8">
        <f>B6/B12</f>
        <v>0.633480419194705</v>
      </c>
      <c r="D6" s="20"/>
      <c r="E6" s="17"/>
      <c r="F6" s="17"/>
      <c r="G6" s="17"/>
      <c r="H6" s="39"/>
      <c r="I6" s="36"/>
      <c r="J6" s="36"/>
      <c r="K6" s="36"/>
    </row>
    <row r="7" ht="20.7" customHeight="1">
      <c r="A7" t="s" s="4">
        <v>23</v>
      </c>
      <c r="B7" s="7">
        <v>338</v>
      </c>
      <c r="C7" s="8">
        <f>B7/B12</f>
        <v>0.0932156646442361</v>
      </c>
      <c r="D7" s="5"/>
      <c r="E7" t="s" s="3">
        <v>208</v>
      </c>
      <c r="F7" t="s" s="4">
        <v>2</v>
      </c>
      <c r="G7" t="s" s="3">
        <v>3</v>
      </c>
      <c r="H7" s="34"/>
      <c r="I7" s="37"/>
      <c r="J7" s="37"/>
      <c r="K7" s="37"/>
    </row>
    <row r="8" ht="20.7" customHeight="1">
      <c r="A8" t="s" s="4">
        <v>27</v>
      </c>
      <c r="B8" s="7">
        <v>65</v>
      </c>
      <c r="C8" s="8">
        <f>B8/B12</f>
        <v>0.0179260893546608</v>
      </c>
      <c r="D8" s="5"/>
      <c r="E8" t="s" s="4">
        <v>209</v>
      </c>
      <c r="F8" s="7">
        <v>281</v>
      </c>
      <c r="G8" s="8">
        <f>F8/F15</f>
        <v>0.0810966810966811</v>
      </c>
      <c r="H8" s="34"/>
      <c r="I8" s="37"/>
      <c r="J8" s="37"/>
      <c r="K8" s="37"/>
    </row>
    <row r="9" ht="20.7" customHeight="1">
      <c r="A9" t="s" s="4">
        <v>31</v>
      </c>
      <c r="B9" s="7">
        <v>64</v>
      </c>
      <c r="C9" s="8">
        <f>B9/B12</f>
        <v>0.0176503033645891</v>
      </c>
      <c r="D9" s="5"/>
      <c r="E9" t="s" s="4">
        <v>210</v>
      </c>
      <c r="F9" s="7">
        <v>493</v>
      </c>
      <c r="G9" s="8">
        <f>F9/F15</f>
        <v>0.142279942279942</v>
      </c>
      <c r="H9" s="34"/>
      <c r="I9" s="72"/>
      <c r="J9" s="11"/>
      <c r="K9" s="11"/>
    </row>
    <row r="10" ht="20.7" customHeight="1">
      <c r="A10" t="s" s="4">
        <v>36</v>
      </c>
      <c r="B10" s="7">
        <v>17</v>
      </c>
      <c r="C10" s="8">
        <f>B10/B12</f>
        <v>0.00468836183121897</v>
      </c>
      <c r="D10" s="5"/>
      <c r="E10" t="s" s="4">
        <v>211</v>
      </c>
      <c r="F10" s="7">
        <v>609</v>
      </c>
      <c r="G10" s="8">
        <f>F10/F15</f>
        <v>0.175757575757576</v>
      </c>
      <c r="H10" s="34"/>
      <c r="I10" s="72"/>
      <c r="J10" s="11"/>
      <c r="K10" s="11"/>
    </row>
    <row r="11" ht="20.7" customHeight="1">
      <c r="A11" t="s" s="4">
        <v>39</v>
      </c>
      <c r="B11" s="7">
        <v>28</v>
      </c>
      <c r="C11" s="8">
        <f>B11/B12</f>
        <v>0.00772200772200772</v>
      </c>
      <c r="D11" s="5"/>
      <c r="E11" t="s" s="4">
        <v>212</v>
      </c>
      <c r="F11" s="7">
        <v>331</v>
      </c>
      <c r="G11" s="8">
        <f>F11/F15</f>
        <v>0.0955266955266955</v>
      </c>
      <c r="H11" s="34"/>
      <c r="I11" s="72"/>
      <c r="J11" s="11"/>
      <c r="K11" s="11"/>
    </row>
    <row r="12" ht="20.7" customHeight="1">
      <c r="A12" t="s" s="3">
        <v>19</v>
      </c>
      <c r="B12" s="7">
        <f>SUM(B3:B11)</f>
        <v>3626</v>
      </c>
      <c r="C12" s="9">
        <f>SUM(C3:C11)</f>
        <v>1</v>
      </c>
      <c r="D12" s="5"/>
      <c r="E12" t="s" s="4">
        <v>213</v>
      </c>
      <c r="F12" s="7">
        <v>264</v>
      </c>
      <c r="G12" s="8">
        <f>F12/F15</f>
        <v>0.0761904761904762</v>
      </c>
      <c r="H12" s="34"/>
      <c r="I12" s="72"/>
      <c r="J12" s="11"/>
      <c r="K12" s="11"/>
    </row>
    <row r="13" ht="20.7" customHeight="1">
      <c r="A13" s="10"/>
      <c r="B13" s="10"/>
      <c r="C13" s="10"/>
      <c r="D13" s="12"/>
      <c r="E13" t="s" s="4">
        <v>214</v>
      </c>
      <c r="F13" s="7">
        <v>1459</v>
      </c>
      <c r="G13" s="8">
        <f>F13/F15</f>
        <v>0.421067821067821</v>
      </c>
      <c r="H13" s="34"/>
      <c r="I13" s="72"/>
      <c r="J13" s="11"/>
      <c r="K13" s="11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215</v>
      </c>
      <c r="F14" s="7">
        <v>28</v>
      </c>
      <c r="G14" s="8">
        <f>F14/F15</f>
        <v>0.008080808080808081</v>
      </c>
      <c r="H14" s="34"/>
      <c r="I14" s="72"/>
      <c r="J14" s="11"/>
      <c r="K14" s="11"/>
    </row>
    <row r="15" ht="20.7" customHeight="1">
      <c r="A15" t="s" s="4">
        <v>51</v>
      </c>
      <c r="B15" s="7">
        <v>51</v>
      </c>
      <c r="C15" s="8">
        <f>B15/B21</f>
        <v>0.014947245017585</v>
      </c>
      <c r="D15" s="5"/>
      <c r="E15" t="s" s="3">
        <v>19</v>
      </c>
      <c r="F15" s="7">
        <f>SUM(F8:F14)</f>
        <v>3465</v>
      </c>
      <c r="G15" s="9">
        <f>SUM(G8:G14)</f>
        <v>1</v>
      </c>
      <c r="H15" s="34"/>
      <c r="I15" s="72"/>
      <c r="J15" s="11"/>
      <c r="K15" s="11"/>
    </row>
    <row r="16" ht="20.7" customHeight="1">
      <c r="A16" t="s" s="4">
        <v>54</v>
      </c>
      <c r="B16" s="7">
        <v>1646</v>
      </c>
      <c r="C16" s="8">
        <f>B16/B21</f>
        <v>0.482415005861665</v>
      </c>
      <c r="D16" s="6"/>
      <c r="E16" s="10"/>
      <c r="F16" s="30"/>
      <c r="G16" s="17"/>
      <c r="H16" s="39"/>
      <c r="I16" s="72"/>
      <c r="J16" s="11"/>
      <c r="K16" s="11"/>
    </row>
    <row r="17" ht="20.7" customHeight="1">
      <c r="A17" t="s" s="4">
        <v>57</v>
      </c>
      <c r="B17" s="7">
        <v>806</v>
      </c>
      <c r="C17" s="8">
        <f>B17/B21</f>
        <v>0.236225087924971</v>
      </c>
      <c r="D17" s="5"/>
      <c r="E17" t="s" s="3">
        <v>431</v>
      </c>
      <c r="F17" t="s" s="4">
        <v>2</v>
      </c>
      <c r="G17" t="s" s="3">
        <v>3</v>
      </c>
      <c r="H17" s="34"/>
      <c r="I17" s="72"/>
      <c r="J17" s="11"/>
      <c r="K17" s="11"/>
    </row>
    <row r="18" ht="20.7" customHeight="1">
      <c r="A18" t="s" s="4">
        <v>61</v>
      </c>
      <c r="B18" s="7">
        <v>19</v>
      </c>
      <c r="C18" s="8">
        <f>B18/B21</f>
        <v>0.00556858147713951</v>
      </c>
      <c r="D18" s="5"/>
      <c r="E18" t="s" s="4">
        <v>503</v>
      </c>
      <c r="F18" s="7">
        <v>1168</v>
      </c>
      <c r="G18" s="8">
        <f>F18/F21</f>
        <v>0.319649698960044</v>
      </c>
      <c r="H18" s="34"/>
      <c r="I18" s="37"/>
      <c r="J18" s="37"/>
      <c r="K18" s="37"/>
    </row>
    <row r="19" ht="20.7" customHeight="1">
      <c r="A19" t="s" s="4">
        <v>64</v>
      </c>
      <c r="B19" s="7">
        <v>813</v>
      </c>
      <c r="C19" s="8">
        <f>B19/B21</f>
        <v>0.238276670574443</v>
      </c>
      <c r="D19" s="5"/>
      <c r="E19" t="s" s="4">
        <v>504</v>
      </c>
      <c r="F19" s="7">
        <v>200</v>
      </c>
      <c r="G19" s="8">
        <f>F19/F21</f>
        <v>0.0547345374931582</v>
      </c>
      <c r="H19" s="34"/>
      <c r="I19" s="37"/>
      <c r="J19" s="37"/>
      <c r="K19" s="37"/>
    </row>
    <row r="20" ht="20.7" customHeight="1">
      <c r="A20" t="s" s="4">
        <v>68</v>
      </c>
      <c r="B20" s="7">
        <v>77</v>
      </c>
      <c r="C20" s="8">
        <f>B20/B21</f>
        <v>0.022567409144197</v>
      </c>
      <c r="D20" s="5"/>
      <c r="E20" t="s" s="4">
        <v>505</v>
      </c>
      <c r="F20" s="7">
        <v>2286</v>
      </c>
      <c r="G20" s="8">
        <f>F20/F21</f>
        <v>0.625615763546798</v>
      </c>
      <c r="H20" s="34"/>
      <c r="I20" s="37"/>
      <c r="J20" s="37"/>
      <c r="K20" s="37"/>
    </row>
    <row r="21" ht="20.7" customHeight="1">
      <c r="A21" t="s" s="3">
        <v>19</v>
      </c>
      <c r="B21" s="7">
        <f>SUM(B15:B20)</f>
        <v>3412</v>
      </c>
      <c r="C21" s="9">
        <f>SUM(C15:C20)</f>
        <v>1</v>
      </c>
      <c r="D21" s="5"/>
      <c r="E21" t="s" s="3">
        <v>19</v>
      </c>
      <c r="F21" s="7">
        <f>SUM(F18:F20)</f>
        <v>3654</v>
      </c>
      <c r="G21" s="9">
        <f>SUM(G18:G20)</f>
        <v>1</v>
      </c>
      <c r="H21" s="34"/>
      <c r="I21" s="37"/>
      <c r="J21" s="37"/>
      <c r="K21" s="37"/>
    </row>
    <row r="22" ht="20.7" customHeight="1">
      <c r="A22" s="16"/>
      <c r="B22" s="17"/>
      <c r="C22" s="18"/>
      <c r="D22" s="64"/>
      <c r="E22" s="17"/>
      <c r="F22" s="17"/>
      <c r="G22" s="17"/>
      <c r="H22" s="39"/>
      <c r="I22" s="72"/>
      <c r="J22" s="11"/>
      <c r="K22" s="11"/>
    </row>
    <row r="23" ht="20.7" customHeight="1">
      <c r="A23" t="s" s="13">
        <v>77</v>
      </c>
      <c r="B23" t="s" s="14">
        <v>2</v>
      </c>
      <c r="C23" t="s" s="3">
        <v>3</v>
      </c>
      <c r="D23" s="5"/>
      <c r="E23" t="s" s="3">
        <v>446</v>
      </c>
      <c r="F23" t="s" s="4">
        <v>2</v>
      </c>
      <c r="G23" t="s" s="3">
        <v>3</v>
      </c>
      <c r="H23" s="34"/>
      <c r="I23" s="72"/>
      <c r="J23" s="11"/>
      <c r="K23" s="11"/>
    </row>
    <row r="24" ht="20.7" customHeight="1">
      <c r="A24" t="s" s="14">
        <v>80</v>
      </c>
      <c r="B24" s="15">
        <v>518</v>
      </c>
      <c r="C24" s="8">
        <f>B24/B26</f>
        <v>0.148850574712644</v>
      </c>
      <c r="D24" s="5"/>
      <c r="E24" t="s" s="4">
        <v>506</v>
      </c>
      <c r="F24" s="7">
        <v>520</v>
      </c>
      <c r="G24" s="8">
        <f>F24/F26</f>
        <v>0.500481231953802</v>
      </c>
      <c r="H24" s="34"/>
      <c r="I24" s="72"/>
      <c r="J24" s="11"/>
      <c r="K24" s="11"/>
    </row>
    <row r="25" ht="20.7" customHeight="1">
      <c r="A25" t="s" s="14">
        <v>83</v>
      </c>
      <c r="B25" s="15">
        <v>2962</v>
      </c>
      <c r="C25" s="8">
        <f>B25/B26</f>
        <v>0.851149425287356</v>
      </c>
      <c r="D25" s="5"/>
      <c r="E25" t="s" s="4">
        <v>507</v>
      </c>
      <c r="F25" s="7">
        <v>519</v>
      </c>
      <c r="G25" s="8">
        <f>F25/F26</f>
        <v>0.499518768046198</v>
      </c>
      <c r="H25" s="34"/>
      <c r="I25" s="72"/>
      <c r="J25" s="11"/>
      <c r="K25" s="11"/>
    </row>
    <row r="26" ht="20.7" customHeight="1">
      <c r="A26" t="s" s="13">
        <v>19</v>
      </c>
      <c r="B26" s="15">
        <f>SUM(B24:B25)</f>
        <v>3480</v>
      </c>
      <c r="C26" s="9">
        <f>SUM(C24:C25)</f>
        <v>1</v>
      </c>
      <c r="D26" s="5"/>
      <c r="E26" t="s" s="3">
        <v>19</v>
      </c>
      <c r="F26" s="7">
        <f>SUM(F24:F25)</f>
        <v>1039</v>
      </c>
      <c r="G26" s="9">
        <f>SUM(G24:G25)</f>
        <v>1</v>
      </c>
      <c r="H26" s="34"/>
      <c r="I26" s="72"/>
      <c r="J26" s="11"/>
      <c r="K26" s="11"/>
    </row>
    <row r="27" ht="20.7" customHeight="1">
      <c r="A27" s="65"/>
      <c r="B27" s="28"/>
      <c r="C27" s="18"/>
      <c r="D27" s="11"/>
      <c r="E27" s="22"/>
      <c r="F27" s="85"/>
      <c r="G27" s="38"/>
      <c r="H27" s="39"/>
      <c r="I27" s="72"/>
      <c r="J27" s="11"/>
      <c r="K27" s="11"/>
    </row>
    <row r="28" ht="20.7" customHeight="1">
      <c r="A28" t="s" s="45">
        <v>92</v>
      </c>
      <c r="B28" t="s" s="46">
        <v>2</v>
      </c>
      <c r="C28" t="s" s="3">
        <v>3</v>
      </c>
      <c r="D28" s="20"/>
      <c r="E28" s="39"/>
      <c r="F28" s="39"/>
      <c r="G28" s="39"/>
      <c r="H28" s="39"/>
      <c r="I28" s="37"/>
      <c r="J28" s="37"/>
      <c r="K28" s="37"/>
    </row>
    <row r="29" ht="20.7" customHeight="1">
      <c r="A29" t="s" s="46">
        <v>95</v>
      </c>
      <c r="B29" s="47"/>
      <c r="C29" s="8">
        <f>B29/B35</f>
      </c>
      <c r="D29" s="20"/>
      <c r="E29" s="39"/>
      <c r="F29" s="39"/>
      <c r="G29" s="39"/>
      <c r="H29" s="39"/>
      <c r="I29" s="37"/>
      <c r="J29" s="37"/>
      <c r="K29" s="37"/>
    </row>
    <row r="30" ht="20.7" customHeight="1">
      <c r="A30" t="s" s="46">
        <v>98</v>
      </c>
      <c r="B30" s="47"/>
      <c r="C30" s="8">
        <f>B30/B35</f>
      </c>
      <c r="D30" s="20"/>
      <c r="E30" s="39"/>
      <c r="F30" s="39"/>
      <c r="G30" s="35"/>
      <c r="H30" s="35"/>
      <c r="I30" s="37"/>
      <c r="J30" s="37"/>
      <c r="K30" s="37"/>
    </row>
    <row r="31" ht="20.7" customHeight="1">
      <c r="A31" t="s" s="46">
        <v>101</v>
      </c>
      <c r="B31" s="47"/>
      <c r="C31" s="8">
        <f>B31/B35</f>
      </c>
      <c r="D31" s="20"/>
      <c r="E31" s="74"/>
      <c r="F31" s="35"/>
      <c r="G31" s="37"/>
      <c r="H31" s="37"/>
      <c r="I31" s="37"/>
      <c r="J31" s="37"/>
      <c r="K31" s="37"/>
    </row>
    <row r="32" ht="20.7" customHeight="1">
      <c r="A32" t="s" s="46">
        <v>103</v>
      </c>
      <c r="B32" s="47"/>
      <c r="C32" s="8">
        <f>B32/B35</f>
      </c>
      <c r="D32" s="20"/>
      <c r="E32" s="37"/>
      <c r="F32" s="37"/>
      <c r="G32" s="37"/>
      <c r="H32" s="37"/>
      <c r="I32" s="37"/>
      <c r="J32" s="37"/>
      <c r="K32" s="37"/>
    </row>
    <row r="33" ht="20.7" customHeight="1">
      <c r="A33" t="s" s="46">
        <v>106</v>
      </c>
      <c r="B33" s="47"/>
      <c r="C33" s="8">
        <f>B33/B35</f>
      </c>
      <c r="D33" s="20"/>
      <c r="E33" s="61"/>
      <c r="F33" s="37"/>
      <c r="G33" s="37"/>
      <c r="H33" s="37"/>
      <c r="I33" s="37"/>
      <c r="J33" s="37"/>
      <c r="K33" s="37"/>
    </row>
    <row r="34" ht="20.7" customHeight="1">
      <c r="A34" t="s" s="46">
        <v>110</v>
      </c>
      <c r="B34" s="47"/>
      <c r="C34" s="8">
        <f>B34/B35</f>
      </c>
      <c r="D34" s="20"/>
      <c r="E34" s="37"/>
      <c r="F34" s="37"/>
      <c r="G34" s="37"/>
      <c r="H34" s="37"/>
      <c r="I34" s="37"/>
      <c r="J34" s="37"/>
      <c r="K34" s="37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20"/>
      <c r="E35" s="37"/>
      <c r="F35" s="37"/>
      <c r="G35" s="37"/>
      <c r="H35" s="37"/>
      <c r="I35" s="37"/>
      <c r="J35" s="37"/>
      <c r="K35" s="37"/>
    </row>
    <row r="36" ht="20.7" customHeight="1">
      <c r="A36" s="16"/>
      <c r="B36" s="17"/>
      <c r="C36" s="18"/>
      <c r="D36" s="64"/>
      <c r="E36" s="37"/>
      <c r="F36" s="37"/>
      <c r="G36" s="37"/>
      <c r="H36" s="37"/>
      <c r="I36" s="37"/>
      <c r="J36" s="37"/>
      <c r="K36" s="37"/>
    </row>
    <row r="37" ht="20.7" customHeight="1">
      <c r="A37" t="s" s="3">
        <v>116</v>
      </c>
      <c r="B37" t="s" s="4">
        <v>2</v>
      </c>
      <c r="C37" t="s" s="3">
        <v>3</v>
      </c>
      <c r="D37" s="20"/>
      <c r="E37" s="61"/>
      <c r="F37" s="37"/>
      <c r="G37" s="37"/>
      <c r="H37" s="37"/>
      <c r="I37" s="37"/>
      <c r="J37" s="37"/>
      <c r="K37" s="37"/>
    </row>
    <row r="38" ht="20.7" customHeight="1">
      <c r="A38" t="s" s="4">
        <v>118</v>
      </c>
      <c r="B38" s="7">
        <v>2723</v>
      </c>
      <c r="C38" s="8">
        <f>B38/B40</f>
        <v>0.914372061786434</v>
      </c>
      <c r="D38" s="20"/>
      <c r="E38" s="37"/>
      <c r="F38" s="37"/>
      <c r="G38" s="37"/>
      <c r="H38" s="37"/>
      <c r="I38" s="37"/>
      <c r="J38" s="37"/>
      <c r="K38" s="37"/>
    </row>
    <row r="39" ht="20.7" customHeight="1">
      <c r="A39" t="s" s="4">
        <v>122</v>
      </c>
      <c r="B39" s="7">
        <v>255</v>
      </c>
      <c r="C39" s="8">
        <f>B39/B40</f>
        <v>0.08562793821356619</v>
      </c>
      <c r="D39" s="20"/>
      <c r="E39" s="61"/>
      <c r="F39" s="37"/>
      <c r="G39" s="37"/>
      <c r="H39" s="37"/>
      <c r="I39" s="37"/>
      <c r="J39" s="37"/>
      <c r="K39" s="37"/>
    </row>
    <row r="40" ht="20.7" customHeight="1">
      <c r="A40" t="s" s="3">
        <v>19</v>
      </c>
      <c r="B40" s="7">
        <f>SUM(B38:B39)</f>
        <v>2978</v>
      </c>
      <c r="C40" s="9">
        <f>SUM(C38:C39)</f>
        <v>1</v>
      </c>
      <c r="D40" s="20"/>
      <c r="E40" s="37"/>
      <c r="F40" s="37"/>
      <c r="G40" s="37"/>
      <c r="H40" s="37"/>
      <c r="I40" s="37"/>
      <c r="J40" s="37"/>
      <c r="K40" s="37"/>
    </row>
    <row r="41" ht="20.7" customHeight="1">
      <c r="A41" s="16"/>
      <c r="B41" s="17"/>
      <c r="C41" s="18"/>
      <c r="D41" s="64"/>
      <c r="E41" s="37"/>
      <c r="F41" s="37"/>
      <c r="G41" s="37"/>
      <c r="H41" s="37"/>
      <c r="I41" s="37"/>
      <c r="J41" s="37"/>
      <c r="K41" s="37"/>
    </row>
    <row r="42" ht="20.7" customHeight="1">
      <c r="A42" t="s" s="3">
        <v>129</v>
      </c>
      <c r="B42" t="s" s="4">
        <v>2</v>
      </c>
      <c r="C42" t="s" s="3">
        <v>3</v>
      </c>
      <c r="D42" s="20"/>
      <c r="E42" s="61"/>
      <c r="F42" s="37"/>
      <c r="G42" s="37"/>
      <c r="H42" s="37"/>
      <c r="I42" s="37"/>
      <c r="J42" s="37"/>
      <c r="K42" s="37"/>
    </row>
    <row r="43" ht="20.7" customHeight="1">
      <c r="A43" t="s" s="4">
        <v>131</v>
      </c>
      <c r="B43" s="7">
        <v>1285</v>
      </c>
      <c r="C43" s="8">
        <f>B43/B45</f>
        <v>0.403707194470625</v>
      </c>
      <c r="D43" s="20"/>
      <c r="E43" s="37"/>
      <c r="F43" s="37"/>
      <c r="G43" s="37"/>
      <c r="H43" s="37"/>
      <c r="I43" s="37"/>
      <c r="J43" s="37"/>
      <c r="K43" s="37"/>
    </row>
    <row r="44" ht="20.7" customHeight="1">
      <c r="A44" t="s" s="4">
        <v>134</v>
      </c>
      <c r="B44" s="7">
        <v>1898</v>
      </c>
      <c r="C44" s="8">
        <f>B44/B45</f>
        <v>0.596292805529375</v>
      </c>
      <c r="D44" s="20"/>
      <c r="E44" s="61"/>
      <c r="F44" s="37"/>
      <c r="G44" s="37"/>
      <c r="H44" s="37"/>
      <c r="I44" s="37"/>
      <c r="J44" s="37"/>
      <c r="K44" s="37"/>
    </row>
    <row r="45" ht="20.7" customHeight="1">
      <c r="A45" t="s" s="3">
        <v>19</v>
      </c>
      <c r="B45" s="7">
        <f>SUM(B43:B44)</f>
        <v>3183</v>
      </c>
      <c r="C45" s="9">
        <f>SUM(C43:C44)</f>
        <v>1</v>
      </c>
      <c r="D45" s="20"/>
      <c r="E45" s="37"/>
      <c r="F45" s="37"/>
      <c r="G45" s="37"/>
      <c r="H45" s="37"/>
      <c r="I45" s="37"/>
      <c r="J45" s="37"/>
      <c r="K45" s="37"/>
    </row>
    <row r="46" ht="20.7" customHeight="1">
      <c r="A46" s="16"/>
      <c r="B46" s="17"/>
      <c r="C46" s="18"/>
      <c r="D46" s="64"/>
      <c r="E46" s="37"/>
      <c r="F46" s="37"/>
      <c r="G46" s="37"/>
      <c r="H46" s="37"/>
      <c r="I46" s="37"/>
      <c r="J46" s="37"/>
      <c r="K46" s="37"/>
    </row>
    <row r="47" ht="20.7" customHeight="1">
      <c r="A47" t="s" s="3">
        <v>141</v>
      </c>
      <c r="B47" t="s" s="4">
        <v>2</v>
      </c>
      <c r="C47" t="s" s="3">
        <v>3</v>
      </c>
      <c r="D47" s="20"/>
      <c r="E47" s="61"/>
      <c r="F47" s="37"/>
      <c r="G47" s="37"/>
      <c r="H47" s="37"/>
      <c r="I47" s="37"/>
      <c r="J47" s="37"/>
      <c r="K47" s="37"/>
    </row>
    <row r="48" ht="20.7" customHeight="1">
      <c r="A48" t="s" s="4">
        <v>143</v>
      </c>
      <c r="B48" s="7">
        <v>1259</v>
      </c>
      <c r="C48" s="8">
        <f>B48/B52</f>
        <v>0.429692832764505</v>
      </c>
      <c r="D48" s="6"/>
      <c r="E48" s="11"/>
      <c r="F48" s="11"/>
      <c r="G48" s="11"/>
      <c r="H48" s="11"/>
      <c r="I48" s="11"/>
      <c r="J48" s="11"/>
      <c r="K48" s="11"/>
    </row>
    <row r="49" ht="20.7" customHeight="1">
      <c r="A49" t="s" s="4">
        <v>146</v>
      </c>
      <c r="B49" s="7">
        <v>383</v>
      </c>
      <c r="C49" s="8">
        <f>B49/B52</f>
        <v>0.130716723549488</v>
      </c>
      <c r="D49" s="6"/>
      <c r="E49" s="11"/>
      <c r="F49" s="11"/>
      <c r="G49" s="11"/>
      <c r="H49" s="11"/>
      <c r="I49" s="11"/>
      <c r="J49" s="11"/>
      <c r="K49" s="11"/>
    </row>
    <row r="50" ht="20.7" customHeight="1">
      <c r="A50" t="s" s="4">
        <v>150</v>
      </c>
      <c r="B50" s="7">
        <v>203</v>
      </c>
      <c r="C50" s="8">
        <f>B50/B52</f>
        <v>0.0692832764505119</v>
      </c>
      <c r="D50" s="6"/>
      <c r="E50" s="11"/>
      <c r="F50" s="11"/>
      <c r="G50" s="11"/>
      <c r="H50" s="11"/>
      <c r="I50" s="11"/>
      <c r="J50" s="11"/>
      <c r="K50" s="11"/>
    </row>
    <row r="51" ht="20.7" customHeight="1">
      <c r="A51" t="s" s="4">
        <v>153</v>
      </c>
      <c r="B51" s="7">
        <v>1085</v>
      </c>
      <c r="C51" s="8">
        <f>B51/B52</f>
        <v>0.370307167235495</v>
      </c>
      <c r="D51" s="6"/>
      <c r="E51" s="11"/>
      <c r="F51" s="11"/>
      <c r="G51" s="11"/>
      <c r="H51" s="11"/>
      <c r="I51" s="11"/>
      <c r="J51" s="11"/>
      <c r="K51" s="11"/>
    </row>
    <row r="52" ht="20.7" customHeight="1">
      <c r="A52" t="s" s="3">
        <v>19</v>
      </c>
      <c r="B52" s="7">
        <f>SUM(B48:B51)</f>
        <v>2930</v>
      </c>
      <c r="C52" s="9">
        <f>SUM(C48:C51)</f>
        <v>1</v>
      </c>
      <c r="D52" s="6"/>
      <c r="E52" s="11"/>
      <c r="F52" s="11"/>
      <c r="G52" s="11"/>
      <c r="H52" s="11"/>
      <c r="I52" s="11"/>
      <c r="J52" s="11"/>
      <c r="K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  <c r="J53" s="11"/>
      <c r="K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  <c r="J54" s="11"/>
      <c r="K54" s="11"/>
    </row>
    <row r="55" ht="20.7" customHeight="1">
      <c r="A55" t="s" s="4">
        <v>159</v>
      </c>
      <c r="B55" s="7">
        <v>947</v>
      </c>
      <c r="C55" s="8">
        <f>B55/B58</f>
        <v>0.33123469744666</v>
      </c>
      <c r="D55" s="6"/>
      <c r="E55" s="11"/>
      <c r="F55" s="11"/>
      <c r="G55" s="11"/>
      <c r="H55" s="11"/>
      <c r="I55" s="11"/>
      <c r="J55" s="11"/>
      <c r="K55" s="11"/>
    </row>
    <row r="56" ht="20.7" customHeight="1">
      <c r="A56" t="s" s="4">
        <v>160</v>
      </c>
      <c r="B56" s="7">
        <v>734</v>
      </c>
      <c r="C56" s="8">
        <f>B56/B58</f>
        <v>0.256733123469745</v>
      </c>
      <c r="D56" s="6"/>
      <c r="E56" s="11"/>
      <c r="F56" s="11"/>
      <c r="G56" s="11"/>
      <c r="H56" s="11"/>
      <c r="I56" s="11"/>
      <c r="J56" s="11"/>
      <c r="K56" s="11"/>
    </row>
    <row r="57" ht="20.7" customHeight="1">
      <c r="A57" t="s" s="4">
        <v>162</v>
      </c>
      <c r="B57" s="7">
        <v>1178</v>
      </c>
      <c r="C57" s="8">
        <f>B57/B58</f>
        <v>0.412032179083596</v>
      </c>
      <c r="D57" s="6"/>
      <c r="E57" s="11"/>
      <c r="F57" s="11"/>
      <c r="G57" s="11"/>
      <c r="H57" s="11"/>
      <c r="I57" s="11"/>
      <c r="J57" s="11"/>
      <c r="K57" s="11"/>
    </row>
    <row r="58" ht="20.7" customHeight="1">
      <c r="A58" t="s" s="3">
        <v>19</v>
      </c>
      <c r="B58" s="7">
        <f>SUM(B55:B57)</f>
        <v>2859</v>
      </c>
      <c r="C58" s="9">
        <f>SUM(C55:C57)</f>
        <v>1</v>
      </c>
      <c r="D58" s="6"/>
      <c r="E58" s="11"/>
      <c r="F58" s="11"/>
      <c r="G58" s="11"/>
      <c r="H58" s="11"/>
      <c r="I58" s="11"/>
      <c r="J58" s="11"/>
      <c r="K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  <c r="J59" s="11"/>
      <c r="K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  <c r="J60" s="11"/>
      <c r="K60" s="11"/>
    </row>
    <row r="61" ht="20.7" customHeight="1">
      <c r="A61" t="s" s="4">
        <v>166</v>
      </c>
      <c r="B61" s="7">
        <v>775</v>
      </c>
      <c r="C61" s="8">
        <f>B61/B65</f>
        <v>0.297390636991558</v>
      </c>
      <c r="D61" s="6"/>
      <c r="E61" s="11"/>
      <c r="F61" s="11"/>
      <c r="G61" s="11"/>
      <c r="H61" s="11"/>
      <c r="I61" s="11"/>
      <c r="J61" s="11"/>
      <c r="K61" s="11"/>
    </row>
    <row r="62" ht="20.7" customHeight="1">
      <c r="A62" t="s" s="4">
        <v>168</v>
      </c>
      <c r="B62" s="7">
        <v>205</v>
      </c>
      <c r="C62" s="8">
        <f>B62/B65</f>
        <v>0.07866462010744441</v>
      </c>
      <c r="D62" s="6"/>
      <c r="E62" s="11"/>
      <c r="F62" s="11"/>
      <c r="G62" s="11"/>
      <c r="H62" s="11"/>
      <c r="I62" s="11"/>
      <c r="J62" s="11"/>
      <c r="K62" s="11"/>
    </row>
    <row r="63" ht="20.7" customHeight="1">
      <c r="A63" t="s" s="4">
        <v>170</v>
      </c>
      <c r="B63" s="7">
        <v>910</v>
      </c>
      <c r="C63" s="8">
        <f>B63/B65</f>
        <v>0.349194167306216</v>
      </c>
      <c r="D63" s="6"/>
      <c r="E63" s="11"/>
      <c r="F63" s="11"/>
      <c r="G63" s="11"/>
      <c r="H63" s="11"/>
      <c r="I63" s="11"/>
      <c r="J63" s="11"/>
      <c r="K63" s="11"/>
    </row>
    <row r="64" ht="20.7" customHeight="1">
      <c r="A64" t="s" s="4">
        <v>172</v>
      </c>
      <c r="B64" s="7">
        <v>716</v>
      </c>
      <c r="C64" s="8">
        <f>B64/B65</f>
        <v>0.274750575594781</v>
      </c>
      <c r="D64" s="6"/>
      <c r="E64" s="11"/>
      <c r="F64" s="11"/>
      <c r="G64" s="11"/>
      <c r="H64" s="11"/>
      <c r="I64" s="11"/>
      <c r="J64" s="11"/>
      <c r="K64" s="11"/>
    </row>
    <row r="65" ht="20.7" customHeight="1">
      <c r="A65" t="s" s="3">
        <v>19</v>
      </c>
      <c r="B65" s="7">
        <f>SUM(B61:B64)</f>
        <v>2606</v>
      </c>
      <c r="C65" s="9">
        <f>SUM(C61:C64)</f>
        <v>0.999999999999999</v>
      </c>
      <c r="D65" s="6"/>
      <c r="E65" s="11"/>
      <c r="F65" s="11"/>
      <c r="G65" s="11"/>
      <c r="H65" s="11"/>
      <c r="I65" s="11"/>
      <c r="J65" s="11"/>
      <c r="K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  <c r="J66" s="11"/>
      <c r="K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  <c r="J67" s="11"/>
      <c r="K67" s="11"/>
    </row>
    <row r="68" ht="20.7" customHeight="1">
      <c r="A68" t="s" s="4">
        <v>176</v>
      </c>
      <c r="B68" s="7">
        <v>1175</v>
      </c>
      <c r="C68" s="8">
        <f>B68/B71</f>
        <v>0.444066515495087</v>
      </c>
      <c r="D68" s="6"/>
      <c r="E68" s="11"/>
      <c r="F68" s="11"/>
      <c r="G68" s="11"/>
      <c r="H68" s="11"/>
      <c r="I68" s="11"/>
      <c r="J68" s="11"/>
      <c r="K68" s="11"/>
    </row>
    <row r="69" ht="20.7" customHeight="1">
      <c r="A69" t="s" s="4">
        <v>178</v>
      </c>
      <c r="B69" s="7">
        <v>473</v>
      </c>
      <c r="C69" s="8">
        <f>B69/B71</f>
        <v>0.178760393046107</v>
      </c>
      <c r="D69" s="6"/>
      <c r="E69" s="11"/>
      <c r="F69" s="11"/>
      <c r="G69" s="11"/>
      <c r="H69" s="11"/>
      <c r="I69" s="11"/>
      <c r="J69" s="11"/>
      <c r="K69" s="11"/>
    </row>
    <row r="70" ht="20.7" customHeight="1">
      <c r="A70" t="s" s="4">
        <v>179</v>
      </c>
      <c r="B70" s="7">
        <v>998</v>
      </c>
      <c r="C70" s="8">
        <f>B70/B71</f>
        <v>0.377173091458806</v>
      </c>
      <c r="D70" s="6"/>
      <c r="E70" s="11"/>
      <c r="F70" s="11"/>
      <c r="G70" s="11"/>
      <c r="H70" s="11"/>
      <c r="I70" s="11"/>
      <c r="J70" s="11"/>
      <c r="K70" s="11"/>
    </row>
    <row r="71" ht="20.7" customHeight="1">
      <c r="A71" t="s" s="3">
        <v>19</v>
      </c>
      <c r="B71" s="7">
        <f>SUM(B68:B70)</f>
        <v>2646</v>
      </c>
      <c r="C71" s="9">
        <f>SUM(C68:C70)</f>
        <v>1</v>
      </c>
      <c r="D71" s="6"/>
      <c r="E71" s="11"/>
      <c r="F71" s="11"/>
      <c r="G71" s="11"/>
      <c r="H71" s="11"/>
      <c r="I71" s="11"/>
      <c r="J71" s="11"/>
      <c r="K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  <c r="J72" s="11"/>
      <c r="K72" s="11"/>
    </row>
    <row r="73" ht="20.7" customHeight="1">
      <c r="A73" t="s" s="13">
        <v>182</v>
      </c>
      <c r="B73" t="s" s="14">
        <v>2</v>
      </c>
      <c r="C73" t="s" s="3">
        <v>3</v>
      </c>
      <c r="D73" s="6"/>
      <c r="E73" s="11"/>
      <c r="F73" s="11"/>
      <c r="G73" s="11"/>
      <c r="H73" s="11"/>
      <c r="I73" s="11"/>
      <c r="J73" s="11"/>
      <c r="K73" s="11"/>
    </row>
    <row r="74" ht="20.7" customHeight="1">
      <c r="A74" t="s" s="14">
        <v>184</v>
      </c>
      <c r="B74" s="15">
        <v>857</v>
      </c>
      <c r="C74" s="8">
        <f>B74/B76</f>
        <v>0.318705838601711</v>
      </c>
      <c r="D74" s="6"/>
      <c r="E74" s="11"/>
      <c r="F74" s="11"/>
      <c r="G74" s="11"/>
      <c r="H74" s="11"/>
      <c r="I74" s="11"/>
      <c r="J74" s="11"/>
      <c r="K74" s="11"/>
    </row>
    <row r="75" ht="20.7" customHeight="1">
      <c r="A75" t="s" s="14">
        <v>186</v>
      </c>
      <c r="B75" s="15">
        <v>1832</v>
      </c>
      <c r="C75" s="8">
        <f>B75/B76</f>
        <v>0.681294161398289</v>
      </c>
      <c r="D75" s="6"/>
      <c r="E75" s="11"/>
      <c r="F75" s="11"/>
      <c r="G75" s="11"/>
      <c r="H75" s="11"/>
      <c r="I75" s="11"/>
      <c r="J75" s="11"/>
      <c r="K75" s="11"/>
    </row>
    <row r="76" ht="20.7" customHeight="1">
      <c r="A76" t="s" s="13">
        <v>19</v>
      </c>
      <c r="B76" s="15">
        <f>SUM(B74:B75)</f>
        <v>2689</v>
      </c>
      <c r="C76" s="9">
        <f>SUM(C74:C75)</f>
        <v>1</v>
      </c>
      <c r="D76" s="6"/>
      <c r="E76" s="11"/>
      <c r="F76" s="11"/>
      <c r="G76" s="11"/>
      <c r="H76" s="11"/>
      <c r="I76" s="11"/>
      <c r="J76" s="11"/>
      <c r="K76" s="11"/>
    </row>
    <row r="77" ht="20.7" customHeight="1">
      <c r="A77" s="65"/>
      <c r="B77" s="28"/>
      <c r="C77" s="18"/>
      <c r="D77" s="11"/>
      <c r="E77" s="11"/>
      <c r="F77" s="11"/>
      <c r="G77" s="11"/>
      <c r="H77" s="11"/>
      <c r="I77" s="11"/>
      <c r="J77" s="11"/>
      <c r="K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  <c r="J78" s="11"/>
      <c r="K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  <c r="J79" s="11"/>
      <c r="K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  <c r="J80" s="11"/>
      <c r="K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  <c r="J81" s="11"/>
      <c r="K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  <c r="J82" s="11"/>
      <c r="K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  <c r="J83" s="11"/>
      <c r="K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  <c r="J84" s="11"/>
      <c r="K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  <c r="J85" s="11"/>
      <c r="K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  <c r="J86" s="11"/>
      <c r="K86" s="11"/>
    </row>
    <row r="87" ht="20.35" customHeight="1">
      <c r="A87" s="21"/>
      <c r="B87" s="22"/>
      <c r="C87" s="19"/>
      <c r="D87" s="11"/>
      <c r="E87" s="11"/>
      <c r="F87" s="11"/>
      <c r="G87" s="11"/>
      <c r="H87" s="11"/>
      <c r="I87" s="11"/>
      <c r="J87" s="11"/>
      <c r="K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  <c r="J88" s="11"/>
      <c r="K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  <c r="J89" s="11"/>
      <c r="K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  <c r="J90" s="11"/>
      <c r="K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  <c r="J91" s="11"/>
      <c r="K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  <c r="I92" s="11"/>
      <c r="J92" s="11"/>
      <c r="K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  <c r="I93" s="11"/>
      <c r="J93" s="11"/>
      <c r="K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  <c r="I94" s="11"/>
      <c r="J94" s="11"/>
      <c r="K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  <c r="I95" s="11"/>
      <c r="J95" s="11"/>
      <c r="K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  <c r="I96" s="11"/>
      <c r="J96" s="11"/>
      <c r="K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  <c r="I97" s="11"/>
      <c r="J97" s="11"/>
      <c r="K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  <c r="I98" s="11"/>
      <c r="J98" s="11"/>
      <c r="K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  <c r="I99" s="11"/>
      <c r="J99" s="11"/>
      <c r="K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  <c r="I100" s="11"/>
      <c r="J100" s="11"/>
      <c r="K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  <c r="I101" s="11"/>
      <c r="J101" s="11"/>
      <c r="K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  <c r="I102" s="11"/>
      <c r="J102" s="11"/>
      <c r="K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  <c r="I103" s="11"/>
      <c r="J103" s="11"/>
      <c r="K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  <c r="I104" s="11"/>
      <c r="J104" s="11"/>
      <c r="K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  <c r="I105" s="11"/>
      <c r="J105" s="11"/>
      <c r="K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  <c r="I106" s="11"/>
      <c r="J106" s="11"/>
      <c r="K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  <c r="I107" s="11"/>
      <c r="J107" s="11"/>
      <c r="K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  <c r="I108" s="11"/>
      <c r="J108" s="11"/>
      <c r="K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  <c r="I109" s="11"/>
      <c r="J109" s="11"/>
      <c r="K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  <c r="I110" s="11"/>
      <c r="J110" s="11"/>
      <c r="K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  <c r="I111" s="11"/>
      <c r="J111" s="11"/>
      <c r="K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  <c r="I112" s="11"/>
      <c r="J112" s="11"/>
      <c r="K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  <c r="I113" s="11"/>
      <c r="J113" s="11"/>
      <c r="K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  <c r="I114" s="11"/>
      <c r="J114" s="11"/>
      <c r="K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  <c r="I115" s="11"/>
      <c r="J115" s="11"/>
      <c r="K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  <c r="I116" s="11"/>
      <c r="J116" s="11"/>
      <c r="K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  <c r="I117" s="11"/>
      <c r="J117" s="11"/>
      <c r="K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  <c r="I118" s="11"/>
      <c r="J118" s="11"/>
      <c r="K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  <c r="I119" s="11"/>
      <c r="J119" s="11"/>
      <c r="K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  <c r="I120" s="11"/>
      <c r="J120" s="11"/>
      <c r="K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  <c r="I121" s="11"/>
      <c r="J121" s="11"/>
      <c r="K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  <c r="I122" s="11"/>
      <c r="J122" s="11"/>
      <c r="K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  <c r="I123" s="11"/>
      <c r="J123" s="11"/>
      <c r="K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  <c r="I124" s="11"/>
      <c r="J124" s="11"/>
      <c r="K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  <c r="I125" s="11"/>
      <c r="J125" s="11"/>
      <c r="K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  <c r="I126" s="11"/>
      <c r="J126" s="11"/>
      <c r="K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  <c r="I127" s="11"/>
      <c r="J127" s="11"/>
      <c r="K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  <c r="I128" s="11"/>
      <c r="J128" s="11"/>
      <c r="K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  <c r="I129" s="11"/>
      <c r="J129" s="11"/>
      <c r="K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  <c r="I130" s="11"/>
      <c r="J130" s="11"/>
      <c r="K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  <c r="I131" s="11"/>
      <c r="J131" s="11"/>
      <c r="K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  <c r="I132" s="11"/>
      <c r="J132" s="11"/>
      <c r="K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  <c r="I133" s="11"/>
      <c r="J133" s="11"/>
      <c r="K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  <c r="I134" s="11"/>
      <c r="J134" s="11"/>
      <c r="K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  <c r="I135" s="11"/>
      <c r="J135" s="11"/>
      <c r="K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  <c r="I136" s="11"/>
      <c r="J136" s="11"/>
      <c r="K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  <c r="I137" s="11"/>
      <c r="J137" s="11"/>
      <c r="K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  <c r="I138" s="11"/>
      <c r="J138" s="11"/>
      <c r="K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  <c r="I139" s="11"/>
      <c r="J139" s="11"/>
      <c r="K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  <c r="I140" s="11"/>
      <c r="J140" s="11"/>
      <c r="K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  <c r="I141" s="11"/>
      <c r="J141" s="11"/>
      <c r="K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  <c r="I142" s="11"/>
      <c r="J142" s="11"/>
      <c r="K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  <c r="I143" s="11"/>
      <c r="J143" s="11"/>
      <c r="K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  <c r="I144" s="11"/>
      <c r="J144" s="11"/>
      <c r="K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  <c r="I145" s="11"/>
      <c r="J145" s="11"/>
      <c r="K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  <c r="I146" s="11"/>
      <c r="J146" s="11"/>
      <c r="K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  <c r="I147" s="11"/>
      <c r="J147" s="11"/>
      <c r="K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  <c r="I148" s="11"/>
      <c r="J148" s="11"/>
      <c r="K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  <c r="I149" s="11"/>
      <c r="J149" s="11"/>
      <c r="K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  <c r="I150" s="11"/>
      <c r="J150" s="11"/>
      <c r="K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  <c r="I151" s="11"/>
      <c r="J151" s="11"/>
      <c r="K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  <c r="I152" s="11"/>
      <c r="J152" s="11"/>
      <c r="K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  <c r="I153" s="11"/>
      <c r="J153" s="11"/>
      <c r="K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  <c r="I154" s="11"/>
      <c r="J154" s="11"/>
      <c r="K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  <c r="I155" s="11"/>
      <c r="J155" s="11"/>
      <c r="K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  <c r="I156" s="11"/>
      <c r="J156" s="11"/>
      <c r="K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  <c r="I157" s="11"/>
      <c r="J157" s="11"/>
      <c r="K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  <c r="I158" s="11"/>
      <c r="J158" s="11"/>
      <c r="K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  <c r="I159" s="11"/>
      <c r="J159" s="11"/>
      <c r="K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  <c r="I160" s="11"/>
      <c r="J160" s="11"/>
      <c r="K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  <c r="I161" s="11"/>
      <c r="J161" s="11"/>
      <c r="K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  <c r="I162" s="11"/>
      <c r="J162" s="11"/>
      <c r="K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  <c r="I163" s="11"/>
      <c r="J163" s="11"/>
      <c r="K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  <c r="I164" s="11"/>
      <c r="J164" s="11"/>
      <c r="K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  <c r="I165" s="11"/>
      <c r="J165" s="11"/>
      <c r="K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  <c r="I166" s="11"/>
      <c r="J166" s="11"/>
      <c r="K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  <c r="I167" s="11"/>
      <c r="J167" s="11"/>
      <c r="K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  <c r="I168" s="11"/>
      <c r="J168" s="11"/>
      <c r="K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  <c r="I169" s="11"/>
      <c r="J169" s="11"/>
      <c r="K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  <c r="I170" s="11"/>
      <c r="J170" s="11"/>
      <c r="K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  <c r="I171" s="11"/>
      <c r="J171" s="11"/>
      <c r="K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  <c r="I172" s="11"/>
      <c r="J172" s="11"/>
      <c r="K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  <c r="I173" s="11"/>
      <c r="J173" s="11"/>
      <c r="K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  <c r="I174" s="11"/>
      <c r="J174" s="11"/>
      <c r="K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  <c r="I175" s="11"/>
      <c r="J175" s="11"/>
      <c r="K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  <c r="I176" s="11"/>
      <c r="J176" s="11"/>
      <c r="K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  <c r="I177" s="11"/>
      <c r="J177" s="11"/>
      <c r="K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  <c r="I178" s="11"/>
      <c r="J178" s="11"/>
      <c r="K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  <c r="I179" s="11"/>
      <c r="J179" s="11"/>
      <c r="K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  <c r="I180" s="11"/>
      <c r="J180" s="11"/>
      <c r="K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  <c r="I181" s="11"/>
      <c r="J181" s="11"/>
      <c r="K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  <c r="I182" s="11"/>
      <c r="J182" s="11"/>
      <c r="K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  <c r="I183" s="11"/>
      <c r="J183" s="11"/>
      <c r="K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  <c r="I184" s="11"/>
      <c r="J184" s="11"/>
      <c r="K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  <c r="I185" s="11"/>
      <c r="J185" s="11"/>
      <c r="K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  <c r="I186" s="11"/>
      <c r="J186" s="11"/>
      <c r="K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  <c r="I187" s="11"/>
      <c r="J187" s="11"/>
      <c r="K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  <c r="I188" s="11"/>
      <c r="J188" s="11"/>
      <c r="K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  <c r="I189" s="11"/>
      <c r="J189" s="11"/>
      <c r="K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  <c r="I190" s="11"/>
      <c r="J190" s="11"/>
      <c r="K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  <c r="I191" s="11"/>
      <c r="J191" s="11"/>
      <c r="K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  <c r="I192" s="11"/>
      <c r="J192" s="11"/>
      <c r="K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  <c r="I193" s="11"/>
      <c r="J193" s="11"/>
      <c r="K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  <c r="I194" s="11"/>
      <c r="J194" s="11"/>
      <c r="K194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dimension ref="A2:I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86" customWidth="1"/>
    <col min="2" max="4" width="16.3516" style="86" customWidth="1"/>
    <col min="5" max="5" width="26.7031" style="86" customWidth="1"/>
    <col min="6" max="7" width="16.3516" style="86" customWidth="1"/>
    <col min="8" max="8" width="17.8516" style="86" customWidth="1"/>
    <col min="9" max="9" width="16.3516" style="86" customWidth="1"/>
    <col min="10" max="16384" width="16.3516" style="86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13">
        <v>144</v>
      </c>
      <c r="F2" t="s" s="14">
        <v>2</v>
      </c>
      <c r="G2" t="s" s="3">
        <v>3</v>
      </c>
      <c r="H2" s="6"/>
      <c r="I2" s="11"/>
    </row>
    <row r="3" ht="20.7" customHeight="1">
      <c r="A3" t="s" s="4">
        <v>8</v>
      </c>
      <c r="B3" s="7">
        <v>1642</v>
      </c>
      <c r="C3" s="8">
        <f>B3/B12</f>
        <v>0.172497111041076</v>
      </c>
      <c r="D3" s="5"/>
      <c r="E3" t="s" s="14">
        <v>147</v>
      </c>
      <c r="F3" s="15">
        <v>6222</v>
      </c>
      <c r="G3" s="8">
        <f>F3/F6</f>
        <v>0.66695251366706</v>
      </c>
      <c r="H3" s="6"/>
      <c r="I3" s="11"/>
    </row>
    <row r="4" ht="20.7" customHeight="1">
      <c r="A4" t="s" s="4">
        <v>13</v>
      </c>
      <c r="B4" s="7">
        <v>161</v>
      </c>
      <c r="C4" s="8">
        <f>B4/B12</f>
        <v>0.0169135413383759</v>
      </c>
      <c r="D4" s="5"/>
      <c r="E4" t="s" s="14">
        <v>151</v>
      </c>
      <c r="F4" s="15">
        <v>925</v>
      </c>
      <c r="G4" s="8">
        <f>F4/F6</f>
        <v>0.0991531782613356</v>
      </c>
      <c r="H4" s="6"/>
      <c r="I4" s="11"/>
    </row>
    <row r="5" ht="20.7" customHeight="1">
      <c r="A5" t="s" s="4">
        <v>18</v>
      </c>
      <c r="B5" s="7">
        <v>23</v>
      </c>
      <c r="C5" s="8">
        <f>B5/B12</f>
        <v>0.00241622019119655</v>
      </c>
      <c r="D5" s="5"/>
      <c r="E5" t="s" s="14">
        <v>508</v>
      </c>
      <c r="F5" s="15">
        <v>2182</v>
      </c>
      <c r="G5" s="8">
        <f>F5/F6</f>
        <v>0.233894308071605</v>
      </c>
      <c r="H5" s="6"/>
      <c r="I5" s="11"/>
    </row>
    <row r="6" ht="20.7" customHeight="1">
      <c r="A6" t="s" s="4">
        <v>21</v>
      </c>
      <c r="B6" s="7">
        <v>5753</v>
      </c>
      <c r="C6" s="8">
        <f>B6/B12</f>
        <v>0.604370206954512</v>
      </c>
      <c r="D6" s="5"/>
      <c r="E6" t="s" s="13">
        <v>19</v>
      </c>
      <c r="F6" s="15">
        <f>SUM(F3:F5)</f>
        <v>9329</v>
      </c>
      <c r="G6" s="9">
        <f>SUM(G3:G5)</f>
        <v>1</v>
      </c>
      <c r="H6" s="20"/>
      <c r="I6" s="37"/>
    </row>
    <row r="7" ht="20.7" customHeight="1">
      <c r="A7" t="s" s="4">
        <v>23</v>
      </c>
      <c r="B7" s="7">
        <v>1626</v>
      </c>
      <c r="C7" s="8">
        <f>B7/B12</f>
        <v>0.170816262212417</v>
      </c>
      <c r="D7" s="6"/>
      <c r="E7" s="10"/>
      <c r="F7" s="30"/>
      <c r="G7" s="17"/>
      <c r="H7" s="37"/>
      <c r="I7" s="37"/>
    </row>
    <row r="8" ht="20.7" customHeight="1">
      <c r="A8" t="s" s="4">
        <v>27</v>
      </c>
      <c r="B8" s="7">
        <v>79</v>
      </c>
      <c r="C8" s="8">
        <f>B8/B12</f>
        <v>0.00829919109150121</v>
      </c>
      <c r="D8" s="5"/>
      <c r="E8" t="s" s="3">
        <v>240</v>
      </c>
      <c r="F8" t="s" s="4">
        <v>2</v>
      </c>
      <c r="G8" t="s" s="3">
        <v>3</v>
      </c>
      <c r="H8" s="20"/>
      <c r="I8" s="37"/>
    </row>
    <row r="9" ht="20.7" customHeight="1">
      <c r="A9" t="s" s="4">
        <v>31</v>
      </c>
      <c r="B9" s="7">
        <v>173</v>
      </c>
      <c r="C9" s="8">
        <f>B9/B12</f>
        <v>0.0181741779598697</v>
      </c>
      <c r="D9" s="5"/>
      <c r="E9" t="s" s="4">
        <v>241</v>
      </c>
      <c r="F9" s="7">
        <v>2571</v>
      </c>
      <c r="G9" s="8">
        <f>F9/F11</f>
        <v>0.348185265438787</v>
      </c>
      <c r="H9" s="20"/>
      <c r="I9" s="37"/>
    </row>
    <row r="10" ht="20.7" customHeight="1">
      <c r="A10" t="s" s="4">
        <v>36</v>
      </c>
      <c r="B10" s="7">
        <v>35</v>
      </c>
      <c r="C10" s="8">
        <f>B10/B12</f>
        <v>0.00367685681269041</v>
      </c>
      <c r="D10" s="5"/>
      <c r="E10" t="s" s="4">
        <v>242</v>
      </c>
      <c r="F10" s="7">
        <v>4813</v>
      </c>
      <c r="G10" s="8">
        <f>F10/F11</f>
        <v>0.651814734561213</v>
      </c>
      <c r="H10" s="20"/>
      <c r="I10" s="37"/>
    </row>
    <row r="11" ht="20.7" customHeight="1">
      <c r="A11" t="s" s="4">
        <v>39</v>
      </c>
      <c r="B11" s="7">
        <v>27</v>
      </c>
      <c r="C11" s="8">
        <f>B11/B12</f>
        <v>0.00283643239836117</v>
      </c>
      <c r="D11" s="5"/>
      <c r="E11" t="s" s="3">
        <v>19</v>
      </c>
      <c r="F11" s="7">
        <f>SUM(F9:F10)</f>
        <v>7384</v>
      </c>
      <c r="G11" s="9">
        <f>SUM(G9:G10)</f>
        <v>1</v>
      </c>
      <c r="H11" s="6"/>
      <c r="I11" s="11"/>
    </row>
    <row r="12" ht="20.7" customHeight="1">
      <c r="A12" t="s" s="3">
        <v>19</v>
      </c>
      <c r="B12" s="7">
        <f>SUM(B3:B11)</f>
        <v>9519</v>
      </c>
      <c r="C12" s="9">
        <f>SUM(C3:C11)</f>
        <v>1</v>
      </c>
      <c r="D12" s="6"/>
      <c r="E12" s="10"/>
      <c r="F12" s="30"/>
      <c r="G12" s="17"/>
      <c r="H12" s="37"/>
      <c r="I12" s="37"/>
    </row>
    <row r="13" ht="20.7" customHeight="1">
      <c r="A13" s="10"/>
      <c r="B13" s="10"/>
      <c r="C13" s="10"/>
      <c r="D13" s="12"/>
      <c r="E13" t="s" s="3">
        <v>243</v>
      </c>
      <c r="F13" t="s" s="4">
        <v>2</v>
      </c>
      <c r="G13" t="s" s="3">
        <v>3</v>
      </c>
      <c r="H13" s="20"/>
      <c r="I13" s="37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244</v>
      </c>
      <c r="F14" s="7">
        <v>366</v>
      </c>
      <c r="G14" s="8">
        <f>F14/F16</f>
        <v>0.491275167785235</v>
      </c>
      <c r="H14" s="20"/>
      <c r="I14" s="37"/>
    </row>
    <row r="15" ht="20.7" customHeight="1">
      <c r="A15" t="s" s="4">
        <v>51</v>
      </c>
      <c r="B15" s="7">
        <v>44</v>
      </c>
      <c r="C15" s="8">
        <f>B15/B21</f>
        <v>0.00464821466300444</v>
      </c>
      <c r="D15" s="5"/>
      <c r="E15" t="s" s="4">
        <v>245</v>
      </c>
      <c r="F15" s="7">
        <v>379</v>
      </c>
      <c r="G15" s="8">
        <f>F15/F16</f>
        <v>0.5087248322147651</v>
      </c>
      <c r="H15" s="20"/>
      <c r="I15" s="37"/>
    </row>
    <row r="16" ht="20.7" customHeight="1">
      <c r="A16" t="s" s="4">
        <v>54</v>
      </c>
      <c r="B16" s="7">
        <v>5938</v>
      </c>
      <c r="C16" s="8">
        <f>B16/B21</f>
        <v>0.627297697020917</v>
      </c>
      <c r="D16" s="5"/>
      <c r="E16" t="s" s="3">
        <v>19</v>
      </c>
      <c r="F16" s="7">
        <f>SUM(F14:F15)</f>
        <v>745</v>
      </c>
      <c r="G16" s="9">
        <f>SUM(G14:G15)</f>
        <v>1</v>
      </c>
      <c r="H16" s="20"/>
      <c r="I16" s="37"/>
    </row>
    <row r="17" ht="20.7" customHeight="1">
      <c r="A17" t="s" s="4">
        <v>57</v>
      </c>
      <c r="B17" s="7">
        <v>1925</v>
      </c>
      <c r="C17" s="8">
        <f>B17/B21</f>
        <v>0.203359391506444</v>
      </c>
      <c r="D17" s="6"/>
      <c r="E17" s="10"/>
      <c r="F17" s="30"/>
      <c r="G17" s="17"/>
      <c r="H17" s="37"/>
      <c r="I17" s="37"/>
    </row>
    <row r="18" ht="20.7" customHeight="1">
      <c r="A18" t="s" s="4">
        <v>61</v>
      </c>
      <c r="B18" s="7">
        <v>38</v>
      </c>
      <c r="C18" s="8">
        <f>B18/B21</f>
        <v>0.00401436720895838</v>
      </c>
      <c r="D18" s="5"/>
      <c r="E18" t="s" s="3">
        <v>431</v>
      </c>
      <c r="F18" t="s" s="4">
        <v>2</v>
      </c>
      <c r="G18" t="s" s="3">
        <v>3</v>
      </c>
      <c r="H18" s="20"/>
      <c r="I18" s="37"/>
    </row>
    <row r="19" ht="20.7" customHeight="1">
      <c r="A19" t="s" s="4">
        <v>64</v>
      </c>
      <c r="B19" s="7">
        <v>1446</v>
      </c>
      <c r="C19" s="8">
        <f>B19/B21</f>
        <v>0.1527572364251</v>
      </c>
      <c r="D19" s="5"/>
      <c r="E19" t="s" s="4">
        <v>509</v>
      </c>
      <c r="F19" s="7">
        <v>6136</v>
      </c>
      <c r="G19" s="8">
        <f>F19/F21</f>
        <v>0.653043848446147</v>
      </c>
      <c r="H19" s="20"/>
      <c r="I19" s="37"/>
    </row>
    <row r="20" ht="20.7" customHeight="1">
      <c r="A20" t="s" s="4">
        <v>68</v>
      </c>
      <c r="B20" s="7">
        <v>75</v>
      </c>
      <c r="C20" s="8">
        <f>B20/B21</f>
        <v>0.007923093175575741</v>
      </c>
      <c r="D20" s="5"/>
      <c r="E20" t="s" s="4">
        <v>510</v>
      </c>
      <c r="F20" s="7">
        <v>3260</v>
      </c>
      <c r="G20" s="8">
        <f>F20/F21</f>
        <v>0.346956151553853</v>
      </c>
      <c r="H20" s="20"/>
      <c r="I20" s="37"/>
    </row>
    <row r="21" ht="20.7" customHeight="1">
      <c r="A21" t="s" s="3">
        <v>19</v>
      </c>
      <c r="B21" s="7">
        <f>SUM(B15:B20)</f>
        <v>9466</v>
      </c>
      <c r="C21" s="9">
        <f>SUM(C15:C20)</f>
        <v>1</v>
      </c>
      <c r="D21" s="5"/>
      <c r="E21" t="s" s="3">
        <v>19</v>
      </c>
      <c r="F21" s="7">
        <f>SUM(F19:F20)</f>
        <v>9396</v>
      </c>
      <c r="G21" s="9">
        <f>SUM(G19:G20)</f>
        <v>1</v>
      </c>
      <c r="H21" s="20"/>
      <c r="I21" s="37"/>
    </row>
    <row r="22" ht="20.7" customHeight="1">
      <c r="A22" s="16"/>
      <c r="B22" s="17"/>
      <c r="C22" s="18"/>
      <c r="D22" s="11"/>
      <c r="E22" s="10"/>
      <c r="F22" s="30"/>
      <c r="G22" s="17"/>
      <c r="H22" s="72"/>
      <c r="I22" s="11"/>
    </row>
    <row r="23" ht="20.7" customHeight="1">
      <c r="A23" t="s" s="45">
        <v>77</v>
      </c>
      <c r="B23" t="s" s="46">
        <v>2</v>
      </c>
      <c r="C23" t="s" s="3">
        <v>3</v>
      </c>
      <c r="D23" s="5"/>
      <c r="E23" t="s" s="3">
        <v>435</v>
      </c>
      <c r="F23" t="s" s="4">
        <v>2</v>
      </c>
      <c r="G23" t="s" s="3">
        <v>3</v>
      </c>
      <c r="H23" s="6"/>
      <c r="I23" s="11"/>
    </row>
    <row r="24" ht="20.7" customHeight="1">
      <c r="A24" t="s" s="46">
        <v>80</v>
      </c>
      <c r="B24" s="47"/>
      <c r="C24" s="8">
        <f>B24/B26</f>
      </c>
      <c r="D24" s="5"/>
      <c r="E24" t="s" s="4">
        <v>511</v>
      </c>
      <c r="F24" s="7">
        <v>4538</v>
      </c>
      <c r="G24" s="8">
        <f>F24/F26</f>
        <v>0.497042716319825</v>
      </c>
      <c r="H24" s="6"/>
      <c r="I24" s="11"/>
    </row>
    <row r="25" ht="20.7" customHeight="1">
      <c r="A25" t="s" s="46">
        <v>83</v>
      </c>
      <c r="B25" s="47"/>
      <c r="C25" s="8">
        <f>B25/B26</f>
      </c>
      <c r="D25" s="5"/>
      <c r="E25" t="s" s="4">
        <v>512</v>
      </c>
      <c r="F25" s="7">
        <v>4592</v>
      </c>
      <c r="G25" s="8">
        <f>F25/F26</f>
        <v>0.502957283680175</v>
      </c>
      <c r="H25" s="6"/>
      <c r="I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5"/>
      <c r="E26" t="s" s="3">
        <v>19</v>
      </c>
      <c r="F26" s="7">
        <f>SUM(F24:F25)</f>
        <v>9130</v>
      </c>
      <c r="G26" s="9">
        <f>SUM(G24:G25)</f>
        <v>1</v>
      </c>
      <c r="H26" s="6"/>
      <c r="I26" s="11"/>
    </row>
    <row r="27" ht="20.7" customHeight="1">
      <c r="A27" s="51"/>
      <c r="B27" s="52"/>
      <c r="C27" s="18"/>
      <c r="D27" s="64"/>
      <c r="E27" s="17"/>
      <c r="F27" s="17"/>
      <c r="G27" s="17"/>
      <c r="H27" s="72"/>
      <c r="I27" s="11"/>
    </row>
    <row r="28" ht="20.7" customHeight="1">
      <c r="A28" t="s" s="45">
        <v>92</v>
      </c>
      <c r="B28" t="s" s="46">
        <v>2</v>
      </c>
      <c r="C28" t="s" s="3">
        <v>3</v>
      </c>
      <c r="D28" s="5"/>
      <c r="E28" t="s" s="3">
        <v>449</v>
      </c>
      <c r="F28" t="s" s="4">
        <v>2</v>
      </c>
      <c r="G28" t="s" s="3">
        <v>3</v>
      </c>
      <c r="H28" s="20"/>
      <c r="I28" s="37"/>
    </row>
    <row r="29" ht="20.7" customHeight="1">
      <c r="A29" t="s" s="46">
        <v>95</v>
      </c>
      <c r="B29" s="47"/>
      <c r="C29" s="8">
        <f>B29/B35</f>
      </c>
      <c r="D29" s="5"/>
      <c r="E29" t="s" s="4">
        <v>513</v>
      </c>
      <c r="F29" s="7">
        <v>580</v>
      </c>
      <c r="G29" s="8">
        <f>F29/F31</f>
        <v>0.416367552045944</v>
      </c>
      <c r="H29" s="20"/>
      <c r="I29" s="37"/>
    </row>
    <row r="30" ht="20.7" customHeight="1">
      <c r="A30" t="s" s="46">
        <v>98</v>
      </c>
      <c r="B30" s="47"/>
      <c r="C30" s="8">
        <f>B30/B35</f>
      </c>
      <c r="D30" s="5"/>
      <c r="E30" t="s" s="4">
        <v>514</v>
      </c>
      <c r="F30" s="7">
        <v>813</v>
      </c>
      <c r="G30" s="8">
        <f>F30/F31</f>
        <v>0.583632447954056</v>
      </c>
      <c r="H30" s="20"/>
      <c r="I30" s="37"/>
    </row>
    <row r="31" ht="20.7" customHeight="1">
      <c r="A31" t="s" s="46">
        <v>101</v>
      </c>
      <c r="B31" s="47"/>
      <c r="C31" s="8">
        <f>B31/B35</f>
      </c>
      <c r="D31" s="5"/>
      <c r="E31" t="s" s="3">
        <v>19</v>
      </c>
      <c r="F31" s="7">
        <f>SUM(F29:F30)</f>
        <v>1393</v>
      </c>
      <c r="G31" s="9">
        <f>SUM(G29:G30)</f>
        <v>1</v>
      </c>
      <c r="H31" s="20"/>
      <c r="I31" s="37"/>
    </row>
    <row r="32" ht="20.7" customHeight="1">
      <c r="A32" t="s" s="46">
        <v>103</v>
      </c>
      <c r="B32" s="47"/>
      <c r="C32" s="8">
        <f>B32/B35</f>
      </c>
      <c r="D32" s="20"/>
      <c r="E32" s="38"/>
      <c r="F32" s="38"/>
      <c r="G32" s="36"/>
      <c r="H32" s="37"/>
      <c r="I32" s="37"/>
    </row>
    <row r="33" ht="20.7" customHeight="1">
      <c r="A33" t="s" s="46">
        <v>106</v>
      </c>
      <c r="B33" s="47"/>
      <c r="C33" s="8">
        <f>B33/B35</f>
      </c>
      <c r="D33" s="20"/>
      <c r="E33" s="39"/>
      <c r="F33" s="39"/>
      <c r="G33" s="37"/>
      <c r="H33" s="37"/>
      <c r="I33" s="37"/>
    </row>
    <row r="34" ht="20.7" customHeight="1">
      <c r="A34" t="s" s="46">
        <v>110</v>
      </c>
      <c r="B34" s="47"/>
      <c r="C34" s="8">
        <f>B34/B35</f>
      </c>
      <c r="D34" s="20"/>
      <c r="E34" s="39"/>
      <c r="F34" s="39"/>
      <c r="G34" s="37"/>
      <c r="H34" s="37"/>
      <c r="I34" s="37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20"/>
      <c r="E35" s="39"/>
      <c r="F35" s="39"/>
      <c r="G35" s="37"/>
      <c r="H35" s="37"/>
      <c r="I35" s="37"/>
    </row>
    <row r="36" ht="20.7" customHeight="1">
      <c r="A36" s="16"/>
      <c r="B36" s="17"/>
      <c r="C36" s="18"/>
      <c r="D36" s="64"/>
      <c r="E36" s="39"/>
      <c r="F36" s="39"/>
      <c r="G36" s="37"/>
      <c r="H36" s="37"/>
      <c r="I36" s="37"/>
    </row>
    <row r="37" ht="20.7" customHeight="1">
      <c r="A37" t="s" s="3">
        <v>116</v>
      </c>
      <c r="B37" t="s" s="4">
        <v>2</v>
      </c>
      <c r="C37" t="s" s="3">
        <v>3</v>
      </c>
      <c r="D37" s="20"/>
      <c r="E37" s="39"/>
      <c r="F37" s="39"/>
      <c r="G37" s="37"/>
      <c r="H37" s="37"/>
      <c r="I37" s="37"/>
    </row>
    <row r="38" ht="20.7" customHeight="1">
      <c r="A38" t="s" s="4">
        <v>118</v>
      </c>
      <c r="B38" s="7">
        <v>7624</v>
      </c>
      <c r="C38" s="8">
        <f>B38/B40</f>
        <v>0.912070821868645</v>
      </c>
      <c r="D38" s="20"/>
      <c r="E38" s="39"/>
      <c r="F38" s="39"/>
      <c r="G38" s="37"/>
      <c r="H38" s="37"/>
      <c r="I38" s="37"/>
    </row>
    <row r="39" ht="20.7" customHeight="1">
      <c r="A39" t="s" s="4">
        <v>122</v>
      </c>
      <c r="B39" s="7">
        <v>735</v>
      </c>
      <c r="C39" s="8">
        <f>B39/B40</f>
        <v>0.0879291781313554</v>
      </c>
      <c r="D39" s="20"/>
      <c r="E39" s="74"/>
      <c r="F39" s="35"/>
      <c r="G39" s="37"/>
      <c r="H39" s="37"/>
      <c r="I39" s="37"/>
    </row>
    <row r="40" ht="20.7" customHeight="1">
      <c r="A40" t="s" s="3">
        <v>19</v>
      </c>
      <c r="B40" s="7">
        <f>SUM(B38:B39)</f>
        <v>8359</v>
      </c>
      <c r="C40" s="9">
        <f>SUM(C38:C39)</f>
        <v>1</v>
      </c>
      <c r="D40" s="20"/>
      <c r="E40" s="37"/>
      <c r="F40" s="37"/>
      <c r="G40" s="37"/>
      <c r="H40" s="37"/>
      <c r="I40" s="37"/>
    </row>
    <row r="41" ht="20.7" customHeight="1">
      <c r="A41" s="16"/>
      <c r="B41" s="17"/>
      <c r="C41" s="18"/>
      <c r="D41" s="64"/>
      <c r="E41" s="37"/>
      <c r="F41" s="37"/>
      <c r="G41" s="37"/>
      <c r="H41" s="37"/>
      <c r="I41" s="37"/>
    </row>
    <row r="42" ht="20.7" customHeight="1">
      <c r="A42" t="s" s="3">
        <v>129</v>
      </c>
      <c r="B42" t="s" s="4">
        <v>2</v>
      </c>
      <c r="C42" t="s" s="3">
        <v>3</v>
      </c>
      <c r="D42" s="20"/>
      <c r="E42" s="61"/>
      <c r="F42" s="37"/>
      <c r="G42" s="37"/>
      <c r="H42" s="37"/>
      <c r="I42" s="37"/>
    </row>
    <row r="43" ht="20.7" customHeight="1">
      <c r="A43" t="s" s="4">
        <v>131</v>
      </c>
      <c r="B43" s="7">
        <v>3745</v>
      </c>
      <c r="C43" s="8">
        <f>B43/B45</f>
        <v>0.449741803770866</v>
      </c>
      <c r="D43" s="20"/>
      <c r="E43" s="37"/>
      <c r="F43" s="37"/>
      <c r="G43" s="37"/>
      <c r="H43" s="37"/>
      <c r="I43" s="37"/>
    </row>
    <row r="44" ht="20.7" customHeight="1">
      <c r="A44" t="s" s="4">
        <v>134</v>
      </c>
      <c r="B44" s="7">
        <v>4582</v>
      </c>
      <c r="C44" s="8">
        <f>B44/B45</f>
        <v>0.550258196229134</v>
      </c>
      <c r="D44" s="20"/>
      <c r="E44" s="61"/>
      <c r="F44" s="37"/>
      <c r="G44" s="37"/>
      <c r="H44" s="37"/>
      <c r="I44" s="37"/>
    </row>
    <row r="45" ht="20.7" customHeight="1">
      <c r="A45" t="s" s="3">
        <v>19</v>
      </c>
      <c r="B45" s="7">
        <f>SUM(B43:B44)</f>
        <v>8327</v>
      </c>
      <c r="C45" s="9">
        <f>SUM(C43:C44)</f>
        <v>1</v>
      </c>
      <c r="D45" s="20"/>
      <c r="E45" s="37"/>
      <c r="F45" s="37"/>
      <c r="G45" s="37"/>
      <c r="H45" s="37"/>
      <c r="I45" s="37"/>
    </row>
    <row r="46" ht="20.7" customHeight="1">
      <c r="A46" s="16"/>
      <c r="B46" s="17"/>
      <c r="C46" s="18"/>
      <c r="D46" s="64"/>
      <c r="E46" s="37"/>
      <c r="F46" s="37"/>
      <c r="G46" s="37"/>
      <c r="H46" s="37"/>
      <c r="I46" s="37"/>
    </row>
    <row r="47" ht="20.7" customHeight="1">
      <c r="A47" t="s" s="3">
        <v>141</v>
      </c>
      <c r="B47" t="s" s="4">
        <v>2</v>
      </c>
      <c r="C47" t="s" s="3">
        <v>3</v>
      </c>
      <c r="D47" s="20"/>
      <c r="E47" s="61"/>
      <c r="F47" s="37"/>
      <c r="G47" s="37"/>
      <c r="H47" s="37"/>
      <c r="I47" s="37"/>
    </row>
    <row r="48" ht="20.7" customHeight="1">
      <c r="A48" t="s" s="4">
        <v>143</v>
      </c>
      <c r="B48" s="7">
        <v>3620</v>
      </c>
      <c r="C48" s="8">
        <f>B48/B52</f>
        <v>0.437356530143772</v>
      </c>
      <c r="D48" s="6"/>
      <c r="E48" s="11"/>
      <c r="F48" s="11"/>
      <c r="G48" s="11"/>
      <c r="H48" s="11"/>
      <c r="I48" s="11"/>
    </row>
    <row r="49" ht="20.7" customHeight="1">
      <c r="A49" t="s" s="4">
        <v>146</v>
      </c>
      <c r="B49" s="7">
        <v>669</v>
      </c>
      <c r="C49" s="8">
        <f>B49/B52</f>
        <v>0.08082638637187391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743</v>
      </c>
      <c r="C50" s="8">
        <f>B50/B52</f>
        <v>0.089766823728404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3245</v>
      </c>
      <c r="C51" s="8">
        <f>B51/B52</f>
        <v>0.39205025975595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8277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2302</v>
      </c>
      <c r="C55" s="8">
        <f>B55/B58</f>
        <v>0.294373401534527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1678</v>
      </c>
      <c r="C56" s="8">
        <f>B56/B58</f>
        <v>0.21457800511509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3840</v>
      </c>
      <c r="C57" s="8">
        <f>B57/B58</f>
        <v>0.491048593350384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7820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1615</v>
      </c>
      <c r="C61" s="8">
        <f>B61/B65</f>
        <v>0.219220849735306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496</v>
      </c>
      <c r="C62" s="8">
        <f>B62/B65</f>
        <v>0.0673272702592643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1596</v>
      </c>
      <c r="C63" s="8">
        <f>B63/B65</f>
        <v>0.216641780914891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3660</v>
      </c>
      <c r="C64" s="8">
        <f>B64/B65</f>
        <v>0.496810099090539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7367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3011</v>
      </c>
      <c r="C68" s="8">
        <f>B68/B71</f>
        <v>0.418950883539725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1661</v>
      </c>
      <c r="C69" s="8">
        <f>B69/B71</f>
        <v>0.231111729511618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2515</v>
      </c>
      <c r="C70" s="8">
        <f>B70/B71</f>
        <v>0.349937386948657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7187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21"/>
      <c r="B87" s="22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dimension ref="A2:I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87" customWidth="1"/>
    <col min="2" max="4" width="16.3516" style="87" customWidth="1"/>
    <col min="5" max="5" width="26.7031" style="87" customWidth="1"/>
    <col min="6" max="7" width="16.3516" style="87" customWidth="1"/>
    <col min="8" max="8" width="17.8516" style="87" customWidth="1"/>
    <col min="9" max="9" width="16.3516" style="87" customWidth="1"/>
    <col min="10" max="16384" width="16.3516" style="87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13">
        <v>48</v>
      </c>
      <c r="F2" t="s" s="14">
        <v>2</v>
      </c>
      <c r="G2" t="s" s="3">
        <v>3</v>
      </c>
      <c r="H2" s="6"/>
      <c r="I2" s="11"/>
    </row>
    <row r="3" ht="20.7" customHeight="1">
      <c r="A3" t="s" s="4">
        <v>8</v>
      </c>
      <c r="B3" s="7">
        <v>1566</v>
      </c>
      <c r="C3" s="8">
        <f>B3/B12</f>
        <v>0.174251696895516</v>
      </c>
      <c r="D3" s="5"/>
      <c r="E3" t="s" s="14">
        <v>52</v>
      </c>
      <c r="F3" s="15">
        <v>2043</v>
      </c>
      <c r="G3" s="8">
        <f>F3/F5</f>
        <v>0.433573853989813</v>
      </c>
      <c r="H3" s="6"/>
      <c r="I3" s="11"/>
    </row>
    <row r="4" ht="20.7" customHeight="1">
      <c r="A4" t="s" s="4">
        <v>13</v>
      </c>
      <c r="B4" s="7">
        <v>476</v>
      </c>
      <c r="C4" s="8">
        <f>B4/B12</f>
        <v>0.0529653944586625</v>
      </c>
      <c r="D4" s="5"/>
      <c r="E4" t="s" s="14">
        <v>55</v>
      </c>
      <c r="F4" s="15">
        <v>2669</v>
      </c>
      <c r="G4" s="8">
        <f>F4/F5</f>
        <v>0.566426146010187</v>
      </c>
      <c r="H4" s="6"/>
      <c r="I4" s="11"/>
    </row>
    <row r="5" ht="20.7" customHeight="1">
      <c r="A5" t="s" s="4">
        <v>18</v>
      </c>
      <c r="B5" s="7">
        <v>34</v>
      </c>
      <c r="C5" s="8">
        <f>B5/B12</f>
        <v>0.00378324246133304</v>
      </c>
      <c r="D5" s="5"/>
      <c r="E5" t="s" s="13">
        <v>19</v>
      </c>
      <c r="F5" s="15">
        <f>SUM(F3:F4)</f>
        <v>4712</v>
      </c>
      <c r="G5" s="9">
        <f>SUM(G3:G4)</f>
        <v>1</v>
      </c>
      <c r="H5" s="6"/>
      <c r="I5" s="11"/>
    </row>
    <row r="6" ht="20.7" customHeight="1">
      <c r="A6" t="s" s="4">
        <v>21</v>
      </c>
      <c r="B6" s="7">
        <v>5139</v>
      </c>
      <c r="C6" s="8">
        <f>B6/B12</f>
        <v>0.571825970846779</v>
      </c>
      <c r="D6" s="6"/>
      <c r="E6" s="10"/>
      <c r="F6" s="30"/>
      <c r="G6" s="17"/>
      <c r="H6" s="37"/>
      <c r="I6" s="37"/>
    </row>
    <row r="7" ht="20.7" customHeight="1">
      <c r="A7" t="s" s="4">
        <v>23</v>
      </c>
      <c r="B7" s="7">
        <v>1580</v>
      </c>
      <c r="C7" s="8">
        <f>B7/B12</f>
        <v>0.175809502614888</v>
      </c>
      <c r="D7" s="5"/>
      <c r="E7" t="s" s="3">
        <v>85</v>
      </c>
      <c r="F7" t="s" s="4">
        <v>2</v>
      </c>
      <c r="G7" t="s" s="3">
        <v>3</v>
      </c>
      <c r="H7" s="20"/>
      <c r="I7" s="37"/>
    </row>
    <row r="8" ht="20.7" customHeight="1">
      <c r="A8" t="s" s="4">
        <v>27</v>
      </c>
      <c r="B8" s="7">
        <v>56</v>
      </c>
      <c r="C8" s="8">
        <f>B8/B12</f>
        <v>0.00623122287748971</v>
      </c>
      <c r="D8" s="5"/>
      <c r="E8" t="s" s="4">
        <v>87</v>
      </c>
      <c r="F8" s="7">
        <v>622</v>
      </c>
      <c r="G8" s="8">
        <f>F8/F10</f>
        <v>0.492868462757528</v>
      </c>
      <c r="H8" s="20"/>
      <c r="I8" s="37"/>
    </row>
    <row r="9" ht="20.7" customHeight="1">
      <c r="A9" t="s" s="4">
        <v>31</v>
      </c>
      <c r="B9" s="7">
        <v>96</v>
      </c>
      <c r="C9" s="8">
        <f>B9/B12</f>
        <v>0.0106820963614109</v>
      </c>
      <c r="D9" s="5"/>
      <c r="E9" t="s" s="4">
        <v>89</v>
      </c>
      <c r="F9" s="7">
        <v>640</v>
      </c>
      <c r="G9" s="8">
        <f>F9/F10</f>
        <v>0.507131537242472</v>
      </c>
      <c r="H9" s="20"/>
      <c r="I9" s="37"/>
    </row>
    <row r="10" ht="20.7" customHeight="1">
      <c r="A10" t="s" s="4">
        <v>36</v>
      </c>
      <c r="B10" s="7">
        <v>26</v>
      </c>
      <c r="C10" s="8">
        <f>B10/B12</f>
        <v>0.00289306776454879</v>
      </c>
      <c r="D10" s="5"/>
      <c r="E10" t="s" s="3">
        <v>19</v>
      </c>
      <c r="F10" s="7">
        <f>SUM(F8:F9)</f>
        <v>1262</v>
      </c>
      <c r="G10" s="9">
        <f>SUM(G8:G9)</f>
        <v>1</v>
      </c>
      <c r="H10" s="20"/>
      <c r="I10" s="37"/>
    </row>
    <row r="11" ht="20.7" customHeight="1">
      <c r="A11" t="s" s="4">
        <v>39</v>
      </c>
      <c r="B11" s="7">
        <v>14</v>
      </c>
      <c r="C11" s="8">
        <f>B11/B12</f>
        <v>0.00155780571937243</v>
      </c>
      <c r="D11" s="6"/>
      <c r="E11" s="10"/>
      <c r="F11" s="30"/>
      <c r="G11" s="17"/>
      <c r="H11" s="72"/>
      <c r="I11" s="11"/>
    </row>
    <row r="12" ht="20.7" customHeight="1">
      <c r="A12" t="s" s="3">
        <v>19</v>
      </c>
      <c r="B12" s="7">
        <f>SUM(B3:B11)</f>
        <v>8987</v>
      </c>
      <c r="C12" s="9">
        <f>SUM(C3:C11)</f>
        <v>1</v>
      </c>
      <c r="D12" s="5"/>
      <c r="E12" t="s" s="3">
        <v>117</v>
      </c>
      <c r="F12" t="s" s="4">
        <v>2</v>
      </c>
      <c r="G12" t="s" s="3">
        <v>3</v>
      </c>
      <c r="H12" s="20"/>
      <c r="I12" s="37"/>
    </row>
    <row r="13" ht="20.7" customHeight="1">
      <c r="A13" s="10"/>
      <c r="B13" s="10"/>
      <c r="C13" s="10"/>
      <c r="D13" s="12"/>
      <c r="E13" t="s" s="4">
        <v>121</v>
      </c>
      <c r="F13" s="7">
        <v>4635</v>
      </c>
      <c r="G13" s="8">
        <f>F13/F15</f>
        <v>0.534725426857407</v>
      </c>
      <c r="H13" s="20"/>
      <c r="I13" s="37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125</v>
      </c>
      <c r="F14" s="7">
        <v>4033</v>
      </c>
      <c r="G14" s="8">
        <f>F14/F15</f>
        <v>0.465274573142593</v>
      </c>
      <c r="H14" s="20"/>
      <c r="I14" s="37"/>
    </row>
    <row r="15" ht="20.7" customHeight="1">
      <c r="A15" t="s" s="4">
        <v>51</v>
      </c>
      <c r="B15" s="7">
        <v>78</v>
      </c>
      <c r="C15" s="8">
        <f>B15/B21</f>
        <v>0.00880063184023468</v>
      </c>
      <c r="D15" s="5"/>
      <c r="E15" t="s" s="3">
        <v>19</v>
      </c>
      <c r="F15" s="7">
        <f>SUM(F13:F14)</f>
        <v>8668</v>
      </c>
      <c r="G15" s="9">
        <f>SUM(G13:G14)</f>
        <v>1</v>
      </c>
      <c r="H15" s="20"/>
      <c r="I15" s="37"/>
    </row>
    <row r="16" ht="20.7" customHeight="1">
      <c r="A16" t="s" s="4">
        <v>54</v>
      </c>
      <c r="B16" s="7">
        <v>3997</v>
      </c>
      <c r="C16" s="8">
        <f>B16/B21</f>
        <v>0.450975967505359</v>
      </c>
      <c r="D16" s="6"/>
      <c r="E16" s="10"/>
      <c r="F16" s="30"/>
      <c r="G16" s="17"/>
      <c r="H16" s="37"/>
      <c r="I16" s="37"/>
    </row>
    <row r="17" ht="20.7" customHeight="1">
      <c r="A17" t="s" s="4">
        <v>57</v>
      </c>
      <c r="B17" s="7">
        <v>2385</v>
      </c>
      <c r="C17" s="8">
        <f>B17/B21</f>
        <v>0.269096242807176</v>
      </c>
      <c r="D17" s="5"/>
      <c r="E17" t="s" s="3">
        <v>515</v>
      </c>
      <c r="F17" t="s" s="4">
        <v>2</v>
      </c>
      <c r="G17" t="s" s="3">
        <v>3</v>
      </c>
      <c r="H17" s="20"/>
      <c r="I17" s="37"/>
    </row>
    <row r="18" ht="20.7" customHeight="1">
      <c r="A18" t="s" s="4">
        <v>61</v>
      </c>
      <c r="B18" s="7">
        <v>64</v>
      </c>
      <c r="C18" s="8">
        <f>B18/B21</f>
        <v>0.00722103125352589</v>
      </c>
      <c r="D18" s="5"/>
      <c r="E18" t="s" s="4">
        <v>516</v>
      </c>
      <c r="F18" s="7">
        <v>2774</v>
      </c>
      <c r="G18" s="8">
        <f>F18/F21</f>
        <v>0.312633832976445</v>
      </c>
      <c r="H18" s="20"/>
      <c r="I18" s="37"/>
    </row>
    <row r="19" ht="20.7" customHeight="1">
      <c r="A19" t="s" s="4">
        <v>64</v>
      </c>
      <c r="B19" s="7">
        <v>2241</v>
      </c>
      <c r="C19" s="8">
        <f>B19/B21</f>
        <v>0.252848922486743</v>
      </c>
      <c r="D19" s="5"/>
      <c r="E19" t="s" s="4">
        <v>517</v>
      </c>
      <c r="F19" s="7">
        <v>2700</v>
      </c>
      <c r="G19" s="8">
        <f>F19/F21</f>
        <v>0.304293925391638</v>
      </c>
      <c r="H19" s="20"/>
      <c r="I19" s="37"/>
    </row>
    <row r="20" ht="20.7" customHeight="1">
      <c r="A20" t="s" s="4">
        <v>68</v>
      </c>
      <c r="B20" s="7">
        <v>98</v>
      </c>
      <c r="C20" s="8">
        <f>B20/B21</f>
        <v>0.0110572041069615</v>
      </c>
      <c r="D20" s="5"/>
      <c r="E20" t="s" s="4">
        <v>518</v>
      </c>
      <c r="F20" s="7">
        <v>3399</v>
      </c>
      <c r="G20" s="8">
        <f>F20/F21</f>
        <v>0.383072241631917</v>
      </c>
      <c r="H20" s="20"/>
      <c r="I20" s="37"/>
    </row>
    <row r="21" ht="20.7" customHeight="1">
      <c r="A21" t="s" s="3">
        <v>19</v>
      </c>
      <c r="B21" s="7">
        <f>SUM(B15:B20)</f>
        <v>8863</v>
      </c>
      <c r="C21" s="9">
        <f>SUM(C15:C20)</f>
        <v>1</v>
      </c>
      <c r="D21" s="5"/>
      <c r="E21" t="s" s="3">
        <v>19</v>
      </c>
      <c r="F21" s="7">
        <f>SUM(F18:F20)</f>
        <v>8873</v>
      </c>
      <c r="G21" s="9">
        <f>SUM(G18:G20)</f>
        <v>1</v>
      </c>
      <c r="H21" s="20"/>
      <c r="I21" s="37"/>
    </row>
    <row r="22" ht="20.7" customHeight="1">
      <c r="A22" s="16"/>
      <c r="B22" s="17"/>
      <c r="C22" s="18"/>
      <c r="D22" s="64"/>
      <c r="E22" s="38"/>
      <c r="F22" s="38"/>
      <c r="G22" s="38"/>
      <c r="H22" s="72"/>
      <c r="I22" s="11"/>
    </row>
    <row r="23" ht="20.7" customHeight="1">
      <c r="A23" t="s" s="45">
        <v>77</v>
      </c>
      <c r="B23" t="s" s="46">
        <v>2</v>
      </c>
      <c r="C23" t="s" s="3">
        <v>3</v>
      </c>
      <c r="D23" s="6"/>
      <c r="E23" s="43"/>
      <c r="F23" s="76"/>
      <c r="G23" s="39"/>
      <c r="H23" s="72"/>
      <c r="I23" s="11"/>
    </row>
    <row r="24" ht="20.7" customHeight="1">
      <c r="A24" t="s" s="46">
        <v>80</v>
      </c>
      <c r="B24" s="47"/>
      <c r="C24" s="8">
        <f>B24/B26</f>
      </c>
      <c r="D24" s="6"/>
      <c r="E24" s="11"/>
      <c r="F24" s="64"/>
      <c r="G24" s="39"/>
      <c r="H24" s="72"/>
      <c r="I24" s="11"/>
    </row>
    <row r="25" ht="20.7" customHeight="1">
      <c r="A25" t="s" s="46">
        <v>83</v>
      </c>
      <c r="B25" s="47"/>
      <c r="C25" s="8">
        <f>B25/B26</f>
      </c>
      <c r="D25" s="6"/>
      <c r="E25" s="11"/>
      <c r="F25" s="64"/>
      <c r="G25" s="39"/>
      <c r="H25" s="72"/>
      <c r="I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6"/>
      <c r="E26" s="77"/>
      <c r="F26" s="78"/>
      <c r="G26" s="39"/>
      <c r="H26" s="72"/>
      <c r="I26" s="11"/>
    </row>
    <row r="27" ht="20.7" customHeight="1">
      <c r="A27" s="51"/>
      <c r="B27" s="52"/>
      <c r="C27" s="18"/>
      <c r="D27" s="64"/>
      <c r="E27" s="39"/>
      <c r="F27" s="39"/>
      <c r="G27" s="39"/>
      <c r="H27" s="72"/>
      <c r="I27" s="11"/>
    </row>
    <row r="28" ht="20.7" customHeight="1">
      <c r="A28" t="s" s="45">
        <v>92</v>
      </c>
      <c r="B28" t="s" s="46">
        <v>2</v>
      </c>
      <c r="C28" t="s" s="3">
        <v>3</v>
      </c>
      <c r="D28" s="20"/>
      <c r="E28" s="39"/>
      <c r="F28" s="39"/>
      <c r="G28" s="39"/>
      <c r="H28" s="37"/>
      <c r="I28" s="37"/>
    </row>
    <row r="29" ht="20.7" customHeight="1">
      <c r="A29" t="s" s="46">
        <v>95</v>
      </c>
      <c r="B29" s="47"/>
      <c r="C29" s="8">
        <f>B29/B35</f>
      </c>
      <c r="D29" s="20"/>
      <c r="E29" s="39"/>
      <c r="F29" s="39"/>
      <c r="G29" s="39"/>
      <c r="H29" s="37"/>
      <c r="I29" s="37"/>
    </row>
    <row r="30" ht="20.7" customHeight="1">
      <c r="A30" t="s" s="46">
        <v>98</v>
      </c>
      <c r="B30" s="47"/>
      <c r="C30" s="8">
        <f>B30/B35</f>
      </c>
      <c r="D30" s="20"/>
      <c r="E30" s="39"/>
      <c r="F30" s="39"/>
      <c r="G30" s="35"/>
      <c r="H30" s="37"/>
      <c r="I30" s="37"/>
    </row>
    <row r="31" ht="20.7" customHeight="1">
      <c r="A31" t="s" s="46">
        <v>101</v>
      </c>
      <c r="B31" s="47"/>
      <c r="C31" s="8">
        <f>B31/B35</f>
      </c>
      <c r="D31" s="20"/>
      <c r="E31" s="39"/>
      <c r="F31" s="39"/>
      <c r="G31" s="37"/>
      <c r="H31" s="37"/>
      <c r="I31" s="37"/>
    </row>
    <row r="32" ht="20.7" customHeight="1">
      <c r="A32" t="s" s="46">
        <v>103</v>
      </c>
      <c r="B32" s="47"/>
      <c r="C32" s="8">
        <f>B32/B35</f>
      </c>
      <c r="D32" s="20"/>
      <c r="E32" s="39"/>
      <c r="F32" s="39"/>
      <c r="G32" s="37"/>
      <c r="H32" s="37"/>
      <c r="I32" s="37"/>
    </row>
    <row r="33" ht="20.7" customHeight="1">
      <c r="A33" t="s" s="46">
        <v>106</v>
      </c>
      <c r="B33" s="47"/>
      <c r="C33" s="8">
        <f>B33/B35</f>
      </c>
      <c r="D33" s="20"/>
      <c r="E33" s="39"/>
      <c r="F33" s="39"/>
      <c r="G33" s="37"/>
      <c r="H33" s="37"/>
      <c r="I33" s="37"/>
    </row>
    <row r="34" ht="20.7" customHeight="1">
      <c r="A34" t="s" s="46">
        <v>110</v>
      </c>
      <c r="B34" s="47"/>
      <c r="C34" s="8">
        <f>B34/B35</f>
      </c>
      <c r="D34" s="20"/>
      <c r="E34" s="39"/>
      <c r="F34" s="39"/>
      <c r="G34" s="37"/>
      <c r="H34" s="37"/>
      <c r="I34" s="37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20"/>
      <c r="E35" s="39"/>
      <c r="F35" s="39"/>
      <c r="G35" s="37"/>
      <c r="H35" s="37"/>
      <c r="I35" s="37"/>
    </row>
    <row r="36" ht="20.7" customHeight="1">
      <c r="A36" s="16"/>
      <c r="B36" s="17"/>
      <c r="C36" s="18"/>
      <c r="D36" s="64"/>
      <c r="E36" s="39"/>
      <c r="F36" s="39"/>
      <c r="G36" s="37"/>
      <c r="H36" s="37"/>
      <c r="I36" s="37"/>
    </row>
    <row r="37" ht="20.7" customHeight="1">
      <c r="A37" t="s" s="3">
        <v>116</v>
      </c>
      <c r="B37" t="s" s="4">
        <v>2</v>
      </c>
      <c r="C37" t="s" s="3">
        <v>3</v>
      </c>
      <c r="D37" s="20"/>
      <c r="E37" s="39"/>
      <c r="F37" s="39"/>
      <c r="G37" s="37"/>
      <c r="H37" s="37"/>
      <c r="I37" s="37"/>
    </row>
    <row r="38" ht="20.7" customHeight="1">
      <c r="A38" t="s" s="4">
        <v>118</v>
      </c>
      <c r="B38" s="7">
        <v>7187</v>
      </c>
      <c r="C38" s="8">
        <f>B38/B40</f>
        <v>0.916592271393955</v>
      </c>
      <c r="D38" s="20"/>
      <c r="E38" s="39"/>
      <c r="F38" s="39"/>
      <c r="G38" s="37"/>
      <c r="H38" s="37"/>
      <c r="I38" s="37"/>
    </row>
    <row r="39" ht="20.7" customHeight="1">
      <c r="A39" t="s" s="4">
        <v>122</v>
      </c>
      <c r="B39" s="7">
        <v>654</v>
      </c>
      <c r="C39" s="8">
        <f>B39/B40</f>
        <v>0.0834077286060451</v>
      </c>
      <c r="D39" s="20"/>
      <c r="E39" s="74"/>
      <c r="F39" s="35"/>
      <c r="G39" s="37"/>
      <c r="H39" s="37"/>
      <c r="I39" s="37"/>
    </row>
    <row r="40" ht="20.7" customHeight="1">
      <c r="A40" t="s" s="3">
        <v>19</v>
      </c>
      <c r="B40" s="7">
        <f>SUM(B38:B39)</f>
        <v>7841</v>
      </c>
      <c r="C40" s="9">
        <f>SUM(C38:C39)</f>
        <v>1</v>
      </c>
      <c r="D40" s="20"/>
      <c r="E40" s="37"/>
      <c r="F40" s="37"/>
      <c r="G40" s="37"/>
      <c r="H40" s="37"/>
      <c r="I40" s="37"/>
    </row>
    <row r="41" ht="20.7" customHeight="1">
      <c r="A41" s="16"/>
      <c r="B41" s="17"/>
      <c r="C41" s="18"/>
      <c r="D41" s="64"/>
      <c r="E41" s="37"/>
      <c r="F41" s="37"/>
      <c r="G41" s="37"/>
      <c r="H41" s="37"/>
      <c r="I41" s="37"/>
    </row>
    <row r="42" ht="20.7" customHeight="1">
      <c r="A42" t="s" s="3">
        <v>129</v>
      </c>
      <c r="B42" t="s" s="4">
        <v>2</v>
      </c>
      <c r="C42" t="s" s="3">
        <v>3</v>
      </c>
      <c r="D42" s="20"/>
      <c r="E42" s="61"/>
      <c r="F42" s="37"/>
      <c r="G42" s="37"/>
      <c r="H42" s="37"/>
      <c r="I42" s="37"/>
    </row>
    <row r="43" ht="20.7" customHeight="1">
      <c r="A43" t="s" s="4">
        <v>131</v>
      </c>
      <c r="B43" s="7">
        <v>4419</v>
      </c>
      <c r="C43" s="8">
        <f>B43/B45</f>
        <v>0.564439902925022</v>
      </c>
      <c r="D43" s="20"/>
      <c r="E43" s="37"/>
      <c r="F43" s="37"/>
      <c r="G43" s="37"/>
      <c r="H43" s="37"/>
      <c r="I43" s="37"/>
    </row>
    <row r="44" ht="20.7" customHeight="1">
      <c r="A44" t="s" s="4">
        <v>134</v>
      </c>
      <c r="B44" s="7">
        <v>3410</v>
      </c>
      <c r="C44" s="8">
        <f>B44/B45</f>
        <v>0.435560097074978</v>
      </c>
      <c r="D44" s="20"/>
      <c r="E44" s="61"/>
      <c r="F44" s="37"/>
      <c r="G44" s="37"/>
      <c r="H44" s="37"/>
      <c r="I44" s="37"/>
    </row>
    <row r="45" ht="20.7" customHeight="1">
      <c r="A45" t="s" s="3">
        <v>19</v>
      </c>
      <c r="B45" s="7">
        <f>SUM(B43:B44)</f>
        <v>7829</v>
      </c>
      <c r="C45" s="9">
        <f>SUM(C43:C44)</f>
        <v>1</v>
      </c>
      <c r="D45" s="20"/>
      <c r="E45" s="37"/>
      <c r="F45" s="37"/>
      <c r="G45" s="37"/>
      <c r="H45" s="37"/>
      <c r="I45" s="37"/>
    </row>
    <row r="46" ht="20.7" customHeight="1">
      <c r="A46" s="16"/>
      <c r="B46" s="17"/>
      <c r="C46" s="18"/>
      <c r="D46" s="64"/>
      <c r="E46" s="37"/>
      <c r="F46" s="37"/>
      <c r="G46" s="37"/>
      <c r="H46" s="37"/>
      <c r="I46" s="37"/>
    </row>
    <row r="47" ht="20.7" customHeight="1">
      <c r="A47" t="s" s="3">
        <v>141</v>
      </c>
      <c r="B47" t="s" s="4">
        <v>2</v>
      </c>
      <c r="C47" t="s" s="3">
        <v>3</v>
      </c>
      <c r="D47" s="20"/>
      <c r="E47" s="61"/>
      <c r="F47" s="37"/>
      <c r="G47" s="37"/>
      <c r="H47" s="37"/>
      <c r="I47" s="37"/>
    </row>
    <row r="48" ht="20.7" customHeight="1">
      <c r="A48" t="s" s="4">
        <v>143</v>
      </c>
      <c r="B48" s="7">
        <v>2751</v>
      </c>
      <c r="C48" s="8">
        <f>B48/B52</f>
        <v>0.370355411954766</v>
      </c>
      <c r="D48" s="6"/>
      <c r="E48" s="11"/>
      <c r="F48" s="11"/>
      <c r="G48" s="11"/>
      <c r="H48" s="11"/>
      <c r="I48" s="11"/>
    </row>
    <row r="49" ht="20.7" customHeight="1">
      <c r="A49" t="s" s="4">
        <v>146</v>
      </c>
      <c r="B49" s="7">
        <v>904</v>
      </c>
      <c r="C49" s="8">
        <f>B49/B52</f>
        <v>0.121701669359181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557</v>
      </c>
      <c r="C50" s="8">
        <f>B50/B52</f>
        <v>0.0749865374259558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3216</v>
      </c>
      <c r="C51" s="8">
        <f>B51/B52</f>
        <v>0.432956381260097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7428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1340</v>
      </c>
      <c r="C55" s="8">
        <f>B55/B58</f>
        <v>0.161796667471625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959</v>
      </c>
      <c r="C56" s="8">
        <f>B56/B58</f>
        <v>0.115793286645738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5983</v>
      </c>
      <c r="C57" s="8">
        <f>B57/B58</f>
        <v>0.722410045882637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8282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1425</v>
      </c>
      <c r="C61" s="8">
        <f>B61/B65</f>
        <v>0.210549645390071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671</v>
      </c>
      <c r="C62" s="8">
        <f>B62/B65</f>
        <v>0.0991430260047281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2042</v>
      </c>
      <c r="C63" s="8">
        <f>B63/B65</f>
        <v>0.301713947990544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2630</v>
      </c>
      <c r="C64" s="8">
        <f>B64/B65</f>
        <v>0.388593380614657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6768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2002</v>
      </c>
      <c r="C68" s="8">
        <f>B68/B71</f>
        <v>0.310339482250814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1324</v>
      </c>
      <c r="C69" s="8">
        <f>B69/B71</f>
        <v>0.205239497752286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3125</v>
      </c>
      <c r="C70" s="8">
        <f>B70/B71</f>
        <v>0.4844210199969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6451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21"/>
      <c r="B87" s="22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  <c r="I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  <c r="I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  <c r="I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  <c r="I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  <c r="I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  <c r="I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  <c r="I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  <c r="I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  <c r="I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  <c r="I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  <c r="I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  <c r="I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  <c r="I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  <c r="I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  <c r="I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  <c r="I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  <c r="I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  <c r="I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  <c r="I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  <c r="I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  <c r="I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  <c r="I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  <c r="I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  <c r="I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  <c r="I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  <c r="I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  <c r="I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  <c r="I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  <c r="I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  <c r="I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  <c r="I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  <c r="I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  <c r="I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  <c r="I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  <c r="I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  <c r="I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  <c r="I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  <c r="I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  <c r="I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  <c r="I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  <c r="I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  <c r="I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  <c r="I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  <c r="I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  <c r="I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  <c r="I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  <c r="I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  <c r="I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  <c r="I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  <c r="I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  <c r="I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  <c r="I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  <c r="I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  <c r="I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  <c r="I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  <c r="I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  <c r="I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  <c r="I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  <c r="I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  <c r="I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  <c r="I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  <c r="I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  <c r="I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  <c r="I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  <c r="I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  <c r="I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  <c r="I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  <c r="I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  <c r="I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  <c r="I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  <c r="I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  <c r="I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  <c r="I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  <c r="I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  <c r="I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  <c r="I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  <c r="I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  <c r="I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  <c r="I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  <c r="I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  <c r="I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  <c r="I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  <c r="I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  <c r="I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  <c r="I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  <c r="I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  <c r="I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  <c r="I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  <c r="I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  <c r="I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  <c r="I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  <c r="I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  <c r="I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  <c r="I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  <c r="I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  <c r="I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  <c r="I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  <c r="I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  <c r="I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  <c r="I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  <c r="I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  <c r="I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  <c r="I194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A63"/>
  <sheetViews>
    <sheetView workbookViewId="0" showGridLines="0" defaultGridColor="1"/>
  </sheetViews>
  <sheetFormatPr defaultColWidth="16.3333" defaultRowHeight="19.9" customHeight="1" outlineLevelRow="0" outlineLevelCol="0"/>
  <cols>
    <col min="1" max="27" width="16.3516" style="25" customWidth="1"/>
    <col min="28" max="16384" width="16.3516" style="25" customWidth="1"/>
  </cols>
  <sheetData>
    <row r="1" ht="27.65" customHeight="1">
      <c r="A1" t="s" s="2">
        <v>260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20.7" customHeight="1">
      <c r="A2" t="s" s="3">
        <v>261</v>
      </c>
      <c r="B2" t="s" s="4">
        <v>2</v>
      </c>
      <c r="C2" t="s" s="3">
        <v>3</v>
      </c>
      <c r="D2" s="5"/>
      <c r="E2" t="s" s="13">
        <v>262</v>
      </c>
      <c r="F2" t="s" s="14">
        <v>2</v>
      </c>
      <c r="G2" t="s" s="3">
        <v>3</v>
      </c>
      <c r="H2" s="26"/>
      <c r="I2" t="s" s="3">
        <v>263</v>
      </c>
      <c r="J2" t="s" s="4">
        <v>2</v>
      </c>
      <c r="K2" t="s" s="3">
        <v>3</v>
      </c>
      <c r="L2" s="26"/>
      <c r="M2" t="s" s="3">
        <v>262</v>
      </c>
      <c r="N2" t="s" s="4">
        <v>2</v>
      </c>
      <c r="O2" t="s" s="3">
        <v>3</v>
      </c>
      <c r="P2" s="26"/>
      <c r="Q2" t="s" s="3">
        <v>264</v>
      </c>
      <c r="R2" t="s" s="4">
        <v>2</v>
      </c>
      <c r="S2" t="s" s="3">
        <v>3</v>
      </c>
      <c r="T2" s="26"/>
      <c r="U2" t="s" s="3">
        <v>265</v>
      </c>
      <c r="V2" t="s" s="4">
        <v>2</v>
      </c>
      <c r="W2" t="s" s="3">
        <v>3</v>
      </c>
      <c r="X2" s="26"/>
      <c r="Y2" t="s" s="13">
        <v>262</v>
      </c>
      <c r="Z2" t="s" s="14">
        <v>2</v>
      </c>
      <c r="AA2" t="s" s="3">
        <v>3</v>
      </c>
    </row>
    <row r="3" ht="20.7" customHeight="1">
      <c r="A3" t="s" s="4">
        <v>266</v>
      </c>
      <c r="B3" s="7">
        <f>'Autauga'!J3</f>
        <v>3151</v>
      </c>
      <c r="C3" s="8">
        <f>B3/B5</f>
        <v>0.404596815613765</v>
      </c>
      <c r="D3" s="5"/>
      <c r="E3" t="s" s="14">
        <v>267</v>
      </c>
      <c r="F3" s="15">
        <f>'Cullman'!J3</f>
        <v>4347</v>
      </c>
      <c r="G3" s="8">
        <f>F3/F6</f>
        <v>0.329467939972715</v>
      </c>
      <c r="H3" s="26"/>
      <c r="I3" t="s" s="4">
        <v>268</v>
      </c>
      <c r="J3" s="7">
        <f>'Houston'!J3</f>
        <v>7658</v>
      </c>
      <c r="K3" s="8">
        <f>J3/J5</f>
        <v>0.619930381283899</v>
      </c>
      <c r="L3" s="26"/>
      <c r="M3" t="s" s="4">
        <v>269</v>
      </c>
      <c r="N3" s="7">
        <f>'Limestone'!J3</f>
        <v>5641</v>
      </c>
      <c r="O3" s="8">
        <f>N3/N5</f>
        <v>0.381845258241386</v>
      </c>
      <c r="P3" s="26"/>
      <c r="Q3" t="s" s="4">
        <v>270</v>
      </c>
      <c r="R3" s="7">
        <f>'Mobile'!J3</f>
        <v>22908</v>
      </c>
      <c r="S3" s="8">
        <f>R3/R5</f>
        <v>0.695382934159002</v>
      </c>
      <c r="T3" s="26"/>
      <c r="U3" t="s" s="4">
        <v>271</v>
      </c>
      <c r="V3" s="7">
        <f>'Shelby'!J3</f>
        <v>13164</v>
      </c>
      <c r="W3" s="8">
        <f>V3/V5</f>
        <v>0.547701268982734</v>
      </c>
      <c r="X3" s="26"/>
      <c r="Y3" t="s" s="14">
        <v>272</v>
      </c>
      <c r="Z3" s="15">
        <f>'Tallapoosa'!J3</f>
        <v>1291</v>
      </c>
      <c r="AA3" s="8">
        <f>Z3/Z6</f>
        <v>0.216610738255034</v>
      </c>
    </row>
    <row r="4" ht="32.7" customHeight="1">
      <c r="A4" t="s" s="4">
        <v>273</v>
      </c>
      <c r="B4" s="7">
        <f>'Autauga'!J4</f>
        <v>4637</v>
      </c>
      <c r="C4" s="8">
        <f>B4/B5</f>
        <v>0.595403184386235</v>
      </c>
      <c r="D4" s="5"/>
      <c r="E4" t="s" s="14">
        <v>274</v>
      </c>
      <c r="F4" s="15">
        <f>'Cullman'!J4</f>
        <v>6944</v>
      </c>
      <c r="G4" s="8">
        <f>F4/F6</f>
        <v>0.526299833257541</v>
      </c>
      <c r="H4" s="26"/>
      <c r="I4" t="s" s="4">
        <v>275</v>
      </c>
      <c r="J4" s="7">
        <f>'Houston'!J4</f>
        <v>4695</v>
      </c>
      <c r="K4" s="8">
        <f>J4/J5</f>
        <v>0.380069618716101</v>
      </c>
      <c r="L4" s="26"/>
      <c r="M4" t="s" s="4">
        <v>198</v>
      </c>
      <c r="N4" s="7">
        <f>'Limestone'!J4</f>
        <v>9132</v>
      </c>
      <c r="O4" s="8">
        <f>N4/N5</f>
        <v>0.618154741758614</v>
      </c>
      <c r="P4" s="26"/>
      <c r="Q4" t="s" s="4">
        <v>276</v>
      </c>
      <c r="R4" s="7">
        <f>'Mobile'!J4</f>
        <v>10035</v>
      </c>
      <c r="S4" s="8">
        <f>R4/R5</f>
        <v>0.304617065840998</v>
      </c>
      <c r="T4" s="26"/>
      <c r="U4" t="s" s="4">
        <v>277</v>
      </c>
      <c r="V4" s="7">
        <f>'Shelby'!J4</f>
        <v>10871</v>
      </c>
      <c r="W4" s="8">
        <f>V4/V5</f>
        <v>0.452298731017266</v>
      </c>
      <c r="X4" s="26"/>
      <c r="Y4" t="s" s="14">
        <v>278</v>
      </c>
      <c r="Z4" s="15">
        <f>'Tallapoosa'!J4</f>
        <v>1960</v>
      </c>
      <c r="AA4" s="8">
        <f>Z4/Z6</f>
        <v>0.328859060402685</v>
      </c>
    </row>
    <row r="5" ht="20.7" customHeight="1">
      <c r="A5" t="s" s="3">
        <v>19</v>
      </c>
      <c r="B5" s="7">
        <f>SUM(B3:B4)</f>
        <v>7788</v>
      </c>
      <c r="C5" s="9">
        <f>SUM(C3:C4)</f>
        <v>1</v>
      </c>
      <c r="D5" s="5"/>
      <c r="E5" t="s" s="14">
        <v>279</v>
      </c>
      <c r="F5" s="15">
        <f>'Cullman'!J5</f>
        <v>1903</v>
      </c>
      <c r="G5" s="8">
        <f>F5/F6</f>
        <v>0.144232226769744</v>
      </c>
      <c r="H5" s="26"/>
      <c r="I5" t="s" s="3">
        <v>19</v>
      </c>
      <c r="J5" s="7">
        <f>SUM(J3:J4)</f>
        <v>12353</v>
      </c>
      <c r="K5" s="9">
        <f>SUM(K3:K4)</f>
        <v>1</v>
      </c>
      <c r="L5" s="26"/>
      <c r="M5" t="s" s="3">
        <v>19</v>
      </c>
      <c r="N5" s="7">
        <f>SUM(N3:N4)</f>
        <v>14773</v>
      </c>
      <c r="O5" s="9">
        <f>SUM(O3:O4)</f>
        <v>1</v>
      </c>
      <c r="P5" s="26"/>
      <c r="Q5" t="s" s="3">
        <v>19</v>
      </c>
      <c r="R5" s="7">
        <f>SUM(R3:R4)</f>
        <v>32943</v>
      </c>
      <c r="S5" s="9">
        <f>SUM(S3:S4)</f>
        <v>1</v>
      </c>
      <c r="T5" s="26"/>
      <c r="U5" t="s" s="3">
        <v>19</v>
      </c>
      <c r="V5" s="7">
        <f>SUM(V3:V4)</f>
        <v>24035</v>
      </c>
      <c r="W5" s="9">
        <f>SUM(W3:W4)</f>
        <v>1</v>
      </c>
      <c r="X5" s="26"/>
      <c r="Y5" t="s" s="14">
        <v>280</v>
      </c>
      <c r="Z5" s="15">
        <f>'Tallapoosa'!J5</f>
        <v>2709</v>
      </c>
      <c r="AA5" s="8">
        <f>Z5/Z6</f>
        <v>0.454530201342282</v>
      </c>
    </row>
    <row r="6" ht="20.7" customHeight="1">
      <c r="A6" s="10"/>
      <c r="B6" s="10"/>
      <c r="C6" s="10"/>
      <c r="D6" s="12"/>
      <c r="E6" t="s" s="13">
        <v>19</v>
      </c>
      <c r="F6" s="15">
        <f>SUM(F3:F5)</f>
        <v>13194</v>
      </c>
      <c r="G6" s="9">
        <f>SUM(G3:G5)</f>
        <v>1</v>
      </c>
      <c r="H6" s="27"/>
      <c r="I6" s="17"/>
      <c r="J6" s="17"/>
      <c r="K6" s="28"/>
      <c r="L6" s="29"/>
      <c r="M6" s="18"/>
      <c r="N6" s="30"/>
      <c r="O6" s="28"/>
      <c r="P6" s="29"/>
      <c r="Q6" s="18"/>
      <c r="R6" s="30"/>
      <c r="S6" s="28"/>
      <c r="T6" s="29"/>
      <c r="U6" s="18"/>
      <c r="V6" s="30"/>
      <c r="W6" s="28"/>
      <c r="X6" s="31"/>
      <c r="Y6" t="s" s="13">
        <v>19</v>
      </c>
      <c r="Z6" s="15">
        <f>SUM(Z3:Z5)</f>
        <v>5960</v>
      </c>
      <c r="AA6" s="9">
        <f>SUM(AA3:AA5)</f>
        <v>1</v>
      </c>
    </row>
    <row r="7" ht="20.7" customHeight="1">
      <c r="A7" t="s" s="3">
        <v>281</v>
      </c>
      <c r="B7" t="s" s="4">
        <v>2</v>
      </c>
      <c r="C7" t="s" s="3">
        <v>3</v>
      </c>
      <c r="D7" s="20"/>
      <c r="E7" s="17"/>
      <c r="F7" s="17"/>
      <c r="G7" s="17"/>
      <c r="H7" s="32"/>
      <c r="I7" t="s" s="3">
        <v>282</v>
      </c>
      <c r="J7" t="s" s="4">
        <v>2</v>
      </c>
      <c r="K7" t="s" s="3">
        <v>3</v>
      </c>
      <c r="L7" s="33"/>
      <c r="M7" t="s" s="3">
        <v>282</v>
      </c>
      <c r="N7" t="s" s="4">
        <v>2</v>
      </c>
      <c r="O7" t="s" s="3">
        <v>3</v>
      </c>
      <c r="P7" s="33"/>
      <c r="Q7" t="s" s="3">
        <v>283</v>
      </c>
      <c r="R7" t="s" s="4">
        <v>2</v>
      </c>
      <c r="S7" t="s" s="3">
        <v>3</v>
      </c>
      <c r="T7" s="33"/>
      <c r="U7" t="s" s="3">
        <v>262</v>
      </c>
      <c r="V7" t="s" s="4">
        <v>2</v>
      </c>
      <c r="W7" t="s" s="3">
        <v>3</v>
      </c>
      <c r="X7" s="34"/>
      <c r="Y7" s="17"/>
      <c r="Z7" s="17"/>
      <c r="AA7" s="17"/>
    </row>
    <row r="8" ht="20.7" customHeight="1">
      <c r="A8" t="s" s="4">
        <v>284</v>
      </c>
      <c r="B8" s="7">
        <f>'Baldwin'!J3</f>
        <v>20856</v>
      </c>
      <c r="C8" s="8">
        <f>B8/B10</f>
        <v>0.71976808393153</v>
      </c>
      <c r="D8" s="5"/>
      <c r="E8" t="s" s="13">
        <v>263</v>
      </c>
      <c r="F8" t="s" s="14">
        <v>2</v>
      </c>
      <c r="G8" t="s" s="3">
        <v>3</v>
      </c>
      <c r="H8" s="26"/>
      <c r="I8" t="s" s="4">
        <v>285</v>
      </c>
      <c r="J8" s="7">
        <f>'Houston'!J8</f>
        <v>8769</v>
      </c>
      <c r="K8" s="8">
        <f>J8/J10</f>
        <v>0.741251056635672</v>
      </c>
      <c r="L8" s="26"/>
      <c r="M8" t="s" s="4">
        <v>70</v>
      </c>
      <c r="N8" s="7">
        <f>'Limestone'!J8</f>
        <v>4950</v>
      </c>
      <c r="O8" s="8">
        <f>N8/N12</f>
        <v>0.844133697135061</v>
      </c>
      <c r="P8" s="26"/>
      <c r="Q8" t="s" s="4">
        <v>286</v>
      </c>
      <c r="R8" s="7">
        <f>'Mobile'!J8</f>
        <v>19622</v>
      </c>
      <c r="S8" s="8">
        <f>R8/R10</f>
        <v>0.688950528422457</v>
      </c>
      <c r="T8" s="26"/>
      <c r="U8" t="s" s="4">
        <v>287</v>
      </c>
      <c r="V8" s="7">
        <f>'Shelby'!J8</f>
        <v>8834</v>
      </c>
      <c r="W8" s="8">
        <f>V8/V10</f>
        <v>0.387966622749231</v>
      </c>
      <c r="X8" s="26"/>
      <c r="Y8" t="s" s="13">
        <v>265</v>
      </c>
      <c r="Z8" t="s" s="14">
        <v>2</v>
      </c>
      <c r="AA8" t="s" s="3">
        <v>3</v>
      </c>
    </row>
    <row r="9" ht="32.7" customHeight="1">
      <c r="A9" t="s" s="4">
        <v>288</v>
      </c>
      <c r="B9" s="7">
        <f>'Baldwin'!J4</f>
        <v>8120</v>
      </c>
      <c r="C9" s="8">
        <f>B9/B10</f>
        <v>0.28023191606847</v>
      </c>
      <c r="D9" s="5"/>
      <c r="E9" t="s" s="14">
        <v>289</v>
      </c>
      <c r="F9" s="15">
        <f>'Cullman'!J9</f>
        <v>6435</v>
      </c>
      <c r="G9" s="8">
        <f>F9/F11</f>
        <v>0.504112808460635</v>
      </c>
      <c r="H9" s="26"/>
      <c r="I9" t="s" s="4">
        <v>290</v>
      </c>
      <c r="J9" s="7">
        <f>'Houston'!J9</f>
        <v>3061</v>
      </c>
      <c r="K9" s="8">
        <f>J9/J10</f>
        <v>0.258748943364328</v>
      </c>
      <c r="L9" s="26"/>
      <c r="M9" t="s" s="4">
        <v>291</v>
      </c>
      <c r="N9" s="7">
        <f>'Limestone'!J9</f>
        <v>2487</v>
      </c>
      <c r="O9" s="8">
        <f>N9/N12</f>
        <v>0.424113233287858</v>
      </c>
      <c r="P9" s="26"/>
      <c r="Q9" t="s" s="4">
        <v>292</v>
      </c>
      <c r="R9" s="7">
        <f>'Mobile'!J9</f>
        <v>8859</v>
      </c>
      <c r="S9" s="8">
        <f>R9/R10</f>
        <v>0.311049471577543</v>
      </c>
      <c r="T9" s="26"/>
      <c r="U9" t="s" s="4">
        <v>293</v>
      </c>
      <c r="V9" s="7">
        <f>'Shelby'!J9</f>
        <v>13936</v>
      </c>
      <c r="W9" s="8">
        <f>V9/V10</f>
        <v>0.612033377250769</v>
      </c>
      <c r="X9" s="26"/>
      <c r="Y9" t="s" s="14">
        <v>294</v>
      </c>
      <c r="Z9" s="15">
        <f>'Tuscaloosa'!J2</f>
        <v>8802</v>
      </c>
      <c r="AA9" s="8">
        <f>Z9/Z11</f>
        <v>0.62853470437018</v>
      </c>
    </row>
    <row r="10" ht="20.7" customHeight="1">
      <c r="A10" t="s" s="3">
        <v>19</v>
      </c>
      <c r="B10" s="7">
        <f>SUM(B8:B9)</f>
        <v>28976</v>
      </c>
      <c r="C10" s="9">
        <f>SUM(C8:C9)</f>
        <v>1</v>
      </c>
      <c r="D10" s="5"/>
      <c r="E10" t="s" s="14">
        <v>295</v>
      </c>
      <c r="F10" s="15">
        <f>'Cullman'!J10</f>
        <v>6330</v>
      </c>
      <c r="G10" s="8">
        <f>F10/F11</f>
        <v>0.495887191539365</v>
      </c>
      <c r="H10" s="26"/>
      <c r="I10" t="s" s="3">
        <v>19</v>
      </c>
      <c r="J10" s="7">
        <f>SUM(J8:J9)</f>
        <v>11830</v>
      </c>
      <c r="K10" s="9">
        <f>SUM(K8:K9)</f>
        <v>1</v>
      </c>
      <c r="L10" s="26"/>
      <c r="M10" t="s" s="4">
        <v>296</v>
      </c>
      <c r="N10" s="7">
        <f>'Limestone'!J10</f>
        <v>4129</v>
      </c>
      <c r="O10" s="8">
        <f>N10/N12</f>
        <v>0.70412687585266</v>
      </c>
      <c r="P10" s="26"/>
      <c r="Q10" t="s" s="3">
        <v>19</v>
      </c>
      <c r="R10" s="7">
        <f>SUM(R8:R9)</f>
        <v>28481</v>
      </c>
      <c r="S10" s="9">
        <f>SUM(S8:S9)</f>
        <v>1</v>
      </c>
      <c r="T10" s="26"/>
      <c r="U10" t="s" s="3">
        <v>19</v>
      </c>
      <c r="V10" s="7">
        <f>SUM(V8:V9)</f>
        <v>22770</v>
      </c>
      <c r="W10" s="9">
        <f>SUM(W8:W9)</f>
        <v>1</v>
      </c>
      <c r="X10" s="26"/>
      <c r="Y10" t="s" s="14">
        <v>297</v>
      </c>
      <c r="Z10" s="15">
        <f>'Tuscaloosa'!J3</f>
        <v>5202</v>
      </c>
      <c r="AA10" s="8">
        <f>Z10/Z11</f>
        <v>0.37146529562982</v>
      </c>
    </row>
    <row r="11" ht="20.7" customHeight="1">
      <c r="A11" s="10"/>
      <c r="B11" s="10"/>
      <c r="C11" s="10"/>
      <c r="D11" s="12"/>
      <c r="E11" t="s" s="13">
        <v>19</v>
      </c>
      <c r="F11" s="15">
        <f>SUM(F9:F10)</f>
        <v>12765</v>
      </c>
      <c r="G11" s="9">
        <f>SUM(G9:G10)</f>
        <v>1</v>
      </c>
      <c r="H11" s="27"/>
      <c r="I11" s="28"/>
      <c r="J11" s="28"/>
      <c r="K11" s="28"/>
      <c r="L11" s="31"/>
      <c r="M11" t="s" s="4">
        <v>298</v>
      </c>
      <c r="N11" s="7">
        <f>'Limestone'!J11</f>
        <v>1735</v>
      </c>
      <c r="O11" s="8">
        <f>N11/N12</f>
        <v>0.29587312414734</v>
      </c>
      <c r="P11" s="27"/>
      <c r="Q11" s="18"/>
      <c r="R11" s="30"/>
      <c r="S11" s="28"/>
      <c r="T11" s="29"/>
      <c r="U11" s="18"/>
      <c r="V11" s="30"/>
      <c r="W11" s="28"/>
      <c r="X11" s="31"/>
      <c r="Y11" t="s" s="13">
        <v>19</v>
      </c>
      <c r="Z11" s="15">
        <f>SUM(Z9:Z10)</f>
        <v>14004</v>
      </c>
      <c r="AA11" s="9">
        <f>SUM(AA9:AA10)</f>
        <v>1</v>
      </c>
    </row>
    <row r="12" ht="20.7" customHeight="1">
      <c r="A12" t="s" s="3">
        <v>299</v>
      </c>
      <c r="B12" t="s" s="4">
        <v>2</v>
      </c>
      <c r="C12" t="s" s="3">
        <v>3</v>
      </c>
      <c r="D12" s="6"/>
      <c r="E12" s="10"/>
      <c r="F12" s="30"/>
      <c r="G12" s="17"/>
      <c r="H12" s="32"/>
      <c r="I12" t="s" s="3">
        <v>300</v>
      </c>
      <c r="J12" t="s" s="4">
        <v>2</v>
      </c>
      <c r="K12" t="s" s="3">
        <v>3</v>
      </c>
      <c r="L12" s="33"/>
      <c r="M12" t="s" s="3">
        <v>19</v>
      </c>
      <c r="N12" s="7">
        <f>SUM(N10:N11)</f>
        <v>5864</v>
      </c>
      <c r="O12" s="9">
        <f>SUM(O8:O11)</f>
        <v>2.26824693042292</v>
      </c>
      <c r="P12" s="33"/>
      <c r="Q12" t="s" s="3">
        <v>301</v>
      </c>
      <c r="R12" t="s" s="4">
        <v>2</v>
      </c>
      <c r="S12" t="s" s="3">
        <v>3</v>
      </c>
      <c r="T12" s="33"/>
      <c r="U12" t="s" s="3">
        <v>263</v>
      </c>
      <c r="V12" t="s" s="4">
        <v>2</v>
      </c>
      <c r="W12" t="s" s="3">
        <v>3</v>
      </c>
      <c r="X12" s="34"/>
      <c r="Y12" s="18"/>
      <c r="Z12" s="10"/>
      <c r="AA12" s="10"/>
    </row>
    <row r="13" ht="20.7" customHeight="1">
      <c r="A13" t="s" s="4">
        <v>302</v>
      </c>
      <c r="B13" s="7">
        <f>'Baldwin'!J8</f>
        <v>18050</v>
      </c>
      <c r="C13" s="8">
        <f>B13/B15</f>
        <v>0.7442992041565299</v>
      </c>
      <c r="D13" s="5"/>
      <c r="E13" t="s" s="13">
        <v>282</v>
      </c>
      <c r="F13" t="s" s="14">
        <v>2</v>
      </c>
      <c r="G13" t="s" s="3">
        <v>3</v>
      </c>
      <c r="H13" s="26"/>
      <c r="I13" t="s" s="4">
        <v>303</v>
      </c>
      <c r="J13" s="7">
        <f>'Jefferson'!J3</f>
        <v>2761</v>
      </c>
      <c r="K13" s="8">
        <f>J13/J15</f>
        <v>0.259956689577253</v>
      </c>
      <c r="L13" s="27"/>
      <c r="M13" s="28"/>
      <c r="N13" s="28"/>
      <c r="O13" s="28"/>
      <c r="P13" s="31"/>
      <c r="Q13" t="s" s="4">
        <v>304</v>
      </c>
      <c r="R13" s="7">
        <f>'Mobile'!J13</f>
        <v>20277</v>
      </c>
      <c r="S13" s="8">
        <f>R13/R15</f>
        <v>0.641190235264356</v>
      </c>
      <c r="T13" s="26"/>
      <c r="U13" t="s" s="4">
        <v>305</v>
      </c>
      <c r="V13" s="7">
        <f>'Shelby'!J13</f>
        <v>13772</v>
      </c>
      <c r="W13" s="8">
        <f>V13/V16</f>
        <v>0.545145073823378</v>
      </c>
      <c r="X13" s="26"/>
      <c r="Y13" t="s" s="13">
        <v>306</v>
      </c>
      <c r="Z13" t="s" s="14">
        <v>2</v>
      </c>
      <c r="AA13" t="s" s="3">
        <v>3</v>
      </c>
    </row>
    <row r="14" ht="20.7" customHeight="1">
      <c r="A14" t="s" s="4">
        <v>307</v>
      </c>
      <c r="B14" s="7">
        <f>'Baldwin'!J9</f>
        <v>6201</v>
      </c>
      <c r="C14" s="8">
        <f>B14/B15</f>
        <v>0.25570079584347</v>
      </c>
      <c r="D14" s="5"/>
      <c r="E14" t="s" s="14">
        <v>308</v>
      </c>
      <c r="F14" s="15">
        <f>'Cullman'!J14</f>
        <v>6336</v>
      </c>
      <c r="G14" s="8">
        <f>F14/F16</f>
        <v>0.473967684021544</v>
      </c>
      <c r="H14" s="26"/>
      <c r="I14" t="s" s="4">
        <v>309</v>
      </c>
      <c r="J14" s="7">
        <f>'Jefferson'!J4</f>
        <v>7860</v>
      </c>
      <c r="K14" s="8">
        <f>J14/J15</f>
        <v>0.740043310422747</v>
      </c>
      <c r="L14" s="26"/>
      <c r="M14" t="s" s="3">
        <v>310</v>
      </c>
      <c r="N14" t="s" s="4">
        <v>2</v>
      </c>
      <c r="O14" t="s" s="3">
        <v>3</v>
      </c>
      <c r="P14" s="26"/>
      <c r="Q14" t="s" s="4">
        <v>311</v>
      </c>
      <c r="R14" s="7">
        <f>'Mobile'!J14</f>
        <v>11347</v>
      </c>
      <c r="S14" s="8">
        <f>R14/R15</f>
        <v>0.358809764735644</v>
      </c>
      <c r="T14" s="26"/>
      <c r="U14" t="s" s="4">
        <v>312</v>
      </c>
      <c r="V14" s="7">
        <f>'Shelby'!J14</f>
        <v>4876</v>
      </c>
      <c r="W14" s="8">
        <f>V14/V16</f>
        <v>0.193009539642956</v>
      </c>
      <c r="X14" s="26"/>
      <c r="Y14" t="s" s="14">
        <v>313</v>
      </c>
      <c r="Z14" s="15">
        <f>'Tuscaloosa'!J7</f>
        <v>10113</v>
      </c>
      <c r="AA14" s="8">
        <f>Z14/Z16</f>
        <v>0.730127788607321</v>
      </c>
    </row>
    <row r="15" ht="32.7" customHeight="1">
      <c r="A15" t="s" s="3">
        <v>19</v>
      </c>
      <c r="B15" s="7">
        <f>SUM(B13:B14)</f>
        <v>24251</v>
      </c>
      <c r="C15" s="9">
        <f>SUM(C13:C14)</f>
        <v>1</v>
      </c>
      <c r="D15" s="5"/>
      <c r="E15" t="s" s="14">
        <v>314</v>
      </c>
      <c r="F15" s="15">
        <f>'Cullman'!J15</f>
        <v>7032</v>
      </c>
      <c r="G15" s="8">
        <f>F15/F16</f>
        <v>0.526032315978456</v>
      </c>
      <c r="H15" s="26"/>
      <c r="I15" t="s" s="3">
        <v>19</v>
      </c>
      <c r="J15" s="7">
        <f>SUM(J13:J14)</f>
        <v>10621</v>
      </c>
      <c r="K15" s="9">
        <f>SUM(K13:K14)</f>
        <v>1</v>
      </c>
      <c r="L15" s="26"/>
      <c r="M15" t="s" s="4">
        <v>315</v>
      </c>
      <c r="N15" s="7">
        <f>'Madison'!J3</f>
        <v>15917</v>
      </c>
      <c r="O15" s="8">
        <f>N15/N17</f>
        <v>0.471684694028745</v>
      </c>
      <c r="P15" s="26"/>
      <c r="Q15" t="s" s="3">
        <v>19</v>
      </c>
      <c r="R15" s="7">
        <f>SUM(R13:R14)</f>
        <v>31624</v>
      </c>
      <c r="S15" s="9">
        <f>SUM(S13:S14)</f>
        <v>1</v>
      </c>
      <c r="T15" s="26"/>
      <c r="U15" t="s" s="4">
        <v>316</v>
      </c>
      <c r="V15" s="7">
        <f>'Shelby'!J15</f>
        <v>6615</v>
      </c>
      <c r="W15" s="8">
        <f>V15/V16</f>
        <v>0.261845386533666</v>
      </c>
      <c r="X15" s="26"/>
      <c r="Y15" t="s" s="14">
        <v>317</v>
      </c>
      <c r="Z15" s="15">
        <f>'Tuscaloosa'!J8</f>
        <v>3738</v>
      </c>
      <c r="AA15" s="8">
        <f>Z15/Z16</f>
        <v>0.269872211392679</v>
      </c>
    </row>
    <row r="16" ht="20.7" customHeight="1">
      <c r="A16" s="10"/>
      <c r="B16" s="10"/>
      <c r="C16" s="10"/>
      <c r="D16" s="12"/>
      <c r="E16" t="s" s="13">
        <v>19</v>
      </c>
      <c r="F16" s="15">
        <f>SUM(F14:F15)</f>
        <v>13368</v>
      </c>
      <c r="G16" s="9">
        <f>SUM(G14:G15)</f>
        <v>1</v>
      </c>
      <c r="H16" s="27"/>
      <c r="I16" s="18"/>
      <c r="J16" s="30"/>
      <c r="K16" s="28"/>
      <c r="L16" s="31"/>
      <c r="M16" t="s" s="4">
        <v>318</v>
      </c>
      <c r="N16" s="7">
        <f>'Madison'!J4</f>
        <v>17828</v>
      </c>
      <c r="O16" s="8">
        <f>N16/N17</f>
        <v>0.528315305971255</v>
      </c>
      <c r="P16" s="27"/>
      <c r="Q16" s="28"/>
      <c r="R16" s="28"/>
      <c r="S16" s="28"/>
      <c r="T16" s="31"/>
      <c r="U16" t="s" s="3">
        <v>19</v>
      </c>
      <c r="V16" s="7">
        <f>SUM(V13:V15)</f>
        <v>25263</v>
      </c>
      <c r="W16" s="9">
        <f>SUM(W13:W15)</f>
        <v>1</v>
      </c>
      <c r="X16" s="26"/>
      <c r="Y16" t="s" s="13">
        <v>19</v>
      </c>
      <c r="Z16" s="15">
        <f>SUM(Z14:Z15)</f>
        <v>13851</v>
      </c>
      <c r="AA16" s="9">
        <f>SUM(AA14:AA15)</f>
        <v>1</v>
      </c>
    </row>
    <row r="17" ht="20.7" customHeight="1">
      <c r="A17" t="s" s="3">
        <v>319</v>
      </c>
      <c r="B17" t="s" s="4">
        <v>2</v>
      </c>
      <c r="C17" t="s" s="3">
        <v>3</v>
      </c>
      <c r="D17" s="6"/>
      <c r="E17" s="10"/>
      <c r="F17" s="30"/>
      <c r="G17" s="17"/>
      <c r="H17" s="32"/>
      <c r="I17" t="s" s="3">
        <v>320</v>
      </c>
      <c r="J17" t="s" s="4">
        <v>2</v>
      </c>
      <c r="K17" t="s" s="3">
        <v>3</v>
      </c>
      <c r="L17" s="33"/>
      <c r="M17" t="s" s="3">
        <v>19</v>
      </c>
      <c r="N17" s="7">
        <f>SUM(N15:N16)</f>
        <v>33745</v>
      </c>
      <c r="O17" s="9">
        <f>SUM(O15:O16)</f>
        <v>1</v>
      </c>
      <c r="P17" s="33"/>
      <c r="Q17" t="s" s="3">
        <v>265</v>
      </c>
      <c r="R17" t="s" s="4">
        <v>2</v>
      </c>
      <c r="S17" t="s" s="3">
        <v>3</v>
      </c>
      <c r="T17" s="34"/>
      <c r="U17" s="18"/>
      <c r="V17" s="30"/>
      <c r="W17" s="17"/>
      <c r="X17" s="35"/>
      <c r="Y17" s="36"/>
      <c r="Z17" s="36"/>
      <c r="AA17" s="36"/>
    </row>
    <row r="18" ht="20.7" customHeight="1">
      <c r="A18" t="s" s="4">
        <v>321</v>
      </c>
      <c r="B18" s="7">
        <f>'Baldwin'!J13</f>
        <v>8950</v>
      </c>
      <c r="C18" s="8">
        <f>B18/B20</f>
        <v>0.365142181061564</v>
      </c>
      <c r="D18" s="5"/>
      <c r="E18" t="s" s="3">
        <v>265</v>
      </c>
      <c r="F18" t="s" s="4">
        <v>2</v>
      </c>
      <c r="G18" t="s" s="3">
        <v>3</v>
      </c>
      <c r="H18" s="33"/>
      <c r="I18" t="s" s="4">
        <v>322</v>
      </c>
      <c r="J18" s="7">
        <f>'Jefferson'!J8</f>
        <v>6605</v>
      </c>
      <c r="K18" s="8">
        <f>J18/J20</f>
        <v>0.626600891756</v>
      </c>
      <c r="L18" s="34"/>
      <c r="M18" s="18"/>
      <c r="N18" s="30"/>
      <c r="O18" s="17"/>
      <c r="P18" s="32"/>
      <c r="Q18" t="s" s="4">
        <v>323</v>
      </c>
      <c r="R18" s="7">
        <f>'Montgomery'!H3</f>
        <v>6343</v>
      </c>
      <c r="S18" s="8">
        <f>R18/R20</f>
        <v>0.579957940934443</v>
      </c>
      <c r="T18" s="33"/>
      <c r="U18" t="s" s="3">
        <v>282</v>
      </c>
      <c r="V18" t="s" s="4">
        <v>2</v>
      </c>
      <c r="W18" t="s" s="3">
        <v>3</v>
      </c>
      <c r="X18" s="20"/>
      <c r="Y18" s="37"/>
      <c r="Z18" s="37"/>
      <c r="AA18" s="37"/>
    </row>
    <row r="19" ht="20.7" customHeight="1">
      <c r="A19" t="s" s="4">
        <v>324</v>
      </c>
      <c r="B19" s="7">
        <f>'Baldwin'!J14</f>
        <v>15561</v>
      </c>
      <c r="C19" s="8">
        <f>B19/B20</f>
        <v>0.634857818938436</v>
      </c>
      <c r="D19" s="5"/>
      <c r="E19" t="s" s="4">
        <v>325</v>
      </c>
      <c r="F19" s="7">
        <f>'DeKalb'!J3</f>
        <v>6097</v>
      </c>
      <c r="G19" s="8">
        <f>F19/F21</f>
        <v>0.599331563943773</v>
      </c>
      <c r="H19" s="33"/>
      <c r="I19" t="s" s="4">
        <v>326</v>
      </c>
      <c r="J19" s="7">
        <f>'Jefferson'!J9</f>
        <v>3936</v>
      </c>
      <c r="K19" s="8">
        <f>J19/J20</f>
        <v>0.373399108244</v>
      </c>
      <c r="L19" s="33"/>
      <c r="M19" t="s" s="3">
        <v>327</v>
      </c>
      <c r="N19" t="s" s="4">
        <v>2</v>
      </c>
      <c r="O19" t="s" s="3">
        <v>3</v>
      </c>
      <c r="P19" s="33"/>
      <c r="Q19" t="s" s="4">
        <v>328</v>
      </c>
      <c r="R19" s="7">
        <f>'Montgomery'!H4</f>
        <v>4594</v>
      </c>
      <c r="S19" s="8">
        <f>R19/R20</f>
        <v>0.420042059065557</v>
      </c>
      <c r="T19" s="33"/>
      <c r="U19" t="s" s="4">
        <v>329</v>
      </c>
      <c r="V19" s="7">
        <f>'Shelby'!J19</f>
        <v>11619</v>
      </c>
      <c r="W19" s="8">
        <f>V19/V21</f>
        <v>0.48535861982539</v>
      </c>
      <c r="X19" s="20"/>
      <c r="Y19" s="37"/>
      <c r="Z19" s="37"/>
      <c r="AA19" s="37"/>
    </row>
    <row r="20" ht="32.7" customHeight="1">
      <c r="A20" t="s" s="3">
        <v>19</v>
      </c>
      <c r="B20" s="7">
        <f>SUM(B18:B19)</f>
        <v>24511</v>
      </c>
      <c r="C20" s="9">
        <f>SUM(C18:C19)</f>
        <v>1</v>
      </c>
      <c r="D20" s="5"/>
      <c r="E20" t="s" s="4">
        <v>330</v>
      </c>
      <c r="F20" s="7">
        <f>'DeKalb'!J4</f>
        <v>4076</v>
      </c>
      <c r="G20" s="8">
        <f>F20/F21</f>
        <v>0.400668436056227</v>
      </c>
      <c r="H20" s="33"/>
      <c r="I20" t="s" s="3">
        <v>19</v>
      </c>
      <c r="J20" s="7">
        <f>SUM(J18:J19)</f>
        <v>10541</v>
      </c>
      <c r="K20" s="9">
        <f>SUM(K18:K19)</f>
        <v>1</v>
      </c>
      <c r="L20" s="33"/>
      <c r="M20" t="s" s="4">
        <v>331</v>
      </c>
      <c r="N20" s="7">
        <f>'Madison'!J8</f>
        <v>12437</v>
      </c>
      <c r="O20" s="8">
        <f>N20/N23</f>
        <v>0.418331651530441</v>
      </c>
      <c r="P20" s="33"/>
      <c r="Q20" t="s" s="3">
        <v>19</v>
      </c>
      <c r="R20" s="7">
        <f>SUM(R18:R19)</f>
        <v>10937</v>
      </c>
      <c r="S20" s="9">
        <f>SUM(S18:S19)</f>
        <v>1</v>
      </c>
      <c r="T20" s="33"/>
      <c r="U20" t="s" s="4">
        <v>332</v>
      </c>
      <c r="V20" s="7">
        <f>'Shelby'!J20</f>
        <v>12320</v>
      </c>
      <c r="W20" s="8">
        <f>V20/V21</f>
        <v>0.51464138017461</v>
      </c>
      <c r="X20" s="20"/>
      <c r="Y20" s="37"/>
      <c r="Z20" s="37"/>
      <c r="AA20" s="37"/>
    </row>
    <row r="21" ht="20.7" customHeight="1">
      <c r="A21" s="10"/>
      <c r="B21" s="10"/>
      <c r="C21" s="10"/>
      <c r="D21" s="12"/>
      <c r="E21" t="s" s="3">
        <v>19</v>
      </c>
      <c r="F21" s="7">
        <f>SUM(F19:F20)</f>
        <v>10173</v>
      </c>
      <c r="G21" s="9">
        <f>SUM(G19:G20)</f>
        <v>1</v>
      </c>
      <c r="H21" s="34"/>
      <c r="I21" s="17"/>
      <c r="J21" s="17"/>
      <c r="K21" s="17"/>
      <c r="L21" s="32"/>
      <c r="M21" t="s" s="4">
        <v>333</v>
      </c>
      <c r="N21" s="7">
        <f>'Madison'!J9</f>
        <v>12651</v>
      </c>
      <c r="O21" s="8">
        <f>N21/N23</f>
        <v>0.425529767911201</v>
      </c>
      <c r="P21" s="34"/>
      <c r="Q21" s="18"/>
      <c r="R21" s="30"/>
      <c r="S21" s="17"/>
      <c r="T21" s="32"/>
      <c r="U21" t="s" s="3">
        <v>19</v>
      </c>
      <c r="V21" s="7">
        <f>SUM(V19:V20)</f>
        <v>23939</v>
      </c>
      <c r="W21" s="9">
        <f>SUM(W19:W20)</f>
        <v>1</v>
      </c>
      <c r="X21" s="20"/>
      <c r="Y21" s="37"/>
      <c r="Z21" s="37"/>
      <c r="AA21" s="37"/>
    </row>
    <row r="22" ht="20.7" customHeight="1">
      <c r="A22" t="s" s="3">
        <v>334</v>
      </c>
      <c r="B22" t="s" s="4">
        <v>2</v>
      </c>
      <c r="C22" t="s" s="3">
        <v>3</v>
      </c>
      <c r="D22" s="6"/>
      <c r="E22" s="10"/>
      <c r="F22" s="30"/>
      <c r="G22" s="17"/>
      <c r="H22" s="32"/>
      <c r="I22" t="s" s="3">
        <v>335</v>
      </c>
      <c r="J22" t="s" s="4">
        <v>2</v>
      </c>
      <c r="K22" t="s" s="3">
        <v>3</v>
      </c>
      <c r="L22" s="33"/>
      <c r="M22" t="s" s="4">
        <v>336</v>
      </c>
      <c r="N22" s="7">
        <f>'Madison'!J10</f>
        <v>4642</v>
      </c>
      <c r="O22" s="8">
        <f>N22/N23</f>
        <v>0.156138580558359</v>
      </c>
      <c r="P22" s="33"/>
      <c r="Q22" t="s" s="3">
        <v>306</v>
      </c>
      <c r="R22" t="s" s="4">
        <v>2</v>
      </c>
      <c r="S22" t="s" s="3">
        <v>3</v>
      </c>
      <c r="T22" s="34"/>
      <c r="U22" s="18"/>
      <c r="V22" s="30"/>
      <c r="W22" s="17"/>
      <c r="X22" s="37"/>
      <c r="Y22" s="37"/>
      <c r="Z22" s="37"/>
      <c r="AA22" s="37"/>
    </row>
    <row r="23" ht="20.7" customHeight="1">
      <c r="A23" t="s" s="4">
        <v>337</v>
      </c>
      <c r="B23" s="7">
        <f>'Baldwin'!J18</f>
        <v>14918</v>
      </c>
      <c r="C23" s="8">
        <f>B23/B25</f>
        <v>0.6160898653671431</v>
      </c>
      <c r="D23" s="5"/>
      <c r="E23" t="s" s="3">
        <v>263</v>
      </c>
      <c r="F23" t="s" s="4">
        <v>2</v>
      </c>
      <c r="G23" t="s" s="3">
        <v>3</v>
      </c>
      <c r="H23" s="33"/>
      <c r="I23" t="s" s="4">
        <v>338</v>
      </c>
      <c r="J23" s="7">
        <f>'Jefferson'!J13</f>
        <v>2729</v>
      </c>
      <c r="K23" s="8">
        <f>J23/J25</f>
        <v>0.194470177438894</v>
      </c>
      <c r="L23" s="33"/>
      <c r="M23" t="s" s="3">
        <v>19</v>
      </c>
      <c r="N23" s="7">
        <f>SUM(N20:N22)</f>
        <v>29730</v>
      </c>
      <c r="O23" s="9">
        <f>SUM(O20:O22)</f>
        <v>1</v>
      </c>
      <c r="P23" s="33"/>
      <c r="Q23" t="s" s="4">
        <v>339</v>
      </c>
      <c r="R23" s="7">
        <f>'Montgomery'!H8</f>
        <v>5700</v>
      </c>
      <c r="S23" s="8">
        <f>R23/R25</f>
        <v>0.500790722192936</v>
      </c>
      <c r="T23" s="33"/>
      <c r="U23" t="s" s="3">
        <v>340</v>
      </c>
      <c r="V23" t="s" s="4">
        <v>2</v>
      </c>
      <c r="W23" t="s" s="3">
        <v>3</v>
      </c>
      <c r="X23" s="20"/>
      <c r="Y23" s="37"/>
      <c r="Z23" s="37"/>
      <c r="AA23" s="37"/>
    </row>
    <row r="24" ht="32.7" customHeight="1">
      <c r="A24" t="s" s="4">
        <v>341</v>
      </c>
      <c r="B24" s="7">
        <f>'Baldwin'!J19</f>
        <v>9296</v>
      </c>
      <c r="C24" s="8">
        <f>B24/B25</f>
        <v>0.383910134632857</v>
      </c>
      <c r="D24" s="5"/>
      <c r="E24" t="s" s="4">
        <v>342</v>
      </c>
      <c r="F24" s="7">
        <f>'DeKalb'!J8</f>
        <v>4394</v>
      </c>
      <c r="G24" s="8">
        <f>F24/F27</f>
        <v>0.443659127625202</v>
      </c>
      <c r="H24" s="33"/>
      <c r="I24" t="s" s="4">
        <v>343</v>
      </c>
      <c r="J24" s="7">
        <f>'Jefferson'!J14</f>
        <v>11304</v>
      </c>
      <c r="K24" s="8">
        <f>J24/J25</f>
        <v>0.8055298225611059</v>
      </c>
      <c r="L24" s="34"/>
      <c r="M24" s="18"/>
      <c r="N24" s="30"/>
      <c r="O24" s="17"/>
      <c r="P24" s="32"/>
      <c r="Q24" t="s" s="4">
        <v>344</v>
      </c>
      <c r="R24" s="7">
        <f>'Montgomery'!H9</f>
        <v>5682</v>
      </c>
      <c r="S24" s="8">
        <f>R24/R25</f>
        <v>0.499209277807064</v>
      </c>
      <c r="T24" s="33"/>
      <c r="U24" t="s" s="4">
        <v>345</v>
      </c>
      <c r="V24" s="7">
        <f>'Shelby'!J24</f>
        <v>9376</v>
      </c>
      <c r="W24" s="8">
        <f>V24/V26</f>
        <v>0.400855066267636</v>
      </c>
      <c r="X24" s="20"/>
      <c r="Y24" s="37"/>
      <c r="Z24" s="37"/>
      <c r="AA24" s="37"/>
    </row>
    <row r="25" ht="20.7" customHeight="1">
      <c r="A25" t="s" s="3">
        <v>19</v>
      </c>
      <c r="B25" s="7">
        <f>SUM(B23:B24)</f>
        <v>24214</v>
      </c>
      <c r="C25" s="9">
        <f>SUM(C23:C24)</f>
        <v>1</v>
      </c>
      <c r="D25" s="5"/>
      <c r="E25" t="s" s="4">
        <v>346</v>
      </c>
      <c r="F25" s="7">
        <f>'DeKalb'!J9</f>
        <v>1189</v>
      </c>
      <c r="G25" s="8">
        <f>F25/F27</f>
        <v>0.120052504038772</v>
      </c>
      <c r="H25" s="33"/>
      <c r="I25" t="s" s="3">
        <v>19</v>
      </c>
      <c r="J25" s="7">
        <f>SUM(J23:J24)</f>
        <v>14033</v>
      </c>
      <c r="K25" s="9">
        <f>SUM(K23:K24)</f>
        <v>1</v>
      </c>
      <c r="L25" s="33"/>
      <c r="M25" t="s" s="3">
        <v>347</v>
      </c>
      <c r="N25" t="s" s="4">
        <v>2</v>
      </c>
      <c r="O25" t="s" s="3">
        <v>3</v>
      </c>
      <c r="P25" s="33"/>
      <c r="Q25" t="s" s="3">
        <v>19</v>
      </c>
      <c r="R25" s="7">
        <f>SUM(R23:R24)</f>
        <v>11382</v>
      </c>
      <c r="S25" s="9">
        <f>SUM(S23:S24)</f>
        <v>1</v>
      </c>
      <c r="T25" s="33"/>
      <c r="U25" t="s" s="4">
        <v>348</v>
      </c>
      <c r="V25" s="7">
        <f>'Shelby'!J25</f>
        <v>14014</v>
      </c>
      <c r="W25" s="8">
        <f>V25/V26</f>
        <v>0.599144933732364</v>
      </c>
      <c r="X25" s="20"/>
      <c r="Y25" s="37"/>
      <c r="Z25" s="37"/>
      <c r="AA25" s="37"/>
    </row>
    <row r="26" ht="20.7" customHeight="1">
      <c r="A26" s="10"/>
      <c r="B26" s="10"/>
      <c r="C26" s="10"/>
      <c r="D26" s="12"/>
      <c r="E26" t="s" s="4">
        <v>349</v>
      </c>
      <c r="F26" s="7">
        <f>'DeKalb'!J10</f>
        <v>4321</v>
      </c>
      <c r="G26" s="8">
        <f>F26/F27</f>
        <v>0.436288368336026</v>
      </c>
      <c r="H26" s="34"/>
      <c r="I26" s="18"/>
      <c r="J26" s="30"/>
      <c r="K26" s="17"/>
      <c r="L26" s="32"/>
      <c r="M26" t="s" s="4">
        <v>350</v>
      </c>
      <c r="N26" s="7">
        <f>'Madison'!J14</f>
        <v>984</v>
      </c>
      <c r="O26" s="8">
        <f>N26/N28</f>
        <v>0.427083333333333</v>
      </c>
      <c r="P26" s="34"/>
      <c r="Q26" s="18"/>
      <c r="R26" s="30"/>
      <c r="S26" s="17"/>
      <c r="T26" s="32"/>
      <c r="U26" t="s" s="3">
        <v>19</v>
      </c>
      <c r="V26" s="7">
        <f>SUM(V24:V25)</f>
        <v>23390</v>
      </c>
      <c r="W26" s="9">
        <f>SUM(W24:W25)</f>
        <v>1</v>
      </c>
      <c r="X26" s="20"/>
      <c r="Y26" s="37"/>
      <c r="Z26" s="37"/>
      <c r="AA26" s="37"/>
    </row>
    <row r="27" ht="20.7" customHeight="1">
      <c r="A27" t="s" s="3">
        <v>261</v>
      </c>
      <c r="B27" t="s" s="4">
        <v>2</v>
      </c>
      <c r="C27" t="s" s="3">
        <v>3</v>
      </c>
      <c r="D27" s="5"/>
      <c r="E27" t="s" s="3">
        <v>19</v>
      </c>
      <c r="F27" s="7">
        <f>SUM(F24:F26)</f>
        <v>9904</v>
      </c>
      <c r="G27" s="9">
        <f>SUM(G24:G26)</f>
        <v>1</v>
      </c>
      <c r="H27" s="33"/>
      <c r="I27" t="s" s="3">
        <v>351</v>
      </c>
      <c r="J27" t="s" s="4">
        <v>2</v>
      </c>
      <c r="K27" t="s" s="3">
        <v>3</v>
      </c>
      <c r="L27" s="33"/>
      <c r="M27" t="s" s="4">
        <v>352</v>
      </c>
      <c r="N27" s="7">
        <f>'Madison'!J15</f>
        <v>1320</v>
      </c>
      <c r="O27" s="8">
        <f>N27/N28</f>
        <v>0.572916666666667</v>
      </c>
      <c r="P27" s="33"/>
      <c r="Q27" t="s" s="3">
        <v>353</v>
      </c>
      <c r="R27" t="s" s="4">
        <v>2</v>
      </c>
      <c r="S27" t="s" s="3">
        <v>3</v>
      </c>
      <c r="T27" s="34"/>
      <c r="U27" s="18"/>
      <c r="V27" s="30"/>
      <c r="W27" s="17"/>
      <c r="X27" s="37"/>
      <c r="Y27" s="37"/>
      <c r="Z27" s="37"/>
      <c r="AA27" s="37"/>
    </row>
    <row r="28" ht="32.7" customHeight="1">
      <c r="A28" t="s" s="4">
        <v>354</v>
      </c>
      <c r="B28" s="7">
        <f>'Calhoun'!J3</f>
        <v>4688</v>
      </c>
      <c r="C28" s="8">
        <f>B28/B30</f>
        <v>0.41111988073314</v>
      </c>
      <c r="D28" s="6"/>
      <c r="E28" s="10"/>
      <c r="F28" s="30"/>
      <c r="G28" s="17"/>
      <c r="H28" s="32"/>
      <c r="I28" t="s" s="4">
        <v>355</v>
      </c>
      <c r="J28" s="7">
        <f>'Jefferson'!J18</f>
        <v>4667</v>
      </c>
      <c r="K28" s="8">
        <f>J28/J30</f>
        <v>0.433092056421678</v>
      </c>
      <c r="L28" s="33"/>
      <c r="M28" t="s" s="3">
        <v>19</v>
      </c>
      <c r="N28" s="7">
        <f>SUM(N26:N27)</f>
        <v>2304</v>
      </c>
      <c r="O28" s="9">
        <f>SUM(O26:O27)</f>
        <v>1</v>
      </c>
      <c r="P28" s="33"/>
      <c r="Q28" t="s" s="4">
        <v>356</v>
      </c>
      <c r="R28" s="7">
        <f>'Montgomery'!H13</f>
        <v>1611</v>
      </c>
      <c r="S28" s="8">
        <f>R28/R30</f>
        <v>0.144926232457719</v>
      </c>
      <c r="T28" s="33"/>
      <c r="U28" t="s" s="3">
        <v>264</v>
      </c>
      <c r="V28" t="s" s="4">
        <v>2</v>
      </c>
      <c r="W28" t="s" s="3">
        <v>3</v>
      </c>
      <c r="X28" s="20"/>
      <c r="Y28" s="37"/>
      <c r="Z28" s="37"/>
      <c r="AA28" s="37"/>
    </row>
    <row r="29" ht="32.7" customHeight="1">
      <c r="A29" t="s" s="4">
        <v>357</v>
      </c>
      <c r="B29" s="7">
        <f>'Calhoun'!J4</f>
        <v>6715</v>
      </c>
      <c r="C29" s="8">
        <f>B29/B30</f>
        <v>0.58888011926686</v>
      </c>
      <c r="D29" s="5"/>
      <c r="E29" t="s" s="3">
        <v>265</v>
      </c>
      <c r="F29" t="s" s="4">
        <v>2</v>
      </c>
      <c r="G29" t="s" s="3">
        <v>3</v>
      </c>
      <c r="H29" s="33"/>
      <c r="I29" t="s" s="4">
        <v>358</v>
      </c>
      <c r="J29" s="7">
        <f>'Jefferson'!J19</f>
        <v>6109</v>
      </c>
      <c r="K29" s="8">
        <f>J29/J30</f>
        <v>0.566907943578322</v>
      </c>
      <c r="L29" s="34"/>
      <c r="M29" s="18"/>
      <c r="N29" s="30"/>
      <c r="O29" s="17"/>
      <c r="P29" s="32"/>
      <c r="Q29" t="s" s="4">
        <v>359</v>
      </c>
      <c r="R29" s="7">
        <f>'Montgomery'!H14</f>
        <v>9505</v>
      </c>
      <c r="S29" s="8">
        <f>R29/R30</f>
        <v>0.855073767542281</v>
      </c>
      <c r="T29" s="33"/>
      <c r="U29" t="s" s="4">
        <v>360</v>
      </c>
      <c r="V29" s="7">
        <f>'Shelby'!J29</f>
        <v>13616</v>
      </c>
      <c r="W29" s="8">
        <f>V29/V31</f>
        <v>0.566083232860766</v>
      </c>
      <c r="X29" s="20"/>
      <c r="Y29" s="37"/>
      <c r="Z29" s="37"/>
      <c r="AA29" s="37"/>
    </row>
    <row r="30" ht="20.7" customHeight="1">
      <c r="A30" t="s" s="3">
        <v>19</v>
      </c>
      <c r="B30" s="7">
        <f>SUM(B28:B29)</f>
        <v>11403</v>
      </c>
      <c r="C30" s="9">
        <f>SUM(C28:C29)</f>
        <v>1</v>
      </c>
      <c r="D30" s="5"/>
      <c r="E30" t="s" s="4">
        <v>361</v>
      </c>
      <c r="F30" s="7">
        <f>'Elmore'!J3</f>
        <v>8923</v>
      </c>
      <c r="G30" s="8">
        <f>F30/F32</f>
        <v>0.725624135968122</v>
      </c>
      <c r="H30" s="33"/>
      <c r="I30" t="s" s="3">
        <v>19</v>
      </c>
      <c r="J30" s="7">
        <f>SUM(J28:J29)</f>
        <v>10776</v>
      </c>
      <c r="K30" s="9">
        <f>SUM(K28:K29)</f>
        <v>1</v>
      </c>
      <c r="L30" s="33"/>
      <c r="M30" t="s" s="3">
        <v>362</v>
      </c>
      <c r="N30" t="s" s="4">
        <v>2</v>
      </c>
      <c r="O30" t="s" s="3">
        <v>3</v>
      </c>
      <c r="P30" s="33"/>
      <c r="Q30" t="s" s="3">
        <v>19</v>
      </c>
      <c r="R30" s="7">
        <f>SUM(R28:R29)</f>
        <v>11116</v>
      </c>
      <c r="S30" s="9">
        <f>SUM(S28:S29)</f>
        <v>1</v>
      </c>
      <c r="T30" s="33"/>
      <c r="U30" t="s" s="4">
        <v>363</v>
      </c>
      <c r="V30" s="7">
        <f>'Shelby'!J30</f>
        <v>10437</v>
      </c>
      <c r="W30" s="8">
        <f>V30/V31</f>
        <v>0.433916767139234</v>
      </c>
      <c r="X30" s="20"/>
      <c r="Y30" s="37"/>
      <c r="Z30" s="37"/>
      <c r="AA30" s="37"/>
    </row>
    <row r="31" ht="20.7" customHeight="1">
      <c r="A31" s="10"/>
      <c r="B31" s="10"/>
      <c r="C31" s="10"/>
      <c r="D31" s="12"/>
      <c r="E31" t="s" s="4">
        <v>364</v>
      </c>
      <c r="F31" s="7">
        <f>'Elmore'!J4</f>
        <v>3374</v>
      </c>
      <c r="G31" s="8">
        <f>F31/F32</f>
        <v>0.274375864031878</v>
      </c>
      <c r="H31" s="34"/>
      <c r="I31" s="17"/>
      <c r="J31" s="17"/>
      <c r="K31" s="17"/>
      <c r="L31" s="32"/>
      <c r="M31" t="s" s="4">
        <v>156</v>
      </c>
      <c r="N31" s="7">
        <f>'Madison'!J19</f>
        <v>1520</v>
      </c>
      <c r="O31" s="8">
        <f>N31/N33</f>
        <v>0.533146264468608</v>
      </c>
      <c r="P31" s="34"/>
      <c r="Q31" s="17"/>
      <c r="R31" s="17"/>
      <c r="S31" s="17"/>
      <c r="T31" s="32"/>
      <c r="U31" t="s" s="3">
        <v>19</v>
      </c>
      <c r="V31" s="7">
        <f>SUM(V29:V30)</f>
        <v>24053</v>
      </c>
      <c r="W31" s="9">
        <f>SUM(W29:W30)</f>
        <v>1</v>
      </c>
      <c r="X31" s="20"/>
      <c r="Y31" s="37"/>
      <c r="Z31" s="37"/>
      <c r="AA31" s="37"/>
    </row>
    <row r="32" ht="20.7" customHeight="1">
      <c r="A32" t="s" s="3">
        <v>327</v>
      </c>
      <c r="B32" t="s" s="4">
        <v>2</v>
      </c>
      <c r="C32" t="s" s="3">
        <v>3</v>
      </c>
      <c r="D32" s="5"/>
      <c r="E32" t="s" s="3">
        <v>19</v>
      </c>
      <c r="F32" s="7">
        <f>SUM(F30:F31)</f>
        <v>12297</v>
      </c>
      <c r="G32" s="9">
        <f>SUM(G30:G31)</f>
        <v>1</v>
      </c>
      <c r="H32" s="33"/>
      <c r="I32" t="s" s="3">
        <v>365</v>
      </c>
      <c r="J32" t="s" s="4">
        <v>2</v>
      </c>
      <c r="K32" t="s" s="3">
        <v>3</v>
      </c>
      <c r="L32" s="33"/>
      <c r="M32" t="s" s="4">
        <v>366</v>
      </c>
      <c r="N32" s="7">
        <f>'Madison'!J20</f>
        <v>1331</v>
      </c>
      <c r="O32" s="8">
        <f>N32/N33</f>
        <v>0.466853735531392</v>
      </c>
      <c r="P32" s="33"/>
      <c r="Q32" t="s" s="3">
        <v>265</v>
      </c>
      <c r="R32" t="s" s="4">
        <v>2</v>
      </c>
      <c r="S32" t="s" s="3">
        <v>3</v>
      </c>
      <c r="T32" s="34"/>
      <c r="U32" s="18"/>
      <c r="V32" s="30"/>
      <c r="W32" s="17"/>
      <c r="X32" s="37"/>
      <c r="Y32" s="37"/>
      <c r="Z32" s="37"/>
      <c r="AA32" s="37"/>
    </row>
    <row r="33" ht="20.7" customHeight="1">
      <c r="A33" t="s" s="4">
        <v>367</v>
      </c>
      <c r="B33" s="7">
        <f>'Calhoun'!J8</f>
        <v>3020</v>
      </c>
      <c r="C33" s="8">
        <f>B33/B35</f>
        <v>0.2425507991326</v>
      </c>
      <c r="D33" s="6"/>
      <c r="E33" s="10"/>
      <c r="F33" s="30"/>
      <c r="G33" s="17"/>
      <c r="H33" s="32"/>
      <c r="I33" t="s" s="4">
        <v>368</v>
      </c>
      <c r="J33" s="7">
        <f>'Jefferson'!J23</f>
        <v>6817</v>
      </c>
      <c r="K33" s="8">
        <f>J33/J35</f>
        <v>0.532079300655635</v>
      </c>
      <c r="L33" s="33"/>
      <c r="M33" t="s" s="3">
        <v>19</v>
      </c>
      <c r="N33" s="7">
        <f>SUM(N31:N32)</f>
        <v>2851</v>
      </c>
      <c r="O33" s="9">
        <f>SUM(O31:O32)</f>
        <v>1</v>
      </c>
      <c r="P33" s="33"/>
      <c r="Q33" t="s" s="4">
        <v>369</v>
      </c>
      <c r="R33" s="7">
        <f>'Morgan'!J3</f>
        <v>8822</v>
      </c>
      <c r="S33" s="8">
        <f>R33/R35</f>
        <v>0.64901052012065</v>
      </c>
      <c r="T33" s="33"/>
      <c r="U33" t="s" s="3">
        <v>370</v>
      </c>
      <c r="V33" t="s" s="4">
        <v>2</v>
      </c>
      <c r="W33" t="s" s="3">
        <v>3</v>
      </c>
      <c r="X33" s="20"/>
      <c r="Y33" s="37"/>
      <c r="Z33" s="37"/>
      <c r="AA33" s="37"/>
    </row>
    <row r="34" ht="20.7" customHeight="1">
      <c r="A34" t="s" s="4">
        <v>65</v>
      </c>
      <c r="B34" s="7">
        <f>'Calhoun'!J9</f>
        <v>9431</v>
      </c>
      <c r="C34" s="8">
        <f>B34/B35</f>
        <v>0.7574492008674</v>
      </c>
      <c r="D34" s="5"/>
      <c r="E34" t="s" s="3">
        <v>263</v>
      </c>
      <c r="F34" t="s" s="4">
        <v>2</v>
      </c>
      <c r="G34" t="s" s="3">
        <v>3</v>
      </c>
      <c r="H34" s="33"/>
      <c r="I34" t="s" s="4">
        <v>159</v>
      </c>
      <c r="J34" s="7">
        <f>'Jefferson'!J24</f>
        <v>5995</v>
      </c>
      <c r="K34" s="8">
        <f>J34/J35</f>
        <v>0.467920699344365</v>
      </c>
      <c r="L34" s="34"/>
      <c r="M34" s="18"/>
      <c r="N34" s="30"/>
      <c r="O34" s="17"/>
      <c r="P34" s="32"/>
      <c r="Q34" t="s" s="4">
        <v>371</v>
      </c>
      <c r="R34" s="7">
        <f>'Morgan'!J4</f>
        <v>4771</v>
      </c>
      <c r="S34" s="8">
        <f>R34/R35</f>
        <v>0.35098947987935</v>
      </c>
      <c r="T34" s="33"/>
      <c r="U34" t="s" s="4">
        <v>372</v>
      </c>
      <c r="V34" s="7">
        <f>'Shelby'!J34</f>
        <v>15338</v>
      </c>
      <c r="W34" s="8">
        <f>V34/V36</f>
        <v>0.647036490191943</v>
      </c>
      <c r="X34" s="20"/>
      <c r="Y34" s="37"/>
      <c r="Z34" s="37"/>
      <c r="AA34" s="37"/>
    </row>
    <row r="35" ht="20.7" customHeight="1">
      <c r="A35" t="s" s="3">
        <v>19</v>
      </c>
      <c r="B35" s="7">
        <f>SUM(B33:B34)</f>
        <v>12451</v>
      </c>
      <c r="C35" s="9">
        <f>SUM(C33:C34)</f>
        <v>1</v>
      </c>
      <c r="D35" s="5"/>
      <c r="E35" t="s" s="4">
        <v>373</v>
      </c>
      <c r="F35" s="7">
        <f>'Elmore'!J8</f>
        <v>4877</v>
      </c>
      <c r="G35" s="8">
        <f>F35/F37</f>
        <v>0.437634601579325</v>
      </c>
      <c r="H35" s="33"/>
      <c r="I35" t="s" s="3">
        <v>19</v>
      </c>
      <c r="J35" s="7">
        <f>SUM(J33:J34)</f>
        <v>12812</v>
      </c>
      <c r="K35" s="9">
        <f>SUM(K33:K34)</f>
        <v>1</v>
      </c>
      <c r="L35" s="33"/>
      <c r="M35" t="s" s="3">
        <v>374</v>
      </c>
      <c r="N35" t="s" s="4">
        <v>2</v>
      </c>
      <c r="O35" t="s" s="3">
        <v>3</v>
      </c>
      <c r="P35" s="33"/>
      <c r="Q35" t="s" s="3">
        <v>19</v>
      </c>
      <c r="R35" s="7">
        <f>SUM(R33:R34)</f>
        <v>13593</v>
      </c>
      <c r="S35" s="9">
        <f>SUM(S33:S34)</f>
        <v>1</v>
      </c>
      <c r="T35" s="33"/>
      <c r="U35" t="s" s="4">
        <v>375</v>
      </c>
      <c r="V35" s="7">
        <f>'Shelby'!J35</f>
        <v>8367</v>
      </c>
      <c r="W35" s="8">
        <f>V35/V36</f>
        <v>0.352963509808057</v>
      </c>
      <c r="X35" s="20"/>
      <c r="Y35" s="37"/>
      <c r="Z35" s="37"/>
      <c r="AA35" s="37"/>
    </row>
    <row r="36" ht="20.7" customHeight="1">
      <c r="A36" s="10"/>
      <c r="B36" s="10"/>
      <c r="C36" s="10"/>
      <c r="D36" s="12"/>
      <c r="E36" t="s" s="4">
        <v>376</v>
      </c>
      <c r="F36" s="7">
        <f>'Elmore'!J9</f>
        <v>6267</v>
      </c>
      <c r="G36" s="8">
        <f>F36/F37</f>
        <v>0.562365398420675</v>
      </c>
      <c r="H36" s="34"/>
      <c r="I36" s="17"/>
      <c r="J36" s="17"/>
      <c r="K36" s="17"/>
      <c r="L36" s="32"/>
      <c r="M36" t="s" s="4">
        <v>377</v>
      </c>
      <c r="N36" s="7">
        <f>'Madison'!J24</f>
        <v>1339</v>
      </c>
      <c r="O36" s="8">
        <f>N36/N38</f>
        <v>0.59484673478454</v>
      </c>
      <c r="P36" s="34"/>
      <c r="Q36" s="18"/>
      <c r="R36" s="30"/>
      <c r="S36" s="17"/>
      <c r="T36" s="32"/>
      <c r="U36" t="s" s="3">
        <v>19</v>
      </c>
      <c r="V36" s="7">
        <f>SUM(V34:V35)</f>
        <v>23705</v>
      </c>
      <c r="W36" s="9">
        <f>SUM(W34:W35)</f>
        <v>1</v>
      </c>
      <c r="X36" s="20"/>
      <c r="Y36" s="37"/>
      <c r="Z36" s="37"/>
      <c r="AA36" s="37"/>
    </row>
    <row r="37" ht="20.7" customHeight="1">
      <c r="A37" t="s" s="3">
        <v>378</v>
      </c>
      <c r="B37" t="s" s="4">
        <v>2</v>
      </c>
      <c r="C37" t="s" s="3">
        <v>3</v>
      </c>
      <c r="D37" s="5"/>
      <c r="E37" t="s" s="3">
        <v>19</v>
      </c>
      <c r="F37" s="7">
        <f>SUM(F35:F36)</f>
        <v>11144</v>
      </c>
      <c r="G37" s="9">
        <f>SUM(G35:G36)</f>
        <v>1</v>
      </c>
      <c r="H37" s="33"/>
      <c r="I37" t="s" s="3">
        <v>379</v>
      </c>
      <c r="J37" t="s" s="4">
        <v>2</v>
      </c>
      <c r="K37" t="s" s="3">
        <v>3</v>
      </c>
      <c r="L37" s="33"/>
      <c r="M37" t="s" s="4">
        <v>380</v>
      </c>
      <c r="N37" s="7">
        <f>'Madison'!J25</f>
        <v>912</v>
      </c>
      <c r="O37" s="8">
        <f>N37/N38</f>
        <v>0.40515326521546</v>
      </c>
      <c r="P37" s="33"/>
      <c r="Q37" t="s" s="3">
        <v>263</v>
      </c>
      <c r="R37" t="s" s="4">
        <v>2</v>
      </c>
      <c r="S37" t="s" s="3">
        <v>3</v>
      </c>
      <c r="T37" s="34"/>
      <c r="U37" s="18"/>
      <c r="V37" s="30"/>
      <c r="W37" s="17"/>
      <c r="X37" s="37"/>
      <c r="Y37" s="37"/>
      <c r="Z37" s="37"/>
      <c r="AA37" s="37"/>
    </row>
    <row r="38" ht="20.7" customHeight="1">
      <c r="A38" t="s" s="4">
        <v>381</v>
      </c>
      <c r="B38" s="7">
        <f>'Calhoun'!J13</f>
        <v>3619</v>
      </c>
      <c r="C38" s="8">
        <f>B38/B40</f>
        <v>0.319389286029477</v>
      </c>
      <c r="D38" s="6"/>
      <c r="E38" s="10"/>
      <c r="F38" s="30"/>
      <c r="G38" s="17"/>
      <c r="H38" s="32"/>
      <c r="I38" t="s" s="4">
        <v>382</v>
      </c>
      <c r="J38" s="7">
        <f>'Jefferson'!J28</f>
        <v>6823</v>
      </c>
      <c r="K38" s="8">
        <f>J38/J40</f>
        <v>0.570198896874478</v>
      </c>
      <c r="L38" s="33"/>
      <c r="M38" t="s" s="3">
        <v>19</v>
      </c>
      <c r="N38" s="7">
        <f>SUM(N36:N37)</f>
        <v>2251</v>
      </c>
      <c r="O38" s="9">
        <f>SUM(O36:O37)</f>
        <v>1</v>
      </c>
      <c r="P38" s="33"/>
      <c r="Q38" t="s" s="4">
        <v>383</v>
      </c>
      <c r="R38" s="7">
        <f>'Morgan'!J8</f>
        <v>5475</v>
      </c>
      <c r="S38" s="8">
        <f>R38/R40</f>
        <v>0.402396001763928</v>
      </c>
      <c r="T38" s="33"/>
      <c r="U38" t="s" s="3">
        <v>306</v>
      </c>
      <c r="V38" t="s" s="4">
        <v>2</v>
      </c>
      <c r="W38" t="s" s="3">
        <v>3</v>
      </c>
      <c r="X38" s="20"/>
      <c r="Y38" s="37"/>
      <c r="Z38" s="37"/>
      <c r="AA38" s="37"/>
    </row>
    <row r="39" ht="20.7" customHeight="1">
      <c r="A39" t="s" s="4">
        <v>384</v>
      </c>
      <c r="B39" s="7">
        <f>'Calhoun'!J14</f>
        <v>7712</v>
      </c>
      <c r="C39" s="8">
        <f>B39/B40</f>
        <v>0.680610713970523</v>
      </c>
      <c r="D39" s="5"/>
      <c r="E39" t="s" s="3">
        <v>262</v>
      </c>
      <c r="F39" t="s" s="4">
        <v>2</v>
      </c>
      <c r="G39" t="s" s="3">
        <v>3</v>
      </c>
      <c r="H39" s="33"/>
      <c r="I39" t="s" s="4">
        <v>385</v>
      </c>
      <c r="J39" s="7">
        <f>'Jefferson'!J29</f>
        <v>5143</v>
      </c>
      <c r="K39" s="8">
        <f>J39/J40</f>
        <v>0.429801103125522</v>
      </c>
      <c r="L39" s="34"/>
      <c r="M39" s="18"/>
      <c r="N39" s="30"/>
      <c r="O39" s="17"/>
      <c r="P39" s="32"/>
      <c r="Q39" t="s" s="4">
        <v>386</v>
      </c>
      <c r="R39" s="7">
        <f>'Morgan'!J9</f>
        <v>8131</v>
      </c>
      <c r="S39" s="8">
        <f>R39/R40</f>
        <v>0.597603998236072</v>
      </c>
      <c r="T39" s="33"/>
      <c r="U39" t="s" s="4">
        <v>387</v>
      </c>
      <c r="V39" s="7">
        <f>'Shelby'!J39</f>
        <v>6362</v>
      </c>
      <c r="W39" s="8">
        <f>V39/V43</f>
        <v>0.277828726145247</v>
      </c>
      <c r="X39" s="20"/>
      <c r="Y39" s="37"/>
      <c r="Z39" s="37"/>
      <c r="AA39" s="37"/>
    </row>
    <row r="40" ht="20.7" customHeight="1">
      <c r="A40" t="s" s="3">
        <v>19</v>
      </c>
      <c r="B40" s="7">
        <f>SUM(B38:B39)</f>
        <v>11331</v>
      </c>
      <c r="C40" s="9">
        <f>SUM(C38:C39)</f>
        <v>1</v>
      </c>
      <c r="D40" s="5"/>
      <c r="E40" t="s" s="4">
        <v>388</v>
      </c>
      <c r="F40" s="7">
        <f>'Etowah'!J3</f>
        <v>8611</v>
      </c>
      <c r="G40" s="8">
        <f>F40/F42</f>
        <v>0.696232212160414</v>
      </c>
      <c r="H40" s="33"/>
      <c r="I40" t="s" s="3">
        <v>19</v>
      </c>
      <c r="J40" s="7">
        <f>SUM(J38:J39)</f>
        <v>11966</v>
      </c>
      <c r="K40" s="9">
        <f>SUM(K38:K39)</f>
        <v>1</v>
      </c>
      <c r="L40" s="33"/>
      <c r="M40" t="s" s="3">
        <v>389</v>
      </c>
      <c r="N40" t="s" s="4">
        <v>2</v>
      </c>
      <c r="O40" t="s" s="3">
        <v>3</v>
      </c>
      <c r="P40" s="33"/>
      <c r="Q40" t="s" s="3">
        <v>19</v>
      </c>
      <c r="R40" s="7">
        <f>SUM(R38:R39)</f>
        <v>13606</v>
      </c>
      <c r="S40" s="9">
        <f>SUM(S38:S39)</f>
        <v>1</v>
      </c>
      <c r="T40" s="33"/>
      <c r="U40" t="s" s="4">
        <v>390</v>
      </c>
      <c r="V40" s="7">
        <f>'Shelby'!J40</f>
        <v>8826</v>
      </c>
      <c r="W40" s="8">
        <f>V40/V43</f>
        <v>0.385431678239224</v>
      </c>
      <c r="X40" s="20"/>
      <c r="Y40" s="37"/>
      <c r="Z40" s="37"/>
      <c r="AA40" s="37"/>
    </row>
    <row r="41" ht="32.7" customHeight="1">
      <c r="A41" s="10"/>
      <c r="B41" s="10"/>
      <c r="C41" s="10"/>
      <c r="D41" s="12"/>
      <c r="E41" t="s" s="4">
        <v>391</v>
      </c>
      <c r="F41" s="7">
        <f>'Etowah'!J4</f>
        <v>3757</v>
      </c>
      <c r="G41" s="8">
        <f>F41/F42</f>
        <v>0.303767787839586</v>
      </c>
      <c r="H41" s="34"/>
      <c r="I41" s="17"/>
      <c r="J41" s="17"/>
      <c r="K41" s="17"/>
      <c r="L41" s="32"/>
      <c r="M41" t="s" s="4">
        <v>392</v>
      </c>
      <c r="N41" s="7">
        <f>'Madison'!J29</f>
        <v>869</v>
      </c>
      <c r="O41" s="8">
        <f>N41/N43</f>
        <v>0.405695611577965</v>
      </c>
      <c r="P41" s="34"/>
      <c r="Q41" s="18"/>
      <c r="R41" s="30"/>
      <c r="S41" s="17"/>
      <c r="T41" s="32"/>
      <c r="U41" t="s" s="4">
        <v>393</v>
      </c>
      <c r="V41" s="7">
        <f>'Shelby'!J41</f>
        <v>2587</v>
      </c>
      <c r="W41" s="8">
        <f>V41/V43</f>
        <v>0.112974365692825</v>
      </c>
      <c r="X41" s="20"/>
      <c r="Y41" s="37"/>
      <c r="Z41" s="37"/>
      <c r="AA41" s="37"/>
    </row>
    <row r="42" ht="20.7" customHeight="1">
      <c r="A42" t="s" s="3">
        <v>394</v>
      </c>
      <c r="B42" t="s" s="4">
        <v>2</v>
      </c>
      <c r="C42" t="s" s="3">
        <v>3</v>
      </c>
      <c r="D42" s="5"/>
      <c r="E42" t="s" s="3">
        <v>19</v>
      </c>
      <c r="F42" s="7">
        <f>SUM(F40:F41)</f>
        <v>12368</v>
      </c>
      <c r="G42" s="9">
        <f>SUM(G40:G41)</f>
        <v>1</v>
      </c>
      <c r="H42" s="33"/>
      <c r="I42" t="s" s="3">
        <v>265</v>
      </c>
      <c r="J42" t="s" s="4">
        <v>2</v>
      </c>
      <c r="K42" t="s" s="3">
        <v>3</v>
      </c>
      <c r="L42" s="33"/>
      <c r="M42" t="s" s="4">
        <v>395</v>
      </c>
      <c r="N42" s="7">
        <f>'Madison'!J30</f>
        <v>1273</v>
      </c>
      <c r="O42" s="8">
        <f>N42/N43</f>
        <v>0.594304388422035</v>
      </c>
      <c r="P42" s="33"/>
      <c r="Q42" t="s" s="3">
        <v>282</v>
      </c>
      <c r="R42" t="s" s="4">
        <v>2</v>
      </c>
      <c r="S42" t="s" s="3">
        <v>3</v>
      </c>
      <c r="T42" s="33"/>
      <c r="U42" t="s" s="4">
        <v>396</v>
      </c>
      <c r="V42" s="7">
        <f>'Shelby'!J42</f>
        <v>5124</v>
      </c>
      <c r="W42" s="8">
        <f>V42/V43</f>
        <v>0.223765229922704</v>
      </c>
      <c r="X42" s="20"/>
      <c r="Y42" s="37"/>
      <c r="Z42" s="37"/>
      <c r="AA42" s="37"/>
    </row>
    <row r="43" ht="20.7" customHeight="1">
      <c r="A43" t="s" s="4">
        <v>397</v>
      </c>
      <c r="B43" s="7">
        <f>'Calhoun'!J18</f>
        <v>3898</v>
      </c>
      <c r="C43" s="8">
        <f>B43/B46</f>
        <v>0.363145146264207</v>
      </c>
      <c r="D43" s="20"/>
      <c r="E43" s="17"/>
      <c r="F43" s="17"/>
      <c r="G43" s="17"/>
      <c r="H43" s="32"/>
      <c r="I43" t="s" s="4">
        <v>398</v>
      </c>
      <c r="J43" s="7">
        <f>'Lauderdale'!J3</f>
        <v>5204</v>
      </c>
      <c r="K43" s="8">
        <f>J43/J45</f>
        <v>0.395530896100935</v>
      </c>
      <c r="L43" s="33"/>
      <c r="M43" t="s" s="3">
        <v>19</v>
      </c>
      <c r="N43" s="7">
        <f>SUM(N41:N42)</f>
        <v>2142</v>
      </c>
      <c r="O43" s="9">
        <f>SUM(O41:O42)</f>
        <v>1</v>
      </c>
      <c r="P43" s="33"/>
      <c r="Q43" t="s" s="4">
        <v>399</v>
      </c>
      <c r="R43" s="7">
        <f>'Morgan'!J13</f>
        <v>9317</v>
      </c>
      <c r="S43" s="8">
        <f>R43/R45</f>
        <v>0.696181723081521</v>
      </c>
      <c r="T43" s="33"/>
      <c r="U43" t="s" s="3">
        <v>19</v>
      </c>
      <c r="V43" s="7">
        <f>SUM(V39:V42)</f>
        <v>22899</v>
      </c>
      <c r="W43" s="9">
        <f>SUM(W39:W42)</f>
        <v>1</v>
      </c>
      <c r="X43" s="20"/>
      <c r="Y43" s="37"/>
      <c r="Z43" s="37"/>
      <c r="AA43" s="37"/>
    </row>
    <row r="44" ht="20.7" customHeight="1">
      <c r="A44" t="s" s="4">
        <v>400</v>
      </c>
      <c r="B44" s="7">
        <f>'Calhoun'!J19</f>
        <v>3923</v>
      </c>
      <c r="C44" s="8">
        <f>B44/B46</f>
        <v>0.365474194149432</v>
      </c>
      <c r="D44" s="5"/>
      <c r="E44" t="s" s="3">
        <v>282</v>
      </c>
      <c r="F44" t="s" s="4">
        <v>2</v>
      </c>
      <c r="G44" t="s" s="3">
        <v>3</v>
      </c>
      <c r="H44" s="33"/>
      <c r="I44" t="s" s="4">
        <v>15</v>
      </c>
      <c r="J44" s="7">
        <f>'Lauderdale'!J4</f>
        <v>7953</v>
      </c>
      <c r="K44" s="8">
        <f>J44/J45</f>
        <v>0.6044691038990651</v>
      </c>
      <c r="L44" s="34"/>
      <c r="M44" s="18"/>
      <c r="N44" s="30"/>
      <c r="O44" s="17"/>
      <c r="P44" s="32"/>
      <c r="Q44" t="s" s="4">
        <v>401</v>
      </c>
      <c r="R44" s="7">
        <f>'Morgan'!J14</f>
        <v>4066</v>
      </c>
      <c r="S44" s="8">
        <f>R44/R45</f>
        <v>0.303818276918479</v>
      </c>
      <c r="T44" s="34"/>
      <c r="U44" s="18"/>
      <c r="V44" s="30"/>
      <c r="W44" s="17"/>
      <c r="X44" s="37"/>
      <c r="Y44" s="37"/>
      <c r="Z44" s="37"/>
      <c r="AA44" s="37"/>
    </row>
    <row r="45" ht="20.7" customHeight="1">
      <c r="A45" t="s" s="4">
        <v>402</v>
      </c>
      <c r="B45" s="7">
        <f>'Calhoun'!J20</f>
        <v>2913</v>
      </c>
      <c r="C45" s="8">
        <f>B45/B46</f>
        <v>0.271380659586361</v>
      </c>
      <c r="D45" s="5"/>
      <c r="E45" t="s" s="4">
        <v>403</v>
      </c>
      <c r="F45" s="7">
        <f>'Etowah'!J8</f>
        <v>8485</v>
      </c>
      <c r="G45" s="8">
        <f>F45/F47</f>
        <v>0.629731334421849</v>
      </c>
      <c r="H45" s="33"/>
      <c r="I45" t="s" s="3">
        <v>19</v>
      </c>
      <c r="J45" s="7">
        <f>SUM(J43:J44)</f>
        <v>13157</v>
      </c>
      <c r="K45" s="9">
        <f>SUM(K43:K44)</f>
        <v>1</v>
      </c>
      <c r="L45" s="33"/>
      <c r="M45" t="s" s="3">
        <v>404</v>
      </c>
      <c r="N45" t="s" s="4">
        <v>2</v>
      </c>
      <c r="O45" t="s" s="3">
        <v>3</v>
      </c>
      <c r="P45" s="33"/>
      <c r="Q45" t="s" s="3">
        <v>19</v>
      </c>
      <c r="R45" s="7">
        <f>SUM(R43:R44)</f>
        <v>13383</v>
      </c>
      <c r="S45" s="9">
        <f>SUM(S43:S44)</f>
        <v>1</v>
      </c>
      <c r="T45" s="33"/>
      <c r="U45" t="s" s="3">
        <v>353</v>
      </c>
      <c r="V45" t="s" s="4">
        <v>2</v>
      </c>
      <c r="W45" t="s" s="3">
        <v>3</v>
      </c>
      <c r="X45" s="20"/>
      <c r="Y45" s="37"/>
      <c r="Z45" s="37"/>
      <c r="AA45" s="37"/>
    </row>
    <row r="46" ht="20.7" customHeight="1">
      <c r="A46" t="s" s="3">
        <v>19</v>
      </c>
      <c r="B46" s="7">
        <f>SUM(B43:B45)</f>
        <v>10734</v>
      </c>
      <c r="C46" s="9">
        <f>SUM(C43:C45)</f>
        <v>1</v>
      </c>
      <c r="D46" s="5"/>
      <c r="E46" t="s" s="4">
        <v>405</v>
      </c>
      <c r="F46" s="7">
        <f>'Etowah'!J9</f>
        <v>4989</v>
      </c>
      <c r="G46" s="8">
        <f>F46/F47</f>
        <v>0.370268665578151</v>
      </c>
      <c r="H46" s="34"/>
      <c r="I46" s="18"/>
      <c r="J46" s="30"/>
      <c r="K46" s="17"/>
      <c r="L46" s="32"/>
      <c r="M46" t="s" s="4">
        <v>406</v>
      </c>
      <c r="N46" s="7">
        <f>'Madison'!J34</f>
        <v>1963</v>
      </c>
      <c r="O46" s="8">
        <f>N46/N48</f>
        <v>0.770408163265306</v>
      </c>
      <c r="P46" s="34"/>
      <c r="Q46" s="38"/>
      <c r="R46" s="38"/>
      <c r="S46" s="38"/>
      <c r="T46" s="32"/>
      <c r="U46" t="s" s="4">
        <v>407</v>
      </c>
      <c r="V46" s="7">
        <f>'Shelby'!J46</f>
        <v>9181</v>
      </c>
      <c r="W46" s="8">
        <f>V46/V48</f>
        <v>0.395051635111876</v>
      </c>
      <c r="X46" s="20"/>
      <c r="Y46" s="37"/>
      <c r="Z46" s="37"/>
      <c r="AA46" s="37"/>
    </row>
    <row r="47" ht="20.7" customHeight="1">
      <c r="A47" s="10"/>
      <c r="B47" s="10"/>
      <c r="C47" s="10"/>
      <c r="D47" s="12"/>
      <c r="E47" t="s" s="3">
        <v>19</v>
      </c>
      <c r="F47" s="7">
        <f>SUM(F45:F46)</f>
        <v>13474</v>
      </c>
      <c r="G47" s="9">
        <f>SUM(G45:G46)</f>
        <v>1</v>
      </c>
      <c r="H47" s="33"/>
      <c r="I47" t="s" s="3">
        <v>262</v>
      </c>
      <c r="J47" t="s" s="4">
        <v>2</v>
      </c>
      <c r="K47" t="s" s="3">
        <v>3</v>
      </c>
      <c r="L47" s="33"/>
      <c r="M47" t="s" s="4">
        <v>408</v>
      </c>
      <c r="N47" s="7">
        <f>'Madison'!J35</f>
        <v>585</v>
      </c>
      <c r="O47" s="8">
        <f>N47/N48</f>
        <v>0.229591836734694</v>
      </c>
      <c r="P47" s="34"/>
      <c r="Q47" s="39"/>
      <c r="R47" s="39"/>
      <c r="S47" s="39"/>
      <c r="T47" s="32"/>
      <c r="U47" t="s" s="4">
        <v>409</v>
      </c>
      <c r="V47" s="7">
        <f>'Shelby'!J47</f>
        <v>14059</v>
      </c>
      <c r="W47" s="8">
        <f>V47/V48</f>
        <v>0.604948364888124</v>
      </c>
      <c r="X47" s="20"/>
      <c r="Y47" s="37"/>
      <c r="Z47" s="37"/>
      <c r="AA47" s="37"/>
    </row>
    <row r="48" ht="20.7" customHeight="1">
      <c r="A48" t="s" s="3">
        <v>310</v>
      </c>
      <c r="B48" t="s" s="4">
        <v>2</v>
      </c>
      <c r="C48" t="s" s="3">
        <v>3</v>
      </c>
      <c r="D48" s="6"/>
      <c r="E48" s="10"/>
      <c r="F48" s="30"/>
      <c r="G48" s="17"/>
      <c r="H48" s="32"/>
      <c r="I48" t="s" s="4">
        <v>410</v>
      </c>
      <c r="J48" s="7">
        <f>'Lauderdale'!J8</f>
        <v>5192</v>
      </c>
      <c r="K48" s="8">
        <f>J48/J51</f>
        <v>0.37199971340546</v>
      </c>
      <c r="L48" s="33"/>
      <c r="M48" t="s" s="3">
        <v>19</v>
      </c>
      <c r="N48" s="7">
        <f>SUM(N46:N47)</f>
        <v>2548</v>
      </c>
      <c r="O48" s="9">
        <f>SUM(O46:O47)</f>
        <v>1</v>
      </c>
      <c r="P48" s="34"/>
      <c r="Q48" s="39"/>
      <c r="R48" s="39"/>
      <c r="S48" s="39"/>
      <c r="T48" s="32"/>
      <c r="U48" t="s" s="3">
        <v>19</v>
      </c>
      <c r="V48" s="7">
        <f>SUM(V46:V47)</f>
        <v>23240</v>
      </c>
      <c r="W48" s="9">
        <f>SUM(W46:W47)</f>
        <v>1</v>
      </c>
      <c r="X48" s="20"/>
      <c r="Y48" s="37"/>
      <c r="Z48" s="37"/>
      <c r="AA48" s="37"/>
    </row>
    <row r="49" ht="20.7" customHeight="1">
      <c r="A49" t="s" s="4">
        <v>411</v>
      </c>
      <c r="B49" s="7">
        <f>'Clay'!J3</f>
        <v>2392</v>
      </c>
      <c r="C49" s="8">
        <f>B49/B51</f>
        <v>0.725068202485602</v>
      </c>
      <c r="D49" s="5"/>
      <c r="E49" t="s" s="3">
        <v>265</v>
      </c>
      <c r="F49" t="s" s="4">
        <v>2</v>
      </c>
      <c r="G49" t="s" s="3">
        <v>3</v>
      </c>
      <c r="H49" s="33"/>
      <c r="I49" t="s" s="4">
        <v>9</v>
      </c>
      <c r="J49" s="7">
        <f>'Lauderdale'!J9</f>
        <v>6343</v>
      </c>
      <c r="K49" s="8">
        <f>J49/J51</f>
        <v>0.45446729239808</v>
      </c>
      <c r="L49" s="34"/>
      <c r="M49" s="17"/>
      <c r="N49" s="17"/>
      <c r="O49" s="17"/>
      <c r="P49" s="39"/>
      <c r="Q49" s="39"/>
      <c r="R49" s="39"/>
      <c r="S49" s="39"/>
      <c r="T49" s="39"/>
      <c r="U49" s="17"/>
      <c r="V49" s="17"/>
      <c r="W49" s="17"/>
      <c r="X49" s="37"/>
      <c r="Y49" s="37"/>
      <c r="Z49" s="37"/>
      <c r="AA49" s="37"/>
    </row>
    <row r="50" ht="20.7" customHeight="1">
      <c r="A50" t="s" s="4">
        <v>412</v>
      </c>
      <c r="B50" s="7">
        <f>'Clay'!J4</f>
        <v>907</v>
      </c>
      <c r="C50" s="8">
        <f>B50/B51</f>
        <v>0.274931797514398</v>
      </c>
      <c r="D50" s="5"/>
      <c r="E50" t="s" s="4">
        <v>413</v>
      </c>
      <c r="F50" s="7">
        <f>'Franklin'!J3</f>
        <v>3123</v>
      </c>
      <c r="G50" s="8">
        <f>F50/F52</f>
        <v>0.713991769547325</v>
      </c>
      <c r="H50" s="33"/>
      <c r="I50" t="s" s="4">
        <v>414</v>
      </c>
      <c r="J50" s="7">
        <f>'Lauderdale'!J10</f>
        <v>2422</v>
      </c>
      <c r="K50" s="8">
        <f>J50/J51</f>
        <v>0.173532994196461</v>
      </c>
      <c r="L50" s="33"/>
      <c r="M50" t="s" s="3">
        <v>262</v>
      </c>
      <c r="N50" t="s" s="4">
        <v>2</v>
      </c>
      <c r="O50" t="s" s="3">
        <v>3</v>
      </c>
      <c r="P50" s="34"/>
      <c r="Q50" s="39"/>
      <c r="R50" s="39"/>
      <c r="S50" s="39"/>
      <c r="T50" s="32"/>
      <c r="U50" t="s" s="13">
        <v>265</v>
      </c>
      <c r="V50" t="s" s="14">
        <v>2</v>
      </c>
      <c r="W50" t="s" s="3">
        <v>3</v>
      </c>
      <c r="X50" s="20"/>
      <c r="Y50" s="37"/>
      <c r="Z50" s="37"/>
      <c r="AA50" s="37"/>
    </row>
    <row r="51" ht="20.7" customHeight="1">
      <c r="A51" t="s" s="3">
        <v>19</v>
      </c>
      <c r="B51" s="7">
        <f>SUM(B49:B50)</f>
        <v>3299</v>
      </c>
      <c r="C51" s="9">
        <f>SUM(C49:C50)</f>
        <v>1</v>
      </c>
      <c r="D51" s="5"/>
      <c r="E51" t="s" s="4">
        <v>415</v>
      </c>
      <c r="F51" s="7">
        <f>'Franklin'!J4</f>
        <v>1251</v>
      </c>
      <c r="G51" s="8">
        <f>F51/F52</f>
        <v>0.286008230452675</v>
      </c>
      <c r="H51" s="33"/>
      <c r="I51" t="s" s="3">
        <v>19</v>
      </c>
      <c r="J51" s="7">
        <f>SUM(J48:J50)</f>
        <v>13957</v>
      </c>
      <c r="K51" s="9">
        <f>SUM(K48:K50)</f>
        <v>1</v>
      </c>
      <c r="L51" s="33"/>
      <c r="M51" t="s" s="4">
        <v>416</v>
      </c>
      <c r="N51" s="7">
        <f>'Marshall'!J3</f>
        <v>10310</v>
      </c>
      <c r="O51" s="8">
        <f>N51/N53</f>
        <v>0.822956577266922</v>
      </c>
      <c r="P51" s="34"/>
      <c r="Q51" s="39"/>
      <c r="R51" s="39"/>
      <c r="S51" s="39"/>
      <c r="T51" s="32"/>
      <c r="U51" t="s" s="14">
        <v>417</v>
      </c>
      <c r="V51" s="15">
        <f>'Talladega'!J3</f>
        <v>3341</v>
      </c>
      <c r="W51" s="8">
        <f>V51/V53</f>
        <v>0.463705759888966</v>
      </c>
      <c r="X51" s="20"/>
      <c r="Y51" s="37"/>
      <c r="Z51" s="37"/>
      <c r="AA51" s="37"/>
    </row>
    <row r="52" ht="32.7" customHeight="1">
      <c r="A52" s="10"/>
      <c r="B52" s="10"/>
      <c r="C52" s="10"/>
      <c r="D52" s="12"/>
      <c r="E52" t="s" s="3">
        <v>19</v>
      </c>
      <c r="F52" s="7">
        <f>SUM(F50:F51)</f>
        <v>4374</v>
      </c>
      <c r="G52" s="9">
        <f>SUM(G50:G51)</f>
        <v>1</v>
      </c>
      <c r="H52" s="34"/>
      <c r="I52" s="17"/>
      <c r="J52" s="17"/>
      <c r="K52" s="17"/>
      <c r="L52" s="32"/>
      <c r="M52" t="s" s="4">
        <v>418</v>
      </c>
      <c r="N52" s="7">
        <f>'Marshall'!J4</f>
        <v>2218</v>
      </c>
      <c r="O52" s="8">
        <f>N52/N53</f>
        <v>0.177043422733078</v>
      </c>
      <c r="P52" s="34"/>
      <c r="Q52" s="39"/>
      <c r="R52" s="39"/>
      <c r="S52" s="39"/>
      <c r="T52" s="32"/>
      <c r="U52" t="s" s="14">
        <v>419</v>
      </c>
      <c r="V52" s="15">
        <f>'Talladega'!J4</f>
        <v>3864</v>
      </c>
      <c r="W52" s="8">
        <f>V52/V53</f>
        <v>0.536294240111034</v>
      </c>
      <c r="X52" s="20"/>
      <c r="Y52" s="37"/>
      <c r="Z52" s="37"/>
      <c r="AA52" s="37"/>
    </row>
    <row r="53" ht="20.7" customHeight="1">
      <c r="A53" t="s" s="3">
        <v>310</v>
      </c>
      <c r="B53" t="s" s="4">
        <v>2</v>
      </c>
      <c r="C53" t="s" s="3">
        <v>3</v>
      </c>
      <c r="D53" s="6"/>
      <c r="E53" s="19"/>
      <c r="F53" s="19"/>
      <c r="G53" s="19"/>
      <c r="H53" s="40"/>
      <c r="I53" t="s" s="3">
        <v>263</v>
      </c>
      <c r="J53" t="s" s="4">
        <v>2</v>
      </c>
      <c r="K53" t="s" s="3">
        <v>3</v>
      </c>
      <c r="L53" s="41"/>
      <c r="M53" t="s" s="3">
        <v>19</v>
      </c>
      <c r="N53" s="7">
        <f>SUM(N51:N52)</f>
        <v>12528</v>
      </c>
      <c r="O53" s="9">
        <f>SUM(O51:O52)</f>
        <v>1</v>
      </c>
      <c r="P53" s="42"/>
      <c r="Q53" s="43"/>
      <c r="R53" s="43"/>
      <c r="S53" s="43"/>
      <c r="T53" s="40"/>
      <c r="U53" t="s" s="13">
        <v>19</v>
      </c>
      <c r="V53" s="15">
        <f>SUM(V51:V52)</f>
        <v>7205</v>
      </c>
      <c r="W53" s="9">
        <f>SUM(W51:W52)</f>
        <v>1</v>
      </c>
      <c r="X53" s="6"/>
      <c r="Y53" s="11"/>
      <c r="Z53" s="11"/>
      <c r="AA53" s="11"/>
    </row>
    <row r="54" ht="32.7" customHeight="1">
      <c r="A54" t="s" s="4">
        <v>420</v>
      </c>
      <c r="B54" s="7">
        <f>'Cleburne'!J3</f>
        <v>1252</v>
      </c>
      <c r="C54" s="8">
        <f>B54/B56</f>
        <v>0.384875499538887</v>
      </c>
      <c r="D54" s="6"/>
      <c r="E54" s="11"/>
      <c r="F54" s="11"/>
      <c r="G54" s="11"/>
      <c r="H54" s="12"/>
      <c r="I54" t="s" s="4">
        <v>421</v>
      </c>
      <c r="J54" s="7">
        <f>'Lauderdale'!J14</f>
        <v>5976</v>
      </c>
      <c r="K54" s="8">
        <f>J54/J56</f>
        <v>0.501552664708351</v>
      </c>
      <c r="L54" s="6"/>
      <c r="M54" s="10"/>
      <c r="N54" s="10"/>
      <c r="O54" s="10"/>
      <c r="P54" s="11"/>
      <c r="Q54" s="11"/>
      <c r="R54" s="11"/>
      <c r="S54" s="11"/>
      <c r="T54" s="11"/>
      <c r="U54" s="10"/>
      <c r="V54" s="10"/>
      <c r="W54" s="10"/>
      <c r="X54" s="11"/>
      <c r="Y54" s="11"/>
      <c r="Z54" s="11"/>
      <c r="AA54" s="11"/>
    </row>
    <row r="55" ht="32.7" customHeight="1">
      <c r="A55" t="s" s="4">
        <v>422</v>
      </c>
      <c r="B55" s="7">
        <f>'Cleburne'!J4</f>
        <v>2001</v>
      </c>
      <c r="C55" s="8">
        <f>B55/B56</f>
        <v>0.615124500461113</v>
      </c>
      <c r="D55" s="6"/>
      <c r="E55" s="11"/>
      <c r="F55" s="11"/>
      <c r="G55" s="11"/>
      <c r="H55" s="12"/>
      <c r="I55" t="s" s="4">
        <v>423</v>
      </c>
      <c r="J55" s="7">
        <f>'Lauderdale'!J15</f>
        <v>5939</v>
      </c>
      <c r="K55" s="8">
        <f>J55/J56</f>
        <v>0.498447335291649</v>
      </c>
      <c r="L55" s="5"/>
      <c r="M55" t="s" s="3">
        <v>263</v>
      </c>
      <c r="N55" t="s" s="4">
        <v>2</v>
      </c>
      <c r="O55" t="s" s="3">
        <v>3</v>
      </c>
      <c r="P55" s="6"/>
      <c r="Q55" s="11"/>
      <c r="R55" s="11"/>
      <c r="S55" s="11"/>
      <c r="T55" s="12"/>
      <c r="U55" t="s" s="13">
        <v>262</v>
      </c>
      <c r="V55" t="s" s="14">
        <v>2</v>
      </c>
      <c r="W55" t="s" s="3">
        <v>3</v>
      </c>
      <c r="X55" s="6"/>
      <c r="Y55" s="11"/>
      <c r="Z55" s="11"/>
      <c r="AA55" s="11"/>
    </row>
    <row r="56" ht="20.7" customHeight="1">
      <c r="A56" t="s" s="3">
        <v>19</v>
      </c>
      <c r="B56" s="7">
        <f>SUM(B54:B55)</f>
        <v>3253</v>
      </c>
      <c r="C56" s="9">
        <f>SUM(C54:C55)</f>
        <v>1</v>
      </c>
      <c r="D56" s="6"/>
      <c r="E56" s="11"/>
      <c r="F56" s="11"/>
      <c r="G56" s="11"/>
      <c r="H56" s="12"/>
      <c r="I56" t="s" s="3">
        <v>19</v>
      </c>
      <c r="J56" s="7">
        <f>SUM(J54:J55)</f>
        <v>11915</v>
      </c>
      <c r="K56" s="9">
        <f>SUM(K54:K55)</f>
        <v>1</v>
      </c>
      <c r="L56" s="5"/>
      <c r="M56" t="s" s="4">
        <v>424</v>
      </c>
      <c r="N56" s="7">
        <f>'Marshall'!J8</f>
        <v>5454</v>
      </c>
      <c r="O56" s="8">
        <f>N56/N58</f>
        <v>0.518539646320593</v>
      </c>
      <c r="P56" s="6"/>
      <c r="Q56" s="11"/>
      <c r="R56" s="11"/>
      <c r="S56" s="11"/>
      <c r="T56" s="12"/>
      <c r="U56" t="s" s="14">
        <v>425</v>
      </c>
      <c r="V56" s="15">
        <f>'Talladega'!J8</f>
        <v>3464</v>
      </c>
      <c r="W56" s="8">
        <f>V56/V58</f>
        <v>0.468804980376235</v>
      </c>
      <c r="X56" s="6"/>
      <c r="Y56" s="11"/>
      <c r="Z56" s="11"/>
      <c r="AA56" s="11"/>
    </row>
    <row r="57" ht="32.7" customHeight="1">
      <c r="A57" s="19"/>
      <c r="B57" s="19"/>
      <c r="C57" s="19"/>
      <c r="D57" s="11"/>
      <c r="E57" s="11"/>
      <c r="F57" s="11"/>
      <c r="G57" s="11"/>
      <c r="H57" s="11"/>
      <c r="I57" s="19"/>
      <c r="J57" s="19"/>
      <c r="K57" s="19"/>
      <c r="L57" s="12"/>
      <c r="M57" t="s" s="4">
        <v>426</v>
      </c>
      <c r="N57" s="7">
        <f>'Marshall'!J9</f>
        <v>5064</v>
      </c>
      <c r="O57" s="8">
        <f>N57/N58</f>
        <v>0.481460353679407</v>
      </c>
      <c r="P57" s="6"/>
      <c r="Q57" s="11"/>
      <c r="R57" s="11"/>
      <c r="S57" s="11"/>
      <c r="T57" s="12"/>
      <c r="U57" t="s" s="14">
        <v>427</v>
      </c>
      <c r="V57" s="15">
        <f>'Talladega'!J9</f>
        <v>3925</v>
      </c>
      <c r="W57" s="8">
        <f>V57/V58</f>
        <v>0.531195019623765</v>
      </c>
      <c r="X57" s="6"/>
      <c r="Y57" s="11"/>
      <c r="Z57" s="11"/>
      <c r="AA57" s="11"/>
    </row>
    <row r="58" ht="20.7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2"/>
      <c r="M58" t="s" s="3">
        <v>19</v>
      </c>
      <c r="N58" s="7">
        <f>SUM(N56:N57)</f>
        <v>10518</v>
      </c>
      <c r="O58" s="9">
        <f>SUM(O56:O57)</f>
        <v>1</v>
      </c>
      <c r="P58" s="6"/>
      <c r="Q58" s="11"/>
      <c r="R58" s="11"/>
      <c r="S58" s="11"/>
      <c r="T58" s="12"/>
      <c r="U58" t="s" s="13">
        <v>19</v>
      </c>
      <c r="V58" s="15">
        <f>SUM(V56:V57)</f>
        <v>7389</v>
      </c>
      <c r="W58" s="9">
        <f>SUM(W56:W57)</f>
        <v>1</v>
      </c>
      <c r="X58" s="6"/>
      <c r="Y58" s="11"/>
      <c r="Z58" s="11"/>
      <c r="AA58" s="11"/>
    </row>
    <row r="59" ht="20.7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9"/>
      <c r="N59" s="19"/>
      <c r="O59" s="19"/>
      <c r="P59" s="11"/>
      <c r="Q59" s="11"/>
      <c r="R59" s="11"/>
      <c r="S59" s="11"/>
      <c r="T59" s="11"/>
      <c r="U59" s="10"/>
      <c r="V59" s="10"/>
      <c r="W59" s="10"/>
      <c r="X59" s="11"/>
      <c r="Y59" s="11"/>
      <c r="Z59" s="11"/>
      <c r="AA59" s="11"/>
    </row>
    <row r="60" ht="20.7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2"/>
      <c r="U60" t="s" s="13">
        <v>263</v>
      </c>
      <c r="V60" t="s" s="14">
        <v>2</v>
      </c>
      <c r="W60" t="s" s="3">
        <v>3</v>
      </c>
      <c r="X60" s="6"/>
      <c r="Y60" s="11"/>
      <c r="Z60" s="11"/>
      <c r="AA60" s="11"/>
    </row>
    <row r="61" ht="20.7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2"/>
      <c r="U61" t="s" s="14">
        <v>428</v>
      </c>
      <c r="V61" s="15">
        <f>'Talladega'!J13</f>
        <v>3233</v>
      </c>
      <c r="W61" s="8">
        <f>V61/V63</f>
        <v>0.437364718614719</v>
      </c>
      <c r="X61" s="6"/>
      <c r="Y61" s="11"/>
      <c r="Z61" s="11"/>
      <c r="AA61" s="11"/>
    </row>
    <row r="62" ht="20.7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2"/>
      <c r="U62" t="s" s="14">
        <v>429</v>
      </c>
      <c r="V62" s="15">
        <f>'Talladega'!J14</f>
        <v>4159</v>
      </c>
      <c r="W62" s="8">
        <f>V62/V63</f>
        <v>0.562635281385281</v>
      </c>
      <c r="X62" s="6"/>
      <c r="Y62" s="11"/>
      <c r="Z62" s="11"/>
      <c r="AA62" s="11"/>
    </row>
    <row r="63" ht="20.7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2"/>
      <c r="U63" t="s" s="13">
        <v>19</v>
      </c>
      <c r="V63" s="15">
        <f>SUM(V61:V62)</f>
        <v>7392</v>
      </c>
      <c r="W63" s="9">
        <f>SUM(W61:W62)</f>
        <v>1</v>
      </c>
      <c r="X63" s="6"/>
      <c r="Y63" s="11"/>
      <c r="Z63" s="11"/>
      <c r="AA63" s="11"/>
    </row>
  </sheetData>
  <mergeCells count="1">
    <mergeCell ref="A1:AA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dimension ref="A2:I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88" customWidth="1"/>
    <col min="2" max="4" width="16.3516" style="88" customWidth="1"/>
    <col min="5" max="5" width="26.7031" style="88" customWidth="1"/>
    <col min="6" max="7" width="16.3516" style="88" customWidth="1"/>
    <col min="8" max="8" width="17.8516" style="88" customWidth="1"/>
    <col min="9" max="9" width="16.3516" style="88" customWidth="1"/>
    <col min="10" max="16384" width="16.3516" style="88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13">
        <v>446</v>
      </c>
      <c r="F2" t="s" s="14">
        <v>2</v>
      </c>
      <c r="G2" t="s" s="3">
        <v>3</v>
      </c>
      <c r="H2" s="6"/>
      <c r="I2" s="11"/>
    </row>
    <row r="3" ht="20.7" customHeight="1">
      <c r="A3" t="s" s="4">
        <v>8</v>
      </c>
      <c r="B3" s="7">
        <v>216</v>
      </c>
      <c r="C3" s="8">
        <f>B3/B12</f>
        <v>0.198712051517939</v>
      </c>
      <c r="D3" s="5"/>
      <c r="E3" t="s" s="14">
        <v>519</v>
      </c>
      <c r="F3" s="15">
        <v>128</v>
      </c>
      <c r="G3" s="8">
        <f>F3/F5</f>
        <v>0.36056338028169</v>
      </c>
      <c r="H3" s="6"/>
      <c r="I3" s="11"/>
    </row>
    <row r="4" ht="20.7" customHeight="1">
      <c r="A4" t="s" s="4">
        <v>13</v>
      </c>
      <c r="B4" s="7">
        <v>13</v>
      </c>
      <c r="C4" s="8">
        <f>B4/B12</f>
        <v>0.0119595216191352</v>
      </c>
      <c r="D4" s="5"/>
      <c r="E4" t="s" s="14">
        <v>520</v>
      </c>
      <c r="F4" s="15">
        <v>227</v>
      </c>
      <c r="G4" s="8">
        <f>F4/F5</f>
        <v>0.63943661971831</v>
      </c>
      <c r="H4" s="6"/>
      <c r="I4" s="11"/>
    </row>
    <row r="5" ht="20.7" customHeight="1">
      <c r="A5" t="s" s="4">
        <v>18</v>
      </c>
      <c r="B5" s="7">
        <v>3</v>
      </c>
      <c r="C5" s="8">
        <f>B5/B12</f>
        <v>0.00275988960441582</v>
      </c>
      <c r="D5" s="5"/>
      <c r="E5" t="s" s="13">
        <v>19</v>
      </c>
      <c r="F5" s="15">
        <f>SUM(F3:F4)</f>
        <v>355</v>
      </c>
      <c r="G5" s="9">
        <f>SUM(G3:G4)</f>
        <v>1</v>
      </c>
      <c r="H5" s="6"/>
      <c r="I5" s="11"/>
    </row>
    <row r="6" ht="20.7" customHeight="1">
      <c r="A6" t="s" s="4">
        <v>21</v>
      </c>
      <c r="B6" s="7">
        <v>710</v>
      </c>
      <c r="C6" s="8">
        <f>B6/B12</f>
        <v>0.653173873045078</v>
      </c>
      <c r="D6" s="6"/>
      <c r="E6" s="19"/>
      <c r="F6" s="70"/>
      <c r="G6" s="38"/>
      <c r="H6" s="37"/>
      <c r="I6" s="37"/>
    </row>
    <row r="7" ht="20.7" customHeight="1">
      <c r="A7" t="s" s="4">
        <v>23</v>
      </c>
      <c r="B7" s="7">
        <v>102</v>
      </c>
      <c r="C7" s="8">
        <f>B7/B12</f>
        <v>0.093836246550138</v>
      </c>
      <c r="D7" s="6"/>
      <c r="E7" s="11"/>
      <c r="F7" s="64"/>
      <c r="G7" s="39"/>
      <c r="H7" s="37"/>
      <c r="I7" s="37"/>
    </row>
    <row r="8" ht="20.7" customHeight="1">
      <c r="A8" t="s" s="4">
        <v>27</v>
      </c>
      <c r="B8" s="7">
        <v>7</v>
      </c>
      <c r="C8" s="8">
        <f>B8/B12</f>
        <v>0.00643974241030359</v>
      </c>
      <c r="D8" s="6"/>
      <c r="E8" s="77"/>
      <c r="F8" s="78"/>
      <c r="G8" s="39"/>
      <c r="H8" s="37"/>
      <c r="I8" s="37"/>
    </row>
    <row r="9" ht="20.7" customHeight="1">
      <c r="A9" t="s" s="4">
        <v>31</v>
      </c>
      <c r="B9" s="7">
        <v>29</v>
      </c>
      <c r="C9" s="8">
        <f>B9/B12</f>
        <v>0.0266789328426863</v>
      </c>
      <c r="D9" s="20"/>
      <c r="E9" s="39"/>
      <c r="F9" s="39"/>
      <c r="G9" s="39"/>
      <c r="H9" s="37"/>
      <c r="I9" s="37"/>
    </row>
    <row r="10" ht="20.7" customHeight="1">
      <c r="A10" t="s" s="4">
        <v>36</v>
      </c>
      <c r="B10" s="7">
        <v>3</v>
      </c>
      <c r="C10" s="8">
        <f>B10/B12</f>
        <v>0.00275988960441582</v>
      </c>
      <c r="D10" s="20"/>
      <c r="E10" s="39"/>
      <c r="F10" s="39"/>
      <c r="G10" s="39"/>
      <c r="H10" s="37"/>
      <c r="I10" s="37"/>
    </row>
    <row r="11" ht="20.7" customHeight="1">
      <c r="A11" t="s" s="4">
        <v>39</v>
      </c>
      <c r="B11" s="7">
        <v>4</v>
      </c>
      <c r="C11" s="8">
        <f>B11/B12</f>
        <v>0.00367985280588776</v>
      </c>
      <c r="D11" s="20"/>
      <c r="E11" s="39"/>
      <c r="F11" s="39"/>
      <c r="G11" s="39"/>
      <c r="H11" s="72"/>
      <c r="I11" s="11"/>
    </row>
    <row r="12" ht="20.7" customHeight="1">
      <c r="A12" t="s" s="3">
        <v>19</v>
      </c>
      <c r="B12" s="7">
        <f>SUM(B3:B11)</f>
        <v>1087</v>
      </c>
      <c r="C12" s="9">
        <f>SUM(C3:C11)</f>
        <v>0.999999999999999</v>
      </c>
      <c r="D12" s="20"/>
      <c r="E12" s="39"/>
      <c r="F12" s="39"/>
      <c r="G12" s="39"/>
      <c r="H12" s="37"/>
      <c r="I12" s="37"/>
    </row>
    <row r="13" ht="20.7" customHeight="1">
      <c r="A13" s="10"/>
      <c r="B13" s="10"/>
      <c r="C13" s="10"/>
      <c r="D13" s="64"/>
      <c r="E13" s="39"/>
      <c r="F13" s="39"/>
      <c r="G13" s="39"/>
      <c r="H13" s="37"/>
      <c r="I13" s="37"/>
    </row>
    <row r="14" ht="20.7" customHeight="1">
      <c r="A14" t="s" s="3">
        <v>46</v>
      </c>
      <c r="B14" t="s" s="4">
        <v>2</v>
      </c>
      <c r="C14" t="s" s="3">
        <v>3</v>
      </c>
      <c r="D14" s="6"/>
      <c r="E14" s="24"/>
      <c r="F14" s="89"/>
      <c r="G14" s="39"/>
      <c r="H14" s="37"/>
      <c r="I14" s="37"/>
    </row>
    <row r="15" ht="20.7" customHeight="1">
      <c r="A15" t="s" s="4">
        <v>51</v>
      </c>
      <c r="B15" s="7">
        <v>5</v>
      </c>
      <c r="C15" s="8">
        <f>B15/B21</f>
        <v>0.00471253534401508</v>
      </c>
      <c r="D15" s="20"/>
      <c r="E15" s="39"/>
      <c r="F15" s="39"/>
      <c r="G15" s="39"/>
      <c r="H15" s="37"/>
      <c r="I15" s="37"/>
    </row>
    <row r="16" ht="20.7" customHeight="1">
      <c r="A16" t="s" s="4">
        <v>54</v>
      </c>
      <c r="B16" s="7">
        <v>548</v>
      </c>
      <c r="C16" s="8">
        <f>B16/B21</f>
        <v>0.516493873704053</v>
      </c>
      <c r="D16" s="20"/>
      <c r="E16" s="39"/>
      <c r="F16" s="39"/>
      <c r="G16" s="39"/>
      <c r="H16" s="37"/>
      <c r="I16" s="37"/>
    </row>
    <row r="17" ht="20.7" customHeight="1">
      <c r="A17" t="s" s="4">
        <v>57</v>
      </c>
      <c r="B17" s="7">
        <v>260</v>
      </c>
      <c r="C17" s="8">
        <f>B17/B21</f>
        <v>0.245051837888784</v>
      </c>
      <c r="D17" s="20"/>
      <c r="E17" s="39"/>
      <c r="F17" s="39"/>
      <c r="G17" s="39"/>
      <c r="H17" s="37"/>
      <c r="I17" s="37"/>
    </row>
    <row r="18" ht="20.7" customHeight="1">
      <c r="A18" t="s" s="4">
        <v>61</v>
      </c>
      <c r="B18" s="7">
        <v>3</v>
      </c>
      <c r="C18" s="8">
        <f>B18/B21</f>
        <v>0.00282752120640905</v>
      </c>
      <c r="D18" s="20"/>
      <c r="E18" s="39"/>
      <c r="F18" s="39"/>
      <c r="G18" s="39"/>
      <c r="H18" s="37"/>
      <c r="I18" s="37"/>
    </row>
    <row r="19" ht="20.7" customHeight="1">
      <c r="A19" t="s" s="4">
        <v>64</v>
      </c>
      <c r="B19" s="7">
        <v>233</v>
      </c>
      <c r="C19" s="8">
        <f>B19/B21</f>
        <v>0.219604147031103</v>
      </c>
      <c r="D19" s="20"/>
      <c r="E19" s="39"/>
      <c r="F19" s="39"/>
      <c r="G19" s="39"/>
      <c r="H19" s="37"/>
      <c r="I19" s="37"/>
    </row>
    <row r="20" ht="20.7" customHeight="1">
      <c r="A20" t="s" s="4">
        <v>68</v>
      </c>
      <c r="B20" s="7">
        <v>12</v>
      </c>
      <c r="C20" s="8">
        <f>B20/B21</f>
        <v>0.0113100848256362</v>
      </c>
      <c r="D20" s="20"/>
      <c r="E20" s="39"/>
      <c r="F20" s="39"/>
      <c r="G20" s="39"/>
      <c r="H20" s="37"/>
      <c r="I20" s="37"/>
    </row>
    <row r="21" ht="20.7" customHeight="1">
      <c r="A21" t="s" s="3">
        <v>19</v>
      </c>
      <c r="B21" s="7">
        <f>SUM(B15:B20)</f>
        <v>1061</v>
      </c>
      <c r="C21" s="9">
        <f>SUM(C15:C20)</f>
        <v>1</v>
      </c>
      <c r="D21" s="20"/>
      <c r="E21" s="39"/>
      <c r="F21" s="39"/>
      <c r="G21" s="39"/>
      <c r="H21" s="37"/>
      <c r="I21" s="37"/>
    </row>
    <row r="22" ht="20.7" customHeight="1">
      <c r="A22" s="16"/>
      <c r="B22" s="17"/>
      <c r="C22" s="18"/>
      <c r="D22" s="64"/>
      <c r="E22" s="39"/>
      <c r="F22" s="39"/>
      <c r="G22" s="39"/>
      <c r="H22" s="72"/>
      <c r="I22" s="11"/>
    </row>
    <row r="23" ht="20.7" customHeight="1">
      <c r="A23" t="s" s="45">
        <v>77</v>
      </c>
      <c r="B23" t="s" s="46">
        <v>2</v>
      </c>
      <c r="C23" t="s" s="3">
        <v>3</v>
      </c>
      <c r="D23" s="20"/>
      <c r="E23" s="39"/>
      <c r="F23" s="39"/>
      <c r="G23" s="39"/>
      <c r="H23" s="72"/>
      <c r="I23" s="11"/>
    </row>
    <row r="24" ht="20.7" customHeight="1">
      <c r="A24" t="s" s="46">
        <v>80</v>
      </c>
      <c r="B24" s="47"/>
      <c r="C24" s="8">
        <f>B24/B26</f>
      </c>
      <c r="D24" s="20"/>
      <c r="E24" s="39"/>
      <c r="F24" s="39"/>
      <c r="G24" s="39"/>
      <c r="H24" s="72"/>
      <c r="I24" s="11"/>
    </row>
    <row r="25" ht="20.7" customHeight="1">
      <c r="A25" t="s" s="46">
        <v>83</v>
      </c>
      <c r="B25" s="47"/>
      <c r="C25" s="8">
        <f>B25/B26</f>
      </c>
      <c r="D25" s="6"/>
      <c r="E25" s="43"/>
      <c r="F25" s="76"/>
      <c r="G25" s="39"/>
      <c r="H25" s="72"/>
      <c r="I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6"/>
      <c r="E26" s="11"/>
      <c r="F26" s="64"/>
      <c r="G26" s="39"/>
      <c r="H26" s="72"/>
      <c r="I26" s="11"/>
    </row>
    <row r="27" ht="20.7" customHeight="1">
      <c r="A27" s="51"/>
      <c r="B27" s="52"/>
      <c r="C27" s="18"/>
      <c r="D27" s="11"/>
      <c r="E27" s="11"/>
      <c r="F27" s="64"/>
      <c r="G27" s="39"/>
      <c r="H27" s="72"/>
      <c r="I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77"/>
      <c r="F28" s="78"/>
      <c r="G28" s="39"/>
      <c r="H28" s="37"/>
      <c r="I28" s="37"/>
    </row>
    <row r="29" ht="20.7" customHeight="1">
      <c r="A29" t="s" s="46">
        <v>95</v>
      </c>
      <c r="B29" s="47"/>
      <c r="C29" s="8">
        <f>B29/B35</f>
      </c>
      <c r="D29" s="20"/>
      <c r="E29" s="39"/>
      <c r="F29" s="39"/>
      <c r="G29" s="39"/>
      <c r="H29" s="37"/>
      <c r="I29" s="37"/>
    </row>
    <row r="30" ht="20.7" customHeight="1">
      <c r="A30" t="s" s="46">
        <v>98</v>
      </c>
      <c r="B30" s="47"/>
      <c r="C30" s="8">
        <f>B30/B35</f>
      </c>
      <c r="D30" s="20"/>
      <c r="E30" s="39"/>
      <c r="F30" s="39"/>
      <c r="G30" s="35"/>
      <c r="H30" s="37"/>
      <c r="I30" s="37"/>
    </row>
    <row r="31" ht="20.7" customHeight="1">
      <c r="A31" t="s" s="46">
        <v>101</v>
      </c>
      <c r="B31" s="47"/>
      <c r="C31" s="8">
        <f>B31/B35</f>
      </c>
      <c r="D31" s="20"/>
      <c r="E31" s="39"/>
      <c r="F31" s="39"/>
      <c r="G31" s="37"/>
      <c r="H31" s="37"/>
      <c r="I31" s="37"/>
    </row>
    <row r="32" ht="20.7" customHeight="1">
      <c r="A32" t="s" s="46">
        <v>103</v>
      </c>
      <c r="B32" s="47"/>
      <c r="C32" s="8">
        <f>B32/B35</f>
      </c>
      <c r="D32" s="20"/>
      <c r="E32" s="39"/>
      <c r="F32" s="39"/>
      <c r="G32" s="37"/>
      <c r="H32" s="37"/>
      <c r="I32" s="37"/>
    </row>
    <row r="33" ht="20.7" customHeight="1">
      <c r="A33" t="s" s="46">
        <v>106</v>
      </c>
      <c r="B33" s="47"/>
      <c r="C33" s="8">
        <f>B33/B35</f>
      </c>
      <c r="D33" s="20"/>
      <c r="E33" s="39"/>
      <c r="F33" s="39"/>
      <c r="G33" s="37"/>
      <c r="H33" s="37"/>
      <c r="I33" s="37"/>
    </row>
    <row r="34" ht="20.7" customHeight="1">
      <c r="A34" t="s" s="46">
        <v>110</v>
      </c>
      <c r="B34" s="47"/>
      <c r="C34" s="8">
        <f>B34/B35</f>
      </c>
      <c r="D34" s="20"/>
      <c r="E34" s="39"/>
      <c r="F34" s="39"/>
      <c r="G34" s="37"/>
      <c r="H34" s="37"/>
      <c r="I34" s="37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20"/>
      <c r="E35" s="39"/>
      <c r="F35" s="39"/>
      <c r="G35" s="37"/>
      <c r="H35" s="37"/>
      <c r="I35" s="37"/>
    </row>
    <row r="36" ht="20.7" customHeight="1">
      <c r="A36" s="16"/>
      <c r="B36" s="17"/>
      <c r="C36" s="18"/>
      <c r="D36" s="64"/>
      <c r="E36" s="39"/>
      <c r="F36" s="39"/>
      <c r="G36" s="37"/>
      <c r="H36" s="37"/>
      <c r="I36" s="37"/>
    </row>
    <row r="37" ht="20.7" customHeight="1">
      <c r="A37" t="s" s="3">
        <v>116</v>
      </c>
      <c r="B37" t="s" s="4">
        <v>2</v>
      </c>
      <c r="C37" t="s" s="3">
        <v>3</v>
      </c>
      <c r="D37" s="20"/>
      <c r="E37" s="39"/>
      <c r="F37" s="39"/>
      <c r="G37" s="37"/>
      <c r="H37" s="37"/>
      <c r="I37" s="37"/>
    </row>
    <row r="38" ht="20.7" customHeight="1">
      <c r="A38" t="s" s="4">
        <v>118</v>
      </c>
      <c r="B38" s="7">
        <v>840</v>
      </c>
      <c r="C38" s="8">
        <f>B38/B40</f>
        <v>0.90032154340836</v>
      </c>
      <c r="D38" s="20"/>
      <c r="E38" s="39"/>
      <c r="F38" s="39"/>
      <c r="G38" s="37"/>
      <c r="H38" s="37"/>
      <c r="I38" s="37"/>
    </row>
    <row r="39" ht="20.7" customHeight="1">
      <c r="A39" t="s" s="4">
        <v>122</v>
      </c>
      <c r="B39" s="7">
        <v>93</v>
      </c>
      <c r="C39" s="8">
        <f>B39/B40</f>
        <v>0.0996784565916399</v>
      </c>
      <c r="D39" s="20"/>
      <c r="E39" s="74"/>
      <c r="F39" s="35"/>
      <c r="G39" s="37"/>
      <c r="H39" s="37"/>
      <c r="I39" s="37"/>
    </row>
    <row r="40" ht="20.7" customHeight="1">
      <c r="A40" t="s" s="3">
        <v>19</v>
      </c>
      <c r="B40" s="7">
        <f>SUM(B38:B39)</f>
        <v>933</v>
      </c>
      <c r="C40" s="9">
        <f>SUM(C38:C39)</f>
        <v>1</v>
      </c>
      <c r="D40" s="20"/>
      <c r="E40" s="37"/>
      <c r="F40" s="37"/>
      <c r="G40" s="37"/>
      <c r="H40" s="37"/>
      <c r="I40" s="37"/>
    </row>
    <row r="41" ht="20.7" customHeight="1">
      <c r="A41" s="16"/>
      <c r="B41" s="17"/>
      <c r="C41" s="18"/>
      <c r="D41" s="64"/>
      <c r="E41" s="37"/>
      <c r="F41" s="37"/>
      <c r="G41" s="37"/>
      <c r="H41" s="37"/>
      <c r="I41" s="37"/>
    </row>
    <row r="42" ht="20.7" customHeight="1">
      <c r="A42" t="s" s="3">
        <v>129</v>
      </c>
      <c r="B42" t="s" s="4">
        <v>2</v>
      </c>
      <c r="C42" t="s" s="3">
        <v>3</v>
      </c>
      <c r="D42" s="20"/>
      <c r="E42" s="61"/>
      <c r="F42" s="37"/>
      <c r="G42" s="37"/>
      <c r="H42" s="37"/>
      <c r="I42" s="37"/>
    </row>
    <row r="43" ht="20.7" customHeight="1">
      <c r="A43" t="s" s="4">
        <v>131</v>
      </c>
      <c r="B43" s="7">
        <v>526</v>
      </c>
      <c r="C43" s="8">
        <f>B43/B45</f>
        <v>0.546777546777547</v>
      </c>
      <c r="D43" s="20"/>
      <c r="E43" s="37"/>
      <c r="F43" s="37"/>
      <c r="G43" s="37"/>
      <c r="H43" s="37"/>
      <c r="I43" s="37"/>
    </row>
    <row r="44" ht="20.7" customHeight="1">
      <c r="A44" t="s" s="4">
        <v>134</v>
      </c>
      <c r="B44" s="7">
        <v>436</v>
      </c>
      <c r="C44" s="8">
        <f>B44/B45</f>
        <v>0.453222453222453</v>
      </c>
      <c r="D44" s="20"/>
      <c r="E44" s="61"/>
      <c r="F44" s="37"/>
      <c r="G44" s="37"/>
      <c r="H44" s="37"/>
      <c r="I44" s="37"/>
    </row>
    <row r="45" ht="20.7" customHeight="1">
      <c r="A45" t="s" s="3">
        <v>19</v>
      </c>
      <c r="B45" s="7">
        <f>SUM(B43:B44)</f>
        <v>962</v>
      </c>
      <c r="C45" s="9">
        <f>SUM(C43:C44)</f>
        <v>1</v>
      </c>
      <c r="D45" s="20"/>
      <c r="E45" s="37"/>
      <c r="F45" s="37"/>
      <c r="G45" s="37"/>
      <c r="H45" s="37"/>
      <c r="I45" s="37"/>
    </row>
    <row r="46" ht="20.7" customHeight="1">
      <c r="A46" s="16"/>
      <c r="B46" s="17"/>
      <c r="C46" s="18"/>
      <c r="D46" s="64"/>
      <c r="E46" s="37"/>
      <c r="F46" s="37"/>
      <c r="G46" s="37"/>
      <c r="H46" s="37"/>
      <c r="I46" s="37"/>
    </row>
    <row r="47" ht="20.7" customHeight="1">
      <c r="A47" t="s" s="3">
        <v>141</v>
      </c>
      <c r="B47" t="s" s="4">
        <v>2</v>
      </c>
      <c r="C47" t="s" s="3">
        <v>3</v>
      </c>
      <c r="D47" s="20"/>
      <c r="E47" s="61"/>
      <c r="F47" s="37"/>
      <c r="G47" s="37"/>
      <c r="H47" s="37"/>
      <c r="I47" s="37"/>
    </row>
    <row r="48" ht="20.7" customHeight="1">
      <c r="A48" t="s" s="4">
        <v>143</v>
      </c>
      <c r="B48" s="7">
        <v>318</v>
      </c>
      <c r="C48" s="8">
        <f>B48/B52</f>
        <v>0.335443037974684</v>
      </c>
      <c r="D48" s="6"/>
      <c r="E48" s="11"/>
      <c r="F48" s="11"/>
      <c r="G48" s="11"/>
      <c r="H48" s="11"/>
      <c r="I48" s="11"/>
    </row>
    <row r="49" ht="20.7" customHeight="1">
      <c r="A49" t="s" s="4">
        <v>146</v>
      </c>
      <c r="B49" s="7">
        <v>100</v>
      </c>
      <c r="C49" s="8">
        <f>B49/B52</f>
        <v>0.105485232067511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68</v>
      </c>
      <c r="C50" s="8">
        <f>B50/B52</f>
        <v>0.0717299578059072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462</v>
      </c>
      <c r="C51" s="8">
        <f>B51/B52</f>
        <v>0.487341772151899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948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297</v>
      </c>
      <c r="C55" s="8">
        <f>B55/B58</f>
        <v>0.325301204819277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288</v>
      </c>
      <c r="C56" s="8">
        <f>B56/B58</f>
        <v>0.315443592552026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328</v>
      </c>
      <c r="C57" s="8">
        <f>B57/B58</f>
        <v>0.359255202628697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913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284</v>
      </c>
      <c r="C61" s="8">
        <f>B61/B65</f>
        <v>0.349323493234932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70</v>
      </c>
      <c r="C62" s="8">
        <f>B62/B65</f>
        <v>0.0861008610086101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204</v>
      </c>
      <c r="C63" s="8">
        <f>B63/B65</f>
        <v>0.250922509225092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255</v>
      </c>
      <c r="C64" s="8">
        <f>B64/B65</f>
        <v>0.313653136531365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813</v>
      </c>
      <c r="C65" s="9">
        <f>SUM(C61:C64)</f>
        <v>0.999999999999999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400</v>
      </c>
      <c r="C68" s="8">
        <f>B68/B71</f>
        <v>0.493827160493827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133</v>
      </c>
      <c r="C69" s="8">
        <f>B69/B71</f>
        <v>0.164197530864198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277</v>
      </c>
      <c r="C70" s="8">
        <f>B70/B71</f>
        <v>0.341975308641975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810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21"/>
      <c r="B87" s="22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  <c r="I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  <c r="I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  <c r="I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  <c r="I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  <c r="I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  <c r="I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  <c r="I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  <c r="I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  <c r="I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  <c r="I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  <c r="I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  <c r="I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  <c r="I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  <c r="I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  <c r="I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  <c r="I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  <c r="I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  <c r="I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  <c r="I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  <c r="I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  <c r="I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  <c r="I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  <c r="I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  <c r="I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  <c r="I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  <c r="I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  <c r="I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  <c r="I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  <c r="I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  <c r="I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  <c r="I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  <c r="I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  <c r="I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  <c r="I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  <c r="I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  <c r="I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  <c r="I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  <c r="I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  <c r="I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  <c r="I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  <c r="I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  <c r="I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  <c r="I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  <c r="I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  <c r="I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  <c r="I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  <c r="I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  <c r="I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  <c r="I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  <c r="I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  <c r="I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  <c r="I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  <c r="I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  <c r="I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  <c r="I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  <c r="I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  <c r="I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  <c r="I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  <c r="I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  <c r="I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  <c r="I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  <c r="I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  <c r="I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  <c r="I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  <c r="I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  <c r="I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  <c r="I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  <c r="I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  <c r="I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  <c r="I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  <c r="I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  <c r="I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  <c r="I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  <c r="I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  <c r="I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  <c r="I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  <c r="I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  <c r="I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  <c r="I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  <c r="I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  <c r="I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  <c r="I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  <c r="I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  <c r="I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  <c r="I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  <c r="I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  <c r="I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  <c r="I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  <c r="I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  <c r="I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  <c r="I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  <c r="I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  <c r="I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  <c r="I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  <c r="I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  <c r="I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  <c r="I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  <c r="I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  <c r="I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  <c r="I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  <c r="I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  <c r="I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  <c r="I194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dimension ref="A2:I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90" customWidth="1"/>
    <col min="2" max="4" width="16.3516" style="90" customWidth="1"/>
    <col min="5" max="5" width="26.7031" style="90" customWidth="1"/>
    <col min="6" max="7" width="16.3516" style="90" customWidth="1"/>
    <col min="8" max="8" width="17.8516" style="90" customWidth="1"/>
    <col min="9" max="9" width="16.3516" style="90" customWidth="1"/>
    <col min="10" max="16384" width="16.3516" style="9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13">
        <v>492</v>
      </c>
      <c r="F2" t="s" s="14">
        <v>2</v>
      </c>
      <c r="G2" t="s" s="3">
        <v>3</v>
      </c>
      <c r="H2" s="6"/>
      <c r="I2" s="11"/>
    </row>
    <row r="3" ht="20.7" customHeight="1">
      <c r="A3" t="s" s="4">
        <v>8</v>
      </c>
      <c r="B3" s="7">
        <v>429</v>
      </c>
      <c r="C3" s="8">
        <f>B3/B12</f>
        <v>0.194029850746269</v>
      </c>
      <c r="D3" s="5"/>
      <c r="E3" t="s" s="14">
        <v>521</v>
      </c>
      <c r="F3" s="15">
        <v>80</v>
      </c>
      <c r="G3" s="8">
        <f>F3/F6</f>
        <v>0.182232346241458</v>
      </c>
      <c r="H3" s="6"/>
      <c r="I3" s="11"/>
    </row>
    <row r="4" ht="20.7" customHeight="1">
      <c r="A4" t="s" s="4">
        <v>13</v>
      </c>
      <c r="B4" s="7">
        <v>56</v>
      </c>
      <c r="C4" s="8">
        <f>B4/B12</f>
        <v>0.0253279059249209</v>
      </c>
      <c r="D4" s="5"/>
      <c r="E4" t="s" s="14">
        <v>522</v>
      </c>
      <c r="F4" s="15">
        <v>278</v>
      </c>
      <c r="G4" s="8">
        <f>F4/F6</f>
        <v>0.633257403189066</v>
      </c>
      <c r="H4" s="6"/>
      <c r="I4" s="11"/>
    </row>
    <row r="5" ht="20.7" customHeight="1">
      <c r="A5" t="s" s="4">
        <v>18</v>
      </c>
      <c r="B5" s="7">
        <v>4</v>
      </c>
      <c r="C5" s="8">
        <f>B5/B12</f>
        <v>0.00180913613749435</v>
      </c>
      <c r="D5" s="5"/>
      <c r="E5" t="s" s="14">
        <v>523</v>
      </c>
      <c r="F5" s="15">
        <v>81</v>
      </c>
      <c r="G5" s="8">
        <f>F5/F6</f>
        <v>0.184510250569476</v>
      </c>
      <c r="H5" s="6"/>
      <c r="I5" s="11"/>
    </row>
    <row r="6" ht="20.7" customHeight="1">
      <c r="A6" t="s" s="4">
        <v>21</v>
      </c>
      <c r="B6" s="7">
        <v>1304</v>
      </c>
      <c r="C6" s="8">
        <f>B6/B12</f>
        <v>0.589778380823157</v>
      </c>
      <c r="D6" s="5"/>
      <c r="E6" t="s" s="13">
        <v>19</v>
      </c>
      <c r="F6" s="15">
        <f>SUM(F3:F5)</f>
        <v>439</v>
      </c>
      <c r="G6" s="9">
        <f>SUM(G3:G5)</f>
        <v>1</v>
      </c>
      <c r="H6" s="20"/>
      <c r="I6" s="37"/>
    </row>
    <row r="7" ht="20.7" customHeight="1">
      <c r="A7" t="s" s="4">
        <v>23</v>
      </c>
      <c r="B7" s="7">
        <v>353</v>
      </c>
      <c r="C7" s="8">
        <f>B7/B12</f>
        <v>0.159656264133876</v>
      </c>
      <c r="D7" s="6"/>
      <c r="E7" s="10"/>
      <c r="F7" s="30"/>
      <c r="G7" s="17"/>
      <c r="H7" s="37"/>
      <c r="I7" s="37"/>
    </row>
    <row r="8" ht="20.7" customHeight="1">
      <c r="A8" t="s" s="4">
        <v>27</v>
      </c>
      <c r="B8" s="7">
        <v>8</v>
      </c>
      <c r="C8" s="8">
        <f>B8/B12</f>
        <v>0.00361827227498869</v>
      </c>
      <c r="D8" s="5"/>
      <c r="E8" t="s" s="13">
        <v>456</v>
      </c>
      <c r="F8" t="s" s="14">
        <v>2</v>
      </c>
      <c r="G8" t="s" s="3">
        <v>3</v>
      </c>
      <c r="H8" s="20"/>
      <c r="I8" s="37"/>
    </row>
    <row r="9" ht="20.7" customHeight="1">
      <c r="A9" t="s" s="4">
        <v>31</v>
      </c>
      <c r="B9" s="7">
        <v>46</v>
      </c>
      <c r="C9" s="8">
        <f>B9/B12</f>
        <v>0.020805065581185</v>
      </c>
      <c r="D9" s="5"/>
      <c r="E9" t="s" s="14">
        <v>524</v>
      </c>
      <c r="F9" s="15">
        <v>455</v>
      </c>
      <c r="G9" s="8">
        <f>F9/F11</f>
        <v>0.658465991316932</v>
      </c>
      <c r="H9" s="20"/>
      <c r="I9" s="37"/>
    </row>
    <row r="10" ht="20.7" customHeight="1">
      <c r="A10" t="s" s="4">
        <v>36</v>
      </c>
      <c r="B10" s="7">
        <v>7</v>
      </c>
      <c r="C10" s="8">
        <f>B10/B12</f>
        <v>0.00316598824061511</v>
      </c>
      <c r="D10" s="5"/>
      <c r="E10" t="s" s="14">
        <v>525</v>
      </c>
      <c r="F10" s="15">
        <v>236</v>
      </c>
      <c r="G10" s="8">
        <f>F10/F11</f>
        <v>0.341534008683068</v>
      </c>
      <c r="H10" s="20"/>
      <c r="I10" s="37"/>
    </row>
    <row r="11" ht="20.7" customHeight="1">
      <c r="A11" t="s" s="4">
        <v>39</v>
      </c>
      <c r="B11" s="7">
        <v>4</v>
      </c>
      <c r="C11" s="8">
        <f>B11/B12</f>
        <v>0.00180913613749435</v>
      </c>
      <c r="D11" s="5"/>
      <c r="E11" t="s" s="13">
        <v>19</v>
      </c>
      <c r="F11" s="15">
        <f>SUM(F9:F10)</f>
        <v>691</v>
      </c>
      <c r="G11" s="9">
        <f>SUM(G9:G10)</f>
        <v>1</v>
      </c>
      <c r="H11" s="6"/>
      <c r="I11" s="11"/>
    </row>
    <row r="12" ht="20.7" customHeight="1">
      <c r="A12" t="s" s="3">
        <v>19</v>
      </c>
      <c r="B12" s="7">
        <f>SUM(B3:B11)</f>
        <v>2211</v>
      </c>
      <c r="C12" s="9">
        <f>SUM(C3:C11)</f>
        <v>1</v>
      </c>
      <c r="D12" s="6"/>
      <c r="E12" s="10"/>
      <c r="F12" s="30"/>
      <c r="G12" s="17"/>
      <c r="H12" s="37"/>
      <c r="I12" s="37"/>
    </row>
    <row r="13" ht="20.7" customHeight="1">
      <c r="A13" s="10"/>
      <c r="B13" s="10"/>
      <c r="C13" s="10"/>
      <c r="D13" s="12"/>
      <c r="E13" t="s" s="13">
        <v>431</v>
      </c>
      <c r="F13" t="s" s="14">
        <v>2</v>
      </c>
      <c r="G13" t="s" s="3">
        <v>3</v>
      </c>
      <c r="H13" s="20"/>
      <c r="I13" s="37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14">
        <v>526</v>
      </c>
      <c r="F14" s="15">
        <v>2038</v>
      </c>
      <c r="G14" s="8">
        <f>F14/F16</f>
        <v>0.928051001821494</v>
      </c>
      <c r="H14" s="20"/>
      <c r="I14" s="37"/>
    </row>
    <row r="15" ht="20.7" customHeight="1">
      <c r="A15" t="s" s="4">
        <v>51</v>
      </c>
      <c r="B15" s="7">
        <v>20</v>
      </c>
      <c r="C15" s="8">
        <f>B15/B21</f>
        <v>0.009229349330872169</v>
      </c>
      <c r="D15" s="5"/>
      <c r="E15" t="s" s="14">
        <v>527</v>
      </c>
      <c r="F15" s="15">
        <v>158</v>
      </c>
      <c r="G15" s="8">
        <f>F15/F16</f>
        <v>0.0719489981785064</v>
      </c>
      <c r="H15" s="20"/>
      <c r="I15" s="37"/>
    </row>
    <row r="16" ht="20.7" customHeight="1">
      <c r="A16" t="s" s="4">
        <v>54</v>
      </c>
      <c r="B16" s="7">
        <v>901</v>
      </c>
      <c r="C16" s="8">
        <f>B16/B21</f>
        <v>0.415782187355791</v>
      </c>
      <c r="D16" s="5"/>
      <c r="E16" t="s" s="13">
        <v>19</v>
      </c>
      <c r="F16" s="15">
        <f>SUM(F14:F15)</f>
        <v>2196</v>
      </c>
      <c r="G16" s="9">
        <f>SUM(G14:G15)</f>
        <v>1</v>
      </c>
      <c r="H16" s="20"/>
      <c r="I16" s="37"/>
    </row>
    <row r="17" ht="20.7" customHeight="1">
      <c r="A17" t="s" s="4">
        <v>57</v>
      </c>
      <c r="B17" s="7">
        <v>659</v>
      </c>
      <c r="C17" s="8">
        <f>B17/B21</f>
        <v>0.304107060452238</v>
      </c>
      <c r="D17" s="6"/>
      <c r="E17" s="10"/>
      <c r="F17" s="30"/>
      <c r="G17" s="17"/>
      <c r="H17" s="37"/>
      <c r="I17" s="37"/>
    </row>
    <row r="18" ht="20.7" customHeight="1">
      <c r="A18" t="s" s="4">
        <v>61</v>
      </c>
      <c r="B18" s="7">
        <v>21</v>
      </c>
      <c r="C18" s="8">
        <f>B18/B21</f>
        <v>0.009690816797415781</v>
      </c>
      <c r="D18" s="5"/>
      <c r="E18" t="s" s="13">
        <v>528</v>
      </c>
      <c r="F18" t="s" s="14">
        <v>2</v>
      </c>
      <c r="G18" t="s" s="3">
        <v>3</v>
      </c>
      <c r="H18" s="20"/>
      <c r="I18" s="37"/>
    </row>
    <row r="19" ht="20.7" customHeight="1">
      <c r="A19" t="s" s="4">
        <v>64</v>
      </c>
      <c r="B19" s="7">
        <v>539</v>
      </c>
      <c r="C19" s="8">
        <f>B19/B21</f>
        <v>0.248730964467005</v>
      </c>
      <c r="D19" s="5"/>
      <c r="E19" t="s" s="14">
        <v>529</v>
      </c>
      <c r="F19" s="15">
        <v>191</v>
      </c>
      <c r="G19" s="8">
        <f>F19/F22</f>
        <v>0.341071428571429</v>
      </c>
      <c r="H19" s="20"/>
      <c r="I19" s="37"/>
    </row>
    <row r="20" ht="20.7" customHeight="1">
      <c r="A20" t="s" s="4">
        <v>68</v>
      </c>
      <c r="B20" s="7">
        <v>27</v>
      </c>
      <c r="C20" s="8">
        <f>B20/B21</f>
        <v>0.0124596215966774</v>
      </c>
      <c r="D20" s="5"/>
      <c r="E20" t="s" s="14">
        <v>530</v>
      </c>
      <c r="F20" s="15">
        <v>178</v>
      </c>
      <c r="G20" s="8">
        <f>F20/F22</f>
        <v>0.317857142857143</v>
      </c>
      <c r="H20" s="20"/>
      <c r="I20" s="37"/>
    </row>
    <row r="21" ht="20.7" customHeight="1">
      <c r="A21" t="s" s="3">
        <v>19</v>
      </c>
      <c r="B21" s="7">
        <f>SUM(B15:B20)</f>
        <v>2167</v>
      </c>
      <c r="C21" s="9">
        <f>SUM(C15:C20)</f>
        <v>0.999999999999999</v>
      </c>
      <c r="D21" s="5"/>
      <c r="E21" t="s" s="14">
        <v>531</v>
      </c>
      <c r="F21" s="15">
        <v>191</v>
      </c>
      <c r="G21" s="8">
        <f>F21/F22</f>
        <v>0.341071428571429</v>
      </c>
      <c r="H21" s="20"/>
      <c r="I21" s="37"/>
    </row>
    <row r="22" ht="20.7" customHeight="1">
      <c r="A22" s="16"/>
      <c r="B22" s="17"/>
      <c r="C22" s="18"/>
      <c r="D22" s="12"/>
      <c r="E22" t="s" s="13">
        <v>19</v>
      </c>
      <c r="F22" s="15">
        <f>SUM(F19:F21)</f>
        <v>560</v>
      </c>
      <c r="G22" s="9">
        <f>SUM(G19:G21)</f>
        <v>1</v>
      </c>
      <c r="H22" s="6"/>
      <c r="I22" s="11"/>
    </row>
    <row r="23" ht="20.7" customHeight="1">
      <c r="A23" t="s" s="13">
        <v>77</v>
      </c>
      <c r="B23" t="s" s="14">
        <v>2</v>
      </c>
      <c r="C23" t="s" s="3">
        <v>3</v>
      </c>
      <c r="D23" s="20"/>
      <c r="E23" s="38"/>
      <c r="F23" s="38"/>
      <c r="G23" s="38"/>
      <c r="H23" s="72"/>
      <c r="I23" s="11"/>
    </row>
    <row r="24" ht="20.7" customHeight="1">
      <c r="A24" t="s" s="14">
        <v>80</v>
      </c>
      <c r="B24" s="15">
        <v>352</v>
      </c>
      <c r="C24" s="8">
        <f>B24/B26</f>
        <v>0.170542635658915</v>
      </c>
      <c r="D24" s="20"/>
      <c r="E24" s="39"/>
      <c r="F24" s="39"/>
      <c r="G24" s="39"/>
      <c r="H24" s="72"/>
      <c r="I24" s="11"/>
    </row>
    <row r="25" ht="20.7" customHeight="1">
      <c r="A25" t="s" s="14">
        <v>83</v>
      </c>
      <c r="B25" s="15">
        <v>1712</v>
      </c>
      <c r="C25" s="8">
        <f>B25/B26</f>
        <v>0.829457364341085</v>
      </c>
      <c r="D25" s="6"/>
      <c r="E25" s="43"/>
      <c r="F25" s="76"/>
      <c r="G25" s="39"/>
      <c r="H25" s="72"/>
      <c r="I25" s="11"/>
    </row>
    <row r="26" ht="20.7" customHeight="1">
      <c r="A26" t="s" s="13">
        <v>19</v>
      </c>
      <c r="B26" s="15">
        <f>SUM(B24:B25)</f>
        <v>2064</v>
      </c>
      <c r="C26" s="9">
        <f>SUM(C24:C25)</f>
        <v>1</v>
      </c>
      <c r="D26" s="6"/>
      <c r="E26" s="11"/>
      <c r="F26" s="64"/>
      <c r="G26" s="39"/>
      <c r="H26" s="72"/>
      <c r="I26" s="11"/>
    </row>
    <row r="27" ht="20.7" customHeight="1">
      <c r="A27" s="65"/>
      <c r="B27" s="28"/>
      <c r="C27" s="18"/>
      <c r="D27" s="11"/>
      <c r="E27" s="11"/>
      <c r="F27" s="64"/>
      <c r="G27" s="39"/>
      <c r="H27" s="72"/>
      <c r="I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77"/>
      <c r="F28" s="78"/>
      <c r="G28" s="39"/>
      <c r="H28" s="37"/>
      <c r="I28" s="37"/>
    </row>
    <row r="29" ht="20.7" customHeight="1">
      <c r="A29" t="s" s="46">
        <v>95</v>
      </c>
      <c r="B29" s="47"/>
      <c r="C29" s="8">
        <f>B29/B35</f>
      </c>
      <c r="D29" s="20"/>
      <c r="E29" s="39"/>
      <c r="F29" s="39"/>
      <c r="G29" s="39"/>
      <c r="H29" s="37"/>
      <c r="I29" s="37"/>
    </row>
    <row r="30" ht="20.7" customHeight="1">
      <c r="A30" t="s" s="46">
        <v>98</v>
      </c>
      <c r="B30" s="47"/>
      <c r="C30" s="8">
        <f>B30/B35</f>
      </c>
      <c r="D30" s="20"/>
      <c r="E30" s="39"/>
      <c r="F30" s="39"/>
      <c r="G30" s="35"/>
      <c r="H30" s="37"/>
      <c r="I30" s="37"/>
    </row>
    <row r="31" ht="20.7" customHeight="1">
      <c r="A31" t="s" s="46">
        <v>101</v>
      </c>
      <c r="B31" s="47"/>
      <c r="C31" s="8">
        <f>B31/B35</f>
      </c>
      <c r="D31" s="20"/>
      <c r="E31" s="39"/>
      <c r="F31" s="39"/>
      <c r="G31" s="37"/>
      <c r="H31" s="37"/>
      <c r="I31" s="37"/>
    </row>
    <row r="32" ht="20.7" customHeight="1">
      <c r="A32" t="s" s="46">
        <v>103</v>
      </c>
      <c r="B32" s="47"/>
      <c r="C32" s="8">
        <f>B32/B35</f>
      </c>
      <c r="D32" s="20"/>
      <c r="E32" s="39"/>
      <c r="F32" s="39"/>
      <c r="G32" s="37"/>
      <c r="H32" s="37"/>
      <c r="I32" s="37"/>
    </row>
    <row r="33" ht="20.7" customHeight="1">
      <c r="A33" t="s" s="46">
        <v>106</v>
      </c>
      <c r="B33" s="47"/>
      <c r="C33" s="8">
        <f>B33/B35</f>
      </c>
      <c r="D33" s="20"/>
      <c r="E33" s="39"/>
      <c r="F33" s="39"/>
      <c r="G33" s="37"/>
      <c r="H33" s="37"/>
      <c r="I33" s="37"/>
    </row>
    <row r="34" ht="20.7" customHeight="1">
      <c r="A34" t="s" s="46">
        <v>110</v>
      </c>
      <c r="B34" s="47"/>
      <c r="C34" s="8">
        <f>B34/B35</f>
      </c>
      <c r="D34" s="20"/>
      <c r="E34" s="39"/>
      <c r="F34" s="39"/>
      <c r="G34" s="37"/>
      <c r="H34" s="37"/>
      <c r="I34" s="37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20"/>
      <c r="E35" s="39"/>
      <c r="F35" s="39"/>
      <c r="G35" s="37"/>
      <c r="H35" s="37"/>
      <c r="I35" s="37"/>
    </row>
    <row r="36" ht="20.7" customHeight="1">
      <c r="A36" s="16"/>
      <c r="B36" s="17"/>
      <c r="C36" s="18"/>
      <c r="D36" s="64"/>
      <c r="E36" s="39"/>
      <c r="F36" s="39"/>
      <c r="G36" s="37"/>
      <c r="H36" s="37"/>
      <c r="I36" s="37"/>
    </row>
    <row r="37" ht="20.7" customHeight="1">
      <c r="A37" t="s" s="3">
        <v>116</v>
      </c>
      <c r="B37" t="s" s="4">
        <v>2</v>
      </c>
      <c r="C37" t="s" s="3">
        <v>3</v>
      </c>
      <c r="D37" s="20"/>
      <c r="E37" s="39"/>
      <c r="F37" s="39"/>
      <c r="G37" s="37"/>
      <c r="H37" s="37"/>
      <c r="I37" s="37"/>
    </row>
    <row r="38" ht="20.7" customHeight="1">
      <c r="A38" t="s" s="4">
        <v>118</v>
      </c>
      <c r="B38" s="7">
        <v>1854</v>
      </c>
      <c r="C38" s="8">
        <f>B38/B40</f>
        <v>0.934005037783375</v>
      </c>
      <c r="D38" s="20"/>
      <c r="E38" s="39"/>
      <c r="F38" s="39"/>
      <c r="G38" s="37"/>
      <c r="H38" s="37"/>
      <c r="I38" s="37"/>
    </row>
    <row r="39" ht="20.7" customHeight="1">
      <c r="A39" t="s" s="4">
        <v>122</v>
      </c>
      <c r="B39" s="7">
        <v>131</v>
      </c>
      <c r="C39" s="8">
        <f>B39/B40</f>
        <v>0.06599496221662469</v>
      </c>
      <c r="D39" s="20"/>
      <c r="E39" s="74"/>
      <c r="F39" s="35"/>
      <c r="G39" s="37"/>
      <c r="H39" s="37"/>
      <c r="I39" s="37"/>
    </row>
    <row r="40" ht="20.7" customHeight="1">
      <c r="A40" t="s" s="3">
        <v>19</v>
      </c>
      <c r="B40" s="7">
        <f>SUM(B38:B39)</f>
        <v>1985</v>
      </c>
      <c r="C40" s="9">
        <f>SUM(C38:C39)</f>
        <v>1</v>
      </c>
      <c r="D40" s="20"/>
      <c r="E40" s="37"/>
      <c r="F40" s="37"/>
      <c r="G40" s="37"/>
      <c r="H40" s="37"/>
      <c r="I40" s="37"/>
    </row>
    <row r="41" ht="20.7" customHeight="1">
      <c r="A41" s="16"/>
      <c r="B41" s="17"/>
      <c r="C41" s="18"/>
      <c r="D41" s="64"/>
      <c r="E41" s="37"/>
      <c r="F41" s="37"/>
      <c r="G41" s="37"/>
      <c r="H41" s="37"/>
      <c r="I41" s="37"/>
    </row>
    <row r="42" ht="20.7" customHeight="1">
      <c r="A42" t="s" s="3">
        <v>129</v>
      </c>
      <c r="B42" t="s" s="4">
        <v>2</v>
      </c>
      <c r="C42" t="s" s="3">
        <v>3</v>
      </c>
      <c r="D42" s="20"/>
      <c r="E42" s="61"/>
      <c r="F42" s="37"/>
      <c r="G42" s="37"/>
      <c r="H42" s="37"/>
      <c r="I42" s="37"/>
    </row>
    <row r="43" ht="20.7" customHeight="1">
      <c r="A43" t="s" s="4">
        <v>131</v>
      </c>
      <c r="B43" s="7">
        <v>944</v>
      </c>
      <c r="C43" s="8">
        <f>B43/B45</f>
        <v>0.477249747219414</v>
      </c>
      <c r="D43" s="20"/>
      <c r="E43" s="37"/>
      <c r="F43" s="37"/>
      <c r="G43" s="37"/>
      <c r="H43" s="37"/>
      <c r="I43" s="37"/>
    </row>
    <row r="44" ht="20.7" customHeight="1">
      <c r="A44" t="s" s="4">
        <v>134</v>
      </c>
      <c r="B44" s="7">
        <v>1034</v>
      </c>
      <c r="C44" s="8">
        <f>B44/B45</f>
        <v>0.522750252780586</v>
      </c>
      <c r="D44" s="20"/>
      <c r="E44" s="61"/>
      <c r="F44" s="37"/>
      <c r="G44" s="37"/>
      <c r="H44" s="37"/>
      <c r="I44" s="37"/>
    </row>
    <row r="45" ht="20.7" customHeight="1">
      <c r="A45" t="s" s="3">
        <v>19</v>
      </c>
      <c r="B45" s="7">
        <f>SUM(B43:B44)</f>
        <v>1978</v>
      </c>
      <c r="C45" s="9">
        <f>SUM(C43:C44)</f>
        <v>1</v>
      </c>
      <c r="D45" s="20"/>
      <c r="E45" s="37"/>
      <c r="F45" s="37"/>
      <c r="G45" s="37"/>
      <c r="H45" s="37"/>
      <c r="I45" s="37"/>
    </row>
    <row r="46" ht="20.7" customHeight="1">
      <c r="A46" s="16"/>
      <c r="B46" s="17"/>
      <c r="C46" s="18"/>
      <c r="D46" s="64"/>
      <c r="E46" s="37"/>
      <c r="F46" s="37"/>
      <c r="G46" s="37"/>
      <c r="H46" s="37"/>
      <c r="I46" s="37"/>
    </row>
    <row r="47" ht="20.7" customHeight="1">
      <c r="A47" t="s" s="3">
        <v>141</v>
      </c>
      <c r="B47" t="s" s="4">
        <v>2</v>
      </c>
      <c r="C47" t="s" s="3">
        <v>3</v>
      </c>
      <c r="D47" s="20"/>
      <c r="E47" s="61"/>
      <c r="F47" s="37"/>
      <c r="G47" s="37"/>
      <c r="H47" s="37"/>
      <c r="I47" s="37"/>
    </row>
    <row r="48" ht="20.7" customHeight="1">
      <c r="A48" t="s" s="4">
        <v>143</v>
      </c>
      <c r="B48" s="7">
        <v>590</v>
      </c>
      <c r="C48" s="8">
        <f>B48/B52</f>
        <v>0.298281092012133</v>
      </c>
      <c r="D48" s="6"/>
      <c r="E48" s="11"/>
      <c r="F48" s="11"/>
      <c r="G48" s="11"/>
      <c r="H48" s="11"/>
      <c r="I48" s="11"/>
    </row>
    <row r="49" ht="20.7" customHeight="1">
      <c r="A49" t="s" s="4">
        <v>146</v>
      </c>
      <c r="B49" s="7">
        <v>145</v>
      </c>
      <c r="C49" s="8">
        <f>B49/B52</f>
        <v>0.0733063700707786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149</v>
      </c>
      <c r="C50" s="8">
        <f>B50/B52</f>
        <v>0.0753286147623862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1094</v>
      </c>
      <c r="C51" s="8">
        <f>B51/B52</f>
        <v>0.553083923154702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1978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598</v>
      </c>
      <c r="C55" s="8">
        <f>B55/B58</f>
        <v>0.322545846817691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517</v>
      </c>
      <c r="C56" s="8">
        <f>B56/B58</f>
        <v>0.278856526429342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739</v>
      </c>
      <c r="C57" s="8">
        <f>B57/B58</f>
        <v>0.398597626752967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1854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445</v>
      </c>
      <c r="C61" s="8">
        <f>B61/B65</f>
        <v>0.262536873156342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146</v>
      </c>
      <c r="C62" s="8">
        <f>B62/B65</f>
        <v>0.0861356932153392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620</v>
      </c>
      <c r="C63" s="8">
        <f>B63/B65</f>
        <v>0.365781710914454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484</v>
      </c>
      <c r="C64" s="8">
        <f>B64/B65</f>
        <v>0.285545722713864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1695</v>
      </c>
      <c r="C65" s="9">
        <f>SUM(C61:C64)</f>
        <v>0.999999999999999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779</v>
      </c>
      <c r="C68" s="8">
        <f>B68/B71</f>
        <v>0.453698311007571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373</v>
      </c>
      <c r="C69" s="8">
        <f>B69/B71</f>
        <v>0.217239370995923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565</v>
      </c>
      <c r="C70" s="8">
        <f>B70/B71</f>
        <v>0.329062317996506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1717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21"/>
      <c r="B87" s="22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  <c r="I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  <c r="I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  <c r="I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  <c r="I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  <c r="I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  <c r="I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  <c r="I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  <c r="I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  <c r="I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  <c r="I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  <c r="I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  <c r="I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  <c r="I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  <c r="I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  <c r="I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  <c r="I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  <c r="I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  <c r="I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  <c r="I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  <c r="I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  <c r="I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  <c r="I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  <c r="I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  <c r="I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  <c r="I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  <c r="I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  <c r="I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  <c r="I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  <c r="I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  <c r="I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  <c r="I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  <c r="I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  <c r="I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  <c r="I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  <c r="I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  <c r="I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  <c r="I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  <c r="I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  <c r="I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  <c r="I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  <c r="I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  <c r="I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  <c r="I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  <c r="I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  <c r="I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  <c r="I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  <c r="I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  <c r="I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  <c r="I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  <c r="I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  <c r="I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  <c r="I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  <c r="I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  <c r="I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  <c r="I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  <c r="I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  <c r="I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  <c r="I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  <c r="I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  <c r="I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  <c r="I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  <c r="I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  <c r="I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  <c r="I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  <c r="I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  <c r="I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  <c r="I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  <c r="I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  <c r="I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  <c r="I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  <c r="I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  <c r="I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  <c r="I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  <c r="I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  <c r="I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  <c r="I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  <c r="I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  <c r="I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  <c r="I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  <c r="I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  <c r="I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  <c r="I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  <c r="I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  <c r="I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  <c r="I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  <c r="I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  <c r="I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  <c r="I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  <c r="I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  <c r="I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  <c r="I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  <c r="I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  <c r="I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  <c r="I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  <c r="I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  <c r="I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  <c r="I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  <c r="I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  <c r="I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  <c r="I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  <c r="I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  <c r="I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  <c r="I194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dimension ref="A2:I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91" customWidth="1"/>
    <col min="2" max="4" width="16.3516" style="91" customWidth="1"/>
    <col min="5" max="5" width="26.7031" style="91" customWidth="1"/>
    <col min="6" max="7" width="16.3516" style="91" customWidth="1"/>
    <col min="8" max="8" width="17.8516" style="91" customWidth="1"/>
    <col min="9" max="9" width="16.3516" style="91" customWidth="1"/>
    <col min="10" max="16384" width="16.3516" style="9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13">
        <v>144</v>
      </c>
      <c r="F2" t="s" s="14">
        <v>2</v>
      </c>
      <c r="G2" t="s" s="3">
        <v>3</v>
      </c>
      <c r="H2" s="6"/>
      <c r="I2" s="11"/>
    </row>
    <row r="3" ht="20.7" customHeight="1">
      <c r="A3" t="s" s="4">
        <v>8</v>
      </c>
      <c r="B3" s="7">
        <v>1693</v>
      </c>
      <c r="C3" s="8">
        <f>B3/B12</f>
        <v>0.183304460805544</v>
      </c>
      <c r="D3" s="5"/>
      <c r="E3" t="s" s="14">
        <v>147</v>
      </c>
      <c r="F3" s="15">
        <v>3787</v>
      </c>
      <c r="G3" s="8">
        <f>F3/F6</f>
        <v>0.412392464336274</v>
      </c>
      <c r="H3" s="6"/>
      <c r="I3" s="11"/>
    </row>
    <row r="4" ht="20.7" customHeight="1">
      <c r="A4" t="s" s="4">
        <v>13</v>
      </c>
      <c r="B4" s="7">
        <v>134</v>
      </c>
      <c r="C4" s="8">
        <f>B4/B12</f>
        <v>0.0145084452143785</v>
      </c>
      <c r="D4" s="5"/>
      <c r="E4" t="s" s="14">
        <v>151</v>
      </c>
      <c r="F4" s="15">
        <v>564</v>
      </c>
      <c r="G4" s="8">
        <f>F4/F6</f>
        <v>0.0614178373080693</v>
      </c>
      <c r="H4" s="6"/>
      <c r="I4" s="11"/>
    </row>
    <row r="5" ht="20.7" customHeight="1">
      <c r="A5" t="s" s="4">
        <v>18</v>
      </c>
      <c r="B5" s="7">
        <v>46</v>
      </c>
      <c r="C5" s="8">
        <f>B5/B12</f>
        <v>0.00498051104374188</v>
      </c>
      <c r="D5" s="5"/>
      <c r="E5" t="s" s="14">
        <v>508</v>
      </c>
      <c r="F5" s="15">
        <v>4832</v>
      </c>
      <c r="G5" s="8">
        <f>F5/F6</f>
        <v>0.526189698355657</v>
      </c>
      <c r="H5" s="6"/>
      <c r="I5" s="11"/>
    </row>
    <row r="6" ht="20.7" customHeight="1">
      <c r="A6" t="s" s="4">
        <v>21</v>
      </c>
      <c r="B6" s="7">
        <v>5375</v>
      </c>
      <c r="C6" s="8">
        <f>B6/B12</f>
        <v>0.581961888263317</v>
      </c>
      <c r="D6" s="5"/>
      <c r="E6" t="s" s="13">
        <v>19</v>
      </c>
      <c r="F6" s="15">
        <f>SUM(F3:F5)</f>
        <v>9183</v>
      </c>
      <c r="G6" s="9">
        <f>SUM(G3:G5)</f>
        <v>1</v>
      </c>
      <c r="H6" s="20"/>
      <c r="I6" s="37"/>
    </row>
    <row r="7" ht="20.7" customHeight="1">
      <c r="A7" t="s" s="4">
        <v>23</v>
      </c>
      <c r="B7" s="7">
        <v>1588</v>
      </c>
      <c r="C7" s="8">
        <f>B7/B12</f>
        <v>0.171935902988307</v>
      </c>
      <c r="D7" s="6"/>
      <c r="E7" s="10"/>
      <c r="F7" s="30"/>
      <c r="G7" s="17"/>
      <c r="H7" s="37"/>
      <c r="I7" s="37"/>
    </row>
    <row r="8" ht="20.7" customHeight="1">
      <c r="A8" t="s" s="4">
        <v>27</v>
      </c>
      <c r="B8" s="7">
        <v>109</v>
      </c>
      <c r="C8" s="8">
        <f>B8/B12</f>
        <v>0.011801645734084</v>
      </c>
      <c r="D8" s="5"/>
      <c r="E8" t="s" s="13">
        <v>243</v>
      </c>
      <c r="F8" t="s" s="14">
        <v>2</v>
      </c>
      <c r="G8" t="s" s="3">
        <v>3</v>
      </c>
      <c r="H8" s="20"/>
      <c r="I8" s="37"/>
    </row>
    <row r="9" ht="20.7" customHeight="1">
      <c r="A9" t="s" s="4">
        <v>31</v>
      </c>
      <c r="B9" s="7">
        <v>216</v>
      </c>
      <c r="C9" s="8">
        <f>B9/B12</f>
        <v>0.0233867475097445</v>
      </c>
      <c r="D9" s="5"/>
      <c r="E9" t="s" s="14">
        <v>244</v>
      </c>
      <c r="F9" s="15">
        <v>4786</v>
      </c>
      <c r="G9" s="8">
        <f>F9/F11</f>
        <v>0.5331402472986519</v>
      </c>
      <c r="H9" s="20"/>
      <c r="I9" s="37"/>
    </row>
    <row r="10" ht="20.7" customHeight="1">
      <c r="A10" t="s" s="4">
        <v>36</v>
      </c>
      <c r="B10" s="7">
        <v>40</v>
      </c>
      <c r="C10" s="8">
        <f>B10/B12</f>
        <v>0.0043308791684712</v>
      </c>
      <c r="D10" s="5"/>
      <c r="E10" t="s" s="14">
        <v>245</v>
      </c>
      <c r="F10" s="15">
        <v>4191</v>
      </c>
      <c r="G10" s="8">
        <f>F10/F11</f>
        <v>0.466859752701348</v>
      </c>
      <c r="H10" s="20"/>
      <c r="I10" s="37"/>
    </row>
    <row r="11" ht="20.7" customHeight="1">
      <c r="A11" t="s" s="4">
        <v>39</v>
      </c>
      <c r="B11" s="7">
        <v>35</v>
      </c>
      <c r="C11" s="8">
        <f>B11/B12</f>
        <v>0.0037895192724123</v>
      </c>
      <c r="D11" s="5"/>
      <c r="E11" t="s" s="13">
        <v>19</v>
      </c>
      <c r="F11" s="15">
        <f>SUM(F9:F10)</f>
        <v>8977</v>
      </c>
      <c r="G11" s="9">
        <f>SUM(G9:G10)</f>
        <v>1</v>
      </c>
      <c r="H11" s="6"/>
      <c r="I11" s="11"/>
    </row>
    <row r="12" ht="20.7" customHeight="1">
      <c r="A12" t="s" s="3">
        <v>19</v>
      </c>
      <c r="B12" s="7">
        <f>SUM(B3:B11)</f>
        <v>9236</v>
      </c>
      <c r="C12" s="9">
        <f>SUM(C3:C11)</f>
        <v>1</v>
      </c>
      <c r="D12" s="6"/>
      <c r="E12" s="10"/>
      <c r="F12" s="30"/>
      <c r="G12" s="17"/>
      <c r="H12" s="37"/>
      <c r="I12" s="37"/>
    </row>
    <row r="13" ht="20.7" customHeight="1">
      <c r="A13" s="10"/>
      <c r="B13" s="10"/>
      <c r="C13" s="10"/>
      <c r="D13" s="12"/>
      <c r="E13" t="s" s="13">
        <v>431</v>
      </c>
      <c r="F13" t="s" s="14">
        <v>2</v>
      </c>
      <c r="G13" t="s" s="3">
        <v>3</v>
      </c>
      <c r="H13" s="20"/>
      <c r="I13" s="37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14">
        <v>532</v>
      </c>
      <c r="F14" s="15">
        <v>3718</v>
      </c>
      <c r="G14" s="8">
        <f>F14/F16</f>
        <v>0.401208589619078</v>
      </c>
      <c r="H14" s="20"/>
      <c r="I14" s="37"/>
    </row>
    <row r="15" ht="20.7" customHeight="1">
      <c r="A15" t="s" s="4">
        <v>51</v>
      </c>
      <c r="B15" s="7">
        <v>72</v>
      </c>
      <c r="C15" s="8">
        <f>B15/B21</f>
        <v>0.00809352517985612</v>
      </c>
      <c r="D15" s="5"/>
      <c r="E15" t="s" s="14">
        <v>533</v>
      </c>
      <c r="F15" s="15">
        <v>5549</v>
      </c>
      <c r="G15" s="8">
        <f>F15/F16</f>
        <v>0.598791410380922</v>
      </c>
      <c r="H15" s="20"/>
      <c r="I15" s="37"/>
    </row>
    <row r="16" ht="20.7" customHeight="1">
      <c r="A16" t="s" s="4">
        <v>54</v>
      </c>
      <c r="B16" s="7">
        <v>4376</v>
      </c>
      <c r="C16" s="8">
        <f>B16/B21</f>
        <v>0.491906474820144</v>
      </c>
      <c r="D16" s="5"/>
      <c r="E16" t="s" s="13">
        <v>19</v>
      </c>
      <c r="F16" s="15">
        <f>SUM(F14:F15)</f>
        <v>9267</v>
      </c>
      <c r="G16" s="9">
        <f>SUM(G14:G15)</f>
        <v>1</v>
      </c>
      <c r="H16" s="20"/>
      <c r="I16" s="37"/>
    </row>
    <row r="17" ht="20.7" customHeight="1">
      <c r="A17" t="s" s="4">
        <v>57</v>
      </c>
      <c r="B17" s="7">
        <v>1893</v>
      </c>
      <c r="C17" s="8">
        <f>B17/B21</f>
        <v>0.21279226618705</v>
      </c>
      <c r="D17" s="6"/>
      <c r="E17" s="10"/>
      <c r="F17" s="30"/>
      <c r="G17" s="17"/>
      <c r="H17" s="37"/>
      <c r="I17" s="37"/>
    </row>
    <row r="18" ht="20.7" customHeight="1">
      <c r="A18" t="s" s="4">
        <v>61</v>
      </c>
      <c r="B18" s="7">
        <v>64</v>
      </c>
      <c r="C18" s="8">
        <f>B18/B21</f>
        <v>0.00719424460431655</v>
      </c>
      <c r="D18" s="5"/>
      <c r="E18" t="s" s="13">
        <v>435</v>
      </c>
      <c r="F18" t="s" s="14">
        <v>2</v>
      </c>
      <c r="G18" t="s" s="3">
        <v>3</v>
      </c>
      <c r="H18" s="20"/>
      <c r="I18" s="37"/>
    </row>
    <row r="19" ht="20.7" customHeight="1">
      <c r="A19" t="s" s="4">
        <v>64</v>
      </c>
      <c r="B19" s="7">
        <v>2397</v>
      </c>
      <c r="C19" s="8">
        <f>B19/B21</f>
        <v>0.269446942446043</v>
      </c>
      <c r="D19" s="5"/>
      <c r="E19" t="s" s="14">
        <v>534</v>
      </c>
      <c r="F19" s="15">
        <v>4760</v>
      </c>
      <c r="G19" s="8">
        <f>F19/F22</f>
        <v>0.531546621998883</v>
      </c>
      <c r="H19" s="20"/>
      <c r="I19" s="37"/>
    </row>
    <row r="20" ht="20.7" customHeight="1">
      <c r="A20" t="s" s="4">
        <v>68</v>
      </c>
      <c r="B20" s="7">
        <v>94</v>
      </c>
      <c r="C20" s="8">
        <f>B20/B21</f>
        <v>0.0105665467625899</v>
      </c>
      <c r="D20" s="5"/>
      <c r="E20" t="s" s="14">
        <v>535</v>
      </c>
      <c r="F20" s="15">
        <v>1881</v>
      </c>
      <c r="G20" s="8">
        <f>F20/F22</f>
        <v>0.210050251256281</v>
      </c>
      <c r="H20" s="20"/>
      <c r="I20" s="37"/>
    </row>
    <row r="21" ht="20.7" customHeight="1">
      <c r="A21" t="s" s="3">
        <v>19</v>
      </c>
      <c r="B21" s="7">
        <f>SUM(B15:B20)</f>
        <v>8896</v>
      </c>
      <c r="C21" s="9">
        <f>SUM(C15:C20)</f>
        <v>1</v>
      </c>
      <c r="D21" s="5"/>
      <c r="E21" t="s" s="14">
        <v>536</v>
      </c>
      <c r="F21" s="15">
        <v>2314</v>
      </c>
      <c r="G21" s="8">
        <f>F21/F22</f>
        <v>0.258403126744835</v>
      </c>
      <c r="H21" s="20"/>
      <c r="I21" s="37"/>
    </row>
    <row r="22" ht="20.7" customHeight="1">
      <c r="A22" s="16"/>
      <c r="B22" s="17"/>
      <c r="C22" s="18"/>
      <c r="D22" s="12"/>
      <c r="E22" t="s" s="13">
        <v>19</v>
      </c>
      <c r="F22" s="15">
        <f>SUM(F19:F21)</f>
        <v>8955</v>
      </c>
      <c r="G22" s="9">
        <f>SUM(G19:G21)</f>
        <v>0.999999999999999</v>
      </c>
      <c r="H22" s="6"/>
      <c r="I22" s="11"/>
    </row>
    <row r="23" ht="20.7" customHeight="1">
      <c r="A23" t="s" s="45">
        <v>77</v>
      </c>
      <c r="B23" t="s" s="46">
        <v>2</v>
      </c>
      <c r="C23" t="s" s="3">
        <v>3</v>
      </c>
      <c r="D23" s="20"/>
      <c r="E23" s="38"/>
      <c r="F23" s="38"/>
      <c r="G23" s="38"/>
      <c r="H23" s="72"/>
      <c r="I23" s="11"/>
    </row>
    <row r="24" ht="20.7" customHeight="1">
      <c r="A24" t="s" s="46">
        <v>80</v>
      </c>
      <c r="B24" s="47"/>
      <c r="C24" s="8">
        <f>B24/B26</f>
      </c>
      <c r="D24" s="20"/>
      <c r="E24" s="39"/>
      <c r="F24" s="39"/>
      <c r="G24" s="39"/>
      <c r="H24" s="72"/>
      <c r="I24" s="11"/>
    </row>
    <row r="25" ht="20.7" customHeight="1">
      <c r="A25" t="s" s="46">
        <v>83</v>
      </c>
      <c r="B25" s="47"/>
      <c r="C25" s="8">
        <f>B25/B26</f>
      </c>
      <c r="D25" s="6"/>
      <c r="E25" s="43"/>
      <c r="F25" s="76"/>
      <c r="G25" s="39"/>
      <c r="H25" s="72"/>
      <c r="I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6"/>
      <c r="E26" s="11"/>
      <c r="F26" s="64"/>
      <c r="G26" s="39"/>
      <c r="H26" s="72"/>
      <c r="I26" s="11"/>
    </row>
    <row r="27" ht="20.7" customHeight="1">
      <c r="A27" s="51"/>
      <c r="B27" s="52"/>
      <c r="C27" s="18"/>
      <c r="D27" s="11"/>
      <c r="E27" s="11"/>
      <c r="F27" s="64"/>
      <c r="G27" s="39"/>
      <c r="H27" s="72"/>
      <c r="I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77"/>
      <c r="F28" s="78"/>
      <c r="G28" s="39"/>
      <c r="H28" s="37"/>
      <c r="I28" s="37"/>
    </row>
    <row r="29" ht="20.7" customHeight="1">
      <c r="A29" t="s" s="46">
        <v>95</v>
      </c>
      <c r="B29" s="47"/>
      <c r="C29" s="8">
        <f>B29/B35</f>
      </c>
      <c r="D29" s="20"/>
      <c r="E29" s="39"/>
      <c r="F29" s="39"/>
      <c r="G29" s="39"/>
      <c r="H29" s="37"/>
      <c r="I29" s="37"/>
    </row>
    <row r="30" ht="20.7" customHeight="1">
      <c r="A30" t="s" s="46">
        <v>98</v>
      </c>
      <c r="B30" s="47"/>
      <c r="C30" s="8">
        <f>B30/B35</f>
      </c>
      <c r="D30" s="20"/>
      <c r="E30" s="39"/>
      <c r="F30" s="39"/>
      <c r="G30" s="35"/>
      <c r="H30" s="37"/>
      <c r="I30" s="37"/>
    </row>
    <row r="31" ht="20.7" customHeight="1">
      <c r="A31" t="s" s="46">
        <v>101</v>
      </c>
      <c r="B31" s="47"/>
      <c r="C31" s="8">
        <f>B31/B35</f>
      </c>
      <c r="D31" s="20"/>
      <c r="E31" s="39"/>
      <c r="F31" s="39"/>
      <c r="G31" s="37"/>
      <c r="H31" s="37"/>
      <c r="I31" s="37"/>
    </row>
    <row r="32" ht="20.7" customHeight="1">
      <c r="A32" t="s" s="46">
        <v>103</v>
      </c>
      <c r="B32" s="47"/>
      <c r="C32" s="8">
        <f>B32/B35</f>
      </c>
      <c r="D32" s="20"/>
      <c r="E32" s="39"/>
      <c r="F32" s="39"/>
      <c r="G32" s="37"/>
      <c r="H32" s="37"/>
      <c r="I32" s="37"/>
    </row>
    <row r="33" ht="20.7" customHeight="1">
      <c r="A33" t="s" s="46">
        <v>106</v>
      </c>
      <c r="B33" s="47"/>
      <c r="C33" s="8">
        <f>B33/B35</f>
      </c>
      <c r="D33" s="20"/>
      <c r="E33" s="39"/>
      <c r="F33" s="39"/>
      <c r="G33" s="37"/>
      <c r="H33" s="37"/>
      <c r="I33" s="37"/>
    </row>
    <row r="34" ht="20.7" customHeight="1">
      <c r="A34" t="s" s="46">
        <v>110</v>
      </c>
      <c r="B34" s="47"/>
      <c r="C34" s="8">
        <f>B34/B35</f>
      </c>
      <c r="D34" s="20"/>
      <c r="E34" s="39"/>
      <c r="F34" s="39"/>
      <c r="G34" s="37"/>
      <c r="H34" s="37"/>
      <c r="I34" s="37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20"/>
      <c r="E35" s="39"/>
      <c r="F35" s="39"/>
      <c r="G35" s="37"/>
      <c r="H35" s="37"/>
      <c r="I35" s="37"/>
    </row>
    <row r="36" ht="20.7" customHeight="1">
      <c r="A36" s="16"/>
      <c r="B36" s="17"/>
      <c r="C36" s="18"/>
      <c r="D36" s="64"/>
      <c r="E36" s="39"/>
      <c r="F36" s="39"/>
      <c r="G36" s="37"/>
      <c r="H36" s="37"/>
      <c r="I36" s="37"/>
    </row>
    <row r="37" ht="20.7" customHeight="1">
      <c r="A37" t="s" s="3">
        <v>116</v>
      </c>
      <c r="B37" t="s" s="4">
        <v>2</v>
      </c>
      <c r="C37" t="s" s="3">
        <v>3</v>
      </c>
      <c r="D37" s="20"/>
      <c r="E37" s="39"/>
      <c r="F37" s="39"/>
      <c r="G37" s="37"/>
      <c r="H37" s="37"/>
      <c r="I37" s="37"/>
    </row>
    <row r="38" ht="20.7" customHeight="1">
      <c r="A38" t="s" s="4">
        <v>118</v>
      </c>
      <c r="B38" s="7">
        <v>6796</v>
      </c>
      <c r="C38" s="8">
        <f>B38/B40</f>
        <v>0.8975171685155841</v>
      </c>
      <c r="D38" s="20"/>
      <c r="E38" s="39"/>
      <c r="F38" s="39"/>
      <c r="G38" s="37"/>
      <c r="H38" s="37"/>
      <c r="I38" s="37"/>
    </row>
    <row r="39" ht="20.7" customHeight="1">
      <c r="A39" t="s" s="4">
        <v>122</v>
      </c>
      <c r="B39" s="7">
        <v>776</v>
      </c>
      <c r="C39" s="8">
        <f>B39/B40</f>
        <v>0.102482831484416</v>
      </c>
      <c r="D39" s="20"/>
      <c r="E39" s="74"/>
      <c r="F39" s="35"/>
      <c r="G39" s="37"/>
      <c r="H39" s="37"/>
      <c r="I39" s="37"/>
    </row>
    <row r="40" ht="20.7" customHeight="1">
      <c r="A40" t="s" s="3">
        <v>19</v>
      </c>
      <c r="B40" s="7">
        <f>SUM(B38:B39)</f>
        <v>7572</v>
      </c>
      <c r="C40" s="9">
        <f>SUM(C38:C39)</f>
        <v>1</v>
      </c>
      <c r="D40" s="20"/>
      <c r="E40" s="37"/>
      <c r="F40" s="37"/>
      <c r="G40" s="37"/>
      <c r="H40" s="37"/>
      <c r="I40" s="37"/>
    </row>
    <row r="41" ht="20.7" customHeight="1">
      <c r="A41" s="16"/>
      <c r="B41" s="17"/>
      <c r="C41" s="18"/>
      <c r="D41" s="64"/>
      <c r="E41" s="37"/>
      <c r="F41" s="37"/>
      <c r="G41" s="37"/>
      <c r="H41" s="37"/>
      <c r="I41" s="37"/>
    </row>
    <row r="42" ht="20.7" customHeight="1">
      <c r="A42" t="s" s="3">
        <v>129</v>
      </c>
      <c r="B42" t="s" s="4">
        <v>2</v>
      </c>
      <c r="C42" t="s" s="3">
        <v>3</v>
      </c>
      <c r="D42" s="20"/>
      <c r="E42" s="61"/>
      <c r="F42" s="37"/>
      <c r="G42" s="37"/>
      <c r="H42" s="37"/>
      <c r="I42" s="37"/>
    </row>
    <row r="43" ht="20.7" customHeight="1">
      <c r="A43" t="s" s="4">
        <v>131</v>
      </c>
      <c r="B43" s="7">
        <v>4056</v>
      </c>
      <c r="C43" s="8">
        <f>B43/B45</f>
        <v>0.521202775636083</v>
      </c>
      <c r="D43" s="20"/>
      <c r="E43" s="37"/>
      <c r="F43" s="37"/>
      <c r="G43" s="37"/>
      <c r="H43" s="37"/>
      <c r="I43" s="37"/>
    </row>
    <row r="44" ht="20.7" customHeight="1">
      <c r="A44" t="s" s="4">
        <v>134</v>
      </c>
      <c r="B44" s="7">
        <v>3726</v>
      </c>
      <c r="C44" s="8">
        <f>B44/B45</f>
        <v>0.478797224363917</v>
      </c>
      <c r="D44" s="20"/>
      <c r="E44" s="61"/>
      <c r="F44" s="37"/>
      <c r="G44" s="37"/>
      <c r="H44" s="37"/>
      <c r="I44" s="37"/>
    </row>
    <row r="45" ht="20.7" customHeight="1">
      <c r="A45" t="s" s="3">
        <v>19</v>
      </c>
      <c r="B45" s="7">
        <f>SUM(B43:B44)</f>
        <v>7782</v>
      </c>
      <c r="C45" s="9">
        <f>SUM(C43:C44)</f>
        <v>1</v>
      </c>
      <c r="D45" s="20"/>
      <c r="E45" s="37"/>
      <c r="F45" s="37"/>
      <c r="G45" s="37"/>
      <c r="H45" s="37"/>
      <c r="I45" s="37"/>
    </row>
    <row r="46" ht="20.7" customHeight="1">
      <c r="A46" s="16"/>
      <c r="B46" s="17"/>
      <c r="C46" s="18"/>
      <c r="D46" s="64"/>
      <c r="E46" s="37"/>
      <c r="F46" s="37"/>
      <c r="G46" s="37"/>
      <c r="H46" s="37"/>
      <c r="I46" s="37"/>
    </row>
    <row r="47" ht="20.7" customHeight="1">
      <c r="A47" t="s" s="3">
        <v>141</v>
      </c>
      <c r="B47" t="s" s="4">
        <v>2</v>
      </c>
      <c r="C47" t="s" s="3">
        <v>3</v>
      </c>
      <c r="D47" s="20"/>
      <c r="E47" s="61"/>
      <c r="F47" s="37"/>
      <c r="G47" s="37"/>
      <c r="H47" s="37"/>
      <c r="I47" s="37"/>
    </row>
    <row r="48" ht="20.7" customHeight="1">
      <c r="A48" t="s" s="4">
        <v>143</v>
      </c>
      <c r="B48" s="7">
        <v>4027</v>
      </c>
      <c r="C48" s="8">
        <f>B48/B52</f>
        <v>0.5200826553015629</v>
      </c>
      <c r="D48" s="6"/>
      <c r="E48" s="11"/>
      <c r="F48" s="11"/>
      <c r="G48" s="11"/>
      <c r="H48" s="11"/>
      <c r="I48" s="11"/>
    </row>
    <row r="49" ht="20.7" customHeight="1">
      <c r="A49" t="s" s="4">
        <v>146</v>
      </c>
      <c r="B49" s="7">
        <v>666</v>
      </c>
      <c r="C49" s="8">
        <f>B49/B52</f>
        <v>0.08601317318868661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337</v>
      </c>
      <c r="C50" s="8">
        <f>B50/B52</f>
        <v>0.0435231822291102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2713</v>
      </c>
      <c r="C51" s="8">
        <f>B51/B52</f>
        <v>0.350380989280641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7743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2276</v>
      </c>
      <c r="C55" s="8">
        <f>B55/B58</f>
        <v>0.322608079376329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1903</v>
      </c>
      <c r="C56" s="8">
        <f>B56/B58</f>
        <v>0.269737774627923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2876</v>
      </c>
      <c r="C57" s="8">
        <f>B57/B58</f>
        <v>0.407654145995748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7055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2212</v>
      </c>
      <c r="C61" s="8">
        <f>B61/B65</f>
        <v>0.33571103354075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503</v>
      </c>
      <c r="C62" s="8">
        <f>B62/B65</f>
        <v>0.07633935346790099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1623</v>
      </c>
      <c r="C63" s="8">
        <f>B63/B65</f>
        <v>0.246319623615116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2251</v>
      </c>
      <c r="C64" s="8">
        <f>B64/B65</f>
        <v>0.341629989376233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6589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2685</v>
      </c>
      <c r="C68" s="8">
        <f>B68/B71</f>
        <v>0.413649668772146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1331</v>
      </c>
      <c r="C69" s="8">
        <f>B69/B71</f>
        <v>0.205053150516099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2475</v>
      </c>
      <c r="C70" s="8">
        <f>B70/B71</f>
        <v>0.381297180711755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6491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21"/>
      <c r="B87" s="22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  <c r="I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  <c r="I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  <c r="I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  <c r="I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  <c r="I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  <c r="I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  <c r="I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  <c r="I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  <c r="I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  <c r="I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  <c r="I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  <c r="I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  <c r="I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  <c r="I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  <c r="I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  <c r="I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  <c r="I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  <c r="I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  <c r="I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  <c r="I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  <c r="I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  <c r="I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  <c r="I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  <c r="I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  <c r="I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  <c r="I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  <c r="I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  <c r="I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  <c r="I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  <c r="I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  <c r="I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  <c r="I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  <c r="I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  <c r="I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  <c r="I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  <c r="I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  <c r="I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  <c r="I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  <c r="I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  <c r="I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  <c r="I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  <c r="I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  <c r="I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  <c r="I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  <c r="I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  <c r="I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  <c r="I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  <c r="I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  <c r="I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  <c r="I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  <c r="I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  <c r="I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  <c r="I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  <c r="I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  <c r="I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  <c r="I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  <c r="I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  <c r="I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  <c r="I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  <c r="I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  <c r="I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  <c r="I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  <c r="I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  <c r="I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  <c r="I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  <c r="I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  <c r="I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  <c r="I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  <c r="I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  <c r="I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  <c r="I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  <c r="I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  <c r="I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  <c r="I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  <c r="I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  <c r="I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  <c r="I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  <c r="I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  <c r="I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  <c r="I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  <c r="I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  <c r="I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  <c r="I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  <c r="I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  <c r="I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  <c r="I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  <c r="I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  <c r="I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  <c r="I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  <c r="I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  <c r="I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  <c r="I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  <c r="I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  <c r="I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  <c r="I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  <c r="I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  <c r="I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  <c r="I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  <c r="I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  <c r="I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  <c r="I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  <c r="I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  <c r="I194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dimension ref="A2:I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92" customWidth="1"/>
    <col min="2" max="4" width="16.3516" style="92" customWidth="1"/>
    <col min="5" max="5" width="26.7031" style="92" customWidth="1"/>
    <col min="6" max="7" width="16.3516" style="92" customWidth="1"/>
    <col min="8" max="8" width="17.8516" style="92" customWidth="1"/>
    <col min="9" max="9" width="16.3516" style="92" customWidth="1"/>
    <col min="10" max="16384" width="16.3516" style="92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13">
        <v>431</v>
      </c>
      <c r="F2" t="s" s="14">
        <v>2</v>
      </c>
      <c r="G2" t="s" s="3">
        <v>3</v>
      </c>
      <c r="H2" s="6"/>
      <c r="I2" s="11"/>
    </row>
    <row r="3" ht="20.7" customHeight="1">
      <c r="A3" t="s" s="4">
        <v>8</v>
      </c>
      <c r="B3" s="7">
        <v>444</v>
      </c>
      <c r="C3" s="8">
        <f>B3/B12</f>
        <v>0.161395856052345</v>
      </c>
      <c r="D3" s="5"/>
      <c r="E3" t="s" s="14">
        <v>537</v>
      </c>
      <c r="F3" s="15">
        <v>276</v>
      </c>
      <c r="G3" s="8">
        <f>F3/F7</f>
        <v>0.09881847475832441</v>
      </c>
      <c r="H3" s="6"/>
      <c r="I3" s="11"/>
    </row>
    <row r="4" ht="20.7" customHeight="1">
      <c r="A4" t="s" s="4">
        <v>13</v>
      </c>
      <c r="B4" s="7">
        <v>28</v>
      </c>
      <c r="C4" s="8">
        <f>B4/B12</f>
        <v>0.0101781170483461</v>
      </c>
      <c r="D4" s="5"/>
      <c r="E4" t="s" s="14">
        <v>538</v>
      </c>
      <c r="F4" s="15">
        <v>479</v>
      </c>
      <c r="G4" s="8">
        <f>F4/F7</f>
        <v>0.171500179018976</v>
      </c>
      <c r="H4" s="6"/>
      <c r="I4" s="11"/>
    </row>
    <row r="5" ht="20.7" customHeight="1">
      <c r="A5" t="s" s="4">
        <v>18</v>
      </c>
      <c r="B5" s="7">
        <v>6</v>
      </c>
      <c r="C5" s="8">
        <f>B5/B12</f>
        <v>0.00218102508178844</v>
      </c>
      <c r="D5" s="5"/>
      <c r="E5" t="s" s="14">
        <v>539</v>
      </c>
      <c r="F5" s="15">
        <v>1213</v>
      </c>
      <c r="G5" s="8">
        <f>F5/F7</f>
        <v>0.434300035803795</v>
      </c>
      <c r="H5" s="6"/>
      <c r="I5" s="11"/>
    </row>
    <row r="6" ht="20.7" customHeight="1">
      <c r="A6" t="s" s="4">
        <v>21</v>
      </c>
      <c r="B6" s="7">
        <v>1481</v>
      </c>
      <c r="C6" s="8">
        <f>B6/B12</f>
        <v>0.538349691021447</v>
      </c>
      <c r="D6" s="5"/>
      <c r="E6" t="s" s="14">
        <v>540</v>
      </c>
      <c r="F6" s="15">
        <v>825</v>
      </c>
      <c r="G6" s="8">
        <f>F6/F7</f>
        <v>0.295381310418904</v>
      </c>
      <c r="H6" s="20"/>
      <c r="I6" s="37"/>
    </row>
    <row r="7" ht="20.7" customHeight="1">
      <c r="A7" t="s" s="4">
        <v>23</v>
      </c>
      <c r="B7" s="7">
        <v>733</v>
      </c>
      <c r="C7" s="8">
        <f>B7/B12</f>
        <v>0.266448564158488</v>
      </c>
      <c r="D7" s="5"/>
      <c r="E7" t="s" s="13">
        <v>19</v>
      </c>
      <c r="F7" s="15">
        <f>SUM(F3:F6)</f>
        <v>2793</v>
      </c>
      <c r="G7" s="9">
        <f>SUM(G3:G6)</f>
        <v>0.999999999999999</v>
      </c>
      <c r="H7" s="20"/>
      <c r="I7" s="37"/>
    </row>
    <row r="8" ht="20.7" customHeight="1">
      <c r="A8" t="s" s="4">
        <v>27</v>
      </c>
      <c r="B8" s="7">
        <v>12</v>
      </c>
      <c r="C8" s="8">
        <f>B8/B12</f>
        <v>0.00436205016357688</v>
      </c>
      <c r="D8" s="20"/>
      <c r="E8" s="38"/>
      <c r="F8" s="38"/>
      <c r="G8" s="38"/>
      <c r="H8" s="37"/>
      <c r="I8" s="37"/>
    </row>
    <row r="9" ht="20.7" customHeight="1">
      <c r="A9" t="s" s="4">
        <v>31</v>
      </c>
      <c r="B9" s="7">
        <v>30</v>
      </c>
      <c r="C9" s="8">
        <f>B9/B12</f>
        <v>0.0109051254089422</v>
      </c>
      <c r="D9" s="20"/>
      <c r="E9" s="39"/>
      <c r="F9" s="39"/>
      <c r="G9" s="39"/>
      <c r="H9" s="37"/>
      <c r="I9" s="37"/>
    </row>
    <row r="10" ht="20.7" customHeight="1">
      <c r="A10" t="s" s="4">
        <v>36</v>
      </c>
      <c r="B10" s="7">
        <v>11</v>
      </c>
      <c r="C10" s="8">
        <f>B10/B12</f>
        <v>0.00399854598327881</v>
      </c>
      <c r="D10" s="20"/>
      <c r="E10" s="39"/>
      <c r="F10" s="39"/>
      <c r="G10" s="39"/>
      <c r="H10" s="37"/>
      <c r="I10" s="37"/>
    </row>
    <row r="11" ht="20.7" customHeight="1">
      <c r="A11" t="s" s="4">
        <v>39</v>
      </c>
      <c r="B11" s="7">
        <v>6</v>
      </c>
      <c r="C11" s="8">
        <f>B11/B12</f>
        <v>0.00218102508178844</v>
      </c>
      <c r="D11" s="20"/>
      <c r="E11" s="39"/>
      <c r="F11" s="93"/>
      <c r="G11" s="24"/>
      <c r="H11" s="11"/>
      <c r="I11" s="11"/>
    </row>
    <row r="12" ht="20.7" customHeight="1">
      <c r="A12" t="s" s="3">
        <v>19</v>
      </c>
      <c r="B12" s="7">
        <f>SUM(B3:B11)</f>
        <v>2751</v>
      </c>
      <c r="C12" s="9">
        <f>SUM(C3:C11)</f>
        <v>1</v>
      </c>
      <c r="D12" s="20"/>
      <c r="E12" s="39"/>
      <c r="F12" s="39"/>
      <c r="G12" s="39"/>
      <c r="H12" s="37"/>
      <c r="I12" s="37"/>
    </row>
    <row r="13" ht="20.7" customHeight="1">
      <c r="A13" s="10"/>
      <c r="B13" s="10"/>
      <c r="C13" s="10"/>
      <c r="D13" s="64"/>
      <c r="E13" s="39"/>
      <c r="F13" s="39"/>
      <c r="G13" s="39"/>
      <c r="H13" s="37"/>
      <c r="I13" s="37"/>
    </row>
    <row r="14" ht="20.7" customHeight="1">
      <c r="A14" t="s" s="3">
        <v>46</v>
      </c>
      <c r="B14" t="s" s="4">
        <v>2</v>
      </c>
      <c r="C14" t="s" s="3">
        <v>3</v>
      </c>
      <c r="D14" s="20"/>
      <c r="E14" s="39"/>
      <c r="F14" s="39"/>
      <c r="G14" s="39"/>
      <c r="H14" s="37"/>
      <c r="I14" s="37"/>
    </row>
    <row r="15" ht="20.7" customHeight="1">
      <c r="A15" t="s" s="4">
        <v>51</v>
      </c>
      <c r="B15" s="7">
        <v>21</v>
      </c>
      <c r="C15" s="8">
        <f>B15/B21</f>
        <v>0.0079155672823219</v>
      </c>
      <c r="D15" s="20"/>
      <c r="E15" s="39"/>
      <c r="F15" s="39"/>
      <c r="G15" s="39"/>
      <c r="H15" s="37"/>
      <c r="I15" s="37"/>
    </row>
    <row r="16" ht="20.7" customHeight="1">
      <c r="A16" t="s" s="4">
        <v>54</v>
      </c>
      <c r="B16" s="7">
        <v>1242</v>
      </c>
      <c r="C16" s="8">
        <f>B16/B21</f>
        <v>0.468149264983038</v>
      </c>
      <c r="D16" s="20"/>
      <c r="E16" s="39"/>
      <c r="F16" s="39"/>
      <c r="G16" s="39"/>
      <c r="H16" s="37"/>
      <c r="I16" s="37"/>
    </row>
    <row r="17" ht="20.7" customHeight="1">
      <c r="A17" t="s" s="4">
        <v>57</v>
      </c>
      <c r="B17" s="7">
        <v>616</v>
      </c>
      <c r="C17" s="8">
        <f>B17/B21</f>
        <v>0.232189973614776</v>
      </c>
      <c r="D17" s="6"/>
      <c r="E17" s="43"/>
      <c r="F17" s="76"/>
      <c r="G17" s="39"/>
      <c r="H17" s="37"/>
      <c r="I17" s="37"/>
    </row>
    <row r="18" ht="20.7" customHeight="1">
      <c r="A18" t="s" s="4">
        <v>61</v>
      </c>
      <c r="B18" s="7">
        <v>20</v>
      </c>
      <c r="C18" s="8">
        <f>B18/B21</f>
        <v>0.00753863550697324</v>
      </c>
      <c r="D18" s="6"/>
      <c r="E18" s="11"/>
      <c r="F18" s="64"/>
      <c r="G18" s="39"/>
      <c r="H18" s="37"/>
      <c r="I18" s="37"/>
    </row>
    <row r="19" ht="20.7" customHeight="1">
      <c r="A19" t="s" s="4">
        <v>64</v>
      </c>
      <c r="B19" s="7">
        <v>717</v>
      </c>
      <c r="C19" s="8">
        <f>B19/B21</f>
        <v>0.270260082924991</v>
      </c>
      <c r="D19" s="6"/>
      <c r="E19" s="11"/>
      <c r="F19" s="64"/>
      <c r="G19" s="39"/>
      <c r="H19" s="37"/>
      <c r="I19" s="37"/>
    </row>
    <row r="20" ht="20.7" customHeight="1">
      <c r="A20" t="s" s="4">
        <v>68</v>
      </c>
      <c r="B20" s="7">
        <v>37</v>
      </c>
      <c r="C20" s="8">
        <f>B20/B21</f>
        <v>0.0139464756879005</v>
      </c>
      <c r="D20" s="6"/>
      <c r="E20" s="11"/>
      <c r="F20" s="64"/>
      <c r="G20" s="39"/>
      <c r="H20" s="37"/>
      <c r="I20" s="37"/>
    </row>
    <row r="21" ht="20.7" customHeight="1">
      <c r="A21" t="s" s="3">
        <v>19</v>
      </c>
      <c r="B21" s="7">
        <f>SUM(B15:B20)</f>
        <v>2653</v>
      </c>
      <c r="C21" s="9">
        <f>SUM(C15:C20)</f>
        <v>1</v>
      </c>
      <c r="D21" s="6"/>
      <c r="E21" s="11"/>
      <c r="F21" s="64"/>
      <c r="G21" s="39"/>
      <c r="H21" s="37"/>
      <c r="I21" s="37"/>
    </row>
    <row r="22" ht="20.7" customHeight="1">
      <c r="A22" s="16"/>
      <c r="B22" s="17"/>
      <c r="C22" s="18"/>
      <c r="D22" s="11"/>
      <c r="E22" s="77"/>
      <c r="F22" s="78"/>
      <c r="G22" s="39"/>
      <c r="H22" s="72"/>
      <c r="I22" s="11"/>
    </row>
    <row r="23" ht="20.7" customHeight="1">
      <c r="A23" t="s" s="45">
        <v>77</v>
      </c>
      <c r="B23" t="s" s="46">
        <v>2</v>
      </c>
      <c r="C23" t="s" s="3">
        <v>3</v>
      </c>
      <c r="D23" s="20"/>
      <c r="E23" s="39"/>
      <c r="F23" s="39"/>
      <c r="G23" s="39"/>
      <c r="H23" s="72"/>
      <c r="I23" s="11"/>
    </row>
    <row r="24" ht="20.7" customHeight="1">
      <c r="A24" t="s" s="46">
        <v>80</v>
      </c>
      <c r="B24" s="47"/>
      <c r="C24" s="8">
        <f>B24/B26</f>
      </c>
      <c r="D24" s="20"/>
      <c r="E24" s="39"/>
      <c r="F24" s="39"/>
      <c r="G24" s="39"/>
      <c r="H24" s="72"/>
      <c r="I24" s="11"/>
    </row>
    <row r="25" ht="20.7" customHeight="1">
      <c r="A25" t="s" s="46">
        <v>83</v>
      </c>
      <c r="B25" s="47"/>
      <c r="C25" s="8">
        <f>B25/B26</f>
      </c>
      <c r="D25" s="6"/>
      <c r="E25" s="43"/>
      <c r="F25" s="76"/>
      <c r="G25" s="39"/>
      <c r="H25" s="72"/>
      <c r="I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6"/>
      <c r="E26" s="11"/>
      <c r="F26" s="64"/>
      <c r="G26" s="39"/>
      <c r="H26" s="72"/>
      <c r="I26" s="11"/>
    </row>
    <row r="27" ht="20.7" customHeight="1">
      <c r="A27" s="51"/>
      <c r="B27" s="52"/>
      <c r="C27" s="18"/>
      <c r="D27" s="11"/>
      <c r="E27" s="11"/>
      <c r="F27" s="64"/>
      <c r="G27" s="39"/>
      <c r="H27" s="72"/>
      <c r="I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77"/>
      <c r="F28" s="78"/>
      <c r="G28" s="39"/>
      <c r="H28" s="37"/>
      <c r="I28" s="37"/>
    </row>
    <row r="29" ht="20.7" customHeight="1">
      <c r="A29" t="s" s="46">
        <v>95</v>
      </c>
      <c r="B29" s="47"/>
      <c r="C29" s="8">
        <f>B29/B35</f>
      </c>
      <c r="D29" s="20"/>
      <c r="E29" s="39"/>
      <c r="F29" s="39"/>
      <c r="G29" s="39"/>
      <c r="H29" s="37"/>
      <c r="I29" s="37"/>
    </row>
    <row r="30" ht="20.7" customHeight="1">
      <c r="A30" t="s" s="46">
        <v>98</v>
      </c>
      <c r="B30" s="47"/>
      <c r="C30" s="8">
        <f>B30/B35</f>
      </c>
      <c r="D30" s="20"/>
      <c r="E30" s="39"/>
      <c r="F30" s="39"/>
      <c r="G30" s="35"/>
      <c r="H30" s="37"/>
      <c r="I30" s="37"/>
    </row>
    <row r="31" ht="20.7" customHeight="1">
      <c r="A31" t="s" s="46">
        <v>101</v>
      </c>
      <c r="B31" s="47"/>
      <c r="C31" s="8">
        <f>B31/B35</f>
      </c>
      <c r="D31" s="20"/>
      <c r="E31" s="39"/>
      <c r="F31" s="39"/>
      <c r="G31" s="37"/>
      <c r="H31" s="37"/>
      <c r="I31" s="37"/>
    </row>
    <row r="32" ht="20.7" customHeight="1">
      <c r="A32" t="s" s="46">
        <v>103</v>
      </c>
      <c r="B32" s="47"/>
      <c r="C32" s="8">
        <f>B32/B35</f>
      </c>
      <c r="D32" s="20"/>
      <c r="E32" s="39"/>
      <c r="F32" s="39"/>
      <c r="G32" s="37"/>
      <c r="H32" s="37"/>
      <c r="I32" s="37"/>
    </row>
    <row r="33" ht="20.7" customHeight="1">
      <c r="A33" t="s" s="46">
        <v>106</v>
      </c>
      <c r="B33" s="47"/>
      <c r="C33" s="8">
        <f>B33/B35</f>
      </c>
      <c r="D33" s="20"/>
      <c r="E33" s="39"/>
      <c r="F33" s="39"/>
      <c r="G33" s="37"/>
      <c r="H33" s="37"/>
      <c r="I33" s="37"/>
    </row>
    <row r="34" ht="20.7" customHeight="1">
      <c r="A34" t="s" s="46">
        <v>110</v>
      </c>
      <c r="B34" s="47"/>
      <c r="C34" s="8">
        <f>B34/B35</f>
      </c>
      <c r="D34" s="20"/>
      <c r="E34" s="39"/>
      <c r="F34" s="39"/>
      <c r="G34" s="37"/>
      <c r="H34" s="37"/>
      <c r="I34" s="37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20"/>
      <c r="E35" s="39"/>
      <c r="F35" s="39"/>
      <c r="G35" s="37"/>
      <c r="H35" s="37"/>
      <c r="I35" s="37"/>
    </row>
    <row r="36" ht="20.7" customHeight="1">
      <c r="A36" s="16"/>
      <c r="B36" s="17"/>
      <c r="C36" s="18"/>
      <c r="D36" s="64"/>
      <c r="E36" s="39"/>
      <c r="F36" s="39"/>
      <c r="G36" s="37"/>
      <c r="H36" s="37"/>
      <c r="I36" s="37"/>
    </row>
    <row r="37" ht="20.7" customHeight="1">
      <c r="A37" t="s" s="3">
        <v>116</v>
      </c>
      <c r="B37" t="s" s="4">
        <v>2</v>
      </c>
      <c r="C37" t="s" s="3">
        <v>3</v>
      </c>
      <c r="D37" s="20"/>
      <c r="E37" s="39"/>
      <c r="F37" s="39"/>
      <c r="G37" s="37"/>
      <c r="H37" s="37"/>
      <c r="I37" s="37"/>
    </row>
    <row r="38" ht="20.7" customHeight="1">
      <c r="A38" t="s" s="4">
        <v>118</v>
      </c>
      <c r="B38" s="7">
        <v>2226</v>
      </c>
      <c r="C38" s="8">
        <f>B38/B40</f>
        <v>0.924802658911508</v>
      </c>
      <c r="D38" s="20"/>
      <c r="E38" s="39"/>
      <c r="F38" s="39"/>
      <c r="G38" s="37"/>
      <c r="H38" s="37"/>
      <c r="I38" s="37"/>
    </row>
    <row r="39" ht="20.7" customHeight="1">
      <c r="A39" t="s" s="4">
        <v>122</v>
      </c>
      <c r="B39" s="7">
        <v>181</v>
      </c>
      <c r="C39" s="8">
        <f>B39/B40</f>
        <v>0.0751973410884919</v>
      </c>
      <c r="D39" s="20"/>
      <c r="E39" s="74"/>
      <c r="F39" s="35"/>
      <c r="G39" s="37"/>
      <c r="H39" s="37"/>
      <c r="I39" s="37"/>
    </row>
    <row r="40" ht="20.7" customHeight="1">
      <c r="A40" t="s" s="3">
        <v>19</v>
      </c>
      <c r="B40" s="7">
        <f>SUM(B38:B39)</f>
        <v>2407</v>
      </c>
      <c r="C40" s="9">
        <f>SUM(C38:C39)</f>
        <v>1</v>
      </c>
      <c r="D40" s="20"/>
      <c r="E40" s="37"/>
      <c r="F40" s="37"/>
      <c r="G40" s="37"/>
      <c r="H40" s="37"/>
      <c r="I40" s="37"/>
    </row>
    <row r="41" ht="20.7" customHeight="1">
      <c r="A41" s="16"/>
      <c r="B41" s="17"/>
      <c r="C41" s="18"/>
      <c r="D41" s="64"/>
      <c r="E41" s="37"/>
      <c r="F41" s="37"/>
      <c r="G41" s="37"/>
      <c r="H41" s="37"/>
      <c r="I41" s="37"/>
    </row>
    <row r="42" ht="20.7" customHeight="1">
      <c r="A42" t="s" s="3">
        <v>129</v>
      </c>
      <c r="B42" t="s" s="4">
        <v>2</v>
      </c>
      <c r="C42" t="s" s="3">
        <v>3</v>
      </c>
      <c r="D42" s="20"/>
      <c r="E42" s="61"/>
      <c r="F42" s="37"/>
      <c r="G42" s="37"/>
      <c r="H42" s="37"/>
      <c r="I42" s="37"/>
    </row>
    <row r="43" ht="20.7" customHeight="1">
      <c r="A43" t="s" s="4">
        <v>131</v>
      </c>
      <c r="B43" s="7">
        <v>1126</v>
      </c>
      <c r="C43" s="8">
        <f>B43/B45</f>
        <v>0.47976139752876</v>
      </c>
      <c r="D43" s="20"/>
      <c r="E43" s="37"/>
      <c r="F43" s="37"/>
      <c r="G43" s="37"/>
      <c r="H43" s="37"/>
      <c r="I43" s="37"/>
    </row>
    <row r="44" ht="20.7" customHeight="1">
      <c r="A44" t="s" s="4">
        <v>134</v>
      </c>
      <c r="B44" s="7">
        <v>1221</v>
      </c>
      <c r="C44" s="8">
        <f>B44/B45</f>
        <v>0.52023860247124</v>
      </c>
      <c r="D44" s="20"/>
      <c r="E44" s="61"/>
      <c r="F44" s="37"/>
      <c r="G44" s="37"/>
      <c r="H44" s="37"/>
      <c r="I44" s="37"/>
    </row>
    <row r="45" ht="20.7" customHeight="1">
      <c r="A45" t="s" s="3">
        <v>19</v>
      </c>
      <c r="B45" s="7">
        <f>SUM(B43:B44)</f>
        <v>2347</v>
      </c>
      <c r="C45" s="9">
        <f>SUM(C43:C44)</f>
        <v>1</v>
      </c>
      <c r="D45" s="20"/>
      <c r="E45" s="37"/>
      <c r="F45" s="37"/>
      <c r="G45" s="37"/>
      <c r="H45" s="37"/>
      <c r="I45" s="37"/>
    </row>
    <row r="46" ht="20.7" customHeight="1">
      <c r="A46" s="16"/>
      <c r="B46" s="17"/>
      <c r="C46" s="18"/>
      <c r="D46" s="64"/>
      <c r="E46" s="37"/>
      <c r="F46" s="37"/>
      <c r="G46" s="37"/>
      <c r="H46" s="37"/>
      <c r="I46" s="37"/>
    </row>
    <row r="47" ht="20.7" customHeight="1">
      <c r="A47" t="s" s="3">
        <v>141</v>
      </c>
      <c r="B47" t="s" s="4">
        <v>2</v>
      </c>
      <c r="C47" t="s" s="3">
        <v>3</v>
      </c>
      <c r="D47" s="20"/>
      <c r="E47" s="61"/>
      <c r="F47" s="37"/>
      <c r="G47" s="37"/>
      <c r="H47" s="37"/>
      <c r="I47" s="37"/>
    </row>
    <row r="48" ht="20.7" customHeight="1">
      <c r="A48" t="s" s="4">
        <v>143</v>
      </c>
      <c r="B48" s="7">
        <v>1522</v>
      </c>
      <c r="C48" s="8">
        <f>B48/B52</f>
        <v>0.61519805982215</v>
      </c>
      <c r="D48" s="6"/>
      <c r="E48" s="11"/>
      <c r="F48" s="11"/>
      <c r="G48" s="11"/>
      <c r="H48" s="11"/>
      <c r="I48" s="11"/>
    </row>
    <row r="49" ht="20.7" customHeight="1">
      <c r="A49" t="s" s="4">
        <v>146</v>
      </c>
      <c r="B49" s="7">
        <v>117</v>
      </c>
      <c r="C49" s="8">
        <f>B49/B52</f>
        <v>0.0472918350848828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123</v>
      </c>
      <c r="C50" s="8">
        <f>B50/B52</f>
        <v>0.0497170573969281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712</v>
      </c>
      <c r="C51" s="8">
        <f>B51/B52</f>
        <v>0.287793047696039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2474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639</v>
      </c>
      <c r="C55" s="8">
        <f>B55/B58</f>
        <v>0.284252669039146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506</v>
      </c>
      <c r="C56" s="8">
        <f>B56/B58</f>
        <v>0.22508896797153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1103</v>
      </c>
      <c r="C57" s="8">
        <f>B57/B58</f>
        <v>0.490658362989324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2248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567</v>
      </c>
      <c r="C61" s="8">
        <f>B61/B65</f>
        <v>0.280971258671952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184</v>
      </c>
      <c r="C62" s="8">
        <f>B62/B65</f>
        <v>0.0911793855302279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556</v>
      </c>
      <c r="C63" s="8">
        <f>B63/B65</f>
        <v>0.275520317145689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711</v>
      </c>
      <c r="C64" s="8">
        <f>B64/B65</f>
        <v>0.352329038652131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2018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1170</v>
      </c>
      <c r="C68" s="8">
        <f>B68/B71</f>
        <v>0.574938574938575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354</v>
      </c>
      <c r="C69" s="8">
        <f>B69/B71</f>
        <v>0.173955773955774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511</v>
      </c>
      <c r="C70" s="8">
        <f>B70/B71</f>
        <v>0.251105651105651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2035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21"/>
      <c r="B87" s="22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dimension ref="A2:K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94" customWidth="1"/>
    <col min="2" max="4" width="16.3516" style="94" customWidth="1"/>
    <col min="5" max="5" width="26.7031" style="94" customWidth="1"/>
    <col min="6" max="8" width="16.3516" style="94" customWidth="1"/>
    <col min="9" max="9" width="17.8516" style="94" customWidth="1"/>
    <col min="10" max="11" width="16.3516" style="94" customWidth="1"/>
    <col min="12" max="16384" width="16.3516" style="94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13">
        <v>120</v>
      </c>
      <c r="F2" t="s" s="14">
        <v>2</v>
      </c>
      <c r="G2" t="s" s="3">
        <v>3</v>
      </c>
      <c r="H2" s="5"/>
      <c r="I2" t="s" s="13">
        <v>262</v>
      </c>
      <c r="J2" t="s" s="14">
        <v>2</v>
      </c>
      <c r="K2" t="s" s="3">
        <v>3</v>
      </c>
    </row>
    <row r="3" ht="20.7" customHeight="1">
      <c r="A3" t="s" s="4">
        <v>8</v>
      </c>
      <c r="B3" s="7">
        <v>4956</v>
      </c>
      <c r="C3" s="8">
        <f>B3/B12</f>
        <v>0.285253827558421</v>
      </c>
      <c r="D3" s="5"/>
      <c r="E3" t="s" s="14">
        <v>124</v>
      </c>
      <c r="F3" s="15">
        <v>221</v>
      </c>
      <c r="G3" s="8">
        <f>F3/F6</f>
        <v>0.167297501892506</v>
      </c>
      <c r="H3" s="5"/>
      <c r="I3" t="s" s="14">
        <v>267</v>
      </c>
      <c r="J3" s="15">
        <v>4347</v>
      </c>
      <c r="K3" s="8">
        <f>J3/J6</f>
        <v>0.329467939972715</v>
      </c>
    </row>
    <row r="4" ht="20.7" customHeight="1">
      <c r="A4" t="s" s="4">
        <v>13</v>
      </c>
      <c r="B4" s="7">
        <v>680</v>
      </c>
      <c r="C4" s="8">
        <f>B4/B12</f>
        <v>0.0391389432485323</v>
      </c>
      <c r="D4" s="5"/>
      <c r="E4" t="s" s="14">
        <v>127</v>
      </c>
      <c r="F4" s="15">
        <v>674</v>
      </c>
      <c r="G4" s="8">
        <f>F4/F6</f>
        <v>0.510219530658592</v>
      </c>
      <c r="H4" s="5"/>
      <c r="I4" t="s" s="14">
        <v>274</v>
      </c>
      <c r="J4" s="15">
        <v>6944</v>
      </c>
      <c r="K4" s="8">
        <f>J4/J6</f>
        <v>0.526299833257541</v>
      </c>
    </row>
    <row r="5" ht="20.7" customHeight="1">
      <c r="A5" t="s" s="4">
        <v>18</v>
      </c>
      <c r="B5" s="7">
        <v>61</v>
      </c>
      <c r="C5" s="8">
        <f>B5/B12</f>
        <v>0.00351099343847128</v>
      </c>
      <c r="D5" s="5"/>
      <c r="E5" t="s" s="14">
        <v>128</v>
      </c>
      <c r="F5" s="15">
        <v>426</v>
      </c>
      <c r="G5" s="8">
        <f>F5/F6</f>
        <v>0.322482967448902</v>
      </c>
      <c r="H5" s="95"/>
      <c r="I5" t="s" s="14">
        <v>279</v>
      </c>
      <c r="J5" s="15">
        <v>1903</v>
      </c>
      <c r="K5" s="8">
        <f>J5/J6</f>
        <v>0.144232226769744</v>
      </c>
    </row>
    <row r="6" ht="20.7" customHeight="1">
      <c r="A6" t="s" s="4">
        <v>21</v>
      </c>
      <c r="B6" s="7">
        <v>8129</v>
      </c>
      <c r="C6" s="8">
        <f>B6/B12</f>
        <v>0.46788304362841</v>
      </c>
      <c r="D6" s="5"/>
      <c r="E6" t="s" s="13">
        <v>19</v>
      </c>
      <c r="F6" s="15">
        <f>SUM(F3:F5)</f>
        <v>1321</v>
      </c>
      <c r="G6" s="9">
        <f>SUM(G3:G5)</f>
        <v>1</v>
      </c>
      <c r="H6" s="33"/>
      <c r="I6" t="s" s="13">
        <v>19</v>
      </c>
      <c r="J6" s="15">
        <f>SUM(J3:J5)</f>
        <v>13194</v>
      </c>
      <c r="K6" s="9">
        <f>SUM(K3:K5)</f>
        <v>1</v>
      </c>
    </row>
    <row r="7" ht="20.7" customHeight="1">
      <c r="A7" t="s" s="4">
        <v>23</v>
      </c>
      <c r="B7" s="7">
        <v>3005</v>
      </c>
      <c r="C7" s="8">
        <f>B7/B12</f>
        <v>0.172959594796823</v>
      </c>
      <c r="D7" s="20"/>
      <c r="E7" s="17"/>
      <c r="F7" s="17"/>
      <c r="G7" s="17"/>
      <c r="H7" s="39"/>
      <c r="I7" s="17"/>
      <c r="J7" s="17"/>
      <c r="K7" s="17"/>
    </row>
    <row r="8" ht="20.7" customHeight="1">
      <c r="A8" t="s" s="4">
        <v>27</v>
      </c>
      <c r="B8" s="7">
        <v>86</v>
      </c>
      <c r="C8" s="8">
        <f>B8/B12</f>
        <v>0.00494992517554967</v>
      </c>
      <c r="D8" s="5"/>
      <c r="E8" t="s" s="3">
        <v>130</v>
      </c>
      <c r="F8" t="s" s="4">
        <v>2</v>
      </c>
      <c r="G8" t="s" s="3">
        <v>3</v>
      </c>
      <c r="H8" s="33"/>
      <c r="I8" t="s" s="13">
        <v>263</v>
      </c>
      <c r="J8" t="s" s="14">
        <v>2</v>
      </c>
      <c r="K8" t="s" s="3">
        <v>3</v>
      </c>
    </row>
    <row r="9" ht="20.7" customHeight="1">
      <c r="A9" t="s" s="4">
        <v>31</v>
      </c>
      <c r="B9" s="7">
        <v>339</v>
      </c>
      <c r="C9" s="8">
        <f>B9/B12</f>
        <v>0.019511914354783</v>
      </c>
      <c r="D9" s="5"/>
      <c r="E9" t="s" s="4">
        <v>133</v>
      </c>
      <c r="F9" s="7">
        <v>8075</v>
      </c>
      <c r="G9" s="8">
        <f>F9/F11</f>
        <v>0.486650997408546</v>
      </c>
      <c r="H9" s="33"/>
      <c r="I9" t="s" s="14">
        <v>289</v>
      </c>
      <c r="J9" s="15">
        <v>6435</v>
      </c>
      <c r="K9" s="8">
        <f>J9/J11</f>
        <v>0.504112808460635</v>
      </c>
    </row>
    <row r="10" ht="20.7" customHeight="1">
      <c r="A10" t="s" s="4">
        <v>36</v>
      </c>
      <c r="B10" s="7">
        <v>83</v>
      </c>
      <c r="C10" s="8">
        <f>B10/B12</f>
        <v>0.00477725336710026</v>
      </c>
      <c r="D10" s="5"/>
      <c r="E10" t="s" s="4">
        <v>137</v>
      </c>
      <c r="F10" s="7">
        <v>8518</v>
      </c>
      <c r="G10" s="8">
        <f>F10/F11</f>
        <v>0.513349002591454</v>
      </c>
      <c r="H10" s="33"/>
      <c r="I10" t="s" s="14">
        <v>295</v>
      </c>
      <c r="J10" s="15">
        <v>6330</v>
      </c>
      <c r="K10" s="8">
        <f>J10/J11</f>
        <v>0.495887191539365</v>
      </c>
    </row>
    <row r="11" ht="20.7" customHeight="1">
      <c r="A11" t="s" s="4">
        <v>39</v>
      </c>
      <c r="B11" s="7">
        <v>35</v>
      </c>
      <c r="C11" s="8">
        <f>B11/B12</f>
        <v>0.00201450443190975</v>
      </c>
      <c r="D11" s="5"/>
      <c r="E11" t="s" s="3">
        <v>19</v>
      </c>
      <c r="F11" s="7">
        <f>SUM(F9:F10)</f>
        <v>16593</v>
      </c>
      <c r="G11" s="9">
        <f>SUM(G9:G10)</f>
        <v>1</v>
      </c>
      <c r="H11" s="33"/>
      <c r="I11" t="s" s="13">
        <v>19</v>
      </c>
      <c r="J11" s="15">
        <f>SUM(J9:J10)</f>
        <v>12765</v>
      </c>
      <c r="K11" s="9">
        <f>SUM(K9:K10)</f>
        <v>1</v>
      </c>
    </row>
    <row r="12" ht="20.7" customHeight="1">
      <c r="A12" t="s" s="3">
        <v>19</v>
      </c>
      <c r="B12" s="7">
        <f>SUM(B3:B11)</f>
        <v>17374</v>
      </c>
      <c r="C12" s="9">
        <f>SUM(C3:C11)</f>
        <v>1</v>
      </c>
      <c r="D12" s="20"/>
      <c r="E12" s="17"/>
      <c r="F12" s="17"/>
      <c r="G12" s="17"/>
      <c r="H12" s="39"/>
      <c r="I12" s="18"/>
      <c r="J12" s="10"/>
      <c r="K12" s="10"/>
    </row>
    <row r="13" ht="20.7" customHeight="1">
      <c r="A13" s="10"/>
      <c r="B13" s="10"/>
      <c r="C13" s="10"/>
      <c r="D13" s="12"/>
      <c r="E13" t="s" s="3">
        <v>435</v>
      </c>
      <c r="F13" t="s" s="4">
        <v>2</v>
      </c>
      <c r="G13" t="s" s="3">
        <v>3</v>
      </c>
      <c r="H13" s="33"/>
      <c r="I13" t="s" s="13">
        <v>282</v>
      </c>
      <c r="J13" t="s" s="14">
        <v>2</v>
      </c>
      <c r="K13" t="s" s="3">
        <v>3</v>
      </c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541</v>
      </c>
      <c r="F14" s="7">
        <v>3047</v>
      </c>
      <c r="G14" s="8">
        <f>F14/F16</f>
        <v>0.195521047227926</v>
      </c>
      <c r="H14" s="33"/>
      <c r="I14" t="s" s="14">
        <v>308</v>
      </c>
      <c r="J14" s="15">
        <v>6336</v>
      </c>
      <c r="K14" s="8">
        <f>J14/J16</f>
        <v>0.473967684021544</v>
      </c>
    </row>
    <row r="15" ht="32.7" customHeight="1">
      <c r="A15" t="s" s="4">
        <v>51</v>
      </c>
      <c r="B15" s="7">
        <v>103</v>
      </c>
      <c r="C15" s="8">
        <f>B15/B21</f>
        <v>0.00598211174352422</v>
      </c>
      <c r="D15" s="5"/>
      <c r="E15" t="s" s="4">
        <v>542</v>
      </c>
      <c r="F15" s="7">
        <v>12537</v>
      </c>
      <c r="G15" s="8">
        <f>F15/F16</f>
        <v>0.804478952772074</v>
      </c>
      <c r="H15" s="33"/>
      <c r="I15" t="s" s="14">
        <v>314</v>
      </c>
      <c r="J15" s="15">
        <v>7032</v>
      </c>
      <c r="K15" s="8">
        <f>J15/J16</f>
        <v>0.526032315978456</v>
      </c>
    </row>
    <row r="16" ht="20.7" customHeight="1">
      <c r="A16" t="s" s="4">
        <v>54</v>
      </c>
      <c r="B16" s="7">
        <v>6711</v>
      </c>
      <c r="C16" s="8">
        <f>B16/B21</f>
        <v>0.389766523405738</v>
      </c>
      <c r="D16" s="5"/>
      <c r="E16" t="s" s="3">
        <v>19</v>
      </c>
      <c r="F16" s="7">
        <f>SUM(F14:F15)</f>
        <v>15584</v>
      </c>
      <c r="G16" s="9">
        <f>SUM(G14:G15)</f>
        <v>1</v>
      </c>
      <c r="H16" s="33"/>
      <c r="I16" t="s" s="13">
        <v>19</v>
      </c>
      <c r="J16" s="15">
        <f>SUM(J14:J15)</f>
        <v>13368</v>
      </c>
      <c r="K16" s="9">
        <f>SUM(K14:K15)</f>
        <v>1</v>
      </c>
    </row>
    <row r="17" ht="20.7" customHeight="1">
      <c r="A17" t="s" s="4">
        <v>57</v>
      </c>
      <c r="B17" s="7">
        <v>5110</v>
      </c>
      <c r="C17" s="8">
        <f>B17/B21</f>
        <v>0.296782436984551</v>
      </c>
      <c r="D17" s="6"/>
      <c r="E17" s="10"/>
      <c r="F17" s="30"/>
      <c r="G17" s="17"/>
      <c r="H17" s="39"/>
      <c r="I17" s="36"/>
      <c r="J17" s="36"/>
      <c r="K17" s="36"/>
    </row>
    <row r="18" ht="20.7" customHeight="1">
      <c r="A18" t="s" s="4">
        <v>61</v>
      </c>
      <c r="B18" s="7">
        <v>88</v>
      </c>
      <c r="C18" s="8">
        <f>B18/B21</f>
        <v>0.00511093042165176</v>
      </c>
      <c r="D18" s="5"/>
      <c r="E18" t="s" s="3">
        <v>543</v>
      </c>
      <c r="F18" t="s" s="4">
        <v>2</v>
      </c>
      <c r="G18" t="s" s="3">
        <v>3</v>
      </c>
      <c r="H18" s="34"/>
      <c r="I18" s="37"/>
      <c r="J18" s="37"/>
      <c r="K18" s="37"/>
    </row>
    <row r="19" ht="20.7" customHeight="1">
      <c r="A19" t="s" s="4">
        <v>64</v>
      </c>
      <c r="B19" s="7">
        <v>5018</v>
      </c>
      <c r="C19" s="8">
        <f>B19/B21</f>
        <v>0.291439191543733</v>
      </c>
      <c r="D19" s="5"/>
      <c r="E19" t="s" s="4">
        <v>544</v>
      </c>
      <c r="F19" s="7">
        <v>7331</v>
      </c>
      <c r="G19" s="8">
        <f>F19/F21</f>
        <v>0.474406264155827</v>
      </c>
      <c r="H19" s="34"/>
      <c r="I19" s="37"/>
      <c r="J19" s="37"/>
      <c r="K19" s="37"/>
    </row>
    <row r="20" ht="20.7" customHeight="1">
      <c r="A20" t="s" s="4">
        <v>68</v>
      </c>
      <c r="B20" s="7">
        <v>188</v>
      </c>
      <c r="C20" s="8">
        <f>B20/B21</f>
        <v>0.0109188059008015</v>
      </c>
      <c r="D20" s="5"/>
      <c r="E20" t="s" s="4">
        <v>545</v>
      </c>
      <c r="F20" s="7">
        <v>8122</v>
      </c>
      <c r="G20" s="8">
        <f>F20/F21</f>
        <v>0.525593735844173</v>
      </c>
      <c r="H20" s="34"/>
      <c r="I20" s="37"/>
      <c r="J20" s="37"/>
      <c r="K20" s="37"/>
    </row>
    <row r="21" ht="20.7" customHeight="1">
      <c r="A21" t="s" s="3">
        <v>19</v>
      </c>
      <c r="B21" s="7">
        <f>SUM(B15:B20)</f>
        <v>17218</v>
      </c>
      <c r="C21" s="9">
        <f>SUM(C15:C20)</f>
        <v>0.999999999999999</v>
      </c>
      <c r="D21" s="5"/>
      <c r="E21" t="s" s="3">
        <v>19</v>
      </c>
      <c r="F21" s="7">
        <f>SUM(F19:F20)</f>
        <v>15453</v>
      </c>
      <c r="G21" s="9">
        <f>SUM(G19:G20)</f>
        <v>1</v>
      </c>
      <c r="H21" s="34"/>
      <c r="I21" s="37"/>
      <c r="J21" s="37"/>
      <c r="K21" s="37"/>
    </row>
    <row r="22" ht="20.7" customHeight="1">
      <c r="A22" s="16"/>
      <c r="B22" s="17"/>
      <c r="C22" s="18"/>
      <c r="D22" s="64"/>
      <c r="E22" s="17"/>
      <c r="F22" s="17"/>
      <c r="G22" s="17"/>
      <c r="H22" s="39"/>
      <c r="I22" s="37"/>
      <c r="J22" s="37"/>
      <c r="K22" s="37"/>
    </row>
    <row r="23" ht="20.7" customHeight="1">
      <c r="A23" t="s" s="45">
        <v>77</v>
      </c>
      <c r="B23" t="s" s="46">
        <v>2</v>
      </c>
      <c r="C23" t="s" s="3">
        <v>3</v>
      </c>
      <c r="D23" s="5"/>
      <c r="E23" t="s" s="3">
        <v>456</v>
      </c>
      <c r="F23" t="s" s="4">
        <v>2</v>
      </c>
      <c r="G23" t="s" s="3">
        <v>3</v>
      </c>
      <c r="H23" s="34"/>
      <c r="I23" s="37"/>
      <c r="J23" s="37"/>
      <c r="K23" s="37"/>
    </row>
    <row r="24" ht="20.7" customHeight="1">
      <c r="A24" t="s" s="46">
        <v>80</v>
      </c>
      <c r="B24" s="47"/>
      <c r="C24" s="8">
        <f>B24/B26</f>
      </c>
      <c r="D24" s="5"/>
      <c r="E24" t="s" s="4">
        <v>546</v>
      </c>
      <c r="F24" s="7">
        <v>3643</v>
      </c>
      <c r="G24" s="8">
        <f>F24/F29</f>
        <v>0.247958072420365</v>
      </c>
      <c r="H24" s="34"/>
      <c r="I24" s="37"/>
      <c r="J24" s="37"/>
      <c r="K24" s="37"/>
    </row>
    <row r="25" ht="20.7" customHeight="1">
      <c r="A25" t="s" s="46">
        <v>83</v>
      </c>
      <c r="B25" s="47"/>
      <c r="C25" s="8">
        <f>B25/B26</f>
      </c>
      <c r="D25" s="5"/>
      <c r="E25" t="s" s="4">
        <v>547</v>
      </c>
      <c r="F25" s="7">
        <v>5121</v>
      </c>
      <c r="G25" s="8">
        <f>F25/F29</f>
        <v>0.348557037843724</v>
      </c>
      <c r="H25" s="34"/>
      <c r="I25" s="37"/>
      <c r="J25" s="37"/>
      <c r="K25" s="37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5"/>
      <c r="E26" t="s" s="4">
        <v>548</v>
      </c>
      <c r="F26" s="7">
        <v>1497</v>
      </c>
      <c r="G26" s="8">
        <f>F26/F29</f>
        <v>0.101892186223795</v>
      </c>
      <c r="H26" s="34"/>
      <c r="I26" s="37"/>
      <c r="J26" s="37"/>
      <c r="K26" s="37"/>
    </row>
    <row r="27" ht="20.7" customHeight="1">
      <c r="A27" s="51"/>
      <c r="B27" s="52"/>
      <c r="C27" s="18"/>
      <c r="D27" s="12"/>
      <c r="E27" t="s" s="4">
        <v>549</v>
      </c>
      <c r="F27" s="7">
        <v>2565</v>
      </c>
      <c r="G27" s="8">
        <f>F27/F29</f>
        <v>0.174584808058808</v>
      </c>
      <c r="H27" s="34"/>
      <c r="I27" s="72"/>
      <c r="J27" s="11"/>
      <c r="K27" s="11"/>
    </row>
    <row r="28" ht="20.7" customHeight="1">
      <c r="A28" t="s" s="45">
        <v>92</v>
      </c>
      <c r="B28" t="s" s="46">
        <v>2</v>
      </c>
      <c r="C28" t="s" s="3">
        <v>3</v>
      </c>
      <c r="D28" s="5"/>
      <c r="E28" t="s" s="4">
        <v>550</v>
      </c>
      <c r="F28" s="7">
        <v>1866</v>
      </c>
      <c r="G28" s="8">
        <f>F28/F29</f>
        <v>0.127007895453308</v>
      </c>
      <c r="H28" s="34"/>
      <c r="I28" s="72"/>
      <c r="J28" s="11"/>
      <c r="K28" s="11"/>
    </row>
    <row r="29" ht="20.7" customHeight="1">
      <c r="A29" t="s" s="46">
        <v>95</v>
      </c>
      <c r="B29" s="47"/>
      <c r="C29" s="8">
        <f>B29/B35</f>
      </c>
      <c r="D29" s="5"/>
      <c r="E29" t="s" s="3">
        <v>19</v>
      </c>
      <c r="F29" s="7">
        <f>SUM(F24:F28)</f>
        <v>14692</v>
      </c>
      <c r="G29" s="9">
        <f>SUM(G24:G28)</f>
        <v>1</v>
      </c>
      <c r="H29" s="34"/>
      <c r="I29" s="72"/>
      <c r="J29" s="11"/>
      <c r="K29" s="11"/>
    </row>
    <row r="30" ht="20.7" customHeight="1">
      <c r="A30" t="s" s="46">
        <v>98</v>
      </c>
      <c r="B30" s="47"/>
      <c r="C30" s="8">
        <f>B30/B35</f>
      </c>
      <c r="D30" s="20"/>
      <c r="E30" s="17"/>
      <c r="F30" s="17"/>
      <c r="G30" s="17"/>
      <c r="H30" s="39"/>
      <c r="I30" s="72"/>
      <c r="J30" s="11"/>
      <c r="K30" s="11"/>
    </row>
    <row r="31" ht="20.7" customHeight="1">
      <c r="A31" t="s" s="46">
        <v>101</v>
      </c>
      <c r="B31" s="47"/>
      <c r="C31" s="8">
        <f>B31/B35</f>
      </c>
      <c r="D31" s="5"/>
      <c r="E31" t="s" s="3">
        <v>449</v>
      </c>
      <c r="F31" t="s" s="4">
        <v>2</v>
      </c>
      <c r="G31" t="s" s="3">
        <v>3</v>
      </c>
      <c r="H31" s="34"/>
      <c r="I31" s="72"/>
      <c r="J31" s="11"/>
      <c r="K31" s="11"/>
    </row>
    <row r="32" ht="20.7" customHeight="1">
      <c r="A32" t="s" s="46">
        <v>103</v>
      </c>
      <c r="B32" s="47"/>
      <c r="C32" s="8">
        <f>B32/B35</f>
      </c>
      <c r="D32" s="5"/>
      <c r="E32" t="s" s="4">
        <v>551</v>
      </c>
      <c r="F32" s="7">
        <v>1179</v>
      </c>
      <c r="G32" s="8">
        <f>F32/F34</f>
        <v>0.635237068965517</v>
      </c>
      <c r="H32" s="34"/>
      <c r="I32" s="72"/>
      <c r="J32" s="11"/>
      <c r="K32" s="11"/>
    </row>
    <row r="33" ht="20.7" customHeight="1">
      <c r="A33" t="s" s="46">
        <v>106</v>
      </c>
      <c r="B33" s="47"/>
      <c r="C33" s="8">
        <f>B33/B35</f>
      </c>
      <c r="D33" s="5"/>
      <c r="E33" t="s" s="4">
        <v>552</v>
      </c>
      <c r="F33" s="7">
        <v>677</v>
      </c>
      <c r="G33" s="8">
        <f>F33/F34</f>
        <v>0.364762931034483</v>
      </c>
      <c r="H33" s="34"/>
      <c r="I33" s="72"/>
      <c r="J33" s="11"/>
      <c r="K33" s="11"/>
    </row>
    <row r="34" ht="20.7" customHeight="1">
      <c r="A34" t="s" s="46">
        <v>110</v>
      </c>
      <c r="B34" s="47"/>
      <c r="C34" s="8">
        <f>B34/B35</f>
      </c>
      <c r="D34" s="5"/>
      <c r="E34" t="s" s="3">
        <v>19</v>
      </c>
      <c r="F34" s="7">
        <f>SUM(F32:F33)</f>
        <v>1856</v>
      </c>
      <c r="G34" s="9">
        <f>SUM(G32:G33)</f>
        <v>1</v>
      </c>
      <c r="H34" s="34"/>
      <c r="I34" s="72"/>
      <c r="J34" s="11"/>
      <c r="K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20"/>
      <c r="E35" s="17"/>
      <c r="F35" s="17"/>
      <c r="G35" s="17"/>
      <c r="H35" s="39"/>
      <c r="I35" s="72"/>
      <c r="J35" s="11"/>
      <c r="K35" s="11"/>
    </row>
    <row r="36" ht="20.7" customHeight="1">
      <c r="A36" s="16"/>
      <c r="B36" s="17"/>
      <c r="C36" s="18"/>
      <c r="D36" s="12"/>
      <c r="E36" t="s" s="3">
        <v>553</v>
      </c>
      <c r="F36" t="s" s="4">
        <v>2</v>
      </c>
      <c r="G36" t="s" s="3">
        <v>3</v>
      </c>
      <c r="H36" s="34"/>
      <c r="I36" s="72"/>
      <c r="J36" s="11"/>
      <c r="K36" s="11"/>
    </row>
    <row r="37" ht="20.7" customHeight="1">
      <c r="A37" t="s" s="3">
        <v>116</v>
      </c>
      <c r="B37" t="s" s="4">
        <v>2</v>
      </c>
      <c r="C37" t="s" s="3">
        <v>3</v>
      </c>
      <c r="D37" s="5"/>
      <c r="E37" t="s" s="4">
        <v>554</v>
      </c>
      <c r="F37" s="7">
        <v>890</v>
      </c>
      <c r="G37" s="8">
        <f>F37/F39</f>
        <v>0.644927536231884</v>
      </c>
      <c r="H37" s="34"/>
      <c r="I37" s="72"/>
      <c r="J37" s="11"/>
      <c r="K37" s="11"/>
    </row>
    <row r="38" ht="20.7" customHeight="1">
      <c r="A38" t="s" s="4">
        <v>118</v>
      </c>
      <c r="B38" s="7">
        <v>14001</v>
      </c>
      <c r="C38" s="8">
        <f>B38/B40</f>
        <v>0.911404765004557</v>
      </c>
      <c r="D38" s="5"/>
      <c r="E38" t="s" s="4">
        <v>555</v>
      </c>
      <c r="F38" s="7">
        <v>490</v>
      </c>
      <c r="G38" s="8">
        <f>F38/F39</f>
        <v>0.355072463768116</v>
      </c>
      <c r="H38" s="34"/>
      <c r="I38" s="72"/>
      <c r="J38" s="11"/>
      <c r="K38" s="11"/>
    </row>
    <row r="39" ht="20.7" customHeight="1">
      <c r="A39" t="s" s="4">
        <v>122</v>
      </c>
      <c r="B39" s="7">
        <v>1361</v>
      </c>
      <c r="C39" s="8">
        <f>B39/B40</f>
        <v>0.08859523499544331</v>
      </c>
      <c r="D39" s="5"/>
      <c r="E39" t="s" s="3">
        <v>19</v>
      </c>
      <c r="F39" s="7">
        <f>SUM(F37:F38)</f>
        <v>1380</v>
      </c>
      <c r="G39" s="9">
        <f>SUM(G37:G38)</f>
        <v>1</v>
      </c>
      <c r="H39" s="34"/>
      <c r="I39" s="72"/>
      <c r="J39" s="11"/>
      <c r="K39" s="11"/>
    </row>
    <row r="40" ht="20.7" customHeight="1">
      <c r="A40" t="s" s="3">
        <v>19</v>
      </c>
      <c r="B40" s="7">
        <f>SUM(B38:B39)</f>
        <v>15362</v>
      </c>
      <c r="C40" s="9">
        <f>SUM(C38:C39)</f>
        <v>1</v>
      </c>
      <c r="D40" s="6"/>
      <c r="E40" s="19"/>
      <c r="F40" s="70"/>
      <c r="G40" s="38"/>
      <c r="H40" s="39"/>
      <c r="I40" s="72"/>
      <c r="J40" s="11"/>
      <c r="K40" s="11"/>
    </row>
    <row r="41" ht="20.7" customHeight="1">
      <c r="A41" s="16"/>
      <c r="B41" s="17"/>
      <c r="C41" s="18"/>
      <c r="D41" s="11"/>
      <c r="E41" s="11"/>
      <c r="F41" s="64"/>
      <c r="G41" s="39"/>
      <c r="H41" s="39"/>
      <c r="I41" s="72"/>
      <c r="J41" s="11"/>
      <c r="K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39"/>
      <c r="I42" s="72"/>
      <c r="J42" s="11"/>
      <c r="K42" s="11"/>
    </row>
    <row r="43" ht="20.7" customHeight="1">
      <c r="A43" t="s" s="4">
        <v>131</v>
      </c>
      <c r="B43" s="7">
        <v>9115</v>
      </c>
      <c r="C43" s="8">
        <f>B43/B45</f>
        <v>0.6075451576351401</v>
      </c>
      <c r="D43" s="6"/>
      <c r="E43" s="11"/>
      <c r="F43" s="64"/>
      <c r="G43" s="39"/>
      <c r="H43" s="39"/>
      <c r="I43" s="72"/>
      <c r="J43" s="11"/>
      <c r="K43" s="11"/>
    </row>
    <row r="44" ht="20.7" customHeight="1">
      <c r="A44" t="s" s="4">
        <v>134</v>
      </c>
      <c r="B44" s="7">
        <v>5888</v>
      </c>
      <c r="C44" s="8">
        <f>B44/B45</f>
        <v>0.39245484236486</v>
      </c>
      <c r="D44" s="6"/>
      <c r="E44" s="11"/>
      <c r="F44" s="64"/>
      <c r="G44" s="39"/>
      <c r="H44" s="39"/>
      <c r="I44" s="72"/>
      <c r="J44" s="11"/>
      <c r="K44" s="11"/>
    </row>
    <row r="45" ht="20.7" customHeight="1">
      <c r="A45" t="s" s="3">
        <v>19</v>
      </c>
      <c r="B45" s="7">
        <f>SUM(B43:B44)</f>
        <v>15003</v>
      </c>
      <c r="C45" s="9">
        <f>SUM(C43:C44)</f>
        <v>1</v>
      </c>
      <c r="D45" s="6"/>
      <c r="E45" s="11"/>
      <c r="F45" s="64"/>
      <c r="G45" s="39"/>
      <c r="H45" s="39"/>
      <c r="I45" s="72"/>
      <c r="J45" s="11"/>
      <c r="K45" s="11"/>
    </row>
    <row r="46" ht="20.7" customHeight="1">
      <c r="A46" s="16"/>
      <c r="B46" s="17"/>
      <c r="C46" s="18"/>
      <c r="D46" s="11"/>
      <c r="E46" s="11"/>
      <c r="F46" s="64"/>
      <c r="G46" s="39"/>
      <c r="H46" s="39"/>
      <c r="I46" s="72"/>
      <c r="J46" s="11"/>
      <c r="K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39"/>
      <c r="I47" s="72"/>
      <c r="J47" s="11"/>
      <c r="K47" s="11"/>
    </row>
    <row r="48" ht="20.7" customHeight="1">
      <c r="A48" t="s" s="4">
        <v>143</v>
      </c>
      <c r="B48" s="7">
        <v>6025</v>
      </c>
      <c r="C48" s="8">
        <f>B48/B52</f>
        <v>0.403441810633454</v>
      </c>
      <c r="D48" s="6"/>
      <c r="E48" s="11"/>
      <c r="F48" s="11"/>
      <c r="G48" s="43"/>
      <c r="H48" s="43"/>
      <c r="I48" s="11"/>
      <c r="J48" s="11"/>
      <c r="K48" s="11"/>
    </row>
    <row r="49" ht="20.7" customHeight="1">
      <c r="A49" t="s" s="4">
        <v>146</v>
      </c>
      <c r="B49" s="7">
        <v>1510</v>
      </c>
      <c r="C49" s="8">
        <f>B49/B52</f>
        <v>0.101111557519754</v>
      </c>
      <c r="D49" s="6"/>
      <c r="E49" s="11"/>
      <c r="F49" s="11"/>
      <c r="G49" s="11"/>
      <c r="H49" s="11"/>
      <c r="I49" s="11"/>
      <c r="J49" s="11"/>
      <c r="K49" s="11"/>
    </row>
    <row r="50" ht="20.7" customHeight="1">
      <c r="A50" t="s" s="4">
        <v>150</v>
      </c>
      <c r="B50" s="7">
        <v>880</v>
      </c>
      <c r="C50" s="8">
        <f>B50/B52</f>
        <v>0.058925940806214</v>
      </c>
      <c r="D50" s="6"/>
      <c r="E50" s="11"/>
      <c r="F50" s="11"/>
      <c r="G50" s="11"/>
      <c r="H50" s="11"/>
      <c r="I50" s="11"/>
      <c r="J50" s="11"/>
      <c r="K50" s="11"/>
    </row>
    <row r="51" ht="20.7" customHeight="1">
      <c r="A51" t="s" s="4">
        <v>153</v>
      </c>
      <c r="B51" s="7">
        <v>6519</v>
      </c>
      <c r="C51" s="8">
        <f>B51/B52</f>
        <v>0.436520691040579</v>
      </c>
      <c r="D51" s="6"/>
      <c r="E51" s="11"/>
      <c r="F51" s="11"/>
      <c r="G51" s="11"/>
      <c r="H51" s="11"/>
      <c r="I51" s="11"/>
      <c r="J51" s="11"/>
      <c r="K51" s="11"/>
    </row>
    <row r="52" ht="20.7" customHeight="1">
      <c r="A52" t="s" s="3">
        <v>19</v>
      </c>
      <c r="B52" s="7">
        <f>SUM(B48:B51)</f>
        <v>14934</v>
      </c>
      <c r="C52" s="9">
        <f>SUM(C48:C51)</f>
        <v>1</v>
      </c>
      <c r="D52" s="6"/>
      <c r="E52" s="11"/>
      <c r="F52" s="11"/>
      <c r="G52" s="11"/>
      <c r="H52" s="11"/>
      <c r="I52" s="11"/>
      <c r="J52" s="11"/>
      <c r="K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  <c r="J53" s="11"/>
      <c r="K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  <c r="J54" s="11"/>
      <c r="K54" s="11"/>
    </row>
    <row r="55" ht="20.7" customHeight="1">
      <c r="A55" t="s" s="4">
        <v>159</v>
      </c>
      <c r="B55" s="7">
        <v>6123</v>
      </c>
      <c r="C55" s="8">
        <f>B55/B58</f>
        <v>0.426660163054839</v>
      </c>
      <c r="D55" s="6"/>
      <c r="E55" s="11"/>
      <c r="F55" s="11"/>
      <c r="G55" s="11"/>
      <c r="H55" s="11"/>
      <c r="I55" s="11"/>
      <c r="J55" s="11"/>
      <c r="K55" s="11"/>
    </row>
    <row r="56" ht="20.7" customHeight="1">
      <c r="A56" t="s" s="4">
        <v>160</v>
      </c>
      <c r="B56" s="7">
        <v>3221</v>
      </c>
      <c r="C56" s="8">
        <f>B56/B58</f>
        <v>0.224444289596544</v>
      </c>
      <c r="D56" s="6"/>
      <c r="E56" s="11"/>
      <c r="F56" s="11"/>
      <c r="G56" s="11"/>
      <c r="H56" s="11"/>
      <c r="I56" s="11"/>
      <c r="J56" s="11"/>
      <c r="K56" s="11"/>
    </row>
    <row r="57" ht="20.7" customHeight="1">
      <c r="A57" t="s" s="4">
        <v>162</v>
      </c>
      <c r="B57" s="7">
        <v>5007</v>
      </c>
      <c r="C57" s="8">
        <f>B57/B58</f>
        <v>0.348895547348617</v>
      </c>
      <c r="D57" s="6"/>
      <c r="E57" s="11"/>
      <c r="F57" s="11"/>
      <c r="G57" s="11"/>
      <c r="H57" s="11"/>
      <c r="I57" s="11"/>
      <c r="J57" s="11"/>
      <c r="K57" s="11"/>
    </row>
    <row r="58" ht="20.7" customHeight="1">
      <c r="A58" t="s" s="3">
        <v>19</v>
      </c>
      <c r="B58" s="7">
        <f>SUM(B55:B57)</f>
        <v>14351</v>
      </c>
      <c r="C58" s="9">
        <f>SUM(C55:C57)</f>
        <v>1</v>
      </c>
      <c r="D58" s="6"/>
      <c r="E58" s="11"/>
      <c r="F58" s="11"/>
      <c r="G58" s="11"/>
      <c r="H58" s="11"/>
      <c r="I58" s="11"/>
      <c r="J58" s="11"/>
      <c r="K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  <c r="J59" s="11"/>
      <c r="K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  <c r="J60" s="11"/>
      <c r="K60" s="11"/>
    </row>
    <row r="61" ht="20.7" customHeight="1">
      <c r="A61" t="s" s="4">
        <v>166</v>
      </c>
      <c r="B61" s="7">
        <v>1861</v>
      </c>
      <c r="C61" s="8">
        <f>B61/B65</f>
        <v>0.125531197301855</v>
      </c>
      <c r="D61" s="6"/>
      <c r="E61" s="11"/>
      <c r="F61" s="11"/>
      <c r="G61" s="11"/>
      <c r="H61" s="11"/>
      <c r="I61" s="11"/>
      <c r="J61" s="11"/>
      <c r="K61" s="11"/>
    </row>
    <row r="62" ht="20.7" customHeight="1">
      <c r="A62" t="s" s="4">
        <v>168</v>
      </c>
      <c r="B62" s="7">
        <v>821</v>
      </c>
      <c r="C62" s="8">
        <f>B62/B65</f>
        <v>0.0553794266441821</v>
      </c>
      <c r="D62" s="6"/>
      <c r="E62" s="11"/>
      <c r="F62" s="11"/>
      <c r="G62" s="11"/>
      <c r="H62" s="11"/>
      <c r="I62" s="11"/>
      <c r="J62" s="11"/>
      <c r="K62" s="11"/>
    </row>
    <row r="63" ht="20.7" customHeight="1">
      <c r="A63" t="s" s="4">
        <v>170</v>
      </c>
      <c r="B63" s="7">
        <v>9955</v>
      </c>
      <c r="C63" s="8">
        <f>B63/B65</f>
        <v>0.67150084317032</v>
      </c>
      <c r="D63" s="6"/>
      <c r="E63" s="11"/>
      <c r="F63" s="11"/>
      <c r="G63" s="11"/>
      <c r="H63" s="11"/>
      <c r="I63" s="11"/>
      <c r="J63" s="11"/>
      <c r="K63" s="11"/>
    </row>
    <row r="64" ht="20.7" customHeight="1">
      <c r="A64" t="s" s="4">
        <v>172</v>
      </c>
      <c r="B64" s="7">
        <v>2188</v>
      </c>
      <c r="C64" s="8">
        <f>B64/B65</f>
        <v>0.147588532883642</v>
      </c>
      <c r="D64" s="6"/>
      <c r="E64" s="11"/>
      <c r="F64" s="11"/>
      <c r="G64" s="11"/>
      <c r="H64" s="11"/>
      <c r="I64" s="11"/>
      <c r="J64" s="11"/>
      <c r="K64" s="11"/>
    </row>
    <row r="65" ht="20.7" customHeight="1">
      <c r="A65" t="s" s="3">
        <v>19</v>
      </c>
      <c r="B65" s="7">
        <f>SUM(B61:B64)</f>
        <v>14825</v>
      </c>
      <c r="C65" s="9">
        <f>SUM(C61:C64)</f>
        <v>0.999999999999999</v>
      </c>
      <c r="D65" s="6"/>
      <c r="E65" s="11"/>
      <c r="F65" s="11"/>
      <c r="G65" s="11"/>
      <c r="H65" s="11"/>
      <c r="I65" s="11"/>
      <c r="J65" s="11"/>
      <c r="K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  <c r="J66" s="11"/>
      <c r="K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  <c r="J67" s="11"/>
      <c r="K67" s="11"/>
    </row>
    <row r="68" ht="20.7" customHeight="1">
      <c r="A68" t="s" s="4">
        <v>176</v>
      </c>
      <c r="B68" s="7">
        <v>6034</v>
      </c>
      <c r="C68" s="8">
        <f>B68/B71</f>
        <v>0.458719781055192</v>
      </c>
      <c r="D68" s="6"/>
      <c r="E68" s="11"/>
      <c r="F68" s="11"/>
      <c r="G68" s="11"/>
      <c r="H68" s="11"/>
      <c r="I68" s="11"/>
      <c r="J68" s="11"/>
      <c r="K68" s="11"/>
    </row>
    <row r="69" ht="20.7" customHeight="1">
      <c r="A69" t="s" s="4">
        <v>178</v>
      </c>
      <c r="B69" s="7">
        <v>2282</v>
      </c>
      <c r="C69" s="8">
        <f>B69/B71</f>
        <v>0.173483351071917</v>
      </c>
      <c r="D69" s="6"/>
      <c r="E69" s="11"/>
      <c r="F69" s="11"/>
      <c r="G69" s="11"/>
      <c r="H69" s="11"/>
      <c r="I69" s="11"/>
      <c r="J69" s="11"/>
      <c r="K69" s="11"/>
    </row>
    <row r="70" ht="20.7" customHeight="1">
      <c r="A70" t="s" s="4">
        <v>179</v>
      </c>
      <c r="B70" s="7">
        <v>4838</v>
      </c>
      <c r="C70" s="8">
        <f>B70/B71</f>
        <v>0.36779686787289</v>
      </c>
      <c r="D70" s="6"/>
      <c r="E70" s="11"/>
      <c r="F70" s="11"/>
      <c r="G70" s="11"/>
      <c r="H70" s="11"/>
      <c r="I70" s="11"/>
      <c r="J70" s="11"/>
      <c r="K70" s="11"/>
    </row>
    <row r="71" ht="20.7" customHeight="1">
      <c r="A71" t="s" s="3">
        <v>19</v>
      </c>
      <c r="B71" s="7">
        <f>SUM(B68:B70)</f>
        <v>13154</v>
      </c>
      <c r="C71" s="9">
        <f>SUM(C68:C70)</f>
        <v>0.999999999999999</v>
      </c>
      <c r="D71" s="6"/>
      <c r="E71" s="11"/>
      <c r="F71" s="11"/>
      <c r="G71" s="11"/>
      <c r="H71" s="11"/>
      <c r="I71" s="11"/>
      <c r="J71" s="11"/>
      <c r="K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  <c r="J72" s="11"/>
      <c r="K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  <c r="J73" s="11"/>
      <c r="K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  <c r="J74" s="11"/>
      <c r="K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  <c r="J75" s="11"/>
      <c r="K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  <c r="J76" s="11"/>
      <c r="K76" s="11"/>
    </row>
    <row r="77" ht="20.7" customHeight="1">
      <c r="A77" s="65"/>
      <c r="B77" s="28"/>
      <c r="C77" s="18"/>
      <c r="D77" s="11"/>
      <c r="E77" s="11"/>
      <c r="F77" s="11"/>
      <c r="G77" s="11"/>
      <c r="H77" s="11"/>
      <c r="I77" s="11"/>
      <c r="J77" s="11"/>
      <c r="K77" s="11"/>
    </row>
    <row r="78" ht="20.7" customHeight="1">
      <c r="A78" t="s" s="13">
        <v>188</v>
      </c>
      <c r="B78" t="s" s="14">
        <v>2</v>
      </c>
      <c r="C78" t="s" s="3">
        <v>3</v>
      </c>
      <c r="D78" s="6"/>
      <c r="E78" s="11"/>
      <c r="F78" s="11"/>
      <c r="G78" s="11"/>
      <c r="H78" s="11"/>
      <c r="I78" s="11"/>
      <c r="J78" s="11"/>
      <c r="K78" s="11"/>
    </row>
    <row r="79" ht="20.7" customHeight="1">
      <c r="A79" t="s" s="14">
        <v>190</v>
      </c>
      <c r="B79" s="15">
        <v>9763</v>
      </c>
      <c r="C79" s="8">
        <f>B79/B81</f>
        <v>0.757350089209526</v>
      </c>
      <c r="D79" s="6"/>
      <c r="E79" s="11"/>
      <c r="F79" s="11"/>
      <c r="G79" s="11"/>
      <c r="H79" s="11"/>
      <c r="I79" s="11"/>
      <c r="J79" s="11"/>
      <c r="K79" s="11"/>
    </row>
    <row r="80" ht="20.7" customHeight="1">
      <c r="A80" t="s" s="14">
        <v>192</v>
      </c>
      <c r="B80" s="15">
        <v>3128</v>
      </c>
      <c r="C80" s="8">
        <f>B80/B81</f>
        <v>0.242649910790474</v>
      </c>
      <c r="D80" s="6"/>
      <c r="E80" s="11"/>
      <c r="F80" s="11"/>
      <c r="G80" s="11"/>
      <c r="H80" s="11"/>
      <c r="I80" s="11"/>
      <c r="J80" s="11"/>
      <c r="K80" s="11"/>
    </row>
    <row r="81" ht="20.7" customHeight="1">
      <c r="A81" t="s" s="13">
        <v>19</v>
      </c>
      <c r="B81" s="15">
        <f>SUM(B79:B80)</f>
        <v>12891</v>
      </c>
      <c r="C81" s="9">
        <f>SUM(C79:C80)</f>
        <v>1</v>
      </c>
      <c r="D81" s="6"/>
      <c r="E81" s="11"/>
      <c r="F81" s="11"/>
      <c r="G81" s="11"/>
      <c r="H81" s="11"/>
      <c r="I81" s="11"/>
      <c r="J81" s="11"/>
      <c r="K81" s="11"/>
    </row>
    <row r="82" ht="20.7" customHeight="1">
      <c r="A82" s="65"/>
      <c r="B82" s="28"/>
      <c r="C82" s="18"/>
      <c r="D82" s="11"/>
      <c r="E82" s="11"/>
      <c r="F82" s="11"/>
      <c r="G82" s="11"/>
      <c r="H82" s="11"/>
      <c r="I82" s="11"/>
      <c r="J82" s="11"/>
      <c r="K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  <c r="J83" s="11"/>
      <c r="K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  <c r="J84" s="11"/>
      <c r="K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  <c r="J85" s="11"/>
      <c r="K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  <c r="J86" s="11"/>
      <c r="K86" s="11"/>
    </row>
    <row r="87" ht="20.35" customHeight="1">
      <c r="A87" s="21"/>
      <c r="B87" s="22"/>
      <c r="C87" s="19"/>
      <c r="D87" s="11"/>
      <c r="E87" s="11"/>
      <c r="F87" s="11"/>
      <c r="G87" s="11"/>
      <c r="H87" s="11"/>
      <c r="I87" s="11"/>
      <c r="J87" s="11"/>
      <c r="K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  <c r="J88" s="11"/>
      <c r="K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  <c r="J89" s="11"/>
      <c r="K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  <c r="J90" s="11"/>
      <c r="K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  <c r="J91" s="11"/>
      <c r="K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  <c r="I92" s="11"/>
      <c r="J92" s="11"/>
      <c r="K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  <c r="I93" s="11"/>
      <c r="J93" s="11"/>
      <c r="K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  <c r="I94" s="11"/>
      <c r="J94" s="11"/>
      <c r="K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  <c r="I95" s="11"/>
      <c r="J95" s="11"/>
      <c r="K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  <c r="I96" s="11"/>
      <c r="J96" s="11"/>
      <c r="K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  <c r="I97" s="11"/>
      <c r="J97" s="11"/>
      <c r="K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  <c r="I98" s="11"/>
      <c r="J98" s="11"/>
      <c r="K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  <c r="I99" s="11"/>
      <c r="J99" s="11"/>
      <c r="K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  <c r="I100" s="11"/>
      <c r="J100" s="11"/>
      <c r="K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  <c r="I101" s="11"/>
      <c r="J101" s="11"/>
      <c r="K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  <c r="I102" s="11"/>
      <c r="J102" s="11"/>
      <c r="K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  <c r="I103" s="11"/>
      <c r="J103" s="11"/>
      <c r="K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  <c r="I104" s="11"/>
      <c r="J104" s="11"/>
      <c r="K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  <c r="I105" s="11"/>
      <c r="J105" s="11"/>
      <c r="K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  <c r="I106" s="11"/>
      <c r="J106" s="11"/>
      <c r="K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  <c r="I107" s="11"/>
      <c r="J107" s="11"/>
      <c r="K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  <c r="I108" s="11"/>
      <c r="J108" s="11"/>
      <c r="K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  <c r="I109" s="11"/>
      <c r="J109" s="11"/>
      <c r="K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  <c r="I110" s="11"/>
      <c r="J110" s="11"/>
      <c r="K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  <c r="I111" s="11"/>
      <c r="J111" s="11"/>
      <c r="K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  <c r="I112" s="11"/>
      <c r="J112" s="11"/>
      <c r="K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  <c r="I113" s="11"/>
      <c r="J113" s="11"/>
      <c r="K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  <c r="I114" s="11"/>
      <c r="J114" s="11"/>
      <c r="K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  <c r="I115" s="11"/>
      <c r="J115" s="11"/>
      <c r="K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  <c r="I116" s="11"/>
      <c r="J116" s="11"/>
      <c r="K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  <c r="I117" s="11"/>
      <c r="J117" s="11"/>
      <c r="K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  <c r="I118" s="11"/>
      <c r="J118" s="11"/>
      <c r="K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  <c r="I119" s="11"/>
      <c r="J119" s="11"/>
      <c r="K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  <c r="I120" s="11"/>
      <c r="J120" s="11"/>
      <c r="K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  <c r="I121" s="11"/>
      <c r="J121" s="11"/>
      <c r="K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  <c r="I122" s="11"/>
      <c r="J122" s="11"/>
      <c r="K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  <c r="I123" s="11"/>
      <c r="J123" s="11"/>
      <c r="K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  <c r="I124" s="11"/>
      <c r="J124" s="11"/>
      <c r="K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  <c r="I125" s="11"/>
      <c r="J125" s="11"/>
      <c r="K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  <c r="I126" s="11"/>
      <c r="J126" s="11"/>
      <c r="K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  <c r="I127" s="11"/>
      <c r="J127" s="11"/>
      <c r="K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  <c r="I128" s="11"/>
      <c r="J128" s="11"/>
      <c r="K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  <c r="I129" s="11"/>
      <c r="J129" s="11"/>
      <c r="K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  <c r="I130" s="11"/>
      <c r="J130" s="11"/>
      <c r="K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  <c r="I131" s="11"/>
      <c r="J131" s="11"/>
      <c r="K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  <c r="I132" s="11"/>
      <c r="J132" s="11"/>
      <c r="K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  <c r="I133" s="11"/>
      <c r="J133" s="11"/>
      <c r="K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  <c r="I134" s="11"/>
      <c r="J134" s="11"/>
      <c r="K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  <c r="I135" s="11"/>
      <c r="J135" s="11"/>
      <c r="K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  <c r="I136" s="11"/>
      <c r="J136" s="11"/>
      <c r="K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  <c r="I137" s="11"/>
      <c r="J137" s="11"/>
      <c r="K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  <c r="I138" s="11"/>
      <c r="J138" s="11"/>
      <c r="K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  <c r="I139" s="11"/>
      <c r="J139" s="11"/>
      <c r="K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  <c r="I140" s="11"/>
      <c r="J140" s="11"/>
      <c r="K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  <c r="I141" s="11"/>
      <c r="J141" s="11"/>
      <c r="K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  <c r="I142" s="11"/>
      <c r="J142" s="11"/>
      <c r="K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  <c r="I143" s="11"/>
      <c r="J143" s="11"/>
      <c r="K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  <c r="I144" s="11"/>
      <c r="J144" s="11"/>
      <c r="K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  <c r="I145" s="11"/>
      <c r="J145" s="11"/>
      <c r="K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  <c r="I146" s="11"/>
      <c r="J146" s="11"/>
      <c r="K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  <c r="I147" s="11"/>
      <c r="J147" s="11"/>
      <c r="K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  <c r="I148" s="11"/>
      <c r="J148" s="11"/>
      <c r="K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  <c r="I149" s="11"/>
      <c r="J149" s="11"/>
      <c r="K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  <c r="I150" s="11"/>
      <c r="J150" s="11"/>
      <c r="K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  <c r="I151" s="11"/>
      <c r="J151" s="11"/>
      <c r="K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  <c r="I152" s="11"/>
      <c r="J152" s="11"/>
      <c r="K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  <c r="I153" s="11"/>
      <c r="J153" s="11"/>
      <c r="K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  <c r="I154" s="11"/>
      <c r="J154" s="11"/>
      <c r="K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  <c r="I155" s="11"/>
      <c r="J155" s="11"/>
      <c r="K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  <c r="I156" s="11"/>
      <c r="J156" s="11"/>
      <c r="K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  <c r="I157" s="11"/>
      <c r="J157" s="11"/>
      <c r="K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  <c r="I158" s="11"/>
      <c r="J158" s="11"/>
      <c r="K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  <c r="I159" s="11"/>
      <c r="J159" s="11"/>
      <c r="K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  <c r="I160" s="11"/>
      <c r="J160" s="11"/>
      <c r="K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  <c r="I161" s="11"/>
      <c r="J161" s="11"/>
      <c r="K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  <c r="I162" s="11"/>
      <c r="J162" s="11"/>
      <c r="K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  <c r="I163" s="11"/>
      <c r="J163" s="11"/>
      <c r="K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  <c r="I164" s="11"/>
      <c r="J164" s="11"/>
      <c r="K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  <c r="I165" s="11"/>
      <c r="J165" s="11"/>
      <c r="K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  <c r="I166" s="11"/>
      <c r="J166" s="11"/>
      <c r="K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  <c r="I167" s="11"/>
      <c r="J167" s="11"/>
      <c r="K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  <c r="I168" s="11"/>
      <c r="J168" s="11"/>
      <c r="K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  <c r="I169" s="11"/>
      <c r="J169" s="11"/>
      <c r="K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  <c r="I170" s="11"/>
      <c r="J170" s="11"/>
      <c r="K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  <c r="I171" s="11"/>
      <c r="J171" s="11"/>
      <c r="K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  <c r="I172" s="11"/>
      <c r="J172" s="11"/>
      <c r="K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  <c r="I173" s="11"/>
      <c r="J173" s="11"/>
      <c r="K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  <c r="I174" s="11"/>
      <c r="J174" s="11"/>
      <c r="K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  <c r="I175" s="11"/>
      <c r="J175" s="11"/>
      <c r="K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  <c r="I176" s="11"/>
      <c r="J176" s="11"/>
      <c r="K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  <c r="I177" s="11"/>
      <c r="J177" s="11"/>
      <c r="K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  <c r="I178" s="11"/>
      <c r="J178" s="11"/>
      <c r="K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  <c r="I179" s="11"/>
      <c r="J179" s="11"/>
      <c r="K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  <c r="I180" s="11"/>
      <c r="J180" s="11"/>
      <c r="K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  <c r="I181" s="11"/>
      <c r="J181" s="11"/>
      <c r="K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  <c r="I182" s="11"/>
      <c r="J182" s="11"/>
      <c r="K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  <c r="I183" s="11"/>
      <c r="J183" s="11"/>
      <c r="K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  <c r="I184" s="11"/>
      <c r="J184" s="11"/>
      <c r="K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  <c r="I185" s="11"/>
      <c r="J185" s="11"/>
      <c r="K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  <c r="I186" s="11"/>
      <c r="J186" s="11"/>
      <c r="K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  <c r="I187" s="11"/>
      <c r="J187" s="11"/>
      <c r="K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  <c r="I188" s="11"/>
      <c r="J188" s="11"/>
      <c r="K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  <c r="I189" s="11"/>
      <c r="J189" s="11"/>
      <c r="K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  <c r="I190" s="11"/>
      <c r="J190" s="11"/>
      <c r="K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  <c r="I191" s="11"/>
      <c r="J191" s="11"/>
      <c r="K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  <c r="I192" s="11"/>
      <c r="J192" s="11"/>
      <c r="K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  <c r="I193" s="11"/>
      <c r="J193" s="11"/>
      <c r="K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  <c r="I194" s="11"/>
      <c r="J194" s="11"/>
      <c r="K194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dimension ref="A2:I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96" customWidth="1"/>
    <col min="2" max="4" width="16.3516" style="96" customWidth="1"/>
    <col min="5" max="5" width="26.7031" style="96" customWidth="1"/>
    <col min="6" max="7" width="16.3516" style="96" customWidth="1"/>
    <col min="8" max="8" width="17.8516" style="96" customWidth="1"/>
    <col min="9" max="9" width="16.3516" style="96" customWidth="1"/>
    <col min="10" max="16384" width="16.3516" style="96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13">
        <v>144</v>
      </c>
      <c r="F2" t="s" s="14">
        <v>2</v>
      </c>
      <c r="G2" t="s" s="3">
        <v>3</v>
      </c>
      <c r="H2" s="20"/>
      <c r="I2" s="37"/>
    </row>
    <row r="3" ht="20.7" customHeight="1">
      <c r="A3" t="s" s="4">
        <v>8</v>
      </c>
      <c r="B3" s="7">
        <v>1152</v>
      </c>
      <c r="C3" s="8">
        <f>B3/B12</f>
        <v>0.181818181818182</v>
      </c>
      <c r="D3" s="5"/>
      <c r="E3" t="s" s="14">
        <v>147</v>
      </c>
      <c r="F3" s="15">
        <v>962</v>
      </c>
      <c r="G3" s="8">
        <f>F3/F6</f>
        <v>0.410234541577825</v>
      </c>
      <c r="H3" s="20"/>
      <c r="I3" s="37"/>
    </row>
    <row r="4" ht="20.7" customHeight="1">
      <c r="A4" t="s" s="4">
        <v>13</v>
      </c>
      <c r="B4" s="7">
        <v>123</v>
      </c>
      <c r="C4" s="8">
        <f>B4/B12</f>
        <v>0.0194128787878788</v>
      </c>
      <c r="D4" s="5"/>
      <c r="E4" t="s" s="14">
        <v>151</v>
      </c>
      <c r="F4" s="15">
        <v>404</v>
      </c>
      <c r="G4" s="8">
        <f>F4/F6</f>
        <v>0.17228144989339</v>
      </c>
      <c r="H4" s="20"/>
      <c r="I4" s="37"/>
    </row>
    <row r="5" ht="20.7" customHeight="1">
      <c r="A5" t="s" s="4">
        <v>18</v>
      </c>
      <c r="B5" s="7">
        <v>28</v>
      </c>
      <c r="C5" s="8">
        <f>B5/B12</f>
        <v>0.00441919191919192</v>
      </c>
      <c r="D5" s="5"/>
      <c r="E5" t="s" s="14">
        <v>154</v>
      </c>
      <c r="F5" s="15">
        <v>979</v>
      </c>
      <c r="G5" s="8">
        <f>F5/F6</f>
        <v>0.417484008528785</v>
      </c>
      <c r="H5" s="20"/>
      <c r="I5" s="37"/>
    </row>
    <row r="6" ht="20.7" customHeight="1">
      <c r="A6" t="s" s="4">
        <v>21</v>
      </c>
      <c r="B6" s="7">
        <v>3977</v>
      </c>
      <c r="C6" s="8">
        <f>B6/B12</f>
        <v>0.627683080808081</v>
      </c>
      <c r="D6" s="5"/>
      <c r="E6" t="s" s="13">
        <v>19</v>
      </c>
      <c r="F6" s="15">
        <f>SUM(F3:F5)</f>
        <v>2345</v>
      </c>
      <c r="G6" s="9">
        <f>SUM(G3:G5)</f>
        <v>1</v>
      </c>
      <c r="H6" s="20"/>
      <c r="I6" s="37"/>
    </row>
    <row r="7" ht="20.7" customHeight="1">
      <c r="A7" t="s" s="4">
        <v>23</v>
      </c>
      <c r="B7" s="7">
        <v>872</v>
      </c>
      <c r="C7" s="8">
        <f>B7/B12</f>
        <v>0.137626262626263</v>
      </c>
      <c r="D7" s="20"/>
      <c r="E7" s="17"/>
      <c r="F7" s="17"/>
      <c r="G7" s="17"/>
      <c r="H7" s="37"/>
      <c r="I7" s="37"/>
    </row>
    <row r="8" ht="20.7" customHeight="1">
      <c r="A8" t="s" s="4">
        <v>27</v>
      </c>
      <c r="B8" s="7">
        <v>40</v>
      </c>
      <c r="C8" s="8">
        <f>B8/B12</f>
        <v>0.00631313131313131</v>
      </c>
      <c r="D8" s="5"/>
      <c r="E8" t="s" s="3">
        <v>470</v>
      </c>
      <c r="F8" t="s" s="4">
        <v>2</v>
      </c>
      <c r="G8" t="s" s="3">
        <v>3</v>
      </c>
      <c r="H8" s="20"/>
      <c r="I8" s="37"/>
    </row>
    <row r="9" ht="20.7" customHeight="1">
      <c r="A9" t="s" s="4">
        <v>31</v>
      </c>
      <c r="B9" s="7">
        <v>117</v>
      </c>
      <c r="C9" s="8">
        <f>B9/B12</f>
        <v>0.0184659090909091</v>
      </c>
      <c r="D9" s="5"/>
      <c r="E9" t="s" s="4">
        <v>556</v>
      </c>
      <c r="F9" s="7">
        <v>1003</v>
      </c>
      <c r="G9" s="8">
        <f>F9/F11</f>
        <v>0.5369379014989289</v>
      </c>
      <c r="H9" s="20"/>
      <c r="I9" s="37"/>
    </row>
    <row r="10" ht="20.7" customHeight="1">
      <c r="A10" t="s" s="4">
        <v>36</v>
      </c>
      <c r="B10" s="7">
        <v>12</v>
      </c>
      <c r="C10" s="8">
        <f>B10/B12</f>
        <v>0.00189393939393939</v>
      </c>
      <c r="D10" s="5"/>
      <c r="E10" t="s" s="4">
        <v>557</v>
      </c>
      <c r="F10" s="7">
        <v>865</v>
      </c>
      <c r="G10" s="8">
        <f>F10/F11</f>
        <v>0.463062098501071</v>
      </c>
      <c r="H10" s="6"/>
      <c r="I10" s="11"/>
    </row>
    <row r="11" ht="20.7" customHeight="1">
      <c r="A11" t="s" s="4">
        <v>39</v>
      </c>
      <c r="B11" s="7">
        <v>15</v>
      </c>
      <c r="C11" s="8">
        <f>B11/B12</f>
        <v>0.00236742424242424</v>
      </c>
      <c r="D11" s="5"/>
      <c r="E11" t="s" s="3">
        <v>19</v>
      </c>
      <c r="F11" s="7">
        <f>SUM(F9:F10)</f>
        <v>1868</v>
      </c>
      <c r="G11" s="9">
        <f>SUM(G9:G10)</f>
        <v>1</v>
      </c>
      <c r="H11" s="6"/>
      <c r="I11" s="11"/>
    </row>
    <row r="12" ht="20.7" customHeight="1">
      <c r="A12" t="s" s="3">
        <v>19</v>
      </c>
      <c r="B12" s="7">
        <f>SUM(B3:B11)</f>
        <v>6336</v>
      </c>
      <c r="C12" s="9">
        <f>SUM(C3:C11)</f>
        <v>1</v>
      </c>
      <c r="D12" s="20"/>
      <c r="E12" s="38"/>
      <c r="F12" s="38"/>
      <c r="G12" s="38"/>
      <c r="H12" s="72"/>
      <c r="I12" s="11"/>
    </row>
    <row r="13" ht="20.7" customHeight="1">
      <c r="A13" s="10"/>
      <c r="B13" s="10"/>
      <c r="C13" s="10"/>
      <c r="D13" s="64"/>
      <c r="E13" s="39"/>
      <c r="F13" s="39"/>
      <c r="G13" s="39"/>
      <c r="H13" s="72"/>
      <c r="I13" s="11"/>
    </row>
    <row r="14" ht="20.7" customHeight="1">
      <c r="A14" t="s" s="3">
        <v>46</v>
      </c>
      <c r="B14" t="s" s="4">
        <v>2</v>
      </c>
      <c r="C14" t="s" s="3">
        <v>3</v>
      </c>
      <c r="D14" s="20"/>
      <c r="E14" s="39"/>
      <c r="F14" s="39"/>
      <c r="G14" s="39"/>
      <c r="H14" s="72"/>
      <c r="I14" s="11"/>
    </row>
    <row r="15" ht="20.7" customHeight="1">
      <c r="A15" t="s" s="4">
        <v>51</v>
      </c>
      <c r="B15" s="7">
        <v>37</v>
      </c>
      <c r="C15" s="8">
        <f>B15/B21</f>
        <v>0.0059086553816672</v>
      </c>
      <c r="D15" s="20"/>
      <c r="E15" s="39"/>
      <c r="F15" s="39"/>
      <c r="G15" s="39"/>
      <c r="H15" s="72"/>
      <c r="I15" s="11"/>
    </row>
    <row r="16" ht="20.7" customHeight="1">
      <c r="A16" t="s" s="4">
        <v>54</v>
      </c>
      <c r="B16" s="7">
        <v>3490</v>
      </c>
      <c r="C16" s="8">
        <f>B16/B21</f>
        <v>0.557329926541041</v>
      </c>
      <c r="D16" s="20"/>
      <c r="E16" s="39"/>
      <c r="F16" s="39"/>
      <c r="G16" s="39"/>
      <c r="H16" s="72"/>
      <c r="I16" s="11"/>
    </row>
    <row r="17" ht="20.7" customHeight="1">
      <c r="A17" t="s" s="4">
        <v>57</v>
      </c>
      <c r="B17" s="7">
        <v>1385</v>
      </c>
      <c r="C17" s="8">
        <f>B17/B21</f>
        <v>0.221175343340786</v>
      </c>
      <c r="D17" s="20"/>
      <c r="E17" s="39"/>
      <c r="F17" s="39"/>
      <c r="G17" s="39"/>
      <c r="H17" s="72"/>
      <c r="I17" s="11"/>
    </row>
    <row r="18" ht="20.7" customHeight="1">
      <c r="A18" t="s" s="4">
        <v>61</v>
      </c>
      <c r="B18" s="7">
        <v>41</v>
      </c>
      <c r="C18" s="8">
        <f>B18/B21</f>
        <v>0.00654742893644203</v>
      </c>
      <c r="D18" s="20"/>
      <c r="E18" s="39"/>
      <c r="F18" s="39"/>
      <c r="G18" s="39"/>
      <c r="H18" s="72"/>
      <c r="I18" s="11"/>
    </row>
    <row r="19" ht="20.7" customHeight="1">
      <c r="A19" t="s" s="4">
        <v>64</v>
      </c>
      <c r="B19" s="7">
        <v>1247</v>
      </c>
      <c r="C19" s="8">
        <f>B19/B21</f>
        <v>0.199137655701054</v>
      </c>
      <c r="D19" s="20"/>
      <c r="E19" s="39"/>
      <c r="F19" s="39"/>
      <c r="G19" s="39"/>
      <c r="H19" s="72"/>
      <c r="I19" s="11"/>
    </row>
    <row r="20" ht="20.7" customHeight="1">
      <c r="A20" t="s" s="4">
        <v>68</v>
      </c>
      <c r="B20" s="7">
        <v>62</v>
      </c>
      <c r="C20" s="8">
        <f>B20/B21</f>
        <v>0.009900990099009899</v>
      </c>
      <c r="D20" s="20"/>
      <c r="E20" s="39"/>
      <c r="F20" s="39"/>
      <c r="G20" s="39"/>
      <c r="H20" s="72"/>
      <c r="I20" s="11"/>
    </row>
    <row r="21" ht="20.7" customHeight="1">
      <c r="A21" t="s" s="3">
        <v>19</v>
      </c>
      <c r="B21" s="7">
        <f>SUM(B15:B20)</f>
        <v>6262</v>
      </c>
      <c r="C21" s="9">
        <f>SUM(C15:C20)</f>
        <v>1</v>
      </c>
      <c r="D21" s="6"/>
      <c r="E21" s="43"/>
      <c r="F21" s="76"/>
      <c r="G21" s="39"/>
      <c r="H21" s="72"/>
      <c r="I21" s="11"/>
    </row>
    <row r="22" ht="20.7" customHeight="1">
      <c r="A22" s="16"/>
      <c r="B22" s="17"/>
      <c r="C22" s="18"/>
      <c r="D22" s="11"/>
      <c r="E22" s="11"/>
      <c r="F22" s="64"/>
      <c r="G22" s="39"/>
      <c r="H22" s="72"/>
      <c r="I22" s="11"/>
    </row>
    <row r="23" ht="20.7" customHeight="1">
      <c r="A23" t="s" s="45">
        <v>77</v>
      </c>
      <c r="B23" t="s" s="46">
        <v>2</v>
      </c>
      <c r="C23" t="s" s="3">
        <v>3</v>
      </c>
      <c r="D23" s="6"/>
      <c r="E23" s="11"/>
      <c r="F23" s="64"/>
      <c r="G23" s="39"/>
      <c r="H23" s="72"/>
      <c r="I23" s="11"/>
    </row>
    <row r="24" ht="20.7" customHeight="1">
      <c r="A24" t="s" s="46">
        <v>80</v>
      </c>
      <c r="B24" s="47"/>
      <c r="C24" s="8">
        <f>B24/B26</f>
      </c>
      <c r="D24" s="6"/>
      <c r="E24" s="11"/>
      <c r="F24" s="64"/>
      <c r="G24" s="39"/>
      <c r="H24" s="72"/>
      <c r="I24" s="11"/>
    </row>
    <row r="25" ht="20.7" customHeight="1">
      <c r="A25" t="s" s="46">
        <v>83</v>
      </c>
      <c r="B25" s="47"/>
      <c r="C25" s="8">
        <f>B25/B26</f>
      </c>
      <c r="D25" s="6"/>
      <c r="E25" s="11"/>
      <c r="F25" s="64"/>
      <c r="G25" s="39"/>
      <c r="H25" s="72"/>
      <c r="I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6"/>
      <c r="E26" s="11"/>
      <c r="F26" s="64"/>
      <c r="G26" s="39"/>
      <c r="H26" s="72"/>
      <c r="I26" s="11"/>
    </row>
    <row r="27" ht="20.7" customHeight="1">
      <c r="A27" s="51"/>
      <c r="B27" s="52"/>
      <c r="C27" s="18"/>
      <c r="D27" s="11"/>
      <c r="E27" s="11"/>
      <c r="F27" s="64"/>
      <c r="G27" s="39"/>
      <c r="H27" s="72"/>
      <c r="I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11"/>
      <c r="F28" s="64"/>
      <c r="G28" s="39"/>
      <c r="H28" s="72"/>
      <c r="I28" s="11"/>
    </row>
    <row r="29" ht="20.7" customHeight="1">
      <c r="A29" t="s" s="46">
        <v>95</v>
      </c>
      <c r="B29" s="47"/>
      <c r="C29" s="8">
        <f>B29/B35</f>
      </c>
      <c r="D29" s="6"/>
      <c r="E29" s="11"/>
      <c r="F29" s="64"/>
      <c r="G29" s="39"/>
      <c r="H29" s="72"/>
      <c r="I29" s="11"/>
    </row>
    <row r="30" ht="20.7" customHeight="1">
      <c r="A30" t="s" s="46">
        <v>98</v>
      </c>
      <c r="B30" s="47"/>
      <c r="C30" s="8">
        <f>B30/B35</f>
      </c>
      <c r="D30" s="6"/>
      <c r="E30" s="11"/>
      <c r="F30" s="64"/>
      <c r="G30" s="39"/>
      <c r="H30" s="72"/>
      <c r="I30" s="11"/>
    </row>
    <row r="31" ht="20.7" customHeight="1">
      <c r="A31" t="s" s="46">
        <v>101</v>
      </c>
      <c r="B31" s="47"/>
      <c r="C31" s="8">
        <f>B31/B35</f>
      </c>
      <c r="D31" s="6"/>
      <c r="E31" s="11"/>
      <c r="F31" s="64"/>
      <c r="G31" s="39"/>
      <c r="H31" s="72"/>
      <c r="I31" s="11"/>
    </row>
    <row r="32" ht="20.7" customHeight="1">
      <c r="A32" t="s" s="46">
        <v>103</v>
      </c>
      <c r="B32" s="47"/>
      <c r="C32" s="8">
        <f>B32/B35</f>
      </c>
      <c r="D32" s="6"/>
      <c r="E32" s="11"/>
      <c r="F32" s="64"/>
      <c r="G32" s="39"/>
      <c r="H32" s="72"/>
      <c r="I32" s="11"/>
    </row>
    <row r="33" ht="20.7" customHeight="1">
      <c r="A33" t="s" s="46">
        <v>106</v>
      </c>
      <c r="B33" s="47"/>
      <c r="C33" s="8">
        <f>B33/B35</f>
      </c>
      <c r="D33" s="6"/>
      <c r="E33" s="11"/>
      <c r="F33" s="64"/>
      <c r="G33" s="39"/>
      <c r="H33" s="72"/>
      <c r="I33" s="11"/>
    </row>
    <row r="34" ht="20.7" customHeight="1">
      <c r="A34" t="s" s="46">
        <v>110</v>
      </c>
      <c r="B34" s="47"/>
      <c r="C34" s="8">
        <f>B34/B35</f>
      </c>
      <c r="D34" s="6"/>
      <c r="E34" s="11"/>
      <c r="F34" s="64"/>
      <c r="G34" s="39"/>
      <c r="H34" s="72"/>
      <c r="I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11"/>
      <c r="F35" s="64"/>
      <c r="G35" s="39"/>
      <c r="H35" s="72"/>
      <c r="I35" s="11"/>
    </row>
    <row r="36" ht="20.7" customHeight="1">
      <c r="A36" s="16"/>
      <c r="B36" s="17"/>
      <c r="C36" s="18"/>
      <c r="D36" s="11"/>
      <c r="E36" s="11"/>
      <c r="F36" s="64"/>
      <c r="G36" s="39"/>
      <c r="H36" s="72"/>
      <c r="I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1"/>
      <c r="F37" s="64"/>
      <c r="G37" s="39"/>
      <c r="H37" s="72"/>
      <c r="I37" s="11"/>
    </row>
    <row r="38" ht="20.7" customHeight="1">
      <c r="A38" t="s" s="4">
        <v>118</v>
      </c>
      <c r="B38" s="7">
        <v>5154</v>
      </c>
      <c r="C38" s="8">
        <f>B38/B40</f>
        <v>0.900576620653503</v>
      </c>
      <c r="D38" s="6"/>
      <c r="E38" s="11"/>
      <c r="F38" s="64"/>
      <c r="G38" s="39"/>
      <c r="H38" s="72"/>
      <c r="I38" s="11"/>
    </row>
    <row r="39" ht="20.7" customHeight="1">
      <c r="A39" t="s" s="4">
        <v>122</v>
      </c>
      <c r="B39" s="7">
        <v>569</v>
      </c>
      <c r="C39" s="8">
        <f>B39/B40</f>
        <v>0.0994233793464966</v>
      </c>
      <c r="D39" s="6"/>
      <c r="E39" s="11"/>
      <c r="F39" s="64"/>
      <c r="G39" s="39"/>
      <c r="H39" s="72"/>
      <c r="I39" s="11"/>
    </row>
    <row r="40" ht="20.7" customHeight="1">
      <c r="A40" t="s" s="3">
        <v>19</v>
      </c>
      <c r="B40" s="7">
        <f>SUM(B38:B39)</f>
        <v>5723</v>
      </c>
      <c r="C40" s="9">
        <f>SUM(C38:C39)</f>
        <v>1</v>
      </c>
      <c r="D40" s="6"/>
      <c r="E40" s="11"/>
      <c r="F40" s="64"/>
      <c r="G40" s="39"/>
      <c r="H40" s="72"/>
      <c r="I40" s="11"/>
    </row>
    <row r="41" ht="20.7" customHeight="1">
      <c r="A41" s="16"/>
      <c r="B41" s="17"/>
      <c r="C41" s="18"/>
      <c r="D41" s="11"/>
      <c r="E41" s="11"/>
      <c r="F41" s="64"/>
      <c r="G41" s="39"/>
      <c r="H41" s="72"/>
      <c r="I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72"/>
      <c r="I42" s="11"/>
    </row>
    <row r="43" ht="20.7" customHeight="1">
      <c r="A43" t="s" s="4">
        <v>131</v>
      </c>
      <c r="B43" s="7">
        <v>2889</v>
      </c>
      <c r="C43" s="8">
        <f>B43/B45</f>
        <v>0.514148424986652</v>
      </c>
      <c r="D43" s="6"/>
      <c r="E43" s="11"/>
      <c r="F43" s="64"/>
      <c r="G43" s="39"/>
      <c r="H43" s="72"/>
      <c r="I43" s="11"/>
    </row>
    <row r="44" ht="20.7" customHeight="1">
      <c r="A44" t="s" s="4">
        <v>134</v>
      </c>
      <c r="B44" s="7">
        <v>2730</v>
      </c>
      <c r="C44" s="8">
        <f>B44/B45</f>
        <v>0.485851575013348</v>
      </c>
      <c r="D44" s="6"/>
      <c r="E44" s="11"/>
      <c r="F44" s="64"/>
      <c r="G44" s="39"/>
      <c r="H44" s="72"/>
      <c r="I44" s="11"/>
    </row>
    <row r="45" ht="20.7" customHeight="1">
      <c r="A45" t="s" s="3">
        <v>19</v>
      </c>
      <c r="B45" s="7">
        <f>SUM(B43:B44)</f>
        <v>5619</v>
      </c>
      <c r="C45" s="9">
        <f>SUM(C43:C44)</f>
        <v>1</v>
      </c>
      <c r="D45" s="6"/>
      <c r="E45" s="11"/>
      <c r="F45" s="64"/>
      <c r="G45" s="39"/>
      <c r="H45" s="72"/>
      <c r="I45" s="11"/>
    </row>
    <row r="46" ht="20.7" customHeight="1">
      <c r="A46" s="16"/>
      <c r="B46" s="17"/>
      <c r="C46" s="18"/>
      <c r="D46" s="11"/>
      <c r="E46" s="11"/>
      <c r="F46" s="64"/>
      <c r="G46" s="39"/>
      <c r="H46" s="72"/>
      <c r="I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72"/>
      <c r="I47" s="11"/>
    </row>
    <row r="48" ht="20.7" customHeight="1">
      <c r="A48" t="s" s="4">
        <v>143</v>
      </c>
      <c r="B48" s="7">
        <v>2886</v>
      </c>
      <c r="C48" s="8">
        <f>B48/B52</f>
        <v>0.507473184455776</v>
      </c>
      <c r="D48" s="6"/>
      <c r="E48" s="11"/>
      <c r="F48" s="11"/>
      <c r="G48" s="43"/>
      <c r="H48" s="11"/>
      <c r="I48" s="11"/>
    </row>
    <row r="49" ht="20.7" customHeight="1">
      <c r="A49" t="s" s="4">
        <v>146</v>
      </c>
      <c r="B49" s="7">
        <v>508</v>
      </c>
      <c r="C49" s="8">
        <f>B49/B52</f>
        <v>0.0893265342008089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387</v>
      </c>
      <c r="C50" s="8">
        <f>B50/B52</f>
        <v>0.068049938456128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1906</v>
      </c>
      <c r="C51" s="8">
        <f>B51/B52</f>
        <v>0.335150342887287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5687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1422</v>
      </c>
      <c r="C55" s="8">
        <f>B55/B58</f>
        <v>0.263235838578304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1433</v>
      </c>
      <c r="C56" s="8">
        <f>B56/B58</f>
        <v>0.265272121436505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2547</v>
      </c>
      <c r="C57" s="8">
        <f>B57/B58</f>
        <v>0.471492039985191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5402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1307</v>
      </c>
      <c r="C61" s="8">
        <f>B61/B65</f>
        <v>0.260722122481548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444</v>
      </c>
      <c r="C62" s="8">
        <f>B62/B65</f>
        <v>0.0885697187312986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1167</v>
      </c>
      <c r="C63" s="8">
        <f>B63/B65</f>
        <v>0.2327947336924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2095</v>
      </c>
      <c r="C64" s="8">
        <f>B64/B65</f>
        <v>0.417913425094754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5013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2504</v>
      </c>
      <c r="C68" s="8">
        <f>B68/B71</f>
        <v>0.498110204893575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1075</v>
      </c>
      <c r="C69" s="8">
        <f>B69/B71</f>
        <v>0.213845235727074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1448</v>
      </c>
      <c r="C70" s="8">
        <f>B70/B71</f>
        <v>0.288044559379352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5027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13">
        <v>182</v>
      </c>
      <c r="B73" t="s" s="14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14">
        <v>184</v>
      </c>
      <c r="B74" s="15">
        <v>1941</v>
      </c>
      <c r="C74" s="8">
        <f>B74/B76</f>
        <v>0.369151768733359</v>
      </c>
      <c r="D74" s="6"/>
      <c r="E74" s="11"/>
      <c r="F74" s="11"/>
      <c r="G74" s="11"/>
      <c r="H74" s="11"/>
      <c r="I74" s="11"/>
    </row>
    <row r="75" ht="20.7" customHeight="1">
      <c r="A75" t="s" s="14">
        <v>186</v>
      </c>
      <c r="B75" s="15">
        <v>3317</v>
      </c>
      <c r="C75" s="8">
        <f>B75/B76</f>
        <v>0.630848231266641</v>
      </c>
      <c r="D75" s="6"/>
      <c r="E75" s="11"/>
      <c r="F75" s="11"/>
      <c r="G75" s="11"/>
      <c r="H75" s="11"/>
      <c r="I75" s="11"/>
    </row>
    <row r="76" ht="20.7" customHeight="1">
      <c r="A76" t="s" s="13">
        <v>19</v>
      </c>
      <c r="B76" s="15">
        <f>SUM(B74:B75)</f>
        <v>5258</v>
      </c>
      <c r="C76" s="9">
        <f>SUM(C74:C75)</f>
        <v>1</v>
      </c>
      <c r="D76" s="6"/>
      <c r="E76" s="11"/>
      <c r="F76" s="11"/>
      <c r="G76" s="11"/>
      <c r="H76" s="11"/>
      <c r="I76" s="11"/>
    </row>
    <row r="77" ht="20.7" customHeight="1">
      <c r="A77" s="65"/>
      <c r="B77" s="28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21"/>
      <c r="B87" s="22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dimension ref="A2:H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97" customWidth="1"/>
    <col min="2" max="3" width="16.3516" style="97" customWidth="1"/>
    <col min="4" max="4" width="26.7031" style="97" customWidth="1"/>
    <col min="5" max="6" width="16.3516" style="97" customWidth="1"/>
    <col min="7" max="7" width="17.8516" style="97" customWidth="1"/>
    <col min="8" max="8" width="16.3516" style="97" customWidth="1"/>
    <col min="9" max="16384" width="16.3516" style="97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7" customHeight="1">
      <c r="A2" t="s" s="3">
        <v>1</v>
      </c>
      <c r="B2" t="s" s="4">
        <v>2</v>
      </c>
      <c r="C2" t="s" s="3">
        <v>3</v>
      </c>
      <c r="D2" s="6"/>
      <c r="E2" s="11"/>
      <c r="F2" s="11"/>
      <c r="G2" s="11"/>
      <c r="H2" s="11"/>
    </row>
    <row r="3" ht="20.7" customHeight="1">
      <c r="A3" t="s" s="4">
        <v>8</v>
      </c>
      <c r="B3" s="7">
        <v>118</v>
      </c>
      <c r="C3" s="8">
        <f>B3/B12</f>
        <v>0.219739292364991</v>
      </c>
      <c r="D3" s="6"/>
      <c r="E3" s="11"/>
      <c r="F3" s="11"/>
      <c r="G3" s="11"/>
      <c r="H3" s="11"/>
    </row>
    <row r="4" ht="20.7" customHeight="1">
      <c r="A4" t="s" s="4">
        <v>13</v>
      </c>
      <c r="B4" s="7">
        <v>8</v>
      </c>
      <c r="C4" s="8">
        <f>B4/B12</f>
        <v>0.0148975791433892</v>
      </c>
      <c r="D4" s="6"/>
      <c r="E4" s="11"/>
      <c r="F4" s="11"/>
      <c r="G4" s="11"/>
      <c r="H4" s="11"/>
    </row>
    <row r="5" ht="20.7" customHeight="1">
      <c r="A5" t="s" s="4">
        <v>18</v>
      </c>
      <c r="B5" s="7">
        <v>3</v>
      </c>
      <c r="C5" s="8">
        <f>B5/B12</f>
        <v>0.00558659217877095</v>
      </c>
      <c r="D5" s="6"/>
      <c r="E5" s="11"/>
      <c r="F5" s="77"/>
      <c r="G5" s="11"/>
      <c r="H5" s="11"/>
    </row>
    <row r="6" ht="20.7" customHeight="1">
      <c r="A6" t="s" s="4">
        <v>21</v>
      </c>
      <c r="B6" s="7">
        <v>305</v>
      </c>
      <c r="C6" s="8">
        <f>B6/B12</f>
        <v>0.567970204841713</v>
      </c>
      <c r="D6" s="98"/>
      <c r="E6" s="78"/>
      <c r="F6" s="39"/>
      <c r="G6" s="72"/>
      <c r="H6" s="11"/>
    </row>
    <row r="7" ht="20.7" customHeight="1">
      <c r="A7" t="s" s="4">
        <v>23</v>
      </c>
      <c r="B7" s="7">
        <v>88</v>
      </c>
      <c r="C7" s="8">
        <f>B7/B12</f>
        <v>0.163873370577281</v>
      </c>
      <c r="D7" s="34"/>
      <c r="E7" s="39"/>
      <c r="F7" s="39"/>
      <c r="G7" s="37"/>
      <c r="H7" s="37"/>
    </row>
    <row r="8" ht="20.7" customHeight="1">
      <c r="A8" t="s" s="4">
        <v>27</v>
      </c>
      <c r="B8" s="7">
        <v>8</v>
      </c>
      <c r="C8" s="8">
        <f>B8/B12</f>
        <v>0.0148975791433892</v>
      </c>
      <c r="D8" s="34"/>
      <c r="E8" s="39"/>
      <c r="F8" s="39"/>
      <c r="G8" s="37"/>
      <c r="H8" s="37"/>
    </row>
    <row r="9" ht="20.7" customHeight="1">
      <c r="A9" t="s" s="4">
        <v>31</v>
      </c>
      <c r="B9" s="7">
        <v>4</v>
      </c>
      <c r="C9" s="8">
        <f>B9/B12</f>
        <v>0.0074487895716946</v>
      </c>
      <c r="D9" s="34"/>
      <c r="E9" s="39"/>
      <c r="F9" s="39"/>
      <c r="G9" s="37"/>
      <c r="H9" s="37"/>
    </row>
    <row r="10" ht="20.7" customHeight="1">
      <c r="A10" t="s" s="4">
        <v>36</v>
      </c>
      <c r="B10" s="7">
        <v>3</v>
      </c>
      <c r="C10" s="8">
        <f>B10/B12</f>
        <v>0.00558659217877095</v>
      </c>
      <c r="D10" s="34"/>
      <c r="E10" s="39"/>
      <c r="F10" s="39"/>
      <c r="G10" s="37"/>
      <c r="H10" s="37"/>
    </row>
    <row r="11" ht="20.7" customHeight="1">
      <c r="A11" t="s" s="4">
        <v>39</v>
      </c>
      <c r="B11" s="7">
        <v>0</v>
      </c>
      <c r="C11" s="8">
        <f>B11/B12</f>
        <v>0</v>
      </c>
      <c r="D11" s="34"/>
      <c r="E11" s="39"/>
      <c r="F11" s="39"/>
      <c r="G11" s="37"/>
      <c r="H11" s="37"/>
    </row>
    <row r="12" ht="20.7" customHeight="1">
      <c r="A12" t="s" s="3">
        <v>19</v>
      </c>
      <c r="B12" s="7">
        <f>SUM(B3:B11)</f>
        <v>537</v>
      </c>
      <c r="C12" s="9">
        <f>SUM(C3:C11)</f>
        <v>1</v>
      </c>
      <c r="D12" s="34"/>
      <c r="E12" s="39"/>
      <c r="F12" s="39"/>
      <c r="G12" s="37"/>
      <c r="H12" s="37"/>
    </row>
    <row r="13" ht="20.7" customHeight="1">
      <c r="A13" s="10"/>
      <c r="B13" s="10"/>
      <c r="C13" s="30"/>
      <c r="D13" s="39"/>
      <c r="E13" s="39"/>
      <c r="F13" s="39"/>
      <c r="G13" s="37"/>
      <c r="H13" s="37"/>
    </row>
    <row r="14" ht="20.7" customHeight="1">
      <c r="A14" t="s" s="3">
        <v>46</v>
      </c>
      <c r="B14" t="s" s="4">
        <v>2</v>
      </c>
      <c r="C14" t="s" s="3">
        <v>3</v>
      </c>
      <c r="D14" s="42"/>
      <c r="E14" s="76"/>
      <c r="F14" s="39"/>
      <c r="G14" s="37"/>
      <c r="H14" s="37"/>
    </row>
    <row r="15" ht="20.7" customHeight="1">
      <c r="A15" t="s" s="4">
        <v>51</v>
      </c>
      <c r="B15" s="7">
        <v>5</v>
      </c>
      <c r="C15" s="8">
        <f>B15/B21</f>
        <v>0.00946969696969697</v>
      </c>
      <c r="D15" s="6"/>
      <c r="E15" s="64"/>
      <c r="F15" s="39"/>
      <c r="G15" s="37"/>
      <c r="H15" s="37"/>
    </row>
    <row r="16" ht="20.7" customHeight="1">
      <c r="A16" t="s" s="4">
        <v>54</v>
      </c>
      <c r="B16" s="7">
        <v>220</v>
      </c>
      <c r="C16" s="8">
        <f>B16/B21</f>
        <v>0.416666666666667</v>
      </c>
      <c r="D16" s="6"/>
      <c r="E16" s="64"/>
      <c r="F16" s="39"/>
      <c r="G16" s="37"/>
      <c r="H16" s="37"/>
    </row>
    <row r="17" ht="20.7" customHeight="1">
      <c r="A17" t="s" s="4">
        <v>57</v>
      </c>
      <c r="B17" s="7">
        <v>120</v>
      </c>
      <c r="C17" s="8">
        <f>B17/B21</f>
        <v>0.227272727272727</v>
      </c>
      <c r="D17" s="98"/>
      <c r="E17" s="78"/>
      <c r="F17" s="39"/>
      <c r="G17" s="37"/>
      <c r="H17" s="37"/>
    </row>
    <row r="18" ht="20.7" customHeight="1">
      <c r="A18" t="s" s="4">
        <v>61</v>
      </c>
      <c r="B18" s="7">
        <v>2</v>
      </c>
      <c r="C18" s="8">
        <f>B18/B21</f>
        <v>0.00378787878787879</v>
      </c>
      <c r="D18" s="34"/>
      <c r="E18" s="39"/>
      <c r="F18" s="39"/>
      <c r="G18" s="37"/>
      <c r="H18" s="37"/>
    </row>
    <row r="19" ht="20.7" customHeight="1">
      <c r="A19" t="s" s="4">
        <v>64</v>
      </c>
      <c r="B19" s="7">
        <v>176</v>
      </c>
      <c r="C19" s="8">
        <f>B19/B21</f>
        <v>0.333333333333333</v>
      </c>
      <c r="D19" s="34"/>
      <c r="E19" s="39"/>
      <c r="F19" s="39"/>
      <c r="G19" s="37"/>
      <c r="H19" s="37"/>
    </row>
    <row r="20" ht="20.7" customHeight="1">
      <c r="A20" t="s" s="4">
        <v>68</v>
      </c>
      <c r="B20" s="7">
        <v>5</v>
      </c>
      <c r="C20" s="8">
        <f>B20/B21</f>
        <v>0.00946969696969697</v>
      </c>
      <c r="D20" s="34"/>
      <c r="E20" s="39"/>
      <c r="F20" s="39"/>
      <c r="G20" s="37"/>
      <c r="H20" s="37"/>
    </row>
    <row r="21" ht="20.7" customHeight="1">
      <c r="A21" t="s" s="3">
        <v>19</v>
      </c>
      <c r="B21" s="7">
        <f>SUM(B15:B20)</f>
        <v>528</v>
      </c>
      <c r="C21" s="9">
        <f>SUM(C15:C20)</f>
        <v>1</v>
      </c>
      <c r="D21" s="34"/>
      <c r="E21" s="39"/>
      <c r="F21" s="39"/>
      <c r="G21" s="37"/>
      <c r="H21" s="37"/>
    </row>
    <row r="22" ht="20.7" customHeight="1">
      <c r="A22" s="16"/>
      <c r="B22" s="17"/>
      <c r="C22" s="17"/>
      <c r="D22" s="39"/>
      <c r="E22" s="39"/>
      <c r="F22" s="39"/>
      <c r="G22" s="37"/>
      <c r="H22" s="37"/>
    </row>
    <row r="23" ht="20.7" customHeight="1">
      <c r="A23" t="s" s="45">
        <v>77</v>
      </c>
      <c r="B23" t="s" s="46">
        <v>2</v>
      </c>
      <c r="C23" t="s" s="3">
        <v>3</v>
      </c>
      <c r="D23" s="34"/>
      <c r="E23" s="39"/>
      <c r="F23" s="39"/>
      <c r="G23" s="37"/>
      <c r="H23" s="37"/>
    </row>
    <row r="24" ht="20.7" customHeight="1">
      <c r="A24" t="s" s="46">
        <v>80</v>
      </c>
      <c r="B24" s="47"/>
      <c r="C24" s="8">
        <f>B24/B26</f>
      </c>
      <c r="D24" s="34"/>
      <c r="E24" s="39"/>
      <c r="F24" s="39"/>
      <c r="G24" s="37"/>
      <c r="H24" s="37"/>
    </row>
    <row r="25" ht="20.7" customHeight="1">
      <c r="A25" t="s" s="46">
        <v>83</v>
      </c>
      <c r="B25" s="47"/>
      <c r="C25" s="8">
        <f>B25/B26</f>
      </c>
      <c r="D25" s="34"/>
      <c r="E25" s="39"/>
      <c r="F25" s="39"/>
      <c r="G25" s="37"/>
      <c r="H25" s="37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34"/>
      <c r="E26" s="39"/>
      <c r="F26" s="39"/>
      <c r="G26" s="37"/>
      <c r="H26" s="37"/>
    </row>
    <row r="27" ht="20.7" customHeight="1">
      <c r="A27" s="51"/>
      <c r="B27" s="52"/>
      <c r="C27" s="17"/>
      <c r="D27" s="39"/>
      <c r="E27" s="39"/>
      <c r="F27" s="39"/>
      <c r="G27" s="72"/>
      <c r="H27" s="11"/>
    </row>
    <row r="28" ht="20.7" customHeight="1">
      <c r="A28" t="s" s="45">
        <v>92</v>
      </c>
      <c r="B28" t="s" s="46">
        <v>2</v>
      </c>
      <c r="C28" t="s" s="3">
        <v>3</v>
      </c>
      <c r="D28" s="34"/>
      <c r="E28" s="39"/>
      <c r="F28" s="39"/>
      <c r="G28" s="72"/>
      <c r="H28" s="11"/>
    </row>
    <row r="29" ht="20.7" customHeight="1">
      <c r="A29" t="s" s="46">
        <v>95</v>
      </c>
      <c r="B29" s="47"/>
      <c r="C29" s="8">
        <f>B29/B35</f>
      </c>
      <c r="D29" s="34"/>
      <c r="E29" s="39"/>
      <c r="F29" s="39"/>
      <c r="G29" s="72"/>
      <c r="H29" s="11"/>
    </row>
    <row r="30" ht="20.7" customHeight="1">
      <c r="A30" t="s" s="46">
        <v>98</v>
      </c>
      <c r="B30" s="47"/>
      <c r="C30" s="8">
        <f>B30/B35</f>
      </c>
      <c r="D30" s="34"/>
      <c r="E30" s="39"/>
      <c r="F30" s="39"/>
      <c r="G30" s="72"/>
      <c r="H30" s="11"/>
    </row>
    <row r="31" ht="20.7" customHeight="1">
      <c r="A31" t="s" s="46">
        <v>101</v>
      </c>
      <c r="B31" s="47"/>
      <c r="C31" s="8">
        <f>B31/B35</f>
      </c>
      <c r="D31" s="34"/>
      <c r="E31" s="39"/>
      <c r="F31" s="39"/>
      <c r="G31" s="72"/>
      <c r="H31" s="11"/>
    </row>
    <row r="32" ht="20.7" customHeight="1">
      <c r="A32" t="s" s="46">
        <v>103</v>
      </c>
      <c r="B32" s="47"/>
      <c r="C32" s="8">
        <f>B32/B35</f>
      </c>
      <c r="D32" s="34"/>
      <c r="E32" s="39"/>
      <c r="F32" s="39"/>
      <c r="G32" s="72"/>
      <c r="H32" s="11"/>
    </row>
    <row r="33" ht="20.7" customHeight="1">
      <c r="A33" t="s" s="46">
        <v>106</v>
      </c>
      <c r="B33" s="47"/>
      <c r="C33" s="8">
        <f>B33/B35</f>
      </c>
      <c r="D33" s="34"/>
      <c r="E33" s="39"/>
      <c r="F33" s="39"/>
      <c r="G33" s="72"/>
      <c r="H33" s="11"/>
    </row>
    <row r="34" ht="20.7" customHeight="1">
      <c r="A34" t="s" s="46">
        <v>110</v>
      </c>
      <c r="B34" s="47"/>
      <c r="C34" s="8">
        <f>B34/B35</f>
      </c>
      <c r="D34" s="34"/>
      <c r="E34" s="39"/>
      <c r="F34" s="39"/>
      <c r="G34" s="72"/>
      <c r="H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34"/>
      <c r="E35" s="39"/>
      <c r="F35" s="39"/>
      <c r="G35" s="72"/>
      <c r="H35" s="11"/>
    </row>
    <row r="36" ht="20.7" customHeight="1">
      <c r="A36" s="16"/>
      <c r="B36" s="17"/>
      <c r="C36" s="17"/>
      <c r="D36" s="39"/>
      <c r="E36" s="39"/>
      <c r="F36" s="39"/>
      <c r="G36" s="72"/>
      <c r="H36" s="11"/>
    </row>
    <row r="37" ht="20.7" customHeight="1">
      <c r="A37" t="s" s="3">
        <v>116</v>
      </c>
      <c r="B37" t="s" s="4">
        <v>2</v>
      </c>
      <c r="C37" t="s" s="3">
        <v>3</v>
      </c>
      <c r="D37" s="34"/>
      <c r="E37" s="39"/>
      <c r="F37" s="39"/>
      <c r="G37" s="72"/>
      <c r="H37" s="11"/>
    </row>
    <row r="38" ht="20.7" customHeight="1">
      <c r="A38" t="s" s="4">
        <v>118</v>
      </c>
      <c r="B38" s="7">
        <v>438</v>
      </c>
      <c r="C38" s="8">
        <f>B38/B40</f>
        <v>0.903092783505155</v>
      </c>
      <c r="D38" s="42"/>
      <c r="E38" s="76"/>
      <c r="F38" s="39"/>
      <c r="G38" s="72"/>
      <c r="H38" s="11"/>
    </row>
    <row r="39" ht="20.7" customHeight="1">
      <c r="A39" t="s" s="4">
        <v>122</v>
      </c>
      <c r="B39" s="7">
        <v>47</v>
      </c>
      <c r="C39" s="8">
        <f>B39/B40</f>
        <v>0.09690721649484541</v>
      </c>
      <c r="D39" s="6"/>
      <c r="E39" s="64"/>
      <c r="F39" s="39"/>
      <c r="G39" s="72"/>
      <c r="H39" s="11"/>
    </row>
    <row r="40" ht="20.7" customHeight="1">
      <c r="A40" t="s" s="3">
        <v>19</v>
      </c>
      <c r="B40" s="7">
        <f>SUM(B38:B39)</f>
        <v>485</v>
      </c>
      <c r="C40" s="9">
        <f>SUM(C38:C39)</f>
        <v>1</v>
      </c>
      <c r="D40" s="6"/>
      <c r="E40" s="64"/>
      <c r="F40" s="39"/>
      <c r="G40" s="72"/>
      <c r="H40" s="11"/>
    </row>
    <row r="41" ht="20.7" customHeight="1">
      <c r="A41" s="16"/>
      <c r="B41" s="17"/>
      <c r="C41" s="18"/>
      <c r="D41" s="11"/>
      <c r="E41" s="64"/>
      <c r="F41" s="39"/>
      <c r="G41" s="72"/>
      <c r="H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64"/>
      <c r="F42" s="39"/>
      <c r="G42" s="72"/>
      <c r="H42" s="11"/>
    </row>
    <row r="43" ht="20.7" customHeight="1">
      <c r="A43" t="s" s="4">
        <v>131</v>
      </c>
      <c r="B43" s="7">
        <v>248</v>
      </c>
      <c r="C43" s="8">
        <f>B43/B45</f>
        <v>0.510288065843621</v>
      </c>
      <c r="D43" s="6"/>
      <c r="E43" s="64"/>
      <c r="F43" s="39"/>
      <c r="G43" s="72"/>
      <c r="H43" s="11"/>
    </row>
    <row r="44" ht="20.7" customHeight="1">
      <c r="A44" t="s" s="4">
        <v>134</v>
      </c>
      <c r="B44" s="7">
        <v>238</v>
      </c>
      <c r="C44" s="8">
        <f>B44/B45</f>
        <v>0.489711934156379</v>
      </c>
      <c r="D44" s="6"/>
      <c r="E44" s="64"/>
      <c r="F44" s="39"/>
      <c r="G44" s="72"/>
      <c r="H44" s="11"/>
    </row>
    <row r="45" ht="20.7" customHeight="1">
      <c r="A45" t="s" s="3">
        <v>19</v>
      </c>
      <c r="B45" s="7">
        <f>SUM(B43:B44)</f>
        <v>486</v>
      </c>
      <c r="C45" s="9">
        <f>SUM(C43:C44)</f>
        <v>1</v>
      </c>
      <c r="D45" s="6"/>
      <c r="E45" s="64"/>
      <c r="F45" s="39"/>
      <c r="G45" s="72"/>
      <c r="H45" s="11"/>
    </row>
    <row r="46" ht="20.7" customHeight="1">
      <c r="A46" s="16"/>
      <c r="B46" s="17"/>
      <c r="C46" s="18"/>
      <c r="D46" s="11"/>
      <c r="E46" s="64"/>
      <c r="F46" s="39"/>
      <c r="G46" s="72"/>
      <c r="H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64"/>
      <c r="F47" s="39"/>
      <c r="G47" s="72"/>
      <c r="H47" s="11"/>
    </row>
    <row r="48" ht="20.7" customHeight="1">
      <c r="A48" t="s" s="4">
        <v>143</v>
      </c>
      <c r="B48" s="7">
        <v>176</v>
      </c>
      <c r="C48" s="8">
        <f>B48/B52</f>
        <v>0.370526315789474</v>
      </c>
      <c r="D48" s="6"/>
      <c r="E48" s="11"/>
      <c r="F48" s="43"/>
      <c r="G48" s="11"/>
      <c r="H48" s="11"/>
    </row>
    <row r="49" ht="20.7" customHeight="1">
      <c r="A49" t="s" s="4">
        <v>146</v>
      </c>
      <c r="B49" s="7">
        <v>36</v>
      </c>
      <c r="C49" s="8">
        <f>B49/B52</f>
        <v>0.0757894736842105</v>
      </c>
      <c r="D49" s="6"/>
      <c r="E49" s="11"/>
      <c r="F49" s="11"/>
      <c r="G49" s="11"/>
      <c r="H49" s="11"/>
    </row>
    <row r="50" ht="20.7" customHeight="1">
      <c r="A50" t="s" s="4">
        <v>150</v>
      </c>
      <c r="B50" s="7">
        <v>41</v>
      </c>
      <c r="C50" s="8">
        <f>B50/B52</f>
        <v>0.08631578947368421</v>
      </c>
      <c r="D50" s="6"/>
      <c r="E50" s="11"/>
      <c r="F50" s="11"/>
      <c r="G50" s="11"/>
      <c r="H50" s="11"/>
    </row>
    <row r="51" ht="20.7" customHeight="1">
      <c r="A51" t="s" s="4">
        <v>153</v>
      </c>
      <c r="B51" s="7">
        <v>222</v>
      </c>
      <c r="C51" s="8">
        <f>B51/B52</f>
        <v>0.467368421052632</v>
      </c>
      <c r="D51" s="6"/>
      <c r="E51" s="11"/>
      <c r="F51" s="11"/>
      <c r="G51" s="11"/>
      <c r="H51" s="11"/>
    </row>
    <row r="52" ht="20.7" customHeight="1">
      <c r="A52" t="s" s="3">
        <v>19</v>
      </c>
      <c r="B52" s="7">
        <f>SUM(B48:B51)</f>
        <v>475</v>
      </c>
      <c r="C52" s="9">
        <f>SUM(C48:C51)</f>
        <v>1</v>
      </c>
      <c r="D52" s="6"/>
      <c r="E52" s="11"/>
      <c r="F52" s="11"/>
      <c r="G52" s="11"/>
      <c r="H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</row>
    <row r="55" ht="20.7" customHeight="1">
      <c r="A55" t="s" s="4">
        <v>159</v>
      </c>
      <c r="B55" s="7">
        <v>122</v>
      </c>
      <c r="C55" s="8">
        <f>B55/B58</f>
        <v>0.269315673289183</v>
      </c>
      <c r="D55" s="6"/>
      <c r="E55" s="11"/>
      <c r="F55" s="11"/>
      <c r="G55" s="11"/>
      <c r="H55" s="11"/>
    </row>
    <row r="56" ht="20.7" customHeight="1">
      <c r="A56" t="s" s="4">
        <v>160</v>
      </c>
      <c r="B56" s="7">
        <v>79</v>
      </c>
      <c r="C56" s="8">
        <f>B56/B58</f>
        <v>0.17439293598234</v>
      </c>
      <c r="D56" s="6"/>
      <c r="E56" s="11"/>
      <c r="F56" s="11"/>
      <c r="G56" s="11"/>
      <c r="H56" s="11"/>
    </row>
    <row r="57" ht="20.7" customHeight="1">
      <c r="A57" t="s" s="4">
        <v>162</v>
      </c>
      <c r="B57" s="7">
        <v>252</v>
      </c>
      <c r="C57" s="8">
        <f>B57/B58</f>
        <v>0.556291390728477</v>
      </c>
      <c r="D57" s="6"/>
      <c r="E57" s="11"/>
      <c r="F57" s="11"/>
      <c r="G57" s="11"/>
      <c r="H57" s="11"/>
    </row>
    <row r="58" ht="20.7" customHeight="1">
      <c r="A58" t="s" s="3">
        <v>19</v>
      </c>
      <c r="B58" s="7">
        <f>SUM(B55:B57)</f>
        <v>453</v>
      </c>
      <c r="C58" s="9">
        <f>SUM(C55:C57)</f>
        <v>1</v>
      </c>
      <c r="D58" s="6"/>
      <c r="E58" s="11"/>
      <c r="F58" s="11"/>
      <c r="G58" s="11"/>
      <c r="H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</row>
    <row r="61" ht="20.7" customHeight="1">
      <c r="A61" t="s" s="4">
        <v>166</v>
      </c>
      <c r="B61" s="7">
        <v>115</v>
      </c>
      <c r="C61" s="8">
        <f>B61/B65</f>
        <v>0.269953051643192</v>
      </c>
      <c r="D61" s="6"/>
      <c r="E61" s="11"/>
      <c r="F61" s="11"/>
      <c r="G61" s="11"/>
      <c r="H61" s="11"/>
    </row>
    <row r="62" ht="20.7" customHeight="1">
      <c r="A62" t="s" s="4">
        <v>168</v>
      </c>
      <c r="B62" s="7">
        <v>102</v>
      </c>
      <c r="C62" s="8">
        <f>B62/B65</f>
        <v>0.23943661971831</v>
      </c>
      <c r="D62" s="6"/>
      <c r="E62" s="11"/>
      <c r="F62" s="11"/>
      <c r="G62" s="11"/>
      <c r="H62" s="11"/>
    </row>
    <row r="63" ht="20.7" customHeight="1">
      <c r="A63" t="s" s="4">
        <v>170</v>
      </c>
      <c r="B63" s="7">
        <v>86</v>
      </c>
      <c r="C63" s="8">
        <f>B63/B65</f>
        <v>0.2018779342723</v>
      </c>
      <c r="D63" s="6"/>
      <c r="E63" s="11"/>
      <c r="F63" s="11"/>
      <c r="G63" s="11"/>
      <c r="H63" s="11"/>
    </row>
    <row r="64" ht="20.7" customHeight="1">
      <c r="A64" t="s" s="4">
        <v>172</v>
      </c>
      <c r="B64" s="7">
        <v>123</v>
      </c>
      <c r="C64" s="8">
        <f>B64/B65</f>
        <v>0.288732394366197</v>
      </c>
      <c r="D64" s="6"/>
      <c r="E64" s="11"/>
      <c r="F64" s="11"/>
      <c r="G64" s="11"/>
      <c r="H64" s="11"/>
    </row>
    <row r="65" ht="20.7" customHeight="1">
      <c r="A65" t="s" s="3">
        <v>19</v>
      </c>
      <c r="B65" s="7">
        <f>SUM(B61:B64)</f>
        <v>426</v>
      </c>
      <c r="C65" s="9">
        <f>SUM(C61:C64)</f>
        <v>0.999999999999999</v>
      </c>
      <c r="D65" s="6"/>
      <c r="E65" s="11"/>
      <c r="F65" s="11"/>
      <c r="G65" s="11"/>
      <c r="H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</row>
    <row r="68" ht="20.7" customHeight="1">
      <c r="A68" t="s" s="4">
        <v>176</v>
      </c>
      <c r="B68" s="7">
        <v>166</v>
      </c>
      <c r="C68" s="8">
        <f>B68/B71</f>
        <v>0.397129186602871</v>
      </c>
      <c r="D68" s="6"/>
      <c r="E68" s="11"/>
      <c r="F68" s="11"/>
      <c r="G68" s="11"/>
      <c r="H68" s="11"/>
    </row>
    <row r="69" ht="20.7" customHeight="1">
      <c r="A69" t="s" s="4">
        <v>178</v>
      </c>
      <c r="B69" s="7">
        <v>68</v>
      </c>
      <c r="C69" s="8">
        <f>B69/B71</f>
        <v>0.162679425837321</v>
      </c>
      <c r="D69" s="6"/>
      <c r="E69" s="11"/>
      <c r="F69" s="11"/>
      <c r="G69" s="11"/>
      <c r="H69" s="11"/>
    </row>
    <row r="70" ht="20.7" customHeight="1">
      <c r="A70" t="s" s="4">
        <v>179</v>
      </c>
      <c r="B70" s="7">
        <v>184</v>
      </c>
      <c r="C70" s="8">
        <f>B70/B71</f>
        <v>0.440191387559809</v>
      </c>
      <c r="D70" s="6"/>
      <c r="E70" s="11"/>
      <c r="F70" s="11"/>
      <c r="G70" s="11"/>
      <c r="H70" s="11"/>
    </row>
    <row r="71" ht="20.7" customHeight="1">
      <c r="A71" t="s" s="3">
        <v>19</v>
      </c>
      <c r="B71" s="7">
        <f>SUM(B68:B70)</f>
        <v>418</v>
      </c>
      <c r="C71" s="9">
        <f>SUM(C68:C70)</f>
        <v>1</v>
      </c>
      <c r="D71" s="6"/>
      <c r="E71" s="11"/>
      <c r="F71" s="11"/>
      <c r="G71" s="11"/>
      <c r="H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</row>
    <row r="87" ht="20.35" customHeight="1">
      <c r="A87" s="21"/>
      <c r="B87" s="22"/>
      <c r="C87" s="19"/>
      <c r="D87" s="11"/>
      <c r="E87" s="11"/>
      <c r="F87" s="11"/>
      <c r="G87" s="11"/>
      <c r="H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dimension ref="A2:K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99" customWidth="1"/>
    <col min="2" max="4" width="16.3516" style="99" customWidth="1"/>
    <col min="5" max="5" width="26.7031" style="99" customWidth="1"/>
    <col min="6" max="8" width="16.3516" style="99" customWidth="1"/>
    <col min="9" max="9" width="17.8516" style="99" customWidth="1"/>
    <col min="10" max="11" width="16.3516" style="99" customWidth="1"/>
    <col min="12" max="16384" width="16.3516" style="99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167</v>
      </c>
      <c r="F2" t="s" s="4">
        <v>2</v>
      </c>
      <c r="G2" t="s" s="3">
        <v>3</v>
      </c>
      <c r="H2" s="5"/>
      <c r="I2" t="s" s="3">
        <v>265</v>
      </c>
      <c r="J2" t="s" s="4">
        <v>2</v>
      </c>
      <c r="K2" t="s" s="3">
        <v>3</v>
      </c>
    </row>
    <row r="3" ht="20.7" customHeight="1">
      <c r="A3" t="s" s="4">
        <v>8</v>
      </c>
      <c r="B3" s="7">
        <v>2711</v>
      </c>
      <c r="C3" s="8">
        <f>B3/B12</f>
        <v>0.220334850455137</v>
      </c>
      <c r="D3" s="5"/>
      <c r="E3" t="s" s="4">
        <v>169</v>
      </c>
      <c r="F3" s="7">
        <v>6231</v>
      </c>
      <c r="G3" s="8">
        <f>F3/F5</f>
        <v>0.682849315068493</v>
      </c>
      <c r="H3" s="5"/>
      <c r="I3" t="s" s="4">
        <v>325</v>
      </c>
      <c r="J3" s="7">
        <v>6097</v>
      </c>
      <c r="K3" s="8">
        <f>J3/J5</f>
        <v>0.599331563943773</v>
      </c>
    </row>
    <row r="4" ht="20.7" customHeight="1">
      <c r="A4" t="s" s="4">
        <v>13</v>
      </c>
      <c r="B4" s="7">
        <v>309</v>
      </c>
      <c r="C4" s="8">
        <f>B4/B12</f>
        <v>0.0251137841352406</v>
      </c>
      <c r="D4" s="5"/>
      <c r="E4" t="s" s="4">
        <v>171</v>
      </c>
      <c r="F4" s="7">
        <v>2894</v>
      </c>
      <c r="G4" s="8">
        <f>F4/F5</f>
        <v>0.317150684931507</v>
      </c>
      <c r="H4" s="5"/>
      <c r="I4" t="s" s="4">
        <v>330</v>
      </c>
      <c r="J4" s="7">
        <v>4076</v>
      </c>
      <c r="K4" s="8">
        <f>J4/J5</f>
        <v>0.400668436056227</v>
      </c>
    </row>
    <row r="5" ht="20.7" customHeight="1">
      <c r="A5" t="s" s="4">
        <v>18</v>
      </c>
      <c r="B5" s="7">
        <v>42</v>
      </c>
      <c r="C5" s="8">
        <f>B5/B12</f>
        <v>0.00341352405721717</v>
      </c>
      <c r="D5" s="5"/>
      <c r="E5" t="s" s="3">
        <v>19</v>
      </c>
      <c r="F5" s="7">
        <f>SUM(F3:F4)</f>
        <v>9125</v>
      </c>
      <c r="G5" s="9">
        <f>SUM(G3:G4)</f>
        <v>1</v>
      </c>
      <c r="H5" s="95"/>
      <c r="I5" t="s" s="3">
        <v>19</v>
      </c>
      <c r="J5" s="7">
        <f>SUM(J3:J4)</f>
        <v>10173</v>
      </c>
      <c r="K5" s="9">
        <f>SUM(K3:K4)</f>
        <v>1</v>
      </c>
    </row>
    <row r="6" ht="20.7" customHeight="1">
      <c r="A6" t="s" s="4">
        <v>21</v>
      </c>
      <c r="B6" s="7">
        <v>7297</v>
      </c>
      <c r="C6" s="8">
        <f>B6/B12</f>
        <v>0.593059167750325</v>
      </c>
      <c r="D6" s="6"/>
      <c r="E6" s="10"/>
      <c r="F6" s="30"/>
      <c r="G6" s="17"/>
      <c r="H6" s="39"/>
      <c r="I6" s="18"/>
      <c r="J6" s="10"/>
      <c r="K6" s="10"/>
    </row>
    <row r="7" ht="20.7" customHeight="1">
      <c r="A7" t="s" s="4">
        <v>23</v>
      </c>
      <c r="B7" s="7">
        <v>1539</v>
      </c>
      <c r="C7" s="8">
        <f>B7/B12</f>
        <v>0.125081274382315</v>
      </c>
      <c r="D7" s="5"/>
      <c r="E7" t="s" s="3">
        <v>205</v>
      </c>
      <c r="F7" t="s" s="4">
        <v>2</v>
      </c>
      <c r="G7" t="s" s="3">
        <v>3</v>
      </c>
      <c r="H7" s="33"/>
      <c r="I7" t="s" s="3">
        <v>263</v>
      </c>
      <c r="J7" t="s" s="4">
        <v>2</v>
      </c>
      <c r="K7" t="s" s="3">
        <v>3</v>
      </c>
    </row>
    <row r="8" ht="20.7" customHeight="1">
      <c r="A8" t="s" s="4">
        <v>27</v>
      </c>
      <c r="B8" s="7">
        <v>106</v>
      </c>
      <c r="C8" s="8">
        <f>B8/B12</f>
        <v>0.00861508452535761</v>
      </c>
      <c r="D8" s="5"/>
      <c r="E8" t="s" s="4">
        <v>206</v>
      </c>
      <c r="F8" s="7">
        <v>1302</v>
      </c>
      <c r="G8" s="8">
        <f>F8/F10</f>
        <v>0.470375722543353</v>
      </c>
      <c r="H8" s="33"/>
      <c r="I8" t="s" s="4">
        <v>342</v>
      </c>
      <c r="J8" s="7">
        <v>4394</v>
      </c>
      <c r="K8" s="8">
        <f>J8/J11</f>
        <v>0.443659127625202</v>
      </c>
    </row>
    <row r="9" ht="20.7" customHeight="1">
      <c r="A9" t="s" s="4">
        <v>31</v>
      </c>
      <c r="B9" s="7">
        <v>244</v>
      </c>
      <c r="C9" s="8">
        <f>B9/B12</f>
        <v>0.0198309492847854</v>
      </c>
      <c r="D9" s="5"/>
      <c r="E9" t="s" s="4">
        <v>207</v>
      </c>
      <c r="F9" s="7">
        <v>1466</v>
      </c>
      <c r="G9" s="8">
        <f>F9/F10</f>
        <v>0.529624277456647</v>
      </c>
      <c r="H9" s="33"/>
      <c r="I9" t="s" s="4">
        <v>346</v>
      </c>
      <c r="J9" s="7">
        <v>1189</v>
      </c>
      <c r="K9" s="8">
        <f>J9/J11</f>
        <v>0.120052504038772</v>
      </c>
    </row>
    <row r="10" ht="20.7" customHeight="1">
      <c r="A10" t="s" s="4">
        <v>36</v>
      </c>
      <c r="B10" s="7">
        <v>32</v>
      </c>
      <c r="C10" s="8">
        <f>B10/B12</f>
        <v>0.00260078023407022</v>
      </c>
      <c r="D10" s="5"/>
      <c r="E10" t="s" s="3">
        <v>19</v>
      </c>
      <c r="F10" s="7">
        <f>SUM(F8:F9)</f>
        <v>2768</v>
      </c>
      <c r="G10" s="9">
        <f>SUM(G8:G9)</f>
        <v>1</v>
      </c>
      <c r="H10" s="33"/>
      <c r="I10" t="s" s="4">
        <v>349</v>
      </c>
      <c r="J10" s="7">
        <v>4321</v>
      </c>
      <c r="K10" s="8">
        <f>J10/J11</f>
        <v>0.436288368336026</v>
      </c>
    </row>
    <row r="11" ht="20.7" customHeight="1">
      <c r="A11" t="s" s="4">
        <v>39</v>
      </c>
      <c r="B11" s="7">
        <v>24</v>
      </c>
      <c r="C11" s="8">
        <f>B11/B12</f>
        <v>0.00195058517555267</v>
      </c>
      <c r="D11" s="20"/>
      <c r="E11" s="17"/>
      <c r="F11" s="17"/>
      <c r="G11" s="18"/>
      <c r="H11" s="100"/>
      <c r="I11" t="s" s="3">
        <v>19</v>
      </c>
      <c r="J11" s="7">
        <f>SUM(J8:J10)</f>
        <v>9904</v>
      </c>
      <c r="K11" s="9">
        <f>SUM(K8:K10)</f>
        <v>1</v>
      </c>
    </row>
    <row r="12" ht="20.7" customHeight="1">
      <c r="A12" t="s" s="3">
        <v>19</v>
      </c>
      <c r="B12" s="7">
        <f>SUM(B3:B11)</f>
        <v>12304</v>
      </c>
      <c r="C12" s="9">
        <f>SUM(C3:C11)</f>
        <v>1</v>
      </c>
      <c r="D12" s="5"/>
      <c r="E12" t="s" s="3">
        <v>26</v>
      </c>
      <c r="F12" t="s" s="4">
        <v>2</v>
      </c>
      <c r="G12" t="s" s="3">
        <v>3</v>
      </c>
      <c r="H12" s="34"/>
      <c r="I12" s="36"/>
      <c r="J12" s="36"/>
      <c r="K12" s="36"/>
    </row>
    <row r="13" ht="20.7" customHeight="1">
      <c r="A13" s="10"/>
      <c r="B13" s="10"/>
      <c r="C13" s="10"/>
      <c r="D13" s="12"/>
      <c r="E13" t="s" s="4">
        <v>30</v>
      </c>
      <c r="F13" s="7">
        <v>3736</v>
      </c>
      <c r="G13" s="8">
        <f>F13/F15</f>
        <v>0.30945084071896</v>
      </c>
      <c r="H13" s="34"/>
      <c r="I13" s="37"/>
      <c r="J13" s="37"/>
      <c r="K13" s="37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35</v>
      </c>
      <c r="F14" s="7">
        <v>8337</v>
      </c>
      <c r="G14" s="8">
        <f>F14/F15</f>
        <v>0.69054915928104</v>
      </c>
      <c r="H14" s="34"/>
      <c r="I14" s="37"/>
      <c r="J14" s="37"/>
      <c r="K14" s="37"/>
    </row>
    <row r="15" ht="20.7" customHeight="1">
      <c r="A15" t="s" s="4">
        <v>51</v>
      </c>
      <c r="B15" s="7">
        <v>92</v>
      </c>
      <c r="C15" s="8">
        <f>B15/B21</f>
        <v>0.00766347355268638</v>
      </c>
      <c r="D15" s="5"/>
      <c r="E15" t="s" s="3">
        <v>19</v>
      </c>
      <c r="F15" s="7">
        <f>SUM(F13:F14)</f>
        <v>12073</v>
      </c>
      <c r="G15" s="9">
        <f>SUM(G13:G14)</f>
        <v>1</v>
      </c>
      <c r="H15" s="34"/>
      <c r="I15" s="37"/>
      <c r="J15" s="37"/>
      <c r="K15" s="37"/>
    </row>
    <row r="16" ht="20.7" customHeight="1">
      <c r="A16" t="s" s="4">
        <v>54</v>
      </c>
      <c r="B16" s="7">
        <v>6420</v>
      </c>
      <c r="C16" s="8">
        <f>B16/B21</f>
        <v>0.534777176176593</v>
      </c>
      <c r="D16" s="6"/>
      <c r="E16" s="10"/>
      <c r="F16" s="30"/>
      <c r="G16" s="17"/>
      <c r="H16" s="39"/>
      <c r="I16" s="37"/>
      <c r="J16" s="37"/>
      <c r="K16" s="37"/>
    </row>
    <row r="17" ht="20.7" customHeight="1">
      <c r="A17" t="s" s="4">
        <v>57</v>
      </c>
      <c r="B17" s="7">
        <v>2461</v>
      </c>
      <c r="C17" s="8">
        <f>B17/B21</f>
        <v>0.204997917534361</v>
      </c>
      <c r="D17" s="5"/>
      <c r="E17" t="s" s="3">
        <v>452</v>
      </c>
      <c r="F17" t="s" s="4">
        <v>2</v>
      </c>
      <c r="G17" t="s" s="3">
        <v>3</v>
      </c>
      <c r="H17" s="34"/>
      <c r="I17" s="37"/>
      <c r="J17" s="37"/>
      <c r="K17" s="37"/>
    </row>
    <row r="18" ht="20.7" customHeight="1">
      <c r="A18" t="s" s="4">
        <v>61</v>
      </c>
      <c r="B18" s="7">
        <v>59</v>
      </c>
      <c r="C18" s="8">
        <f>B18/B21</f>
        <v>0.004914618908788</v>
      </c>
      <c r="D18" s="5"/>
      <c r="E18" t="s" s="4">
        <v>558</v>
      </c>
      <c r="F18" s="7">
        <v>1161</v>
      </c>
      <c r="G18" s="8">
        <f>F18/F20</f>
        <v>0.452102803738318</v>
      </c>
      <c r="H18" s="34"/>
      <c r="I18" s="37"/>
      <c r="J18" s="37"/>
      <c r="K18" s="37"/>
    </row>
    <row r="19" ht="20.7" customHeight="1">
      <c r="A19" t="s" s="4">
        <v>64</v>
      </c>
      <c r="B19" s="7">
        <v>2817</v>
      </c>
      <c r="C19" s="8">
        <f>B19/B21</f>
        <v>0.234652228238234</v>
      </c>
      <c r="D19" s="5"/>
      <c r="E19" t="s" s="4">
        <v>559</v>
      </c>
      <c r="F19" s="7">
        <v>1407</v>
      </c>
      <c r="G19" s="8">
        <f>F19/F20</f>
        <v>0.547897196261682</v>
      </c>
      <c r="H19" s="34"/>
      <c r="I19" s="37"/>
      <c r="J19" s="37"/>
      <c r="K19" s="37"/>
    </row>
    <row r="20" ht="20.7" customHeight="1">
      <c r="A20" t="s" s="4">
        <v>68</v>
      </c>
      <c r="B20" s="7">
        <v>156</v>
      </c>
      <c r="C20" s="8">
        <f>B20/B21</f>
        <v>0.0129945855893378</v>
      </c>
      <c r="D20" s="5"/>
      <c r="E20" t="s" s="3">
        <v>19</v>
      </c>
      <c r="F20" s="7">
        <f>SUM(F18:F19)</f>
        <v>2568</v>
      </c>
      <c r="G20" s="9">
        <f>SUM(G18:G19)</f>
        <v>1</v>
      </c>
      <c r="H20" s="34"/>
      <c r="I20" s="37"/>
      <c r="J20" s="37"/>
      <c r="K20" s="37"/>
    </row>
    <row r="21" ht="20.7" customHeight="1">
      <c r="A21" t="s" s="3">
        <v>19</v>
      </c>
      <c r="B21" s="7">
        <f>SUM(B15:B20)</f>
        <v>12005</v>
      </c>
      <c r="C21" s="9">
        <f>SUM(C15:C20)</f>
        <v>1</v>
      </c>
      <c r="D21" s="20"/>
      <c r="E21" s="17"/>
      <c r="F21" s="17"/>
      <c r="G21" s="17"/>
      <c r="H21" s="39"/>
      <c r="I21" s="37"/>
      <c r="J21" s="37"/>
      <c r="K21" s="37"/>
    </row>
    <row r="22" ht="20.7" customHeight="1">
      <c r="A22" s="16"/>
      <c r="B22" s="17"/>
      <c r="C22" s="18"/>
      <c r="D22" s="12"/>
      <c r="E22" t="s" s="3">
        <v>456</v>
      </c>
      <c r="F22" t="s" s="4">
        <v>2</v>
      </c>
      <c r="G22" t="s" s="3">
        <v>3</v>
      </c>
      <c r="H22" s="34"/>
      <c r="I22" s="37"/>
      <c r="J22" s="37"/>
      <c r="K22" s="37"/>
    </row>
    <row r="23" ht="20.7" customHeight="1">
      <c r="A23" t="s" s="45">
        <v>77</v>
      </c>
      <c r="B23" t="s" s="46">
        <v>2</v>
      </c>
      <c r="C23" t="s" s="3">
        <v>3</v>
      </c>
      <c r="D23" s="5"/>
      <c r="E23" t="s" s="4">
        <v>560</v>
      </c>
      <c r="F23" s="7">
        <v>2040</v>
      </c>
      <c r="G23" s="8">
        <f>F23/F25</f>
        <v>0.5222734254992319</v>
      </c>
      <c r="H23" s="34"/>
      <c r="I23" s="37"/>
      <c r="J23" s="37"/>
      <c r="K23" s="37"/>
    </row>
    <row r="24" ht="20.7" customHeight="1">
      <c r="A24" t="s" s="46">
        <v>80</v>
      </c>
      <c r="B24" s="47"/>
      <c r="C24" s="8">
        <f>B24/B26</f>
      </c>
      <c r="D24" s="5"/>
      <c r="E24" t="s" s="4">
        <v>561</v>
      </c>
      <c r="F24" s="7">
        <v>1866</v>
      </c>
      <c r="G24" s="8">
        <f>F24/F25</f>
        <v>0.477726574500768</v>
      </c>
      <c r="H24" s="34"/>
      <c r="I24" s="37"/>
      <c r="J24" s="37"/>
      <c r="K24" s="37"/>
    </row>
    <row r="25" ht="20.7" customHeight="1">
      <c r="A25" t="s" s="46">
        <v>83</v>
      </c>
      <c r="B25" s="47"/>
      <c r="C25" s="8">
        <f>B25/B26</f>
      </c>
      <c r="D25" s="5"/>
      <c r="E25" t="s" s="3">
        <v>19</v>
      </c>
      <c r="F25" s="7">
        <f>SUM(F23:F24)</f>
        <v>3906</v>
      </c>
      <c r="G25" s="9">
        <f>SUM(G23:G24)</f>
        <v>1</v>
      </c>
      <c r="H25" s="34"/>
      <c r="I25" s="37"/>
      <c r="J25" s="37"/>
      <c r="K25" s="37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20"/>
      <c r="E26" s="17"/>
      <c r="F26" s="17"/>
      <c r="G26" s="17"/>
      <c r="H26" s="39"/>
      <c r="I26" s="37"/>
      <c r="J26" s="37"/>
      <c r="K26" s="37"/>
    </row>
    <row r="27" ht="20.7" customHeight="1">
      <c r="A27" s="51"/>
      <c r="B27" s="52"/>
      <c r="C27" s="18"/>
      <c r="D27" s="12"/>
      <c r="E27" t="s" s="3">
        <v>431</v>
      </c>
      <c r="F27" t="s" s="4">
        <v>2</v>
      </c>
      <c r="G27" t="s" s="3">
        <v>3</v>
      </c>
      <c r="H27" s="34"/>
      <c r="I27" s="72"/>
      <c r="J27" s="11"/>
      <c r="K27" s="11"/>
    </row>
    <row r="28" ht="20.7" customHeight="1">
      <c r="A28" t="s" s="45">
        <v>92</v>
      </c>
      <c r="B28" t="s" s="46">
        <v>2</v>
      </c>
      <c r="C28" t="s" s="3">
        <v>3</v>
      </c>
      <c r="D28" s="5"/>
      <c r="E28" t="s" s="4">
        <v>562</v>
      </c>
      <c r="F28" s="7">
        <v>442</v>
      </c>
      <c r="G28" s="8">
        <f>F28/F31</f>
        <v>0.0359612724757953</v>
      </c>
      <c r="H28" s="34"/>
      <c r="I28" s="72"/>
      <c r="J28" s="11"/>
      <c r="K28" s="11"/>
    </row>
    <row r="29" ht="20.7" customHeight="1">
      <c r="A29" t="s" s="46">
        <v>95</v>
      </c>
      <c r="B29" s="47"/>
      <c r="C29" s="8">
        <f>B29/B35</f>
      </c>
      <c r="D29" s="5"/>
      <c r="E29" t="s" s="4">
        <v>563</v>
      </c>
      <c r="F29" s="7">
        <v>10554</v>
      </c>
      <c r="G29" s="8">
        <f>F29/F31</f>
        <v>0.8586770807908231</v>
      </c>
      <c r="H29" s="34"/>
      <c r="I29" s="72"/>
      <c r="J29" s="11"/>
      <c r="K29" s="11"/>
    </row>
    <row r="30" ht="20.7" customHeight="1">
      <c r="A30" t="s" s="46">
        <v>98</v>
      </c>
      <c r="B30" s="47"/>
      <c r="C30" s="8">
        <f>B30/B35</f>
      </c>
      <c r="D30" s="5"/>
      <c r="E30" t="s" s="4">
        <v>564</v>
      </c>
      <c r="F30" s="7">
        <v>1295</v>
      </c>
      <c r="G30" s="8">
        <f>F30/F31</f>
        <v>0.105361646733382</v>
      </c>
      <c r="H30" s="34"/>
      <c r="I30" s="72"/>
      <c r="J30" s="11"/>
      <c r="K30" s="11"/>
    </row>
    <row r="31" ht="20.7" customHeight="1">
      <c r="A31" t="s" s="46">
        <v>101</v>
      </c>
      <c r="B31" s="47"/>
      <c r="C31" s="8">
        <f>B31/B35</f>
      </c>
      <c r="D31" s="5"/>
      <c r="E31" t="s" s="3">
        <v>19</v>
      </c>
      <c r="F31" s="7">
        <f>SUM(F28:F30)</f>
        <v>12291</v>
      </c>
      <c r="G31" s="9">
        <f>SUM(G28:G30)</f>
        <v>1</v>
      </c>
      <c r="H31" s="34"/>
      <c r="I31" s="72"/>
      <c r="J31" s="11"/>
      <c r="K31" s="11"/>
    </row>
    <row r="32" ht="20.7" customHeight="1">
      <c r="A32" t="s" s="46">
        <v>103</v>
      </c>
      <c r="B32" s="47"/>
      <c r="C32" s="8">
        <f>B32/B35</f>
      </c>
      <c r="D32" s="20"/>
      <c r="E32" s="17"/>
      <c r="F32" s="17"/>
      <c r="G32" s="17"/>
      <c r="H32" s="39"/>
      <c r="I32" s="72"/>
      <c r="J32" s="11"/>
      <c r="K32" s="11"/>
    </row>
    <row r="33" ht="20.7" customHeight="1">
      <c r="A33" t="s" s="46">
        <v>106</v>
      </c>
      <c r="B33" s="47"/>
      <c r="C33" s="8">
        <f>B33/B35</f>
      </c>
      <c r="D33" s="5"/>
      <c r="E33" t="s" s="3">
        <v>528</v>
      </c>
      <c r="F33" t="s" s="4">
        <v>2</v>
      </c>
      <c r="G33" t="s" s="3">
        <v>3</v>
      </c>
      <c r="H33" s="34"/>
      <c r="I33" s="72"/>
      <c r="J33" s="11"/>
      <c r="K33" s="11"/>
    </row>
    <row r="34" ht="20.7" customHeight="1">
      <c r="A34" t="s" s="46">
        <v>110</v>
      </c>
      <c r="B34" s="47"/>
      <c r="C34" s="8">
        <f>B34/B35</f>
      </c>
      <c r="D34" s="5"/>
      <c r="E34" t="s" s="4">
        <v>565</v>
      </c>
      <c r="F34" s="7">
        <v>898</v>
      </c>
      <c r="G34" s="8">
        <f>F34/F36</f>
        <v>0.504211117349803</v>
      </c>
      <c r="H34" s="34"/>
      <c r="I34" s="72"/>
      <c r="J34" s="11"/>
      <c r="K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5"/>
      <c r="E35" t="s" s="4">
        <v>566</v>
      </c>
      <c r="F35" s="7">
        <v>883</v>
      </c>
      <c r="G35" s="8">
        <f>F35/F36</f>
        <v>0.495788882650197</v>
      </c>
      <c r="H35" s="34"/>
      <c r="I35" s="72"/>
      <c r="J35" s="11"/>
      <c r="K35" s="11"/>
    </row>
    <row r="36" ht="20.7" customHeight="1">
      <c r="A36" s="16"/>
      <c r="B36" s="17"/>
      <c r="C36" s="18"/>
      <c r="D36" s="12"/>
      <c r="E36" t="s" s="3">
        <v>19</v>
      </c>
      <c r="F36" s="7">
        <f>SUM(F34:F35)</f>
        <v>1781</v>
      </c>
      <c r="G36" s="9">
        <f>SUM(G34:G35)</f>
        <v>1</v>
      </c>
      <c r="H36" s="34"/>
      <c r="I36" s="72"/>
      <c r="J36" s="11"/>
      <c r="K36" s="11"/>
    </row>
    <row r="37" ht="20.7" customHeight="1">
      <c r="A37" t="s" s="3">
        <v>116</v>
      </c>
      <c r="B37" t="s" s="4">
        <v>2</v>
      </c>
      <c r="C37" t="s" s="3">
        <v>3</v>
      </c>
      <c r="D37" s="20"/>
      <c r="E37" s="38"/>
      <c r="F37" s="38"/>
      <c r="G37" s="38"/>
      <c r="H37" s="39"/>
      <c r="I37" s="72"/>
      <c r="J37" s="11"/>
      <c r="K37" s="11"/>
    </row>
    <row r="38" ht="20.7" customHeight="1">
      <c r="A38" t="s" s="4">
        <v>118</v>
      </c>
      <c r="B38" s="7">
        <v>10305</v>
      </c>
      <c r="C38" s="8">
        <f>B38/B40</f>
        <v>0.930810224911932</v>
      </c>
      <c r="D38" s="6"/>
      <c r="E38" s="43"/>
      <c r="F38" s="76"/>
      <c r="G38" s="39"/>
      <c r="H38" s="39"/>
      <c r="I38" s="72"/>
      <c r="J38" s="11"/>
      <c r="K38" s="11"/>
    </row>
    <row r="39" ht="20.7" customHeight="1">
      <c r="A39" t="s" s="4">
        <v>122</v>
      </c>
      <c r="B39" s="7">
        <v>766</v>
      </c>
      <c r="C39" s="8">
        <f>B39/B40</f>
        <v>0.0691897750880679</v>
      </c>
      <c r="D39" s="6"/>
      <c r="E39" s="11"/>
      <c r="F39" s="64"/>
      <c r="G39" s="39"/>
      <c r="H39" s="39"/>
      <c r="I39" s="72"/>
      <c r="J39" s="11"/>
      <c r="K39" s="11"/>
    </row>
    <row r="40" ht="20.7" customHeight="1">
      <c r="A40" t="s" s="3">
        <v>19</v>
      </c>
      <c r="B40" s="7">
        <f>SUM(B38:B39)</f>
        <v>11071</v>
      </c>
      <c r="C40" s="9">
        <f>SUM(C38:C39)</f>
        <v>1</v>
      </c>
      <c r="D40" s="6"/>
      <c r="E40" s="11"/>
      <c r="F40" s="64"/>
      <c r="G40" s="39"/>
      <c r="H40" s="39"/>
      <c r="I40" s="72"/>
      <c r="J40" s="11"/>
      <c r="K40" s="11"/>
    </row>
    <row r="41" ht="20.7" customHeight="1">
      <c r="A41" s="16"/>
      <c r="B41" s="17"/>
      <c r="C41" s="18"/>
      <c r="D41" s="11"/>
      <c r="E41" s="11"/>
      <c r="F41" s="64"/>
      <c r="G41" s="39"/>
      <c r="H41" s="39"/>
      <c r="I41" s="72"/>
      <c r="J41" s="11"/>
      <c r="K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39"/>
      <c r="I42" s="72"/>
      <c r="J42" s="11"/>
      <c r="K42" s="11"/>
    </row>
    <row r="43" ht="20.7" customHeight="1">
      <c r="A43" t="s" s="4">
        <v>131</v>
      </c>
      <c r="B43" s="7">
        <v>5775</v>
      </c>
      <c r="C43" s="8">
        <f>B43/B45</f>
        <v>0.548016701461378</v>
      </c>
      <c r="D43" s="6"/>
      <c r="E43" s="11"/>
      <c r="F43" s="64"/>
      <c r="G43" s="39"/>
      <c r="H43" s="39"/>
      <c r="I43" s="72"/>
      <c r="J43" s="11"/>
      <c r="K43" s="11"/>
    </row>
    <row r="44" ht="20.7" customHeight="1">
      <c r="A44" t="s" s="4">
        <v>134</v>
      </c>
      <c r="B44" s="7">
        <v>4763</v>
      </c>
      <c r="C44" s="8">
        <f>B44/B45</f>
        <v>0.451983298538622</v>
      </c>
      <c r="D44" s="6"/>
      <c r="E44" s="11"/>
      <c r="F44" s="64"/>
      <c r="G44" s="39"/>
      <c r="H44" s="39"/>
      <c r="I44" s="72"/>
      <c r="J44" s="11"/>
      <c r="K44" s="11"/>
    </row>
    <row r="45" ht="20.7" customHeight="1">
      <c r="A45" t="s" s="3">
        <v>19</v>
      </c>
      <c r="B45" s="7">
        <f>SUM(B43:B44)</f>
        <v>10538</v>
      </c>
      <c r="C45" s="9">
        <f>SUM(C43:C44)</f>
        <v>1</v>
      </c>
      <c r="D45" s="6"/>
      <c r="E45" s="11"/>
      <c r="F45" s="64"/>
      <c r="G45" s="39"/>
      <c r="H45" s="39"/>
      <c r="I45" s="72"/>
      <c r="J45" s="11"/>
      <c r="K45" s="11"/>
    </row>
    <row r="46" ht="20.7" customHeight="1">
      <c r="A46" s="16"/>
      <c r="B46" s="17"/>
      <c r="C46" s="18"/>
      <c r="D46" s="11"/>
      <c r="E46" s="11"/>
      <c r="F46" s="64"/>
      <c r="G46" s="39"/>
      <c r="H46" s="39"/>
      <c r="I46" s="72"/>
      <c r="J46" s="11"/>
      <c r="K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39"/>
      <c r="I47" s="72"/>
      <c r="J47" s="11"/>
      <c r="K47" s="11"/>
    </row>
    <row r="48" ht="20.7" customHeight="1">
      <c r="A48" t="s" s="4">
        <v>143</v>
      </c>
      <c r="B48" s="7">
        <v>3713</v>
      </c>
      <c r="C48" s="8">
        <f>B48/B52</f>
        <v>0.379535929673924</v>
      </c>
      <c r="D48" s="6"/>
      <c r="E48" s="11"/>
      <c r="F48" s="11"/>
      <c r="G48" s="43"/>
      <c r="H48" s="43"/>
      <c r="I48" s="11"/>
      <c r="J48" s="11"/>
      <c r="K48" s="11"/>
    </row>
    <row r="49" ht="20.7" customHeight="1">
      <c r="A49" t="s" s="4">
        <v>146</v>
      </c>
      <c r="B49" s="7">
        <v>1133</v>
      </c>
      <c r="C49" s="8">
        <f>B49/B52</f>
        <v>0.115813145251968</v>
      </c>
      <c r="D49" s="6"/>
      <c r="E49" s="11"/>
      <c r="F49" s="11"/>
      <c r="G49" s="11"/>
      <c r="H49" s="11"/>
      <c r="I49" s="11"/>
      <c r="J49" s="11"/>
      <c r="K49" s="11"/>
    </row>
    <row r="50" ht="20.7" customHeight="1">
      <c r="A50" t="s" s="4">
        <v>150</v>
      </c>
      <c r="B50" s="7">
        <v>1114</v>
      </c>
      <c r="C50" s="8">
        <f>B50/B52</f>
        <v>0.113871000715527</v>
      </c>
      <c r="D50" s="6"/>
      <c r="E50" s="11"/>
      <c r="F50" s="11"/>
      <c r="G50" s="11"/>
      <c r="H50" s="11"/>
      <c r="I50" s="11"/>
      <c r="J50" s="11"/>
      <c r="K50" s="11"/>
    </row>
    <row r="51" ht="20.7" customHeight="1">
      <c r="A51" t="s" s="4">
        <v>153</v>
      </c>
      <c r="B51" s="7">
        <v>3823</v>
      </c>
      <c r="C51" s="8">
        <f>B51/B52</f>
        <v>0.390779924358581</v>
      </c>
      <c r="D51" s="6"/>
      <c r="E51" s="11"/>
      <c r="F51" s="11"/>
      <c r="G51" s="11"/>
      <c r="H51" s="11"/>
      <c r="I51" s="11"/>
      <c r="J51" s="11"/>
      <c r="K51" s="11"/>
    </row>
    <row r="52" ht="20.7" customHeight="1">
      <c r="A52" t="s" s="3">
        <v>19</v>
      </c>
      <c r="B52" s="7">
        <f>SUM(B48:B51)</f>
        <v>9783</v>
      </c>
      <c r="C52" s="9">
        <f>SUM(C48:C51)</f>
        <v>1</v>
      </c>
      <c r="D52" s="6"/>
      <c r="E52" s="11"/>
      <c r="F52" s="11"/>
      <c r="G52" s="11"/>
      <c r="H52" s="11"/>
      <c r="I52" s="11"/>
      <c r="J52" s="11"/>
      <c r="K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  <c r="J53" s="11"/>
      <c r="K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  <c r="J54" s="11"/>
      <c r="K54" s="11"/>
    </row>
    <row r="55" ht="20.7" customHeight="1">
      <c r="A55" t="s" s="4">
        <v>159</v>
      </c>
      <c r="B55" s="7">
        <v>2982</v>
      </c>
      <c r="C55" s="8">
        <f>B55/B58</f>
        <v>0.308026030368764</v>
      </c>
      <c r="D55" s="6"/>
      <c r="E55" s="11"/>
      <c r="F55" s="11"/>
      <c r="G55" s="11"/>
      <c r="H55" s="11"/>
      <c r="I55" s="11"/>
      <c r="J55" s="11"/>
      <c r="K55" s="11"/>
    </row>
    <row r="56" ht="20.7" customHeight="1">
      <c r="A56" t="s" s="4">
        <v>160</v>
      </c>
      <c r="B56" s="7">
        <v>2775</v>
      </c>
      <c r="C56" s="8">
        <f>B56/B58</f>
        <v>0.286643941741556</v>
      </c>
      <c r="D56" s="6"/>
      <c r="E56" s="11"/>
      <c r="F56" s="11"/>
      <c r="G56" s="11"/>
      <c r="H56" s="11"/>
      <c r="I56" s="11"/>
      <c r="J56" s="11"/>
      <c r="K56" s="11"/>
    </row>
    <row r="57" ht="20.7" customHeight="1">
      <c r="A57" t="s" s="4">
        <v>162</v>
      </c>
      <c r="B57" s="7">
        <v>3924</v>
      </c>
      <c r="C57" s="8">
        <f>B57/B58</f>
        <v>0.405330027889681</v>
      </c>
      <c r="D57" s="6"/>
      <c r="E57" s="11"/>
      <c r="F57" s="11"/>
      <c r="G57" s="11"/>
      <c r="H57" s="11"/>
      <c r="I57" s="11"/>
      <c r="J57" s="11"/>
      <c r="K57" s="11"/>
    </row>
    <row r="58" ht="20.7" customHeight="1">
      <c r="A58" t="s" s="3">
        <v>19</v>
      </c>
      <c r="B58" s="7">
        <f>SUM(B55:B57)</f>
        <v>9681</v>
      </c>
      <c r="C58" s="9">
        <f>SUM(C55:C57)</f>
        <v>1</v>
      </c>
      <c r="D58" s="6"/>
      <c r="E58" s="11"/>
      <c r="F58" s="11"/>
      <c r="G58" s="11"/>
      <c r="H58" s="11"/>
      <c r="I58" s="11"/>
      <c r="J58" s="11"/>
      <c r="K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  <c r="J59" s="11"/>
      <c r="K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  <c r="J60" s="11"/>
      <c r="K60" s="11"/>
    </row>
    <row r="61" ht="20.7" customHeight="1">
      <c r="A61" t="s" s="4">
        <v>166</v>
      </c>
      <c r="B61" s="7">
        <v>1717</v>
      </c>
      <c r="C61" s="8">
        <f>B61/B65</f>
        <v>0.188764291996482</v>
      </c>
      <c r="D61" s="6"/>
      <c r="E61" s="11"/>
      <c r="F61" s="11"/>
      <c r="G61" s="11"/>
      <c r="H61" s="11"/>
      <c r="I61" s="11"/>
      <c r="J61" s="11"/>
      <c r="K61" s="11"/>
    </row>
    <row r="62" ht="20.7" customHeight="1">
      <c r="A62" t="s" s="4">
        <v>168</v>
      </c>
      <c r="B62" s="7">
        <v>1558</v>
      </c>
      <c r="C62" s="8">
        <f>B62/B65</f>
        <v>0.171284080914688</v>
      </c>
      <c r="D62" s="6"/>
      <c r="E62" s="11"/>
      <c r="F62" s="11"/>
      <c r="G62" s="11"/>
      <c r="H62" s="11"/>
      <c r="I62" s="11"/>
      <c r="J62" s="11"/>
      <c r="K62" s="11"/>
    </row>
    <row r="63" ht="20.7" customHeight="1">
      <c r="A63" t="s" s="4">
        <v>170</v>
      </c>
      <c r="B63" s="7">
        <v>2456</v>
      </c>
      <c r="C63" s="8">
        <f>B63/B65</f>
        <v>0.270008795074758</v>
      </c>
      <c r="D63" s="6"/>
      <c r="E63" s="11"/>
      <c r="F63" s="11"/>
      <c r="G63" s="11"/>
      <c r="H63" s="11"/>
      <c r="I63" s="11"/>
      <c r="J63" s="11"/>
      <c r="K63" s="11"/>
    </row>
    <row r="64" ht="20.7" customHeight="1">
      <c r="A64" t="s" s="4">
        <v>172</v>
      </c>
      <c r="B64" s="7">
        <v>3365</v>
      </c>
      <c r="C64" s="8">
        <f>B64/B65</f>
        <v>0.369942832014072</v>
      </c>
      <c r="D64" s="6"/>
      <c r="E64" s="11"/>
      <c r="F64" s="11"/>
      <c r="G64" s="11"/>
      <c r="H64" s="11"/>
      <c r="I64" s="11"/>
      <c r="J64" s="11"/>
      <c r="K64" s="11"/>
    </row>
    <row r="65" ht="20.7" customHeight="1">
      <c r="A65" t="s" s="3">
        <v>19</v>
      </c>
      <c r="B65" s="7">
        <f>SUM(B61:B64)</f>
        <v>9096</v>
      </c>
      <c r="C65" s="9">
        <f>SUM(C61:C64)</f>
        <v>1</v>
      </c>
      <c r="D65" s="6"/>
      <c r="E65" s="11"/>
      <c r="F65" s="11"/>
      <c r="G65" s="11"/>
      <c r="H65" s="11"/>
      <c r="I65" s="11"/>
      <c r="J65" s="11"/>
      <c r="K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  <c r="J66" s="11"/>
      <c r="K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  <c r="J67" s="11"/>
      <c r="K67" s="11"/>
    </row>
    <row r="68" ht="20.7" customHeight="1">
      <c r="A68" t="s" s="4">
        <v>176</v>
      </c>
      <c r="B68" s="7">
        <v>2679</v>
      </c>
      <c r="C68" s="8">
        <f>B68/B71</f>
        <v>0.304916913271113</v>
      </c>
      <c r="D68" s="6"/>
      <c r="E68" s="11"/>
      <c r="F68" s="11"/>
      <c r="G68" s="11"/>
      <c r="H68" s="11"/>
      <c r="I68" s="11"/>
      <c r="J68" s="11"/>
      <c r="K68" s="11"/>
    </row>
    <row r="69" ht="20.7" customHeight="1">
      <c r="A69" t="s" s="4">
        <v>178</v>
      </c>
      <c r="B69" s="7">
        <v>1581</v>
      </c>
      <c r="C69" s="8">
        <f>B69/B71</f>
        <v>0.179945367630321</v>
      </c>
      <c r="D69" s="6"/>
      <c r="E69" s="11"/>
      <c r="F69" s="11"/>
      <c r="G69" s="11"/>
      <c r="H69" s="11"/>
      <c r="I69" s="11"/>
      <c r="J69" s="11"/>
      <c r="K69" s="11"/>
    </row>
    <row r="70" ht="20.7" customHeight="1">
      <c r="A70" t="s" s="4">
        <v>179</v>
      </c>
      <c r="B70" s="7">
        <v>4526</v>
      </c>
      <c r="C70" s="8">
        <f>B70/B71</f>
        <v>0.515137719098566</v>
      </c>
      <c r="D70" s="6"/>
      <c r="E70" s="11"/>
      <c r="F70" s="11"/>
      <c r="G70" s="11"/>
      <c r="H70" s="11"/>
      <c r="I70" s="11"/>
      <c r="J70" s="11"/>
      <c r="K70" s="11"/>
    </row>
    <row r="71" ht="20.7" customHeight="1">
      <c r="A71" t="s" s="3">
        <v>19</v>
      </c>
      <c r="B71" s="7">
        <f>SUM(B68:B70)</f>
        <v>8786</v>
      </c>
      <c r="C71" s="9">
        <f>SUM(C68:C70)</f>
        <v>1</v>
      </c>
      <c r="D71" s="6"/>
      <c r="E71" s="11"/>
      <c r="F71" s="11"/>
      <c r="G71" s="11"/>
      <c r="H71" s="11"/>
      <c r="I71" s="11"/>
      <c r="J71" s="11"/>
      <c r="K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  <c r="J72" s="11"/>
      <c r="K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  <c r="J73" s="11"/>
      <c r="K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  <c r="J74" s="11"/>
      <c r="K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  <c r="J75" s="11"/>
      <c r="K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  <c r="J76" s="11"/>
      <c r="K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  <c r="J77" s="11"/>
      <c r="K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  <c r="J78" s="11"/>
      <c r="K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  <c r="J79" s="11"/>
      <c r="K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  <c r="J80" s="11"/>
      <c r="K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  <c r="J81" s="11"/>
      <c r="K81" s="11"/>
    </row>
    <row r="82" ht="20.7" customHeight="1">
      <c r="A82" s="65"/>
      <c r="B82" s="28"/>
      <c r="C82" s="18"/>
      <c r="D82" s="11"/>
      <c r="E82" s="11"/>
      <c r="F82" s="11"/>
      <c r="G82" s="11"/>
      <c r="H82" s="11"/>
      <c r="I82" s="11"/>
      <c r="J82" s="11"/>
      <c r="K82" s="11"/>
    </row>
    <row r="83" ht="20.7" customHeight="1">
      <c r="A83" t="s" s="13">
        <v>194</v>
      </c>
      <c r="B83" t="s" s="14">
        <v>2</v>
      </c>
      <c r="C83" t="s" s="3">
        <v>3</v>
      </c>
      <c r="D83" s="6"/>
      <c r="E83" s="11"/>
      <c r="F83" s="11"/>
      <c r="G83" s="11"/>
      <c r="H83" s="11"/>
      <c r="I83" s="11"/>
      <c r="J83" s="11"/>
      <c r="K83" s="11"/>
    </row>
    <row r="84" ht="20.7" customHeight="1">
      <c r="A84" t="s" s="14">
        <v>196</v>
      </c>
      <c r="B84" s="15">
        <v>3909</v>
      </c>
      <c r="C84" s="8">
        <f>B84/B86</f>
        <v>0.447971579188632</v>
      </c>
      <c r="D84" s="6"/>
      <c r="E84" s="11"/>
      <c r="F84" s="11"/>
      <c r="G84" s="11"/>
      <c r="H84" s="11"/>
      <c r="I84" s="11"/>
      <c r="J84" s="11"/>
      <c r="K84" s="11"/>
    </row>
    <row r="85" ht="20.7" customHeight="1">
      <c r="A85" t="s" s="14">
        <v>198</v>
      </c>
      <c r="B85" s="15">
        <v>4817</v>
      </c>
      <c r="C85" s="8">
        <f>B85/B86</f>
        <v>0.552028420811368</v>
      </c>
      <c r="D85" s="6"/>
      <c r="E85" s="11"/>
      <c r="F85" s="11"/>
      <c r="G85" s="11"/>
      <c r="H85" s="11"/>
      <c r="I85" s="11"/>
      <c r="J85" s="11"/>
      <c r="K85" s="11"/>
    </row>
    <row r="86" ht="20.7" customHeight="1">
      <c r="A86" t="s" s="13">
        <v>19</v>
      </c>
      <c r="B86" s="15">
        <f>SUM(B84:B85)</f>
        <v>8726</v>
      </c>
      <c r="C86" s="9">
        <f>SUM(C84:C85)</f>
        <v>1</v>
      </c>
      <c r="D86" s="6"/>
      <c r="E86" s="11"/>
      <c r="F86" s="11"/>
      <c r="G86" s="11"/>
      <c r="H86" s="11"/>
      <c r="I86" s="11"/>
      <c r="J86" s="11"/>
      <c r="K86" s="11"/>
    </row>
    <row r="87" ht="20.35" customHeight="1">
      <c r="A87" s="21"/>
      <c r="B87" s="22"/>
      <c r="C87" s="19"/>
      <c r="D87" s="11"/>
      <c r="E87" s="11"/>
      <c r="F87" s="11"/>
      <c r="G87" s="11"/>
      <c r="H87" s="11"/>
      <c r="I87" s="11"/>
      <c r="J87" s="11"/>
      <c r="K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  <c r="J88" s="11"/>
      <c r="K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  <c r="J89" s="11"/>
      <c r="K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  <c r="J90" s="11"/>
      <c r="K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  <c r="J91" s="11"/>
      <c r="K91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dimension ref="A2:K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01" customWidth="1"/>
    <col min="2" max="4" width="16.3516" style="101" customWidth="1"/>
    <col min="5" max="5" width="26.7031" style="101" customWidth="1"/>
    <col min="6" max="8" width="16.3516" style="101" customWidth="1"/>
    <col min="9" max="9" width="17.8516" style="101" customWidth="1"/>
    <col min="10" max="11" width="16.3516" style="101" customWidth="1"/>
    <col min="12" max="16384" width="16.3516" style="10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199</v>
      </c>
      <c r="F2" t="s" s="4">
        <v>2</v>
      </c>
      <c r="G2" t="s" s="3">
        <v>3</v>
      </c>
      <c r="H2" s="5"/>
      <c r="I2" t="s" s="3">
        <v>265</v>
      </c>
      <c r="J2" t="s" s="4">
        <v>2</v>
      </c>
      <c r="K2" t="s" s="3">
        <v>3</v>
      </c>
    </row>
    <row r="3" ht="20.7" customHeight="1">
      <c r="A3" t="s" s="4">
        <v>8</v>
      </c>
      <c r="B3" s="7">
        <v>2962</v>
      </c>
      <c r="C3" s="8">
        <f>B3/B12</f>
        <v>0.209936919696648</v>
      </c>
      <c r="D3" s="5"/>
      <c r="E3" t="s" s="4">
        <v>200</v>
      </c>
      <c r="F3" s="7">
        <v>2346</v>
      </c>
      <c r="G3" s="8">
        <f>F3/F5</f>
        <v>0.331496396778296</v>
      </c>
      <c r="H3" s="5"/>
      <c r="I3" t="s" s="4">
        <v>361</v>
      </c>
      <c r="J3" s="7">
        <v>8923</v>
      </c>
      <c r="K3" s="8">
        <f>J3/J5</f>
        <v>0.725624135968122</v>
      </c>
    </row>
    <row r="4" ht="20.7" customHeight="1">
      <c r="A4" t="s" s="4">
        <v>13</v>
      </c>
      <c r="B4" s="7">
        <v>399</v>
      </c>
      <c r="C4" s="8">
        <f>B4/B12</f>
        <v>0.0282798213906017</v>
      </c>
      <c r="D4" s="5"/>
      <c r="E4" t="s" s="4">
        <v>201</v>
      </c>
      <c r="F4" s="7">
        <v>4731</v>
      </c>
      <c r="G4" s="8">
        <f>F4/F5</f>
        <v>0.668503603221704</v>
      </c>
      <c r="H4" s="5"/>
      <c r="I4" t="s" s="4">
        <v>364</v>
      </c>
      <c r="J4" s="7">
        <v>3374</v>
      </c>
      <c r="K4" s="8">
        <f>J4/J5</f>
        <v>0.274375864031878</v>
      </c>
    </row>
    <row r="5" ht="20.7" customHeight="1">
      <c r="A5" t="s" s="4">
        <v>18</v>
      </c>
      <c r="B5" s="7">
        <v>35</v>
      </c>
      <c r="C5" s="8">
        <f>B5/B12</f>
        <v>0.00248068608689489</v>
      </c>
      <c r="D5" s="5"/>
      <c r="E5" t="s" s="3">
        <v>19</v>
      </c>
      <c r="F5" s="7">
        <f>SUM(F3:F4)</f>
        <v>7077</v>
      </c>
      <c r="G5" s="9">
        <f>SUM(G3:G4)</f>
        <v>1</v>
      </c>
      <c r="H5" s="95"/>
      <c r="I5" t="s" s="3">
        <v>19</v>
      </c>
      <c r="J5" s="7">
        <f>SUM(J3:J4)</f>
        <v>12297</v>
      </c>
      <c r="K5" s="9">
        <f>SUM(K3:K4)</f>
        <v>1</v>
      </c>
    </row>
    <row r="6" ht="20.7" customHeight="1">
      <c r="A6" t="s" s="4">
        <v>21</v>
      </c>
      <c r="B6" s="7">
        <v>7136</v>
      </c>
      <c r="C6" s="8">
        <f>B6/B12</f>
        <v>0.5057764547451979</v>
      </c>
      <c r="D6" s="6"/>
      <c r="E6" s="10"/>
      <c r="F6" s="30"/>
      <c r="G6" s="17"/>
      <c r="H6" s="39"/>
      <c r="I6" s="18"/>
      <c r="J6" s="10"/>
      <c r="K6" s="10"/>
    </row>
    <row r="7" ht="20.7" customHeight="1">
      <c r="A7" t="s" s="4">
        <v>23</v>
      </c>
      <c r="B7" s="7">
        <v>3148</v>
      </c>
      <c r="C7" s="8">
        <f>B7/B12</f>
        <v>0.22311999432986</v>
      </c>
      <c r="D7" s="5"/>
      <c r="E7" t="s" s="3">
        <v>237</v>
      </c>
      <c r="F7" t="s" s="4">
        <v>2</v>
      </c>
      <c r="G7" t="s" s="3">
        <v>3</v>
      </c>
      <c r="H7" s="33"/>
      <c r="I7" t="s" s="3">
        <v>263</v>
      </c>
      <c r="J7" t="s" s="4">
        <v>2</v>
      </c>
      <c r="K7" t="s" s="3">
        <v>3</v>
      </c>
    </row>
    <row r="8" ht="20.7" customHeight="1">
      <c r="A8" t="s" s="4">
        <v>27</v>
      </c>
      <c r="B8" s="7">
        <v>48</v>
      </c>
      <c r="C8" s="8">
        <f>B8/B12</f>
        <v>0.00340208377631299</v>
      </c>
      <c r="D8" s="5"/>
      <c r="E8" t="s" s="4">
        <v>238</v>
      </c>
      <c r="F8" s="7">
        <v>1299</v>
      </c>
      <c r="G8" s="8">
        <f>F8/F10</f>
        <v>0.492979127134725</v>
      </c>
      <c r="H8" s="33"/>
      <c r="I8" t="s" s="4">
        <v>373</v>
      </c>
      <c r="J8" s="7">
        <v>4877</v>
      </c>
      <c r="K8" s="8">
        <f>J8/J10</f>
        <v>0.437634601579325</v>
      </c>
    </row>
    <row r="9" ht="20.7" customHeight="1">
      <c r="A9" t="s" s="4">
        <v>31</v>
      </c>
      <c r="B9" s="7">
        <v>295</v>
      </c>
      <c r="C9" s="8">
        <f>B9/B12</f>
        <v>0.0209086398752569</v>
      </c>
      <c r="D9" s="5"/>
      <c r="E9" t="s" s="4">
        <v>239</v>
      </c>
      <c r="F9" s="7">
        <v>1336</v>
      </c>
      <c r="G9" s="8">
        <f>F9/F10</f>
        <v>0.507020872865275</v>
      </c>
      <c r="H9" s="33"/>
      <c r="I9" t="s" s="4">
        <v>376</v>
      </c>
      <c r="J9" s="7">
        <v>6267</v>
      </c>
      <c r="K9" s="8">
        <f>J9/J10</f>
        <v>0.562365398420675</v>
      </c>
    </row>
    <row r="10" ht="20.7" customHeight="1">
      <c r="A10" t="s" s="4">
        <v>36</v>
      </c>
      <c r="B10" s="7">
        <v>58</v>
      </c>
      <c r="C10" s="8">
        <f>B10/B12</f>
        <v>0.00411085122971153</v>
      </c>
      <c r="D10" s="5"/>
      <c r="E10" t="s" s="3">
        <v>19</v>
      </c>
      <c r="F10" s="7">
        <f>SUM(F8:F9)</f>
        <v>2635</v>
      </c>
      <c r="G10" s="9">
        <f>SUM(G8:G9)</f>
        <v>1</v>
      </c>
      <c r="H10" s="33"/>
      <c r="I10" t="s" s="3">
        <v>19</v>
      </c>
      <c r="J10" s="7">
        <f>SUM(J8:J9)</f>
        <v>11144</v>
      </c>
      <c r="K10" s="9">
        <f>SUM(K8:K9)</f>
        <v>1</v>
      </c>
    </row>
    <row r="11" ht="20.7" customHeight="1">
      <c r="A11" t="s" s="4">
        <v>39</v>
      </c>
      <c r="B11" s="7">
        <v>28</v>
      </c>
      <c r="C11" s="8">
        <f>B11/B12</f>
        <v>0.00198454886951591</v>
      </c>
      <c r="D11" s="20"/>
      <c r="E11" s="17"/>
      <c r="F11" s="17"/>
      <c r="G11" s="18"/>
      <c r="H11" s="24"/>
      <c r="I11" s="19"/>
      <c r="J11" s="19"/>
      <c r="K11" s="19"/>
    </row>
    <row r="12" ht="20.7" customHeight="1">
      <c r="A12" t="s" s="3">
        <v>19</v>
      </c>
      <c r="B12" s="7">
        <f>SUM(B3:B11)</f>
        <v>14109</v>
      </c>
      <c r="C12" s="9">
        <f>SUM(C3:C11)</f>
        <v>1</v>
      </c>
      <c r="D12" s="5"/>
      <c r="E12" t="s" s="3">
        <v>34</v>
      </c>
      <c r="F12" t="s" s="4">
        <v>2</v>
      </c>
      <c r="G12" t="s" s="3">
        <v>3</v>
      </c>
      <c r="H12" s="34"/>
      <c r="I12" s="37"/>
      <c r="J12" s="37"/>
      <c r="K12" s="37"/>
    </row>
    <row r="13" ht="20.7" customHeight="1">
      <c r="A13" s="10"/>
      <c r="B13" s="10"/>
      <c r="C13" s="10"/>
      <c r="D13" s="12"/>
      <c r="E13" t="s" s="4">
        <v>430</v>
      </c>
      <c r="F13" s="7">
        <v>6029</v>
      </c>
      <c r="G13" s="8">
        <f>F13/F15</f>
        <v>0.486013704151552</v>
      </c>
      <c r="H13" s="34"/>
      <c r="I13" s="37"/>
      <c r="J13" s="37"/>
      <c r="K13" s="37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41</v>
      </c>
      <c r="F14" s="7">
        <v>6376</v>
      </c>
      <c r="G14" s="8">
        <f>F14/F15</f>
        <v>0.513986295848448</v>
      </c>
      <c r="H14" s="34"/>
      <c r="I14" s="37"/>
      <c r="J14" s="37"/>
      <c r="K14" s="37"/>
    </row>
    <row r="15" ht="20.7" customHeight="1">
      <c r="A15" t="s" s="4">
        <v>51</v>
      </c>
      <c r="B15" s="7">
        <v>103</v>
      </c>
      <c r="C15" s="8">
        <f>B15/B21</f>
        <v>0.00738615991394765</v>
      </c>
      <c r="D15" s="5"/>
      <c r="E15" t="s" s="3">
        <v>19</v>
      </c>
      <c r="F15" s="7">
        <f>SUM(F13:F14)</f>
        <v>12405</v>
      </c>
      <c r="G15" s="9">
        <f>SUM(G13:G14)</f>
        <v>1</v>
      </c>
      <c r="H15" s="34"/>
      <c r="I15" s="37"/>
      <c r="J15" s="37"/>
      <c r="K15" s="37"/>
    </row>
    <row r="16" ht="20.7" customHeight="1">
      <c r="A16" t="s" s="4">
        <v>54</v>
      </c>
      <c r="B16" s="7">
        <v>5465</v>
      </c>
      <c r="C16" s="8">
        <f>B16/B21</f>
        <v>0.391896737181786</v>
      </c>
      <c r="D16" s="6"/>
      <c r="E16" s="10"/>
      <c r="F16" s="30"/>
      <c r="G16" s="17"/>
      <c r="H16" s="39"/>
      <c r="I16" s="37"/>
      <c r="J16" s="37"/>
      <c r="K16" s="37"/>
    </row>
    <row r="17" ht="20.7" customHeight="1">
      <c r="A17" t="s" s="4">
        <v>57</v>
      </c>
      <c r="B17" s="7">
        <v>4286</v>
      </c>
      <c r="C17" s="8">
        <f>B17/B21</f>
        <v>0.307350304768734</v>
      </c>
      <c r="D17" s="5"/>
      <c r="E17" t="s" s="3">
        <v>91</v>
      </c>
      <c r="F17" t="s" s="4">
        <v>2</v>
      </c>
      <c r="G17" t="s" s="3">
        <v>3</v>
      </c>
      <c r="H17" s="34"/>
      <c r="I17" s="37"/>
      <c r="J17" s="37"/>
      <c r="K17" s="37"/>
    </row>
    <row r="18" ht="20.7" customHeight="1">
      <c r="A18" t="s" s="4">
        <v>61</v>
      </c>
      <c r="B18" s="7">
        <v>102</v>
      </c>
      <c r="C18" s="8">
        <f>B18/B21</f>
        <v>0.00731444962352098</v>
      </c>
      <c r="D18" s="5"/>
      <c r="E18" t="s" s="4">
        <v>94</v>
      </c>
      <c r="F18" s="7">
        <v>4793</v>
      </c>
      <c r="G18" s="8">
        <f>F18/F20</f>
        <v>0.37862390394186</v>
      </c>
      <c r="H18" s="34"/>
      <c r="I18" s="37"/>
      <c r="J18" s="37"/>
      <c r="K18" s="37"/>
    </row>
    <row r="19" ht="20.7" customHeight="1">
      <c r="A19" t="s" s="4">
        <v>64</v>
      </c>
      <c r="B19" s="7">
        <v>3833</v>
      </c>
      <c r="C19" s="8">
        <f>B19/B21</f>
        <v>0.27486554320545</v>
      </c>
      <c r="D19" s="5"/>
      <c r="E19" t="s" s="4">
        <v>97</v>
      </c>
      <c r="F19" s="7">
        <v>7866</v>
      </c>
      <c r="G19" s="8">
        <f>F19/F20</f>
        <v>0.62137609605814</v>
      </c>
      <c r="H19" s="34"/>
      <c r="I19" s="37"/>
      <c r="J19" s="37"/>
      <c r="K19" s="37"/>
    </row>
    <row r="20" ht="20.7" customHeight="1">
      <c r="A20" t="s" s="4">
        <v>68</v>
      </c>
      <c r="B20" s="7">
        <v>156</v>
      </c>
      <c r="C20" s="8">
        <f>B20/B21</f>
        <v>0.0111868053065615</v>
      </c>
      <c r="D20" s="5"/>
      <c r="E20" t="s" s="3">
        <v>19</v>
      </c>
      <c r="F20" s="7">
        <f>SUM(F18:F19)</f>
        <v>12659</v>
      </c>
      <c r="G20" s="9">
        <f>SUM(G18:G19)</f>
        <v>1</v>
      </c>
      <c r="H20" s="34"/>
      <c r="I20" s="37"/>
      <c r="J20" s="37"/>
      <c r="K20" s="37"/>
    </row>
    <row r="21" ht="20.7" customHeight="1">
      <c r="A21" t="s" s="3">
        <v>19</v>
      </c>
      <c r="B21" s="7">
        <f>SUM(B15:B20)</f>
        <v>13945</v>
      </c>
      <c r="C21" s="9">
        <f>SUM(C15:C20)</f>
        <v>1</v>
      </c>
      <c r="D21" s="6"/>
      <c r="E21" s="10"/>
      <c r="F21" s="10"/>
      <c r="G21" s="30"/>
      <c r="H21" s="39"/>
      <c r="I21" s="37"/>
      <c r="J21" s="37"/>
      <c r="K21" s="37"/>
    </row>
    <row r="22" ht="20.7" customHeight="1">
      <c r="A22" s="16"/>
      <c r="B22" s="17"/>
      <c r="C22" s="18"/>
      <c r="D22" s="12"/>
      <c r="E22" t="s" s="3">
        <v>435</v>
      </c>
      <c r="F22" t="s" s="4">
        <v>2</v>
      </c>
      <c r="G22" t="s" s="3">
        <v>3</v>
      </c>
      <c r="H22" s="34"/>
      <c r="I22" s="37"/>
      <c r="J22" s="37"/>
      <c r="K22" s="37"/>
    </row>
    <row r="23" ht="20.7" customHeight="1">
      <c r="A23" t="s" s="45">
        <v>77</v>
      </c>
      <c r="B23" t="s" s="46">
        <v>2</v>
      </c>
      <c r="C23" t="s" s="3">
        <v>3</v>
      </c>
      <c r="D23" s="5"/>
      <c r="E23" t="s" s="4">
        <v>567</v>
      </c>
      <c r="F23" s="7">
        <v>8633</v>
      </c>
      <c r="G23" s="8">
        <f>F23/F26</f>
        <v>2.62960706670728</v>
      </c>
      <c r="H23" s="34"/>
      <c r="I23" s="37"/>
      <c r="J23" s="37"/>
      <c r="K23" s="37"/>
    </row>
    <row r="24" ht="20.7" customHeight="1">
      <c r="A24" t="s" s="46">
        <v>80</v>
      </c>
      <c r="B24" s="47"/>
      <c r="C24" s="8">
        <f>B24/B26</f>
      </c>
      <c r="D24" s="5"/>
      <c r="E24" t="s" s="4">
        <v>568</v>
      </c>
      <c r="F24" s="7">
        <v>2184</v>
      </c>
      <c r="G24" s="8">
        <f>F24/F26</f>
        <v>0.665245202558635</v>
      </c>
      <c r="H24" s="34"/>
      <c r="I24" s="37"/>
      <c r="J24" s="37"/>
      <c r="K24" s="37"/>
    </row>
    <row r="25" ht="20.7" customHeight="1">
      <c r="A25" t="s" s="46">
        <v>83</v>
      </c>
      <c r="B25" s="47"/>
      <c r="C25" s="8">
        <f>B25/B26</f>
      </c>
      <c r="D25" s="5"/>
      <c r="E25" t="s" s="4">
        <v>569</v>
      </c>
      <c r="F25" s="7">
        <v>1099</v>
      </c>
      <c r="G25" s="8">
        <f>F25/F26</f>
        <v>0.334754797441365</v>
      </c>
      <c r="H25" s="34"/>
      <c r="I25" s="37"/>
      <c r="J25" s="37"/>
      <c r="K25" s="37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5"/>
      <c r="E26" t="s" s="3">
        <v>19</v>
      </c>
      <c r="F26" s="7">
        <f>SUM(F24:F25)</f>
        <v>3283</v>
      </c>
      <c r="G26" s="9">
        <f>SUM(G23:G25)</f>
        <v>3.62960706670728</v>
      </c>
      <c r="H26" s="34"/>
      <c r="I26" s="37"/>
      <c r="J26" s="37"/>
      <c r="K26" s="37"/>
    </row>
    <row r="27" ht="20.7" customHeight="1">
      <c r="A27" s="51"/>
      <c r="B27" s="52"/>
      <c r="C27" s="18"/>
      <c r="D27" s="11"/>
      <c r="E27" s="19"/>
      <c r="F27" s="70"/>
      <c r="G27" s="38"/>
      <c r="H27" s="39"/>
      <c r="I27" s="72"/>
      <c r="J27" s="11"/>
      <c r="K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11"/>
      <c r="F28" s="64"/>
      <c r="G28" s="39"/>
      <c r="H28" s="39"/>
      <c r="I28" s="72"/>
      <c r="J28" s="11"/>
      <c r="K28" s="11"/>
    </row>
    <row r="29" ht="20.7" customHeight="1">
      <c r="A29" t="s" s="46">
        <v>95</v>
      </c>
      <c r="B29" s="47"/>
      <c r="C29" s="8">
        <f>B29/B35</f>
      </c>
      <c r="D29" s="6"/>
      <c r="E29" s="11"/>
      <c r="F29" s="64"/>
      <c r="G29" s="39"/>
      <c r="H29" s="39"/>
      <c r="I29" s="72"/>
      <c r="J29" s="11"/>
      <c r="K29" s="11"/>
    </row>
    <row r="30" ht="20.7" customHeight="1">
      <c r="A30" t="s" s="46">
        <v>98</v>
      </c>
      <c r="B30" s="47"/>
      <c r="C30" s="8">
        <f>B30/B35</f>
      </c>
      <c r="D30" s="6"/>
      <c r="E30" s="11"/>
      <c r="F30" s="64"/>
      <c r="G30" s="39"/>
      <c r="H30" s="39"/>
      <c r="I30" s="72"/>
      <c r="J30" s="11"/>
      <c r="K30" s="11"/>
    </row>
    <row r="31" ht="20.7" customHeight="1">
      <c r="A31" t="s" s="46">
        <v>101</v>
      </c>
      <c r="B31" s="47"/>
      <c r="C31" s="8">
        <f>B31/B35</f>
      </c>
      <c r="D31" s="6"/>
      <c r="E31" s="11"/>
      <c r="F31" s="64"/>
      <c r="G31" s="39"/>
      <c r="H31" s="39"/>
      <c r="I31" s="72"/>
      <c r="J31" s="11"/>
      <c r="K31" s="11"/>
    </row>
    <row r="32" ht="20.7" customHeight="1">
      <c r="A32" t="s" s="46">
        <v>103</v>
      </c>
      <c r="B32" s="47"/>
      <c r="C32" s="8">
        <f>B32/B35</f>
      </c>
      <c r="D32" s="6"/>
      <c r="E32" s="11"/>
      <c r="F32" s="64"/>
      <c r="G32" s="39"/>
      <c r="H32" s="39"/>
      <c r="I32" s="72"/>
      <c r="J32" s="11"/>
      <c r="K32" s="11"/>
    </row>
    <row r="33" ht="20.7" customHeight="1">
      <c r="A33" t="s" s="46">
        <v>106</v>
      </c>
      <c r="B33" s="47"/>
      <c r="C33" s="8">
        <f>B33/B35</f>
      </c>
      <c r="D33" s="6"/>
      <c r="E33" s="11"/>
      <c r="F33" s="64"/>
      <c r="G33" s="39"/>
      <c r="H33" s="39"/>
      <c r="I33" s="72"/>
      <c r="J33" s="11"/>
      <c r="K33" s="11"/>
    </row>
    <row r="34" ht="20.7" customHeight="1">
      <c r="A34" t="s" s="46">
        <v>110</v>
      </c>
      <c r="B34" s="47"/>
      <c r="C34" s="8">
        <f>B34/B35</f>
      </c>
      <c r="D34" s="6"/>
      <c r="E34" s="11"/>
      <c r="F34" s="64"/>
      <c r="G34" s="39"/>
      <c r="H34" s="39"/>
      <c r="I34" s="72"/>
      <c r="J34" s="11"/>
      <c r="K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11"/>
      <c r="F35" s="64"/>
      <c r="G35" s="39"/>
      <c r="H35" s="39"/>
      <c r="I35" s="72"/>
      <c r="J35" s="11"/>
      <c r="K35" s="11"/>
    </row>
    <row r="36" ht="20.7" customHeight="1">
      <c r="A36" s="16"/>
      <c r="B36" s="17"/>
      <c r="C36" s="18"/>
      <c r="D36" s="11"/>
      <c r="E36" s="11"/>
      <c r="F36" s="64"/>
      <c r="G36" s="39"/>
      <c r="H36" s="39"/>
      <c r="I36" s="72"/>
      <c r="J36" s="11"/>
      <c r="K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1"/>
      <c r="F37" s="64"/>
      <c r="G37" s="39"/>
      <c r="H37" s="39"/>
      <c r="I37" s="72"/>
      <c r="J37" s="11"/>
      <c r="K37" s="11"/>
    </row>
    <row r="38" ht="20.7" customHeight="1">
      <c r="A38" t="s" s="4">
        <v>118</v>
      </c>
      <c r="B38" s="7">
        <v>11826</v>
      </c>
      <c r="C38" s="8">
        <f>B38/B40</f>
        <v>0.9107431651906051</v>
      </c>
      <c r="D38" s="6"/>
      <c r="E38" s="11"/>
      <c r="F38" s="64"/>
      <c r="G38" s="39"/>
      <c r="H38" s="39"/>
      <c r="I38" s="72"/>
      <c r="J38" s="11"/>
      <c r="K38" s="11"/>
    </row>
    <row r="39" ht="20.7" customHeight="1">
      <c r="A39" t="s" s="4">
        <v>122</v>
      </c>
      <c r="B39" s="7">
        <v>1159</v>
      </c>
      <c r="C39" s="8">
        <f>B39/B40</f>
        <v>0.0892568348093955</v>
      </c>
      <c r="D39" s="6"/>
      <c r="E39" s="11"/>
      <c r="F39" s="64"/>
      <c r="G39" s="39"/>
      <c r="H39" s="39"/>
      <c r="I39" s="72"/>
      <c r="J39" s="11"/>
      <c r="K39" s="11"/>
    </row>
    <row r="40" ht="20.7" customHeight="1">
      <c r="A40" t="s" s="3">
        <v>19</v>
      </c>
      <c r="B40" s="7">
        <f>SUM(B38:B39)</f>
        <v>12985</v>
      </c>
      <c r="C40" s="9">
        <f>SUM(C38:C39)</f>
        <v>1</v>
      </c>
      <c r="D40" s="6"/>
      <c r="E40" s="11"/>
      <c r="F40" s="64"/>
      <c r="G40" s="39"/>
      <c r="H40" s="39"/>
      <c r="I40" s="72"/>
      <c r="J40" s="11"/>
      <c r="K40" s="11"/>
    </row>
    <row r="41" ht="20.7" customHeight="1">
      <c r="A41" s="16"/>
      <c r="B41" s="17"/>
      <c r="C41" s="18"/>
      <c r="D41" s="11"/>
      <c r="E41" s="11"/>
      <c r="F41" s="64"/>
      <c r="G41" s="39"/>
      <c r="H41" s="39"/>
      <c r="I41" s="72"/>
      <c r="J41" s="11"/>
      <c r="K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39"/>
      <c r="I42" s="72"/>
      <c r="J42" s="11"/>
      <c r="K42" s="11"/>
    </row>
    <row r="43" ht="20.7" customHeight="1">
      <c r="A43" t="s" s="4">
        <v>131</v>
      </c>
      <c r="B43" s="7">
        <v>6375</v>
      </c>
      <c r="C43" s="8">
        <f>B43/B45</f>
        <v>0.511185951407265</v>
      </c>
      <c r="D43" s="6"/>
      <c r="E43" s="11"/>
      <c r="F43" s="64"/>
      <c r="G43" s="39"/>
      <c r="H43" s="39"/>
      <c r="I43" s="72"/>
      <c r="J43" s="11"/>
      <c r="K43" s="11"/>
    </row>
    <row r="44" ht="20.7" customHeight="1">
      <c r="A44" t="s" s="4">
        <v>134</v>
      </c>
      <c r="B44" s="7">
        <v>6096</v>
      </c>
      <c r="C44" s="8">
        <f>B44/B45</f>
        <v>0.488814048592735</v>
      </c>
      <c r="D44" s="6"/>
      <c r="E44" s="11"/>
      <c r="F44" s="64"/>
      <c r="G44" s="39"/>
      <c r="H44" s="39"/>
      <c r="I44" s="72"/>
      <c r="J44" s="11"/>
      <c r="K44" s="11"/>
    </row>
    <row r="45" ht="20.7" customHeight="1">
      <c r="A45" t="s" s="3">
        <v>19</v>
      </c>
      <c r="B45" s="7">
        <f>SUM(B43:B44)</f>
        <v>12471</v>
      </c>
      <c r="C45" s="9">
        <f>SUM(C43:C44)</f>
        <v>1</v>
      </c>
      <c r="D45" s="6"/>
      <c r="E45" s="11"/>
      <c r="F45" s="64"/>
      <c r="G45" s="39"/>
      <c r="H45" s="39"/>
      <c r="I45" s="72"/>
      <c r="J45" s="11"/>
      <c r="K45" s="11"/>
    </row>
    <row r="46" ht="20.7" customHeight="1">
      <c r="A46" s="16"/>
      <c r="B46" s="17"/>
      <c r="C46" s="18"/>
      <c r="D46" s="11"/>
      <c r="E46" s="11"/>
      <c r="F46" s="64"/>
      <c r="G46" s="39"/>
      <c r="H46" s="39"/>
      <c r="I46" s="72"/>
      <c r="J46" s="11"/>
      <c r="K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39"/>
      <c r="I47" s="72"/>
      <c r="J47" s="11"/>
      <c r="K47" s="11"/>
    </row>
    <row r="48" ht="20.7" customHeight="1">
      <c r="A48" t="s" s="4">
        <v>143</v>
      </c>
      <c r="B48" s="7">
        <v>5322</v>
      </c>
      <c r="C48" s="8">
        <f>B48/B52</f>
        <v>0.424638953163648</v>
      </c>
      <c r="D48" s="6"/>
      <c r="E48" s="11"/>
      <c r="F48" s="11"/>
      <c r="G48" s="43"/>
      <c r="H48" s="43"/>
      <c r="I48" s="11"/>
      <c r="J48" s="11"/>
      <c r="K48" s="11"/>
    </row>
    <row r="49" ht="20.7" customHeight="1">
      <c r="A49" t="s" s="4">
        <v>146</v>
      </c>
      <c r="B49" s="7">
        <v>1039</v>
      </c>
      <c r="C49" s="8">
        <f>B49/B52</f>
        <v>0.08290114098779219</v>
      </c>
      <c r="D49" s="6"/>
      <c r="E49" s="11"/>
      <c r="F49" s="11"/>
      <c r="G49" s="11"/>
      <c r="H49" s="11"/>
      <c r="I49" s="11"/>
      <c r="J49" s="11"/>
      <c r="K49" s="11"/>
    </row>
    <row r="50" ht="20.7" customHeight="1">
      <c r="A50" t="s" s="4">
        <v>150</v>
      </c>
      <c r="B50" s="7">
        <v>946</v>
      </c>
      <c r="C50" s="8">
        <f>B50/B52</f>
        <v>0.0754807308705019</v>
      </c>
      <c r="D50" s="6"/>
      <c r="E50" s="11"/>
      <c r="F50" s="11"/>
      <c r="G50" s="11"/>
      <c r="H50" s="11"/>
      <c r="I50" s="11"/>
      <c r="J50" s="11"/>
      <c r="K50" s="11"/>
    </row>
    <row r="51" ht="20.7" customHeight="1">
      <c r="A51" t="s" s="4">
        <v>153</v>
      </c>
      <c r="B51" s="7">
        <v>5226</v>
      </c>
      <c r="C51" s="8">
        <f>B51/B52</f>
        <v>0.416979174978058</v>
      </c>
      <c r="D51" s="6"/>
      <c r="E51" s="11"/>
      <c r="F51" s="11"/>
      <c r="G51" s="11"/>
      <c r="H51" s="11"/>
      <c r="I51" s="11"/>
      <c r="J51" s="11"/>
      <c r="K51" s="11"/>
    </row>
    <row r="52" ht="20.7" customHeight="1">
      <c r="A52" t="s" s="3">
        <v>19</v>
      </c>
      <c r="B52" s="7">
        <f>SUM(B48:B51)</f>
        <v>12533</v>
      </c>
      <c r="C52" s="9">
        <f>SUM(C48:C51)</f>
        <v>1</v>
      </c>
      <c r="D52" s="6"/>
      <c r="E52" s="11"/>
      <c r="F52" s="11"/>
      <c r="G52" s="11"/>
      <c r="H52" s="11"/>
      <c r="I52" s="11"/>
      <c r="J52" s="11"/>
      <c r="K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  <c r="J53" s="11"/>
      <c r="K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  <c r="J54" s="11"/>
      <c r="K54" s="11"/>
    </row>
    <row r="55" ht="20.7" customHeight="1">
      <c r="A55" t="s" s="4">
        <v>159</v>
      </c>
      <c r="B55" s="7">
        <v>3670</v>
      </c>
      <c r="C55" s="8">
        <f>B55/B58</f>
        <v>0.309130727762803</v>
      </c>
      <c r="D55" s="6"/>
      <c r="E55" s="11"/>
      <c r="F55" s="11"/>
      <c r="G55" s="11"/>
      <c r="H55" s="11"/>
      <c r="I55" s="11"/>
      <c r="J55" s="11"/>
      <c r="K55" s="11"/>
    </row>
    <row r="56" ht="20.7" customHeight="1">
      <c r="A56" t="s" s="4">
        <v>160</v>
      </c>
      <c r="B56" s="7">
        <v>2913</v>
      </c>
      <c r="C56" s="8">
        <f>B56/B58</f>
        <v>0.245367250673854</v>
      </c>
      <c r="D56" s="6"/>
      <c r="E56" s="11"/>
      <c r="F56" s="11"/>
      <c r="G56" s="11"/>
      <c r="H56" s="11"/>
      <c r="I56" s="11"/>
      <c r="J56" s="11"/>
      <c r="K56" s="11"/>
    </row>
    <row r="57" ht="20.7" customHeight="1">
      <c r="A57" t="s" s="4">
        <v>162</v>
      </c>
      <c r="B57" s="7">
        <v>5289</v>
      </c>
      <c r="C57" s="8">
        <f>B57/B58</f>
        <v>0.445502021563342</v>
      </c>
      <c r="D57" s="6"/>
      <c r="E57" s="11"/>
      <c r="F57" s="11"/>
      <c r="G57" s="11"/>
      <c r="H57" s="11"/>
      <c r="I57" s="11"/>
      <c r="J57" s="11"/>
      <c r="K57" s="11"/>
    </row>
    <row r="58" ht="20.7" customHeight="1">
      <c r="A58" t="s" s="3">
        <v>19</v>
      </c>
      <c r="B58" s="7">
        <f>SUM(B55:B57)</f>
        <v>11872</v>
      </c>
      <c r="C58" s="9">
        <f>SUM(C55:C57)</f>
        <v>0.999999999999999</v>
      </c>
      <c r="D58" s="6"/>
      <c r="E58" s="11"/>
      <c r="F58" s="11"/>
      <c r="G58" s="11"/>
      <c r="H58" s="11"/>
      <c r="I58" s="11"/>
      <c r="J58" s="11"/>
      <c r="K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  <c r="J59" s="11"/>
      <c r="K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  <c r="J60" s="11"/>
      <c r="K60" s="11"/>
    </row>
    <row r="61" ht="20.7" customHeight="1">
      <c r="A61" t="s" s="4">
        <v>166</v>
      </c>
      <c r="B61" s="7">
        <v>3532</v>
      </c>
      <c r="C61" s="8">
        <f>B61/B65</f>
        <v>0.319118178532707</v>
      </c>
      <c r="D61" s="6"/>
      <c r="E61" s="11"/>
      <c r="F61" s="11"/>
      <c r="G61" s="11"/>
      <c r="H61" s="11"/>
      <c r="I61" s="11"/>
      <c r="J61" s="11"/>
      <c r="K61" s="11"/>
    </row>
    <row r="62" ht="20.7" customHeight="1">
      <c r="A62" t="s" s="4">
        <v>168</v>
      </c>
      <c r="B62" s="7">
        <v>980</v>
      </c>
      <c r="C62" s="8">
        <f>B62/B65</f>
        <v>0.0885435489700036</v>
      </c>
      <c r="D62" s="6"/>
      <c r="E62" s="11"/>
      <c r="F62" s="11"/>
      <c r="G62" s="11"/>
      <c r="H62" s="11"/>
      <c r="I62" s="11"/>
      <c r="J62" s="11"/>
      <c r="K62" s="11"/>
    </row>
    <row r="63" ht="20.7" customHeight="1">
      <c r="A63" t="s" s="4">
        <v>170</v>
      </c>
      <c r="B63" s="7">
        <v>3640</v>
      </c>
      <c r="C63" s="8">
        <f>B63/B65</f>
        <v>0.328876039031442</v>
      </c>
      <c r="D63" s="6"/>
      <c r="E63" s="11"/>
      <c r="F63" s="11"/>
      <c r="G63" s="11"/>
      <c r="H63" s="11"/>
      <c r="I63" s="11"/>
      <c r="J63" s="11"/>
      <c r="K63" s="11"/>
    </row>
    <row r="64" ht="20.7" customHeight="1">
      <c r="A64" t="s" s="4">
        <v>172</v>
      </c>
      <c r="B64" s="7">
        <v>2916</v>
      </c>
      <c r="C64" s="8">
        <f>B64/B65</f>
        <v>0.263462233465847</v>
      </c>
      <c r="D64" s="6"/>
      <c r="E64" s="11"/>
      <c r="F64" s="11"/>
      <c r="G64" s="11"/>
      <c r="H64" s="11"/>
      <c r="I64" s="11"/>
      <c r="J64" s="11"/>
      <c r="K64" s="11"/>
    </row>
    <row r="65" ht="20.7" customHeight="1">
      <c r="A65" t="s" s="3">
        <v>19</v>
      </c>
      <c r="B65" s="7">
        <f>SUM(B61:B64)</f>
        <v>11068</v>
      </c>
      <c r="C65" s="9">
        <f>SUM(C61:C64)</f>
        <v>1</v>
      </c>
      <c r="D65" s="6"/>
      <c r="E65" s="11"/>
      <c r="F65" s="11"/>
      <c r="G65" s="11"/>
      <c r="H65" s="11"/>
      <c r="I65" s="11"/>
      <c r="J65" s="11"/>
      <c r="K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  <c r="J66" s="11"/>
      <c r="K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  <c r="J67" s="11"/>
      <c r="K67" s="11"/>
    </row>
    <row r="68" ht="20.7" customHeight="1">
      <c r="A68" t="s" s="4">
        <v>176</v>
      </c>
      <c r="B68" s="7">
        <v>5290</v>
      </c>
      <c r="C68" s="8">
        <f>B68/B71</f>
        <v>0.489225931748821</v>
      </c>
      <c r="D68" s="6"/>
      <c r="E68" s="11"/>
      <c r="F68" s="11"/>
      <c r="G68" s="11"/>
      <c r="H68" s="11"/>
      <c r="I68" s="11"/>
      <c r="J68" s="11"/>
      <c r="K68" s="11"/>
    </row>
    <row r="69" ht="20.7" customHeight="1">
      <c r="A69" t="s" s="4">
        <v>178</v>
      </c>
      <c r="B69" s="7">
        <v>2365</v>
      </c>
      <c r="C69" s="8">
        <f>B69/B71</f>
        <v>0.218718209562564</v>
      </c>
      <c r="D69" s="6"/>
      <c r="E69" s="11"/>
      <c r="F69" s="11"/>
      <c r="G69" s="11"/>
      <c r="H69" s="11"/>
      <c r="I69" s="11"/>
      <c r="J69" s="11"/>
      <c r="K69" s="11"/>
    </row>
    <row r="70" ht="20.7" customHeight="1">
      <c r="A70" t="s" s="4">
        <v>179</v>
      </c>
      <c r="B70" s="7">
        <v>3158</v>
      </c>
      <c r="C70" s="8">
        <f>B70/B71</f>
        <v>0.292055858688616</v>
      </c>
      <c r="D70" s="6"/>
      <c r="E70" s="11"/>
      <c r="F70" s="11"/>
      <c r="G70" s="11"/>
      <c r="H70" s="11"/>
      <c r="I70" s="11"/>
      <c r="J70" s="11"/>
      <c r="K70" s="11"/>
    </row>
    <row r="71" ht="20.7" customHeight="1">
      <c r="A71" t="s" s="3">
        <v>19</v>
      </c>
      <c r="B71" s="7">
        <f>SUM(B68:B70)</f>
        <v>10813</v>
      </c>
      <c r="C71" s="9">
        <f>SUM(C68:C70)</f>
        <v>1</v>
      </c>
      <c r="D71" s="6"/>
      <c r="E71" s="11"/>
      <c r="F71" s="11"/>
      <c r="G71" s="11"/>
      <c r="H71" s="11"/>
      <c r="I71" s="11"/>
      <c r="J71" s="11"/>
      <c r="K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  <c r="J72" s="11"/>
      <c r="K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  <c r="J73" s="11"/>
      <c r="K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  <c r="J74" s="11"/>
      <c r="K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  <c r="J75" s="11"/>
      <c r="K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  <c r="J76" s="11"/>
      <c r="K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  <c r="J77" s="11"/>
      <c r="K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  <c r="J78" s="11"/>
      <c r="K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  <c r="J79" s="11"/>
      <c r="K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  <c r="J80" s="11"/>
      <c r="K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  <c r="J81" s="11"/>
      <c r="K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  <c r="J82" s="11"/>
      <c r="K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  <c r="J83" s="11"/>
      <c r="K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  <c r="J84" s="11"/>
      <c r="K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  <c r="J85" s="11"/>
      <c r="K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  <c r="J86" s="11"/>
      <c r="K86" s="11"/>
    </row>
    <row r="87" ht="20.35" customHeight="1">
      <c r="A87" s="102"/>
      <c r="B87" s="103"/>
      <c r="C87" s="19"/>
      <c r="D87" s="11"/>
      <c r="E87" s="11"/>
      <c r="F87" s="11"/>
      <c r="G87" s="11"/>
      <c r="H87" s="11"/>
      <c r="I87" s="11"/>
      <c r="J87" s="11"/>
      <c r="K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  <c r="J88" s="11"/>
      <c r="K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  <c r="J89" s="11"/>
      <c r="K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  <c r="J90" s="11"/>
      <c r="K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  <c r="J91" s="11"/>
      <c r="K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  <c r="I92" s="11"/>
      <c r="J92" s="11"/>
      <c r="K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  <c r="I93" s="11"/>
      <c r="J93" s="11"/>
      <c r="K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  <c r="I94" s="11"/>
      <c r="J94" s="11"/>
      <c r="K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  <c r="I95" s="11"/>
      <c r="J95" s="11"/>
      <c r="K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  <c r="I96" s="11"/>
      <c r="J96" s="11"/>
      <c r="K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  <c r="I97" s="11"/>
      <c r="J97" s="11"/>
      <c r="K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  <c r="I98" s="11"/>
      <c r="J98" s="11"/>
      <c r="K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  <c r="I99" s="11"/>
      <c r="J99" s="11"/>
      <c r="K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  <c r="I100" s="11"/>
      <c r="J100" s="11"/>
      <c r="K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  <c r="I101" s="11"/>
      <c r="J101" s="11"/>
      <c r="K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  <c r="I102" s="11"/>
      <c r="J102" s="11"/>
      <c r="K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  <c r="I103" s="11"/>
      <c r="J103" s="11"/>
      <c r="K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  <c r="I104" s="11"/>
      <c r="J104" s="11"/>
      <c r="K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  <c r="I105" s="11"/>
      <c r="J105" s="11"/>
      <c r="K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  <c r="I106" s="11"/>
      <c r="J106" s="11"/>
      <c r="K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  <c r="I107" s="11"/>
      <c r="J107" s="11"/>
      <c r="K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  <c r="I108" s="11"/>
      <c r="J108" s="11"/>
      <c r="K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  <c r="I109" s="11"/>
      <c r="J109" s="11"/>
      <c r="K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  <c r="I110" s="11"/>
      <c r="J110" s="11"/>
      <c r="K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  <c r="I111" s="11"/>
      <c r="J111" s="11"/>
      <c r="K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  <c r="I112" s="11"/>
      <c r="J112" s="11"/>
      <c r="K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  <c r="I113" s="11"/>
      <c r="J113" s="11"/>
      <c r="K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  <c r="I114" s="11"/>
      <c r="J114" s="11"/>
      <c r="K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  <c r="I115" s="11"/>
      <c r="J115" s="11"/>
      <c r="K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  <c r="I116" s="11"/>
      <c r="J116" s="11"/>
      <c r="K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  <c r="I117" s="11"/>
      <c r="J117" s="11"/>
      <c r="K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  <c r="I118" s="11"/>
      <c r="J118" s="11"/>
      <c r="K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  <c r="I119" s="11"/>
      <c r="J119" s="11"/>
      <c r="K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  <c r="I120" s="11"/>
      <c r="J120" s="11"/>
      <c r="K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  <c r="I121" s="11"/>
      <c r="J121" s="11"/>
      <c r="K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  <c r="I122" s="11"/>
      <c r="J122" s="11"/>
      <c r="K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  <c r="I123" s="11"/>
      <c r="J123" s="11"/>
      <c r="K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  <c r="I124" s="11"/>
      <c r="J124" s="11"/>
      <c r="K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  <c r="I125" s="11"/>
      <c r="J125" s="11"/>
      <c r="K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  <c r="I126" s="11"/>
      <c r="J126" s="11"/>
      <c r="K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  <c r="I127" s="11"/>
      <c r="J127" s="11"/>
      <c r="K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  <c r="I128" s="11"/>
      <c r="J128" s="11"/>
      <c r="K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  <c r="I129" s="11"/>
      <c r="J129" s="11"/>
      <c r="K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  <c r="I130" s="11"/>
      <c r="J130" s="11"/>
      <c r="K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  <c r="I131" s="11"/>
      <c r="J131" s="11"/>
      <c r="K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  <c r="I132" s="11"/>
      <c r="J132" s="11"/>
      <c r="K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  <c r="I133" s="11"/>
      <c r="J133" s="11"/>
      <c r="K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  <c r="I134" s="11"/>
      <c r="J134" s="11"/>
      <c r="K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  <c r="I135" s="11"/>
      <c r="J135" s="11"/>
      <c r="K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  <c r="I136" s="11"/>
      <c r="J136" s="11"/>
      <c r="K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  <c r="I137" s="11"/>
      <c r="J137" s="11"/>
      <c r="K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  <c r="I138" s="11"/>
      <c r="J138" s="11"/>
      <c r="K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  <c r="I139" s="11"/>
      <c r="J139" s="11"/>
      <c r="K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  <c r="I140" s="11"/>
      <c r="J140" s="11"/>
      <c r="K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  <c r="I141" s="11"/>
      <c r="J141" s="11"/>
      <c r="K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  <c r="I142" s="11"/>
      <c r="J142" s="11"/>
      <c r="K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  <c r="I143" s="11"/>
      <c r="J143" s="11"/>
      <c r="K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  <c r="I144" s="11"/>
      <c r="J144" s="11"/>
      <c r="K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  <c r="I145" s="11"/>
      <c r="J145" s="11"/>
      <c r="K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  <c r="I146" s="11"/>
      <c r="J146" s="11"/>
      <c r="K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  <c r="I147" s="11"/>
      <c r="J147" s="11"/>
      <c r="K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  <c r="I148" s="11"/>
      <c r="J148" s="11"/>
      <c r="K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  <c r="I149" s="11"/>
      <c r="J149" s="11"/>
      <c r="K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  <c r="I150" s="11"/>
      <c r="J150" s="11"/>
      <c r="K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  <c r="I151" s="11"/>
      <c r="J151" s="11"/>
      <c r="K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  <c r="I152" s="11"/>
      <c r="J152" s="11"/>
      <c r="K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  <c r="I153" s="11"/>
      <c r="J153" s="11"/>
      <c r="K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  <c r="I154" s="11"/>
      <c r="J154" s="11"/>
      <c r="K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  <c r="I155" s="11"/>
      <c r="J155" s="11"/>
      <c r="K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  <c r="I156" s="11"/>
      <c r="J156" s="11"/>
      <c r="K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  <c r="I157" s="11"/>
      <c r="J157" s="11"/>
      <c r="K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  <c r="I158" s="11"/>
      <c r="J158" s="11"/>
      <c r="K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  <c r="I159" s="11"/>
      <c r="J159" s="11"/>
      <c r="K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  <c r="I160" s="11"/>
      <c r="J160" s="11"/>
      <c r="K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  <c r="I161" s="11"/>
      <c r="J161" s="11"/>
      <c r="K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  <c r="I162" s="11"/>
      <c r="J162" s="11"/>
      <c r="K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  <c r="I163" s="11"/>
      <c r="J163" s="11"/>
      <c r="K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  <c r="I164" s="11"/>
      <c r="J164" s="11"/>
      <c r="K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  <c r="I165" s="11"/>
      <c r="J165" s="11"/>
      <c r="K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  <c r="I166" s="11"/>
      <c r="J166" s="11"/>
      <c r="K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  <c r="I167" s="11"/>
      <c r="J167" s="11"/>
      <c r="K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  <c r="I168" s="11"/>
      <c r="J168" s="11"/>
      <c r="K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  <c r="I169" s="11"/>
      <c r="J169" s="11"/>
      <c r="K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  <c r="I170" s="11"/>
      <c r="J170" s="11"/>
      <c r="K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  <c r="I171" s="11"/>
      <c r="J171" s="11"/>
      <c r="K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  <c r="I172" s="11"/>
      <c r="J172" s="11"/>
      <c r="K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  <c r="I173" s="11"/>
      <c r="J173" s="11"/>
      <c r="K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  <c r="I174" s="11"/>
      <c r="J174" s="11"/>
      <c r="K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  <c r="I175" s="11"/>
      <c r="J175" s="11"/>
      <c r="K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  <c r="I176" s="11"/>
      <c r="J176" s="11"/>
      <c r="K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  <c r="I177" s="11"/>
      <c r="J177" s="11"/>
      <c r="K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  <c r="I178" s="11"/>
      <c r="J178" s="11"/>
      <c r="K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  <c r="I179" s="11"/>
      <c r="J179" s="11"/>
      <c r="K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  <c r="I180" s="11"/>
      <c r="J180" s="11"/>
      <c r="K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  <c r="I181" s="11"/>
      <c r="J181" s="11"/>
      <c r="K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  <c r="I182" s="11"/>
      <c r="J182" s="11"/>
      <c r="K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  <c r="I183" s="11"/>
      <c r="J183" s="11"/>
      <c r="K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  <c r="I184" s="11"/>
      <c r="J184" s="11"/>
      <c r="K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  <c r="I185" s="11"/>
      <c r="J185" s="11"/>
      <c r="K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  <c r="I186" s="11"/>
      <c r="J186" s="11"/>
      <c r="K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  <c r="I187" s="11"/>
      <c r="J187" s="11"/>
      <c r="K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  <c r="I188" s="11"/>
      <c r="J188" s="11"/>
      <c r="K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  <c r="I189" s="11"/>
      <c r="J189" s="11"/>
      <c r="K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  <c r="I190" s="11"/>
      <c r="J190" s="11"/>
      <c r="K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  <c r="I191" s="11"/>
      <c r="J191" s="11"/>
      <c r="K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  <c r="I192" s="11"/>
      <c r="J192" s="11"/>
      <c r="K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  <c r="I193" s="11"/>
      <c r="J193" s="11"/>
      <c r="K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  <c r="I194" s="11"/>
      <c r="J194" s="11"/>
      <c r="K194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dimension ref="A2:I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04" customWidth="1"/>
    <col min="2" max="4" width="16.3516" style="104" customWidth="1"/>
    <col min="5" max="5" width="26.7031" style="104" customWidth="1"/>
    <col min="6" max="7" width="16.3516" style="104" customWidth="1"/>
    <col min="8" max="8" width="17.8516" style="104" customWidth="1"/>
    <col min="9" max="9" width="16.3516" style="104" customWidth="1"/>
    <col min="10" max="16384" width="16.3516" style="104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119</v>
      </c>
      <c r="F2" t="s" s="4">
        <v>2</v>
      </c>
      <c r="G2" t="s" s="3">
        <v>3</v>
      </c>
      <c r="H2" s="20"/>
      <c r="I2" s="37"/>
    </row>
    <row r="3" ht="20.7" customHeight="1">
      <c r="A3" t="s" s="4">
        <v>8</v>
      </c>
      <c r="B3" s="7">
        <v>913</v>
      </c>
      <c r="C3" s="8">
        <f>B3/B12</f>
        <v>0.21002990568208</v>
      </c>
      <c r="D3" s="5"/>
      <c r="E3" t="s" s="4">
        <v>123</v>
      </c>
      <c r="F3" s="7">
        <v>3244</v>
      </c>
      <c r="G3" s="8">
        <f>F3/F5</f>
        <v>0.788143828960155</v>
      </c>
      <c r="H3" s="20"/>
      <c r="I3" s="37"/>
    </row>
    <row r="4" ht="20.7" customHeight="1">
      <c r="A4" t="s" s="4">
        <v>13</v>
      </c>
      <c r="B4" s="7">
        <v>116</v>
      </c>
      <c r="C4" s="8">
        <f>B4/B12</f>
        <v>0.026685070163331</v>
      </c>
      <c r="D4" s="5"/>
      <c r="E4" t="s" s="4">
        <v>126</v>
      </c>
      <c r="F4" s="7">
        <v>872</v>
      </c>
      <c r="G4" s="8">
        <f>F4/F5</f>
        <v>0.211856171039845</v>
      </c>
      <c r="H4" s="20"/>
      <c r="I4" s="37"/>
    </row>
    <row r="5" ht="20.7" customHeight="1">
      <c r="A5" t="s" s="4">
        <v>18</v>
      </c>
      <c r="B5" s="7">
        <v>13</v>
      </c>
      <c r="C5" s="8">
        <f>B5/B12</f>
        <v>0.00299056820795951</v>
      </c>
      <c r="D5" s="5"/>
      <c r="E5" t="s" s="3">
        <v>19</v>
      </c>
      <c r="F5" s="7">
        <f>SUM(F3:F4)</f>
        <v>4116</v>
      </c>
      <c r="G5" s="9">
        <f>SUM(G3:G4)</f>
        <v>1</v>
      </c>
      <c r="H5" s="20"/>
      <c r="I5" s="37"/>
    </row>
    <row r="6" ht="20.7" customHeight="1">
      <c r="A6" t="s" s="4">
        <v>21</v>
      </c>
      <c r="B6" s="7">
        <v>2819</v>
      </c>
      <c r="C6" s="8">
        <f>B6/B12</f>
        <v>0.648493213710605</v>
      </c>
      <c r="D6" s="6"/>
      <c r="E6" s="10"/>
      <c r="F6" s="30"/>
      <c r="G6" s="17"/>
      <c r="H6" s="37"/>
      <c r="I6" s="37"/>
    </row>
    <row r="7" ht="20.7" customHeight="1">
      <c r="A7" t="s" s="4">
        <v>23</v>
      </c>
      <c r="B7" s="7">
        <v>404</v>
      </c>
      <c r="C7" s="8">
        <f>B7/B12</f>
        <v>0.09293765815504949</v>
      </c>
      <c r="D7" s="5"/>
      <c r="E7" t="s" s="3">
        <v>243</v>
      </c>
      <c r="F7" t="s" s="4">
        <v>2</v>
      </c>
      <c r="G7" t="s" s="3">
        <v>3</v>
      </c>
      <c r="H7" s="20"/>
      <c r="I7" s="37"/>
    </row>
    <row r="8" ht="20.7" customHeight="1">
      <c r="A8" t="s" s="4">
        <v>27</v>
      </c>
      <c r="B8" s="7">
        <v>21</v>
      </c>
      <c r="C8" s="8">
        <f>B8/B12</f>
        <v>0.00483091787439614</v>
      </c>
      <c r="D8" s="5"/>
      <c r="E8" t="s" s="4">
        <v>244</v>
      </c>
      <c r="F8" s="7">
        <v>111</v>
      </c>
      <c r="G8" s="8">
        <f>F8/F10</f>
        <v>0.239224137931034</v>
      </c>
      <c r="H8" s="20"/>
      <c r="I8" s="37"/>
    </row>
    <row r="9" ht="20.7" customHeight="1">
      <c r="A9" t="s" s="4">
        <v>31</v>
      </c>
      <c r="B9" s="7">
        <v>32</v>
      </c>
      <c r="C9" s="8">
        <f>B9/B12</f>
        <v>0.00736139866574649</v>
      </c>
      <c r="D9" s="5"/>
      <c r="E9" t="s" s="4">
        <v>245</v>
      </c>
      <c r="F9" s="7">
        <v>353</v>
      </c>
      <c r="G9" s="8">
        <f>F9/F10</f>
        <v>0.760775862068966</v>
      </c>
      <c r="H9" s="20"/>
      <c r="I9" s="37"/>
    </row>
    <row r="10" ht="20.7" customHeight="1">
      <c r="A10" t="s" s="4">
        <v>36</v>
      </c>
      <c r="B10" s="7">
        <v>9</v>
      </c>
      <c r="C10" s="8">
        <f>B10/B12</f>
        <v>0.0020703933747412</v>
      </c>
      <c r="D10" s="5"/>
      <c r="E10" t="s" s="3">
        <v>19</v>
      </c>
      <c r="F10" s="7">
        <f>SUM(F8:F9)</f>
        <v>464</v>
      </c>
      <c r="G10" s="9">
        <f>SUM(G8:G9)</f>
        <v>1</v>
      </c>
      <c r="H10" s="20"/>
      <c r="I10" s="37"/>
    </row>
    <row r="11" ht="20.7" customHeight="1">
      <c r="A11" t="s" s="4">
        <v>39</v>
      </c>
      <c r="B11" s="7">
        <v>20</v>
      </c>
      <c r="C11" s="8">
        <f>B11/B12</f>
        <v>0.00460087416609156</v>
      </c>
      <c r="D11" s="6"/>
      <c r="E11" s="10"/>
      <c r="F11" s="10"/>
      <c r="G11" s="30"/>
      <c r="H11" s="37"/>
      <c r="I11" s="37"/>
    </row>
    <row r="12" ht="20.7" customHeight="1">
      <c r="A12" t="s" s="3">
        <v>19</v>
      </c>
      <c r="B12" s="7">
        <f>SUM(B3:B11)</f>
        <v>4347</v>
      </c>
      <c r="C12" s="9">
        <f>SUM(C3:C11)</f>
        <v>1</v>
      </c>
      <c r="D12" s="5"/>
      <c r="E12" t="s" s="3">
        <v>470</v>
      </c>
      <c r="F12" t="s" s="4">
        <v>2</v>
      </c>
      <c r="G12" t="s" s="3">
        <v>3</v>
      </c>
      <c r="H12" s="20"/>
      <c r="I12" s="37"/>
    </row>
    <row r="13" ht="20.7" customHeight="1">
      <c r="A13" s="10"/>
      <c r="B13" s="10"/>
      <c r="C13" s="10"/>
      <c r="D13" s="12"/>
      <c r="E13" t="s" s="4">
        <v>570</v>
      </c>
      <c r="F13" s="7">
        <v>374</v>
      </c>
      <c r="G13" s="8">
        <f>F13/F16</f>
        <v>0.244604316546763</v>
      </c>
      <c r="H13" s="20"/>
      <c r="I13" s="37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571</v>
      </c>
      <c r="F14" s="7">
        <v>597</v>
      </c>
      <c r="G14" s="8">
        <f>F14/F16</f>
        <v>0.390451275343362</v>
      </c>
      <c r="H14" s="20"/>
      <c r="I14" s="37"/>
    </row>
    <row r="15" ht="20.7" customHeight="1">
      <c r="A15" t="s" s="4">
        <v>51</v>
      </c>
      <c r="B15" s="7">
        <v>38</v>
      </c>
      <c r="C15" s="8">
        <f>B15/B21</f>
        <v>0.00890764181903422</v>
      </c>
      <c r="D15" s="5"/>
      <c r="E15" t="s" s="4">
        <v>572</v>
      </c>
      <c r="F15" s="7">
        <v>558</v>
      </c>
      <c r="G15" s="8">
        <f>F15/F16</f>
        <v>0.364944408109876</v>
      </c>
      <c r="H15" s="20"/>
      <c r="I15" s="37"/>
    </row>
    <row r="16" ht="20.7" customHeight="1">
      <c r="A16" t="s" s="4">
        <v>54</v>
      </c>
      <c r="B16" s="7">
        <v>2176</v>
      </c>
      <c r="C16" s="8">
        <f>B16/B21</f>
        <v>0.510079699953118</v>
      </c>
      <c r="D16" s="5"/>
      <c r="E16" t="s" s="3">
        <v>19</v>
      </c>
      <c r="F16" s="7">
        <f>SUM(F13:F15)</f>
        <v>1529</v>
      </c>
      <c r="G16" s="9">
        <f>SUM(G13:G15)</f>
        <v>1</v>
      </c>
      <c r="H16" s="20"/>
      <c r="I16" s="37"/>
    </row>
    <row r="17" ht="20.7" customHeight="1">
      <c r="A17" t="s" s="4">
        <v>57</v>
      </c>
      <c r="B17" s="7">
        <v>1075</v>
      </c>
      <c r="C17" s="8">
        <f>B17/B21</f>
        <v>0.251992498827942</v>
      </c>
      <c r="D17" s="20"/>
      <c r="E17" s="17"/>
      <c r="F17" s="17"/>
      <c r="G17" s="17"/>
      <c r="H17" s="37"/>
      <c r="I17" s="37"/>
    </row>
    <row r="18" ht="20.7" customHeight="1">
      <c r="A18" t="s" s="4">
        <v>61</v>
      </c>
      <c r="B18" s="7">
        <v>40</v>
      </c>
      <c r="C18" s="8">
        <f>B18/B21</f>
        <v>0.0093764650726676</v>
      </c>
      <c r="D18" s="5"/>
      <c r="E18" t="s" s="3">
        <v>449</v>
      </c>
      <c r="F18" t="s" s="4">
        <v>2</v>
      </c>
      <c r="G18" t="s" s="3">
        <v>3</v>
      </c>
      <c r="H18" s="20"/>
      <c r="I18" s="37"/>
    </row>
    <row r="19" ht="20.7" customHeight="1">
      <c r="A19" t="s" s="4">
        <v>64</v>
      </c>
      <c r="B19" s="7">
        <v>884</v>
      </c>
      <c r="C19" s="8">
        <f>B19/B21</f>
        <v>0.207219878105954</v>
      </c>
      <c r="D19" s="5"/>
      <c r="E19" t="s" s="4">
        <v>573</v>
      </c>
      <c r="F19" s="7">
        <v>260</v>
      </c>
      <c r="G19" s="8">
        <f>F19/F22</f>
        <v>0.224137931034483</v>
      </c>
      <c r="H19" s="20"/>
      <c r="I19" s="37"/>
    </row>
    <row r="20" ht="20.7" customHeight="1">
      <c r="A20" t="s" s="4">
        <v>68</v>
      </c>
      <c r="B20" s="7">
        <v>53</v>
      </c>
      <c r="C20" s="8">
        <f>B20/B21</f>
        <v>0.0124238162212846</v>
      </c>
      <c r="D20" s="5"/>
      <c r="E20" t="s" s="4">
        <v>574</v>
      </c>
      <c r="F20" s="7">
        <v>666</v>
      </c>
      <c r="G20" s="8">
        <f>F20/F22</f>
        <v>0.574137931034483</v>
      </c>
      <c r="H20" s="20"/>
      <c r="I20" s="37"/>
    </row>
    <row r="21" ht="20.7" customHeight="1">
      <c r="A21" t="s" s="3">
        <v>19</v>
      </c>
      <c r="B21" s="7">
        <f>SUM(B15:B20)</f>
        <v>4266</v>
      </c>
      <c r="C21" s="9">
        <f>SUM(C15:C20)</f>
        <v>1</v>
      </c>
      <c r="D21" s="5"/>
      <c r="E21" t="s" s="4">
        <v>575</v>
      </c>
      <c r="F21" s="7">
        <v>234</v>
      </c>
      <c r="G21" s="8">
        <f>F21/F22</f>
        <v>0.201724137931034</v>
      </c>
      <c r="H21" s="20"/>
      <c r="I21" s="37"/>
    </row>
    <row r="22" ht="20.7" customHeight="1">
      <c r="A22" s="16"/>
      <c r="B22" s="17"/>
      <c r="C22" s="18"/>
      <c r="D22" s="12"/>
      <c r="E22" t="s" s="3">
        <v>19</v>
      </c>
      <c r="F22" s="7">
        <f>SUM(F19:F21)</f>
        <v>1160</v>
      </c>
      <c r="G22" s="9">
        <f>SUM(G19:G21)</f>
        <v>1</v>
      </c>
      <c r="H22" s="20"/>
      <c r="I22" s="37"/>
    </row>
    <row r="23" ht="20.7" customHeight="1">
      <c r="A23" t="s" s="45">
        <v>77</v>
      </c>
      <c r="B23" t="s" s="46">
        <v>2</v>
      </c>
      <c r="C23" t="s" s="3">
        <v>3</v>
      </c>
      <c r="D23" s="6"/>
      <c r="E23" s="10"/>
      <c r="F23" s="30"/>
      <c r="G23" s="17"/>
      <c r="H23" s="37"/>
      <c r="I23" s="37"/>
    </row>
    <row r="24" ht="20.7" customHeight="1">
      <c r="A24" t="s" s="46">
        <v>80</v>
      </c>
      <c r="B24" s="47"/>
      <c r="C24" s="8">
        <f>B24/B26</f>
      </c>
      <c r="D24" s="5"/>
      <c r="E24" t="s" s="3">
        <v>553</v>
      </c>
      <c r="F24" t="s" s="4">
        <v>2</v>
      </c>
      <c r="G24" t="s" s="3">
        <v>3</v>
      </c>
      <c r="H24" s="20"/>
      <c r="I24" s="37"/>
    </row>
    <row r="25" ht="20.7" customHeight="1">
      <c r="A25" t="s" s="46">
        <v>83</v>
      </c>
      <c r="B25" s="47"/>
      <c r="C25" s="8">
        <f>B25/B26</f>
      </c>
      <c r="D25" s="5"/>
      <c r="E25" t="s" s="4">
        <v>576</v>
      </c>
      <c r="F25" s="7">
        <v>163</v>
      </c>
      <c r="G25" s="8">
        <f>F25/F27</f>
        <v>0.227653631284916</v>
      </c>
      <c r="H25" s="20"/>
      <c r="I25" s="37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5"/>
      <c r="E26" t="s" s="4">
        <v>577</v>
      </c>
      <c r="F26" s="7">
        <v>553</v>
      </c>
      <c r="G26" s="8">
        <f>F26/F27</f>
        <v>0.772346368715084</v>
      </c>
      <c r="H26" s="20"/>
      <c r="I26" s="37"/>
    </row>
    <row r="27" ht="20.7" customHeight="1">
      <c r="A27" s="51"/>
      <c r="B27" s="52"/>
      <c r="C27" s="18"/>
      <c r="D27" s="12"/>
      <c r="E27" t="s" s="3">
        <v>19</v>
      </c>
      <c r="F27" s="7">
        <f>SUM(F25:F26)</f>
        <v>716</v>
      </c>
      <c r="G27" s="9">
        <f>SUM(G25:G26)</f>
        <v>1</v>
      </c>
      <c r="H27" s="6"/>
      <c r="I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19"/>
      <c r="F28" s="70"/>
      <c r="G28" s="38"/>
      <c r="H28" s="72"/>
      <c r="I28" s="11"/>
    </row>
    <row r="29" ht="20.7" customHeight="1">
      <c r="A29" t="s" s="46">
        <v>95</v>
      </c>
      <c r="B29" s="47"/>
      <c r="C29" s="8">
        <f>B29/B35</f>
      </c>
      <c r="D29" s="6"/>
      <c r="E29" s="11"/>
      <c r="F29" s="64"/>
      <c r="G29" s="39"/>
      <c r="H29" s="72"/>
      <c r="I29" s="11"/>
    </row>
    <row r="30" ht="20.7" customHeight="1">
      <c r="A30" t="s" s="46">
        <v>98</v>
      </c>
      <c r="B30" s="47"/>
      <c r="C30" s="8">
        <f>B30/B35</f>
      </c>
      <c r="D30" s="6"/>
      <c r="E30" s="11"/>
      <c r="F30" s="64"/>
      <c r="G30" s="39"/>
      <c r="H30" s="72"/>
      <c r="I30" s="11"/>
    </row>
    <row r="31" ht="20.7" customHeight="1">
      <c r="A31" t="s" s="46">
        <v>101</v>
      </c>
      <c r="B31" s="47"/>
      <c r="C31" s="8">
        <f>B31/B35</f>
      </c>
      <c r="D31" s="6"/>
      <c r="E31" s="11"/>
      <c r="F31" s="64"/>
      <c r="G31" s="39"/>
      <c r="H31" s="72"/>
      <c r="I31" s="11"/>
    </row>
    <row r="32" ht="20.7" customHeight="1">
      <c r="A32" t="s" s="46">
        <v>103</v>
      </c>
      <c r="B32" s="47"/>
      <c r="C32" s="8">
        <f>B32/B35</f>
      </c>
      <c r="D32" s="6"/>
      <c r="E32" s="11"/>
      <c r="F32" s="64"/>
      <c r="G32" s="39"/>
      <c r="H32" s="72"/>
      <c r="I32" s="11"/>
    </row>
    <row r="33" ht="20.7" customHeight="1">
      <c r="A33" t="s" s="46">
        <v>106</v>
      </c>
      <c r="B33" s="47"/>
      <c r="C33" s="8">
        <f>B33/B35</f>
      </c>
      <c r="D33" s="6"/>
      <c r="E33" s="11"/>
      <c r="F33" s="64"/>
      <c r="G33" s="39"/>
      <c r="H33" s="72"/>
      <c r="I33" s="11"/>
    </row>
    <row r="34" ht="20.7" customHeight="1">
      <c r="A34" t="s" s="46">
        <v>110</v>
      </c>
      <c r="B34" s="47"/>
      <c r="C34" s="8">
        <f>B34/B35</f>
      </c>
      <c r="D34" s="6"/>
      <c r="E34" s="11"/>
      <c r="F34" s="64"/>
      <c r="G34" s="39"/>
      <c r="H34" s="72"/>
      <c r="I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11"/>
      <c r="F35" s="64"/>
      <c r="G35" s="39"/>
      <c r="H35" s="72"/>
      <c r="I35" s="11"/>
    </row>
    <row r="36" ht="20.7" customHeight="1">
      <c r="A36" s="16"/>
      <c r="B36" s="17"/>
      <c r="C36" s="18"/>
      <c r="D36" s="11"/>
      <c r="E36" s="11"/>
      <c r="F36" s="64"/>
      <c r="G36" s="39"/>
      <c r="H36" s="72"/>
      <c r="I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1"/>
      <c r="F37" s="64"/>
      <c r="G37" s="39"/>
      <c r="H37" s="72"/>
      <c r="I37" s="11"/>
    </row>
    <row r="38" ht="20.7" customHeight="1">
      <c r="A38" t="s" s="4">
        <v>118</v>
      </c>
      <c r="B38" s="7">
        <v>3456</v>
      </c>
      <c r="C38" s="8">
        <f>B38/B40</f>
        <v>0.998266897746967</v>
      </c>
      <c r="D38" s="6"/>
      <c r="E38" s="11"/>
      <c r="F38" s="64"/>
      <c r="G38" s="39"/>
      <c r="H38" s="72"/>
      <c r="I38" s="11"/>
    </row>
    <row r="39" ht="20.7" customHeight="1">
      <c r="A39" t="s" s="4">
        <v>122</v>
      </c>
      <c r="B39" s="7">
        <v>6</v>
      </c>
      <c r="C39" s="8">
        <f>B39/B40</f>
        <v>0.00173310225303293</v>
      </c>
      <c r="D39" s="6"/>
      <c r="E39" s="11"/>
      <c r="F39" s="64"/>
      <c r="G39" s="39"/>
      <c r="H39" s="72"/>
      <c r="I39" s="11"/>
    </row>
    <row r="40" ht="20.7" customHeight="1">
      <c r="A40" t="s" s="3">
        <v>19</v>
      </c>
      <c r="B40" s="7">
        <f>SUM(B38:B39)</f>
        <v>3462</v>
      </c>
      <c r="C40" s="9">
        <f>SUM(C38:C39)</f>
        <v>1</v>
      </c>
      <c r="D40" s="6"/>
      <c r="E40" s="11"/>
      <c r="F40" s="64"/>
      <c r="G40" s="39"/>
      <c r="H40" s="72"/>
      <c r="I40" s="11"/>
    </row>
    <row r="41" ht="20.7" customHeight="1">
      <c r="A41" s="16"/>
      <c r="B41" s="17"/>
      <c r="C41" s="18"/>
      <c r="D41" s="11"/>
      <c r="E41" s="11"/>
      <c r="F41" s="64"/>
      <c r="G41" s="39"/>
      <c r="H41" s="72"/>
      <c r="I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72"/>
      <c r="I42" s="11"/>
    </row>
    <row r="43" ht="20.7" customHeight="1">
      <c r="A43" t="s" s="4">
        <v>131</v>
      </c>
      <c r="B43" s="7">
        <v>2037</v>
      </c>
      <c r="C43" s="8">
        <f>B43/B45</f>
        <v>0.532409827496079</v>
      </c>
      <c r="D43" s="6"/>
      <c r="E43" s="11"/>
      <c r="F43" s="64"/>
      <c r="G43" s="39"/>
      <c r="H43" s="72"/>
      <c r="I43" s="11"/>
    </row>
    <row r="44" ht="20.7" customHeight="1">
      <c r="A44" t="s" s="4">
        <v>134</v>
      </c>
      <c r="B44" s="7">
        <v>1789</v>
      </c>
      <c r="C44" s="8">
        <f>B44/B45</f>
        <v>0.467590172503921</v>
      </c>
      <c r="D44" s="6"/>
      <c r="E44" s="11"/>
      <c r="F44" s="64"/>
      <c r="G44" s="39"/>
      <c r="H44" s="72"/>
      <c r="I44" s="11"/>
    </row>
    <row r="45" ht="20.7" customHeight="1">
      <c r="A45" t="s" s="3">
        <v>19</v>
      </c>
      <c r="B45" s="7">
        <f>SUM(B43:B44)</f>
        <v>3826</v>
      </c>
      <c r="C45" s="9">
        <f>SUM(C43:C44)</f>
        <v>1</v>
      </c>
      <c r="D45" s="6"/>
      <c r="E45" s="11"/>
      <c r="F45" s="64"/>
      <c r="G45" s="39"/>
      <c r="H45" s="72"/>
      <c r="I45" s="11"/>
    </row>
    <row r="46" ht="20.7" customHeight="1">
      <c r="A46" s="16"/>
      <c r="B46" s="17"/>
      <c r="C46" s="18"/>
      <c r="D46" s="11"/>
      <c r="E46" s="11"/>
      <c r="F46" s="64"/>
      <c r="G46" s="39"/>
      <c r="H46" s="72"/>
      <c r="I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72"/>
      <c r="I47" s="11"/>
    </row>
    <row r="48" ht="20.7" customHeight="1">
      <c r="A48" t="s" s="4">
        <v>143</v>
      </c>
      <c r="B48" s="7">
        <v>1272</v>
      </c>
      <c r="C48" s="8">
        <f>B48/B52</f>
        <v>0.339290477460656</v>
      </c>
      <c r="D48" s="6"/>
      <c r="E48" s="11"/>
      <c r="F48" s="11"/>
      <c r="G48" s="43"/>
      <c r="H48" s="11"/>
      <c r="I48" s="11"/>
    </row>
    <row r="49" ht="20.7" customHeight="1">
      <c r="A49" t="s" s="4">
        <v>146</v>
      </c>
      <c r="B49" s="7">
        <v>315</v>
      </c>
      <c r="C49" s="8">
        <f>B49/B52</f>
        <v>0.08402240597492661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232</v>
      </c>
      <c r="C50" s="8">
        <f>B50/B52</f>
        <v>0.0618831688450253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1930</v>
      </c>
      <c r="C51" s="8">
        <f>B51/B52</f>
        <v>0.514803947719392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3749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979</v>
      </c>
      <c r="C55" s="8">
        <f>B55/B58</f>
        <v>0.275231937025583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1542</v>
      </c>
      <c r="C56" s="8">
        <f>B56/B58</f>
        <v>0.433511385999438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1036</v>
      </c>
      <c r="C57" s="8">
        <f>B57/B58</f>
        <v>0.291256676974979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3557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1090</v>
      </c>
      <c r="C61" s="8">
        <f>B61/B65</f>
        <v>0.34009360374415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325</v>
      </c>
      <c r="C62" s="8">
        <f>B62/B65</f>
        <v>0.101404056162246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904</v>
      </c>
      <c r="C63" s="8">
        <f>B63/B65</f>
        <v>0.282059282371295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886</v>
      </c>
      <c r="C64" s="8">
        <f>B64/B65</f>
        <v>0.276443057722309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3205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1561</v>
      </c>
      <c r="C68" s="8">
        <f>B68/B71</f>
        <v>0.482683982683983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622</v>
      </c>
      <c r="C69" s="8">
        <f>B69/B71</f>
        <v>0.192331478045764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1051</v>
      </c>
      <c r="C70" s="8">
        <f>B70/B71</f>
        <v>0.324984539270254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3234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102"/>
      <c r="B87" s="103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  <c r="I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  <c r="I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  <c r="I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  <c r="I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  <c r="I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  <c r="I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  <c r="I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  <c r="I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  <c r="I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  <c r="I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  <c r="I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  <c r="I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  <c r="I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  <c r="I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  <c r="I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  <c r="I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  <c r="I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  <c r="I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  <c r="I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  <c r="I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  <c r="I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  <c r="I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  <c r="I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  <c r="I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  <c r="I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  <c r="I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  <c r="I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  <c r="I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  <c r="I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  <c r="I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  <c r="I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  <c r="I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  <c r="I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  <c r="I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  <c r="I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  <c r="I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  <c r="I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  <c r="I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  <c r="I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  <c r="I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  <c r="I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  <c r="I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  <c r="I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  <c r="I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  <c r="I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  <c r="I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  <c r="I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  <c r="I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  <c r="I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  <c r="I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  <c r="I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  <c r="I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  <c r="I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  <c r="I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  <c r="I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  <c r="I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  <c r="I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  <c r="I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  <c r="I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  <c r="I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  <c r="I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  <c r="I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  <c r="I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  <c r="I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  <c r="I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  <c r="I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  <c r="I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  <c r="I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  <c r="I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  <c r="I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  <c r="I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  <c r="I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  <c r="I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  <c r="I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  <c r="I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  <c r="I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  <c r="I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  <c r="I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  <c r="I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  <c r="I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  <c r="I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  <c r="I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  <c r="I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  <c r="I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  <c r="I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  <c r="I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  <c r="I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  <c r="I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  <c r="I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  <c r="I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  <c r="I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  <c r="I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  <c r="I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  <c r="I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  <c r="I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  <c r="I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  <c r="I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  <c r="I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  <c r="I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  <c r="I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  <c r="I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  <c r="I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  <c r="I194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2:K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44" customWidth="1"/>
    <col min="2" max="4" width="16.3516" style="44" customWidth="1"/>
    <col min="5" max="5" width="19.2422" style="44" customWidth="1"/>
    <col min="6" max="11" width="16.3516" style="44" customWidth="1"/>
    <col min="12" max="16384" width="16.3516" style="44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237</v>
      </c>
      <c r="F2" t="s" s="4">
        <v>2</v>
      </c>
      <c r="G2" t="s" s="3">
        <v>3</v>
      </c>
      <c r="H2" s="5"/>
      <c r="I2" t="s" s="3">
        <v>261</v>
      </c>
      <c r="J2" t="s" s="4">
        <v>2</v>
      </c>
      <c r="K2" t="s" s="3">
        <v>3</v>
      </c>
    </row>
    <row r="3" ht="20.7" customHeight="1">
      <c r="A3" t="s" s="4">
        <v>8</v>
      </c>
      <c r="B3" s="7">
        <v>1864</v>
      </c>
      <c r="C3" s="8">
        <f>B3/B12</f>
        <v>0.187544018512929</v>
      </c>
      <c r="D3" s="5"/>
      <c r="E3" t="s" s="4">
        <v>238</v>
      </c>
      <c r="F3" s="7">
        <v>1221</v>
      </c>
      <c r="G3" s="8">
        <f>F3/F5</f>
        <v>0.306091752318877</v>
      </c>
      <c r="H3" s="5"/>
      <c r="I3" t="s" s="4">
        <v>266</v>
      </c>
      <c r="J3" s="7">
        <v>3151</v>
      </c>
      <c r="K3" s="8">
        <f>J3/J5</f>
        <v>0.404596815613765</v>
      </c>
    </row>
    <row r="4" ht="20.7" customHeight="1">
      <c r="A4" t="s" s="4">
        <v>13</v>
      </c>
      <c r="B4" s="7">
        <v>302</v>
      </c>
      <c r="C4" s="8">
        <f>B4/B12</f>
        <v>0.0303853506388973</v>
      </c>
      <c r="D4" s="5"/>
      <c r="E4" t="s" s="4">
        <v>239</v>
      </c>
      <c r="F4" s="7">
        <v>2768</v>
      </c>
      <c r="G4" s="8">
        <f>F4/F5</f>
        <v>0.693908247681123</v>
      </c>
      <c r="H4" s="5"/>
      <c r="I4" t="s" s="4">
        <v>273</v>
      </c>
      <c r="J4" s="7">
        <v>4637</v>
      </c>
      <c r="K4" s="8">
        <f>J4/J5</f>
        <v>0.595403184386235</v>
      </c>
    </row>
    <row r="5" ht="20.7" customHeight="1">
      <c r="A5" t="s" s="4">
        <v>18</v>
      </c>
      <c r="B5" s="7">
        <v>37</v>
      </c>
      <c r="C5" s="8">
        <f>B5/B12</f>
        <v>0.0037227085219841</v>
      </c>
      <c r="D5" s="5"/>
      <c r="E5" t="s" s="3">
        <v>19</v>
      </c>
      <c r="F5" s="7">
        <f>SUM(F3:F4)</f>
        <v>3989</v>
      </c>
      <c r="G5" s="9">
        <f>SUM(G3:G4)</f>
        <v>1</v>
      </c>
      <c r="H5" s="5"/>
      <c r="I5" t="s" s="3">
        <v>19</v>
      </c>
      <c r="J5" s="7">
        <f>SUM(J3:J4)</f>
        <v>7788</v>
      </c>
      <c r="K5" s="9">
        <f>SUM(K3:K4)</f>
        <v>1</v>
      </c>
    </row>
    <row r="6" ht="20.7" customHeight="1">
      <c r="A6" t="s" s="4">
        <v>21</v>
      </c>
      <c r="B6" s="7">
        <v>5294</v>
      </c>
      <c r="C6" s="8">
        <f>B6/B12</f>
        <v>0.532649159875239</v>
      </c>
      <c r="D6" s="6"/>
      <c r="E6" s="10"/>
      <c r="F6" s="10"/>
      <c r="G6" s="10"/>
      <c r="H6" s="11"/>
      <c r="I6" s="19"/>
      <c r="J6" s="19"/>
      <c r="K6" s="19"/>
    </row>
    <row r="7" ht="20.7" customHeight="1">
      <c r="A7" t="s" s="4">
        <v>23</v>
      </c>
      <c r="B7" s="7">
        <v>1988</v>
      </c>
      <c r="C7" s="8">
        <f>B7/B12</f>
        <v>0.200020122748767</v>
      </c>
      <c r="D7" s="5"/>
      <c r="E7" t="s" s="3">
        <v>34</v>
      </c>
      <c r="F7" t="s" s="4">
        <v>2</v>
      </c>
      <c r="G7" t="s" s="3">
        <v>3</v>
      </c>
      <c r="H7" s="6"/>
      <c r="I7" s="11"/>
      <c r="J7" s="11"/>
      <c r="K7" s="11"/>
    </row>
    <row r="8" ht="20.7" customHeight="1">
      <c r="A8" t="s" s="4">
        <v>27</v>
      </c>
      <c r="B8" s="7">
        <v>56</v>
      </c>
      <c r="C8" s="8">
        <f>B8/B12</f>
        <v>0.00563436965489486</v>
      </c>
      <c r="D8" s="5"/>
      <c r="E8" t="s" s="4">
        <v>430</v>
      </c>
      <c r="F8" s="7">
        <v>6087</v>
      </c>
      <c r="G8" s="8">
        <f>F8/F10</f>
        <v>0.645287819357574</v>
      </c>
      <c r="H8" s="6"/>
      <c r="I8" s="11"/>
      <c r="J8" s="11"/>
      <c r="K8" s="11"/>
    </row>
    <row r="9" ht="20.7" customHeight="1">
      <c r="A9" t="s" s="4">
        <v>31</v>
      </c>
      <c r="B9" s="7">
        <v>312</v>
      </c>
      <c r="C9" s="8">
        <f>B9/B12</f>
        <v>0.0313914880772714</v>
      </c>
      <c r="D9" s="5"/>
      <c r="E9" t="s" s="4">
        <v>41</v>
      </c>
      <c r="F9" s="7">
        <v>3346</v>
      </c>
      <c r="G9" s="8">
        <f>F9/F10</f>
        <v>0.354712180642426</v>
      </c>
      <c r="H9" s="6"/>
      <c r="I9" s="11"/>
      <c r="J9" s="11"/>
      <c r="K9" s="11"/>
    </row>
    <row r="10" ht="20.7" customHeight="1">
      <c r="A10" t="s" s="4">
        <v>36</v>
      </c>
      <c r="B10" s="7">
        <v>54</v>
      </c>
      <c r="C10" s="8">
        <f>B10/B12</f>
        <v>0.00543314216722004</v>
      </c>
      <c r="D10" s="5"/>
      <c r="E10" t="s" s="3">
        <v>19</v>
      </c>
      <c r="F10" s="7">
        <f>SUM(F8:F9)</f>
        <v>9433</v>
      </c>
      <c r="G10" s="9">
        <f>SUM(G8:G9)</f>
        <v>1</v>
      </c>
      <c r="H10" s="6"/>
      <c r="I10" s="11"/>
      <c r="J10" s="11"/>
      <c r="K10" s="11"/>
    </row>
    <row r="11" ht="20.7" customHeight="1">
      <c r="A11" t="s" s="4">
        <v>39</v>
      </c>
      <c r="B11" s="7">
        <v>32</v>
      </c>
      <c r="C11" s="8">
        <f>B11/B12</f>
        <v>0.00321963980279706</v>
      </c>
      <c r="D11" s="6"/>
      <c r="E11" s="10"/>
      <c r="F11" s="10"/>
      <c r="G11" s="10"/>
      <c r="H11" s="11"/>
      <c r="I11" s="11"/>
      <c r="J11" s="11"/>
      <c r="K11" s="11"/>
    </row>
    <row r="12" ht="20.7" customHeight="1">
      <c r="A12" t="s" s="3">
        <v>19</v>
      </c>
      <c r="B12" s="7">
        <f>SUM(B3:B11)</f>
        <v>9939</v>
      </c>
      <c r="C12" s="9">
        <f>SUM(C3:C11)</f>
        <v>1</v>
      </c>
      <c r="D12" s="5"/>
      <c r="E12" t="s" s="3">
        <v>91</v>
      </c>
      <c r="F12" t="s" s="4">
        <v>2</v>
      </c>
      <c r="G12" t="s" s="3">
        <v>3</v>
      </c>
      <c r="H12" s="6"/>
      <c r="I12" s="11"/>
      <c r="J12" s="11"/>
      <c r="K12" s="11"/>
    </row>
    <row r="13" ht="20.7" customHeight="1">
      <c r="A13" s="10"/>
      <c r="B13" s="10"/>
      <c r="C13" s="10"/>
      <c r="D13" s="12"/>
      <c r="E13" t="s" s="4">
        <v>94</v>
      </c>
      <c r="F13" s="7">
        <v>3012</v>
      </c>
      <c r="G13" s="8">
        <f>F13/F15</f>
        <v>0.355818074424099</v>
      </c>
      <c r="H13" s="6"/>
      <c r="I13" s="11"/>
      <c r="J13" s="11"/>
      <c r="K13" s="11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97</v>
      </c>
      <c r="F14" s="7">
        <v>5453</v>
      </c>
      <c r="G14" s="8">
        <f>F14/F15</f>
        <v>0.644181925575901</v>
      </c>
      <c r="H14" s="6"/>
      <c r="I14" s="11"/>
      <c r="J14" s="11"/>
      <c r="K14" s="11"/>
    </row>
    <row r="15" ht="20.7" customHeight="1">
      <c r="A15" t="s" s="4">
        <v>51</v>
      </c>
      <c r="B15" s="7">
        <v>87</v>
      </c>
      <c r="C15" s="8">
        <f>B15/B21</f>
        <v>0.00890389929382868</v>
      </c>
      <c r="D15" s="5"/>
      <c r="E15" t="s" s="3">
        <v>19</v>
      </c>
      <c r="F15" s="7">
        <f>SUM(F13:F14)</f>
        <v>8465</v>
      </c>
      <c r="G15" s="9">
        <f>SUM(G13:G14)</f>
        <v>1</v>
      </c>
      <c r="H15" s="6"/>
      <c r="I15" s="11"/>
      <c r="J15" s="11"/>
      <c r="K15" s="11"/>
    </row>
    <row r="16" ht="20.7" customHeight="1">
      <c r="A16" t="s" s="4">
        <v>54</v>
      </c>
      <c r="B16" s="7">
        <v>3980</v>
      </c>
      <c r="C16" s="8">
        <f>B16/B21</f>
        <v>0.407327806775151</v>
      </c>
      <c r="D16" s="6"/>
      <c r="E16" s="10"/>
      <c r="F16" s="10"/>
      <c r="G16" s="10"/>
      <c r="H16" s="11"/>
      <c r="I16" s="11"/>
      <c r="J16" s="11"/>
      <c r="K16" s="11"/>
    </row>
    <row r="17" ht="20.7" customHeight="1">
      <c r="A17" t="s" s="4">
        <v>57</v>
      </c>
      <c r="B17" s="7">
        <v>2609</v>
      </c>
      <c r="C17" s="8">
        <f>B17/B21</f>
        <v>0.267014635144816</v>
      </c>
      <c r="D17" s="5"/>
      <c r="E17" t="s" s="3">
        <v>431</v>
      </c>
      <c r="F17" t="s" s="4">
        <v>2</v>
      </c>
      <c r="G17" t="s" s="3">
        <v>3</v>
      </c>
      <c r="H17" s="6"/>
      <c r="I17" s="11"/>
      <c r="J17" s="11"/>
      <c r="K17" s="11"/>
    </row>
    <row r="18" ht="20.7" customHeight="1">
      <c r="A18" t="s" s="4">
        <v>61</v>
      </c>
      <c r="B18" s="7">
        <v>120</v>
      </c>
      <c r="C18" s="8">
        <f>B18/B21</f>
        <v>0.0122812404052809</v>
      </c>
      <c r="D18" s="5"/>
      <c r="E18" t="s" s="4">
        <v>432</v>
      </c>
      <c r="F18" s="7">
        <v>1256</v>
      </c>
      <c r="G18" s="8">
        <f>F18/F21</f>
        <v>0.129138391939132</v>
      </c>
      <c r="H18" s="6"/>
      <c r="I18" s="11"/>
      <c r="J18" s="11"/>
      <c r="K18" s="11"/>
    </row>
    <row r="19" ht="20.7" customHeight="1">
      <c r="A19" t="s" s="4">
        <v>64</v>
      </c>
      <c r="B19" s="7">
        <v>2857</v>
      </c>
      <c r="C19" s="8">
        <f>B19/B21</f>
        <v>0.29239586531573</v>
      </c>
      <c r="D19" s="5"/>
      <c r="E19" t="s" s="4">
        <v>433</v>
      </c>
      <c r="F19" s="7">
        <v>2414</v>
      </c>
      <c r="G19" s="8">
        <f>F19/F21</f>
        <v>0.248200699156899</v>
      </c>
      <c r="H19" s="6"/>
      <c r="I19" s="11"/>
      <c r="J19" s="11"/>
      <c r="K19" s="11"/>
    </row>
    <row r="20" ht="20.7" customHeight="1">
      <c r="A20" t="s" s="4">
        <v>68</v>
      </c>
      <c r="B20" s="7">
        <v>118</v>
      </c>
      <c r="C20" s="8">
        <f>B20/B21</f>
        <v>0.0120765530651929</v>
      </c>
      <c r="D20" s="5"/>
      <c r="E20" t="s" s="4">
        <v>434</v>
      </c>
      <c r="F20" s="7">
        <v>6056</v>
      </c>
      <c r="G20" s="8">
        <f>F20/F21</f>
        <v>0.622660908903969</v>
      </c>
      <c r="H20" s="6"/>
      <c r="I20" s="11"/>
      <c r="J20" s="11"/>
      <c r="K20" s="11"/>
    </row>
    <row r="21" ht="20.7" customHeight="1">
      <c r="A21" t="s" s="3">
        <v>19</v>
      </c>
      <c r="B21" s="7">
        <f>SUM(B15:B20)</f>
        <v>9771</v>
      </c>
      <c r="C21" s="9">
        <f>SUM(C15:C20)</f>
        <v>0.999999999999999</v>
      </c>
      <c r="D21" s="5"/>
      <c r="E21" t="s" s="3">
        <v>19</v>
      </c>
      <c r="F21" s="7">
        <f>SUM(F18:F20)</f>
        <v>9726</v>
      </c>
      <c r="G21" s="9">
        <f>SUM(G18:G20)</f>
        <v>1</v>
      </c>
      <c r="H21" s="6"/>
      <c r="I21" s="11"/>
      <c r="J21" s="11"/>
      <c r="K21" s="11"/>
    </row>
    <row r="22" ht="20.7" customHeight="1">
      <c r="A22" s="16"/>
      <c r="B22" s="17"/>
      <c r="C22" s="18"/>
      <c r="D22" s="11"/>
      <c r="E22" s="10"/>
      <c r="F22" s="10"/>
      <c r="G22" s="10"/>
      <c r="H22" s="11"/>
      <c r="I22" s="11"/>
      <c r="J22" s="11"/>
      <c r="K22" s="11"/>
    </row>
    <row r="23" ht="20.7" customHeight="1">
      <c r="A23" t="s" s="45">
        <v>77</v>
      </c>
      <c r="B23" t="s" s="46">
        <v>2</v>
      </c>
      <c r="C23" t="s" s="13">
        <v>3</v>
      </c>
      <c r="D23" s="5"/>
      <c r="E23" t="s" s="3">
        <v>435</v>
      </c>
      <c r="F23" t="s" s="4">
        <v>2</v>
      </c>
      <c r="G23" t="s" s="3">
        <v>3</v>
      </c>
      <c r="H23" s="6"/>
      <c r="I23" s="11"/>
      <c r="J23" s="11"/>
      <c r="K23" s="11"/>
    </row>
    <row r="24" ht="20.7" customHeight="1">
      <c r="A24" t="s" s="46">
        <v>80</v>
      </c>
      <c r="B24" s="47"/>
      <c r="C24" s="48">
        <f>B24/B26</f>
      </c>
      <c r="D24" s="5"/>
      <c r="E24" t="s" s="4">
        <v>436</v>
      </c>
      <c r="F24" s="7">
        <v>5966</v>
      </c>
      <c r="G24" s="8">
        <f>F24/F26</f>
        <v>0.7148334531512101</v>
      </c>
      <c r="H24" s="6"/>
      <c r="I24" s="11"/>
      <c r="J24" s="11"/>
      <c r="K24" s="11"/>
    </row>
    <row r="25" ht="20.7" customHeight="1">
      <c r="A25" t="s" s="46">
        <v>83</v>
      </c>
      <c r="B25" s="47"/>
      <c r="C25" s="48">
        <f>B25/B26</f>
      </c>
      <c r="D25" s="5"/>
      <c r="E25" t="s" s="4">
        <v>437</v>
      </c>
      <c r="F25" s="7">
        <v>2380</v>
      </c>
      <c r="G25" s="8">
        <f>F25/F26</f>
        <v>0.28516654684879</v>
      </c>
      <c r="H25" s="6"/>
      <c r="I25" s="11"/>
      <c r="J25" s="11"/>
      <c r="K25" s="11"/>
    </row>
    <row r="26" ht="20.7" customHeight="1">
      <c r="A26" t="s" s="45">
        <v>19</v>
      </c>
      <c r="B26" s="49">
        <f>SUM(B24:B25)</f>
        <v>0</v>
      </c>
      <c r="C26" s="50">
        <f>SUM(C24:C25)</f>
      </c>
      <c r="D26" s="5"/>
      <c r="E26" t="s" s="3">
        <v>19</v>
      </c>
      <c r="F26" s="7">
        <f>SUM(F24:F25)</f>
        <v>8346</v>
      </c>
      <c r="G26" s="9">
        <f>SUM(G24:G25)</f>
        <v>1</v>
      </c>
      <c r="H26" s="6"/>
      <c r="I26" s="11"/>
      <c r="J26" s="11"/>
      <c r="K26" s="11"/>
    </row>
    <row r="27" ht="20.7" customHeight="1">
      <c r="A27" s="51"/>
      <c r="B27" s="52"/>
      <c r="C27" s="53"/>
      <c r="D27" s="11"/>
      <c r="E27" s="10"/>
      <c r="F27" s="10"/>
      <c r="G27" s="10"/>
      <c r="H27" s="11"/>
      <c r="I27" s="11"/>
      <c r="J27" s="11"/>
      <c r="K27" s="11"/>
    </row>
    <row r="28" ht="20.7" customHeight="1">
      <c r="A28" t="s" s="45">
        <v>92</v>
      </c>
      <c r="B28" t="s" s="46">
        <v>2</v>
      </c>
      <c r="C28" t="s" s="13">
        <v>3</v>
      </c>
      <c r="D28" s="5"/>
      <c r="E28" t="s" s="3">
        <v>438</v>
      </c>
      <c r="F28" t="s" s="4">
        <v>2</v>
      </c>
      <c r="G28" t="s" s="3">
        <v>3</v>
      </c>
      <c r="H28" s="6"/>
      <c r="I28" s="11"/>
      <c r="J28" s="11"/>
      <c r="K28" s="11"/>
    </row>
    <row r="29" ht="20.7" customHeight="1">
      <c r="A29" t="s" s="46">
        <v>95</v>
      </c>
      <c r="B29" s="47"/>
      <c r="C29" s="48">
        <f>B29/B35</f>
      </c>
      <c r="D29" s="5"/>
      <c r="E29" t="s" s="4">
        <v>439</v>
      </c>
      <c r="F29" s="7">
        <v>769</v>
      </c>
      <c r="G29" s="8">
        <f>F29/F31</f>
        <v>0.455029585798817</v>
      </c>
      <c r="H29" s="6"/>
      <c r="I29" s="11"/>
      <c r="J29" s="11"/>
      <c r="K29" s="11"/>
    </row>
    <row r="30" ht="20.7" customHeight="1">
      <c r="A30" t="s" s="46">
        <v>98</v>
      </c>
      <c r="B30" s="47"/>
      <c r="C30" s="48">
        <f>B30/B35</f>
      </c>
      <c r="D30" s="5"/>
      <c r="E30" t="s" s="4">
        <v>440</v>
      </c>
      <c r="F30" s="7">
        <v>921</v>
      </c>
      <c r="G30" s="8">
        <f>F30/F31</f>
        <v>0.544970414201183</v>
      </c>
      <c r="H30" s="6"/>
      <c r="I30" s="11"/>
      <c r="J30" s="11"/>
      <c r="K30" s="11"/>
    </row>
    <row r="31" ht="20.7" customHeight="1">
      <c r="A31" t="s" s="46">
        <v>101</v>
      </c>
      <c r="B31" s="47"/>
      <c r="C31" s="48">
        <f>B31/B35</f>
      </c>
      <c r="D31" s="5"/>
      <c r="E31" t="s" s="3">
        <v>19</v>
      </c>
      <c r="F31" s="7">
        <f>SUM(F29:F30)</f>
        <v>1690</v>
      </c>
      <c r="G31" s="9">
        <f>SUM(G29:G30)</f>
        <v>1</v>
      </c>
      <c r="H31" s="6"/>
      <c r="I31" s="11"/>
      <c r="J31" s="11"/>
      <c r="K31" s="11"/>
    </row>
    <row r="32" ht="20.7" customHeight="1">
      <c r="A32" t="s" s="46">
        <v>103</v>
      </c>
      <c r="B32" s="47"/>
      <c r="C32" s="48">
        <f>B32/B35</f>
      </c>
      <c r="D32" s="6"/>
      <c r="E32" s="10"/>
      <c r="F32" s="10"/>
      <c r="G32" s="10"/>
      <c r="H32" s="11"/>
      <c r="I32" s="11"/>
      <c r="J32" s="11"/>
      <c r="K32" s="11"/>
    </row>
    <row r="33" ht="20.7" customHeight="1">
      <c r="A33" t="s" s="46">
        <v>106</v>
      </c>
      <c r="B33" s="47"/>
      <c r="C33" s="48">
        <f>B33/B35</f>
      </c>
      <c r="D33" s="5"/>
      <c r="E33" t="s" s="3">
        <v>441</v>
      </c>
      <c r="F33" t="s" s="4">
        <v>2</v>
      </c>
      <c r="G33" t="s" s="3">
        <v>3</v>
      </c>
      <c r="H33" s="6"/>
      <c r="I33" s="11"/>
      <c r="J33" s="11"/>
      <c r="K33" s="11"/>
    </row>
    <row r="34" ht="20.7" customHeight="1">
      <c r="A34" t="s" s="46">
        <v>110</v>
      </c>
      <c r="B34" s="47"/>
      <c r="C34" s="48">
        <f>B34/B35</f>
      </c>
      <c r="D34" s="5"/>
      <c r="E34" t="s" s="4">
        <v>442</v>
      </c>
      <c r="F34" s="7">
        <v>949</v>
      </c>
      <c r="G34" s="8">
        <f>F34/F38</f>
        <v>0.448912015137181</v>
      </c>
      <c r="H34" s="6"/>
      <c r="I34" s="11"/>
      <c r="J34" s="11"/>
      <c r="K34" s="11"/>
    </row>
    <row r="35" ht="20.7" customHeight="1">
      <c r="A35" t="s" s="45">
        <v>19</v>
      </c>
      <c r="B35" s="49">
        <f>SUM(B29:B34)</f>
        <v>0</v>
      </c>
      <c r="C35" s="50">
        <f>SUM(C29:C34)</f>
      </c>
      <c r="D35" s="5"/>
      <c r="E35" t="s" s="4">
        <v>443</v>
      </c>
      <c r="F35" s="7">
        <v>67</v>
      </c>
      <c r="G35" s="8">
        <f>F35/F38</f>
        <v>0.0316934720908231</v>
      </c>
      <c r="H35" s="6"/>
      <c r="I35" s="11"/>
      <c r="J35" s="11"/>
      <c r="K35" s="11"/>
    </row>
    <row r="36" ht="20.7" customHeight="1">
      <c r="A36" s="16"/>
      <c r="B36" s="17"/>
      <c r="C36" s="18"/>
      <c r="D36" s="12"/>
      <c r="E36" t="s" s="4">
        <v>444</v>
      </c>
      <c r="F36" s="7">
        <v>742</v>
      </c>
      <c r="G36" s="8">
        <f>F36/F38</f>
        <v>0.350993377483444</v>
      </c>
      <c r="H36" s="6"/>
      <c r="I36" s="11"/>
      <c r="J36" s="11"/>
      <c r="K36" s="11"/>
    </row>
    <row r="37" ht="20.7" customHeight="1">
      <c r="A37" t="s" s="3">
        <v>116</v>
      </c>
      <c r="B37" t="s" s="4">
        <v>2</v>
      </c>
      <c r="C37" t="s" s="3">
        <v>3</v>
      </c>
      <c r="D37" s="5"/>
      <c r="E37" t="s" s="4">
        <v>445</v>
      </c>
      <c r="F37" s="7">
        <v>356</v>
      </c>
      <c r="G37" s="8">
        <f>F37/F38</f>
        <v>0.168401135288553</v>
      </c>
      <c r="H37" s="6"/>
      <c r="I37" s="11"/>
      <c r="J37" s="11"/>
      <c r="K37" s="11"/>
    </row>
    <row r="38" ht="20.7" customHeight="1">
      <c r="A38" t="s" s="4">
        <v>118</v>
      </c>
      <c r="B38" s="7">
        <v>8316</v>
      </c>
      <c r="C38" s="8">
        <f>B38/B40</f>
        <v>0.913244014935208</v>
      </c>
      <c r="D38" s="5"/>
      <c r="E38" t="s" s="3">
        <v>19</v>
      </c>
      <c r="F38" s="7">
        <f>SUM(F34:F37)</f>
        <v>2114</v>
      </c>
      <c r="G38" s="9">
        <f>SUM(G34:G37)</f>
        <v>1</v>
      </c>
      <c r="H38" s="6"/>
      <c r="I38" s="11"/>
      <c r="J38" s="11"/>
      <c r="K38" s="11"/>
    </row>
    <row r="39" ht="20.7" customHeight="1">
      <c r="A39" t="s" s="4">
        <v>122</v>
      </c>
      <c r="B39" s="7">
        <v>790</v>
      </c>
      <c r="C39" s="8">
        <f>B39/B40</f>
        <v>0.0867559850647924</v>
      </c>
      <c r="D39" s="6"/>
      <c r="E39" s="10"/>
      <c r="F39" s="10"/>
      <c r="G39" s="10"/>
      <c r="H39" s="11"/>
      <c r="I39" s="11"/>
      <c r="J39" s="11"/>
      <c r="K39" s="11"/>
    </row>
    <row r="40" ht="20.7" customHeight="1">
      <c r="A40" t="s" s="3">
        <v>19</v>
      </c>
      <c r="B40" s="7">
        <f>SUM(B38:B39)</f>
        <v>9106</v>
      </c>
      <c r="C40" s="9">
        <f>SUM(C38:C39)</f>
        <v>1</v>
      </c>
      <c r="D40" s="5"/>
      <c r="E40" t="s" s="3">
        <v>446</v>
      </c>
      <c r="F40" t="s" s="4">
        <v>2</v>
      </c>
      <c r="G40" t="s" s="3">
        <v>3</v>
      </c>
      <c r="H40" s="6"/>
      <c r="I40" s="11"/>
      <c r="J40" s="11"/>
      <c r="K40" s="11"/>
    </row>
    <row r="41" ht="20.7" customHeight="1">
      <c r="A41" s="16"/>
      <c r="B41" s="17"/>
      <c r="C41" s="18"/>
      <c r="D41" s="12"/>
      <c r="E41" t="s" s="4">
        <v>447</v>
      </c>
      <c r="F41" s="7">
        <v>1673</v>
      </c>
      <c r="G41" s="8">
        <f>F41/F43</f>
        <v>0.763229927007299</v>
      </c>
      <c r="H41" s="6"/>
      <c r="I41" s="11"/>
      <c r="J41" s="11"/>
      <c r="K41" s="11"/>
    </row>
    <row r="42" ht="20.7" customHeight="1">
      <c r="A42" t="s" s="3">
        <v>129</v>
      </c>
      <c r="B42" t="s" s="4">
        <v>2</v>
      </c>
      <c r="C42" t="s" s="3">
        <v>3</v>
      </c>
      <c r="D42" s="5"/>
      <c r="E42" t="s" s="4">
        <v>448</v>
      </c>
      <c r="F42" s="7">
        <v>519</v>
      </c>
      <c r="G42" s="8">
        <f>F42/F43</f>
        <v>0.236770072992701</v>
      </c>
      <c r="H42" s="6"/>
      <c r="I42" s="11"/>
      <c r="J42" s="11"/>
      <c r="K42" s="11"/>
    </row>
    <row r="43" ht="20.7" customHeight="1">
      <c r="A43" t="s" s="4">
        <v>131</v>
      </c>
      <c r="B43" s="7">
        <v>4393</v>
      </c>
      <c r="C43" s="8">
        <f>B43/B45</f>
        <v>0.507274826789838</v>
      </c>
      <c r="D43" s="5"/>
      <c r="E43" t="s" s="3">
        <v>19</v>
      </c>
      <c r="F43" s="7">
        <f>SUM(F41:F42)</f>
        <v>2192</v>
      </c>
      <c r="G43" s="9">
        <f>SUM(G41:G42)</f>
        <v>1</v>
      </c>
      <c r="H43" s="6"/>
      <c r="I43" s="11"/>
      <c r="J43" s="11"/>
      <c r="K43" s="11"/>
    </row>
    <row r="44" ht="20.7" customHeight="1">
      <c r="A44" t="s" s="4">
        <v>134</v>
      </c>
      <c r="B44" s="7">
        <v>4267</v>
      </c>
      <c r="C44" s="8">
        <f>B44/B45</f>
        <v>0.492725173210162</v>
      </c>
      <c r="D44" s="6"/>
      <c r="E44" s="10"/>
      <c r="F44" s="10"/>
      <c r="G44" s="10"/>
      <c r="H44" s="11"/>
      <c r="I44" s="11"/>
      <c r="J44" s="11"/>
      <c r="K44" s="11"/>
    </row>
    <row r="45" ht="20.7" customHeight="1">
      <c r="A45" t="s" s="3">
        <v>19</v>
      </c>
      <c r="B45" s="7">
        <f>SUM(B43:B44)</f>
        <v>8660</v>
      </c>
      <c r="C45" s="9">
        <f>SUM(C43:C44)</f>
        <v>1</v>
      </c>
      <c r="D45" s="5"/>
      <c r="E45" t="s" s="3">
        <v>449</v>
      </c>
      <c r="F45" t="s" s="4">
        <v>2</v>
      </c>
      <c r="G45" t="s" s="3">
        <v>3</v>
      </c>
      <c r="H45" s="6"/>
      <c r="I45" s="11"/>
      <c r="J45" s="11"/>
      <c r="K45" s="11"/>
    </row>
    <row r="46" ht="20.7" customHeight="1">
      <c r="A46" s="16"/>
      <c r="B46" s="17"/>
      <c r="C46" s="18"/>
      <c r="D46" s="12"/>
      <c r="E46" t="s" s="4">
        <v>450</v>
      </c>
      <c r="F46" s="7">
        <v>471</v>
      </c>
      <c r="G46" s="8">
        <f>F46/F48</f>
        <v>0.256396298312466</v>
      </c>
      <c r="H46" s="6"/>
      <c r="I46" s="11"/>
      <c r="J46" s="11"/>
      <c r="K46" s="11"/>
    </row>
    <row r="47" ht="20.7" customHeight="1">
      <c r="A47" t="s" s="3">
        <v>141</v>
      </c>
      <c r="B47" t="s" s="4">
        <v>2</v>
      </c>
      <c r="C47" t="s" s="3">
        <v>3</v>
      </c>
      <c r="D47" s="5"/>
      <c r="E47" t="s" s="4">
        <v>451</v>
      </c>
      <c r="F47" s="7">
        <v>1366</v>
      </c>
      <c r="G47" s="8">
        <f>F47/F48</f>
        <v>0.743603701687534</v>
      </c>
      <c r="H47" s="6"/>
      <c r="I47" s="11"/>
      <c r="J47" s="11"/>
      <c r="K47" s="11"/>
    </row>
    <row r="48" ht="20.7" customHeight="1">
      <c r="A48" t="s" s="4">
        <v>143</v>
      </c>
      <c r="B48" s="7">
        <v>3558</v>
      </c>
      <c r="C48" s="8">
        <f>B48/B52</f>
        <v>0.407606827815328</v>
      </c>
      <c r="D48" s="5"/>
      <c r="E48" t="s" s="3">
        <v>19</v>
      </c>
      <c r="F48" s="7">
        <f>SUM(F46:F47)</f>
        <v>1837</v>
      </c>
      <c r="G48" s="9">
        <f>SUM(G46:G47)</f>
        <v>1</v>
      </c>
      <c r="H48" s="6"/>
      <c r="I48" s="11"/>
      <c r="J48" s="11"/>
      <c r="K48" s="11"/>
    </row>
    <row r="49" ht="20.7" customHeight="1">
      <c r="A49" t="s" s="4">
        <v>146</v>
      </c>
      <c r="B49" s="7">
        <v>764</v>
      </c>
      <c r="C49" s="8">
        <f>B49/B52</f>
        <v>0.0875243441402222</v>
      </c>
      <c r="D49" s="6"/>
      <c r="E49" s="19"/>
      <c r="F49" s="19"/>
      <c r="G49" s="19"/>
      <c r="H49" s="11"/>
      <c r="I49" s="11"/>
      <c r="J49" s="11"/>
      <c r="K49" s="11"/>
    </row>
    <row r="50" ht="20.7" customHeight="1">
      <c r="A50" t="s" s="4">
        <v>150</v>
      </c>
      <c r="B50" s="7">
        <v>836</v>
      </c>
      <c r="C50" s="8">
        <f>B50/B52</f>
        <v>0.0957727116508191</v>
      </c>
      <c r="D50" s="6"/>
      <c r="E50" s="11"/>
      <c r="F50" s="11"/>
      <c r="G50" s="11"/>
      <c r="H50" s="11"/>
      <c r="I50" s="11"/>
      <c r="J50" s="11"/>
      <c r="K50" s="11"/>
    </row>
    <row r="51" ht="20.7" customHeight="1">
      <c r="A51" t="s" s="4">
        <v>153</v>
      </c>
      <c r="B51" s="7">
        <v>3571</v>
      </c>
      <c r="C51" s="8">
        <f>B51/B52</f>
        <v>0.40909611639363</v>
      </c>
      <c r="D51" s="6"/>
      <c r="E51" s="11"/>
      <c r="F51" s="11"/>
      <c r="G51" s="11"/>
      <c r="H51" s="11"/>
      <c r="I51" s="11"/>
      <c r="J51" s="11"/>
      <c r="K51" s="11"/>
    </row>
    <row r="52" ht="20.7" customHeight="1">
      <c r="A52" t="s" s="3">
        <v>19</v>
      </c>
      <c r="B52" s="7">
        <f>SUM(B48:B51)</f>
        <v>8729</v>
      </c>
      <c r="C52" s="9">
        <f>SUM(C48:C51)</f>
        <v>0.999999999999999</v>
      </c>
      <c r="D52" s="6"/>
      <c r="E52" s="11"/>
      <c r="F52" s="11"/>
      <c r="G52" s="11"/>
      <c r="H52" s="11"/>
      <c r="I52" s="11"/>
      <c r="J52" s="11"/>
      <c r="K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  <c r="J53" s="11"/>
      <c r="K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  <c r="J54" s="11"/>
      <c r="K54" s="11"/>
    </row>
    <row r="55" ht="20.7" customHeight="1">
      <c r="A55" t="s" s="4">
        <v>159</v>
      </c>
      <c r="B55" s="7">
        <v>2358</v>
      </c>
      <c r="C55" s="8">
        <f>B55/B58</f>
        <v>0.285748909355308</v>
      </c>
      <c r="D55" s="6"/>
      <c r="E55" s="11"/>
      <c r="F55" s="11"/>
      <c r="G55" s="11"/>
      <c r="H55" s="11"/>
      <c r="I55" s="11"/>
      <c r="J55" s="11"/>
      <c r="K55" s="11"/>
    </row>
    <row r="56" ht="20.7" customHeight="1">
      <c r="A56" t="s" s="4">
        <v>160</v>
      </c>
      <c r="B56" s="7">
        <v>2391</v>
      </c>
      <c r="C56" s="8">
        <f>B56/B58</f>
        <v>0.289747939893359</v>
      </c>
      <c r="D56" s="6"/>
      <c r="E56" s="11"/>
      <c r="F56" s="11"/>
      <c r="G56" s="11"/>
      <c r="H56" s="11"/>
      <c r="I56" s="11"/>
      <c r="J56" s="11"/>
      <c r="K56" s="11"/>
    </row>
    <row r="57" ht="20.7" customHeight="1">
      <c r="A57" t="s" s="4">
        <v>162</v>
      </c>
      <c r="B57" s="7">
        <v>3503</v>
      </c>
      <c r="C57" s="8">
        <f>B57/B58</f>
        <v>0.424503150751333</v>
      </c>
      <c r="D57" s="6"/>
      <c r="E57" s="11"/>
      <c r="F57" s="11"/>
      <c r="G57" s="11"/>
      <c r="H57" s="11"/>
      <c r="I57" s="11"/>
      <c r="J57" s="11"/>
      <c r="K57" s="11"/>
    </row>
    <row r="58" ht="20.7" customHeight="1">
      <c r="A58" t="s" s="3">
        <v>19</v>
      </c>
      <c r="B58" s="7">
        <f>SUM(B55:B57)</f>
        <v>8252</v>
      </c>
      <c r="C58" s="9">
        <f>SUM(C55:C57)</f>
        <v>1</v>
      </c>
      <c r="D58" s="6"/>
      <c r="E58" s="11"/>
      <c r="F58" s="11"/>
      <c r="G58" s="11"/>
      <c r="H58" s="11"/>
      <c r="I58" s="11"/>
      <c r="J58" s="11"/>
      <c r="K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  <c r="J59" s="11"/>
      <c r="K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  <c r="J60" s="11"/>
      <c r="K60" s="11"/>
    </row>
    <row r="61" ht="20.7" customHeight="1">
      <c r="A61" t="s" s="4">
        <v>166</v>
      </c>
      <c r="B61" s="7">
        <v>2084</v>
      </c>
      <c r="C61" s="8">
        <f>B61/B65</f>
        <v>0.278311965811966</v>
      </c>
      <c r="D61" s="6"/>
      <c r="E61" s="11"/>
      <c r="F61" s="11"/>
      <c r="G61" s="11"/>
      <c r="H61" s="11"/>
      <c r="I61" s="11"/>
      <c r="J61" s="11"/>
      <c r="K61" s="11"/>
    </row>
    <row r="62" ht="20.7" customHeight="1">
      <c r="A62" t="s" s="4">
        <v>168</v>
      </c>
      <c r="B62" s="7">
        <v>781</v>
      </c>
      <c r="C62" s="8">
        <f>B62/B65</f>
        <v>0.104300213675214</v>
      </c>
      <c r="D62" s="6"/>
      <c r="E62" s="11"/>
      <c r="F62" s="11"/>
      <c r="G62" s="11"/>
      <c r="H62" s="11"/>
      <c r="I62" s="11"/>
      <c r="J62" s="11"/>
      <c r="K62" s="11"/>
    </row>
    <row r="63" ht="20.7" customHeight="1">
      <c r="A63" t="s" s="4">
        <v>170</v>
      </c>
      <c r="B63" s="7">
        <v>2646</v>
      </c>
      <c r="C63" s="8">
        <f>B63/B65</f>
        <v>0.353365384615385</v>
      </c>
      <c r="D63" s="6"/>
      <c r="E63" s="11"/>
      <c r="F63" s="11"/>
      <c r="G63" s="11"/>
      <c r="H63" s="11"/>
      <c r="I63" s="11"/>
      <c r="J63" s="11"/>
      <c r="K63" s="11"/>
    </row>
    <row r="64" ht="20.7" customHeight="1">
      <c r="A64" t="s" s="4">
        <v>172</v>
      </c>
      <c r="B64" s="7">
        <v>1977</v>
      </c>
      <c r="C64" s="8">
        <f>B64/B65</f>
        <v>0.264022435897436</v>
      </c>
      <c r="D64" s="6"/>
      <c r="E64" s="11"/>
      <c r="F64" s="11"/>
      <c r="G64" s="11"/>
      <c r="H64" s="11"/>
      <c r="I64" s="11"/>
      <c r="J64" s="11"/>
      <c r="K64" s="11"/>
    </row>
    <row r="65" ht="20.7" customHeight="1">
      <c r="A65" t="s" s="3">
        <v>19</v>
      </c>
      <c r="B65" s="7">
        <f>SUM(B61:B64)</f>
        <v>7488</v>
      </c>
      <c r="C65" s="9">
        <f>SUM(C61:C64)</f>
        <v>1</v>
      </c>
      <c r="D65" s="6"/>
      <c r="E65" s="11"/>
      <c r="F65" s="11"/>
      <c r="G65" s="11"/>
      <c r="H65" s="11"/>
      <c r="I65" s="11"/>
      <c r="J65" s="11"/>
      <c r="K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  <c r="J66" s="11"/>
      <c r="K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  <c r="J67" s="11"/>
      <c r="K67" s="11"/>
    </row>
    <row r="68" ht="20.7" customHeight="1">
      <c r="A68" t="s" s="4">
        <v>176</v>
      </c>
      <c r="B68" s="7">
        <v>3476</v>
      </c>
      <c r="C68" s="8">
        <f>B68/B71</f>
        <v>0.463590290744198</v>
      </c>
      <c r="D68" s="6"/>
      <c r="E68" s="11"/>
      <c r="F68" s="11"/>
      <c r="G68" s="11"/>
      <c r="H68" s="11"/>
      <c r="I68" s="11"/>
      <c r="J68" s="11"/>
      <c r="K68" s="11"/>
    </row>
    <row r="69" ht="20.7" customHeight="1">
      <c r="A69" t="s" s="4">
        <v>178</v>
      </c>
      <c r="B69" s="7">
        <v>1766</v>
      </c>
      <c r="C69" s="8">
        <f>B69/B71</f>
        <v>0.23552947452654</v>
      </c>
      <c r="D69" s="6"/>
      <c r="E69" s="11"/>
      <c r="F69" s="11"/>
      <c r="G69" s="11"/>
      <c r="H69" s="11"/>
      <c r="I69" s="11"/>
      <c r="J69" s="11"/>
      <c r="K69" s="11"/>
    </row>
    <row r="70" ht="20.7" customHeight="1">
      <c r="A70" t="s" s="4">
        <v>179</v>
      </c>
      <c r="B70" s="7">
        <v>2256</v>
      </c>
      <c r="C70" s="8">
        <f>B70/B71</f>
        <v>0.300880234729261</v>
      </c>
      <c r="D70" s="6"/>
      <c r="E70" s="11"/>
      <c r="F70" s="11"/>
      <c r="G70" s="11"/>
      <c r="H70" s="11"/>
      <c r="I70" s="11"/>
      <c r="J70" s="11"/>
      <c r="K70" s="11"/>
    </row>
    <row r="71" ht="20.7" customHeight="1">
      <c r="A71" t="s" s="3">
        <v>19</v>
      </c>
      <c r="B71" s="7">
        <f>SUM(B68:B70)</f>
        <v>7498</v>
      </c>
      <c r="C71" s="9">
        <f>SUM(C68:C70)</f>
        <v>0.999999999999999</v>
      </c>
      <c r="D71" s="6"/>
      <c r="E71" s="11"/>
      <c r="F71" s="11"/>
      <c r="G71" s="11"/>
      <c r="H71" s="11"/>
      <c r="I71" s="11"/>
      <c r="J71" s="11"/>
      <c r="K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  <c r="J72" s="11"/>
      <c r="K72" s="11"/>
    </row>
    <row r="73" ht="20.7" customHeight="1">
      <c r="A73" t="s" s="45">
        <v>182</v>
      </c>
      <c r="B73" t="s" s="46">
        <v>2</v>
      </c>
      <c r="C73" t="s" s="13">
        <v>3</v>
      </c>
      <c r="D73" s="6"/>
      <c r="E73" s="11"/>
      <c r="F73" s="11"/>
      <c r="G73" s="11"/>
      <c r="H73" s="11"/>
      <c r="I73" s="11"/>
      <c r="J73" s="11"/>
      <c r="K73" s="11"/>
    </row>
    <row r="74" ht="20.7" customHeight="1">
      <c r="A74" t="s" s="46">
        <v>184</v>
      </c>
      <c r="B74" s="47"/>
      <c r="C74" s="48">
        <f>B74/B76</f>
      </c>
      <c r="D74" s="6"/>
      <c r="E74" s="11"/>
      <c r="F74" s="11"/>
      <c r="G74" s="11"/>
      <c r="H74" s="11"/>
      <c r="I74" s="11"/>
      <c r="J74" s="11"/>
      <c r="K74" s="11"/>
    </row>
    <row r="75" ht="20.7" customHeight="1">
      <c r="A75" t="s" s="46">
        <v>186</v>
      </c>
      <c r="B75" s="47"/>
      <c r="C75" s="48">
        <f>B75/B76</f>
      </c>
      <c r="D75" s="6"/>
      <c r="E75" s="11"/>
      <c r="F75" s="11"/>
      <c r="G75" s="11"/>
      <c r="H75" s="11"/>
      <c r="I75" s="11"/>
      <c r="J75" s="11"/>
      <c r="K75" s="11"/>
    </row>
    <row r="76" ht="20.7" customHeight="1">
      <c r="A76" t="s" s="45">
        <v>19</v>
      </c>
      <c r="B76" s="49">
        <f>SUM(B74:B75)</f>
        <v>0</v>
      </c>
      <c r="C76" s="50">
        <f>SUM(C74:C75)</f>
      </c>
      <c r="D76" s="6"/>
      <c r="E76" s="11"/>
      <c r="F76" s="11"/>
      <c r="G76" s="11"/>
      <c r="H76" s="11"/>
      <c r="I76" s="11"/>
      <c r="J76" s="11"/>
      <c r="K76" s="11"/>
    </row>
    <row r="77" ht="20.7" customHeight="1">
      <c r="A77" s="54"/>
      <c r="B77" s="52"/>
      <c r="C77" s="53"/>
      <c r="D77" s="11"/>
      <c r="E77" s="11"/>
      <c r="F77" s="11"/>
      <c r="G77" s="11"/>
      <c r="H77" s="11"/>
      <c r="I77" s="11"/>
      <c r="J77" s="11"/>
      <c r="K77" s="11"/>
    </row>
    <row r="78" ht="20.7" customHeight="1">
      <c r="A78" t="s" s="45">
        <v>188</v>
      </c>
      <c r="B78" t="s" s="46">
        <v>2</v>
      </c>
      <c r="C78" t="s" s="13">
        <v>3</v>
      </c>
      <c r="D78" s="6"/>
      <c r="E78" s="11"/>
      <c r="F78" s="11"/>
      <c r="G78" s="11"/>
      <c r="H78" s="11"/>
      <c r="I78" s="11"/>
      <c r="J78" s="11"/>
      <c r="K78" s="11"/>
    </row>
    <row r="79" ht="20.7" customHeight="1">
      <c r="A79" t="s" s="46">
        <v>190</v>
      </c>
      <c r="B79" s="47"/>
      <c r="C79" s="48">
        <f>B79/B81</f>
      </c>
      <c r="D79" s="6"/>
      <c r="E79" s="11"/>
      <c r="F79" s="11"/>
      <c r="G79" s="11"/>
      <c r="H79" s="11"/>
      <c r="I79" s="11"/>
      <c r="J79" s="11"/>
      <c r="K79" s="11"/>
    </row>
    <row r="80" ht="20.7" customHeight="1">
      <c r="A80" t="s" s="46">
        <v>192</v>
      </c>
      <c r="B80" s="47"/>
      <c r="C80" s="48">
        <f>B80/B81</f>
      </c>
      <c r="D80" s="6"/>
      <c r="E80" s="11"/>
      <c r="F80" s="11"/>
      <c r="G80" s="11"/>
      <c r="H80" s="11"/>
      <c r="I80" s="11"/>
      <c r="J80" s="11"/>
      <c r="K80" s="11"/>
    </row>
    <row r="81" ht="20.7" customHeight="1">
      <c r="A81" t="s" s="45">
        <v>19</v>
      </c>
      <c r="B81" s="49">
        <f>SUM(B79:B80)</f>
        <v>0</v>
      </c>
      <c r="C81" s="50">
        <f>SUM(C79:C80)</f>
      </c>
      <c r="D81" s="6"/>
      <c r="E81" s="11"/>
      <c r="F81" s="11"/>
      <c r="G81" s="11"/>
      <c r="H81" s="11"/>
      <c r="I81" s="11"/>
      <c r="J81" s="11"/>
      <c r="K81" s="11"/>
    </row>
    <row r="82" ht="20.7" customHeight="1">
      <c r="A82" s="54"/>
      <c r="B82" s="52"/>
      <c r="C82" s="53"/>
      <c r="D82" s="11"/>
      <c r="E82" s="11"/>
      <c r="F82" s="11"/>
      <c r="G82" s="11"/>
      <c r="H82" s="11"/>
      <c r="I82" s="11"/>
      <c r="J82" s="11"/>
      <c r="K82" s="11"/>
    </row>
    <row r="83" ht="20.7" customHeight="1">
      <c r="A83" t="s" s="45">
        <v>194</v>
      </c>
      <c r="B83" t="s" s="46">
        <v>2</v>
      </c>
      <c r="C83" t="s" s="13">
        <v>3</v>
      </c>
      <c r="D83" s="6"/>
      <c r="E83" s="11"/>
      <c r="F83" s="11"/>
      <c r="G83" s="11"/>
      <c r="H83" s="11"/>
      <c r="I83" s="11"/>
      <c r="J83" s="11"/>
      <c r="K83" s="11"/>
    </row>
    <row r="84" ht="20.7" customHeight="1">
      <c r="A84" t="s" s="46">
        <v>196</v>
      </c>
      <c r="B84" s="47"/>
      <c r="C84" s="48">
        <f>B84/B86</f>
      </c>
      <c r="D84" s="6"/>
      <c r="E84" s="11"/>
      <c r="F84" s="11"/>
      <c r="G84" s="11"/>
      <c r="H84" s="11"/>
      <c r="I84" s="11"/>
      <c r="J84" s="11"/>
      <c r="K84" s="11"/>
    </row>
    <row r="85" ht="20.7" customHeight="1">
      <c r="A85" t="s" s="46">
        <v>198</v>
      </c>
      <c r="B85" s="47"/>
      <c r="C85" s="48">
        <f>B85/B86</f>
      </c>
      <c r="D85" s="6"/>
      <c r="E85" s="11"/>
      <c r="F85" s="11"/>
      <c r="G85" s="11"/>
      <c r="H85" s="11"/>
      <c r="I85" s="11"/>
      <c r="J85" s="11"/>
      <c r="K85" s="11"/>
    </row>
    <row r="86" ht="20.7" customHeight="1">
      <c r="A86" t="s" s="45">
        <v>19</v>
      </c>
      <c r="B86" s="49">
        <f>SUM(B84:B85)</f>
        <v>0</v>
      </c>
      <c r="C86" s="50">
        <f>SUM(C84:C85)</f>
      </c>
      <c r="D86" s="6"/>
      <c r="E86" s="11"/>
      <c r="F86" s="11"/>
      <c r="G86" s="11"/>
      <c r="H86" s="11"/>
      <c r="I86" s="11"/>
      <c r="J86" s="11"/>
      <c r="K86" s="11"/>
    </row>
    <row r="87" ht="20.35" customHeight="1">
      <c r="A87" s="21"/>
      <c r="B87" s="22"/>
      <c r="C87" s="19"/>
      <c r="D87" s="11"/>
      <c r="E87" s="11"/>
      <c r="F87" s="11"/>
      <c r="G87" s="11"/>
      <c r="H87" s="11"/>
      <c r="I87" s="11"/>
      <c r="J87" s="11"/>
      <c r="K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  <c r="J88" s="11"/>
      <c r="K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  <c r="J89" s="11"/>
      <c r="K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  <c r="J90" s="11"/>
      <c r="K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  <c r="J91" s="11"/>
      <c r="K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  <c r="I92" s="11"/>
      <c r="J92" s="11"/>
      <c r="K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  <c r="I93" s="11"/>
      <c r="J93" s="11"/>
      <c r="K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  <c r="I94" s="11"/>
      <c r="J94" s="11"/>
      <c r="K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  <c r="I95" s="11"/>
      <c r="J95" s="11"/>
      <c r="K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  <c r="I96" s="11"/>
      <c r="J96" s="11"/>
      <c r="K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  <c r="I97" s="11"/>
      <c r="J97" s="11"/>
      <c r="K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  <c r="I98" s="11"/>
      <c r="J98" s="11"/>
      <c r="K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  <c r="I99" s="11"/>
      <c r="J99" s="11"/>
      <c r="K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  <c r="I100" s="11"/>
      <c r="J100" s="11"/>
      <c r="K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  <c r="I101" s="11"/>
      <c r="J101" s="11"/>
      <c r="K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  <c r="I102" s="11"/>
      <c r="J102" s="11"/>
      <c r="K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  <c r="I103" s="11"/>
      <c r="J103" s="11"/>
      <c r="K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  <c r="I104" s="11"/>
      <c r="J104" s="11"/>
      <c r="K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  <c r="I105" s="11"/>
      <c r="J105" s="11"/>
      <c r="K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  <c r="I106" s="11"/>
      <c r="J106" s="11"/>
      <c r="K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  <c r="I107" s="11"/>
      <c r="J107" s="11"/>
      <c r="K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  <c r="I108" s="11"/>
      <c r="J108" s="11"/>
      <c r="K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  <c r="I109" s="11"/>
      <c r="J109" s="11"/>
      <c r="K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  <c r="I110" s="11"/>
      <c r="J110" s="11"/>
      <c r="K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  <c r="I111" s="11"/>
      <c r="J111" s="11"/>
      <c r="K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  <c r="I112" s="11"/>
      <c r="J112" s="11"/>
      <c r="K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  <c r="I113" s="11"/>
      <c r="J113" s="11"/>
      <c r="K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  <c r="I114" s="11"/>
      <c r="J114" s="11"/>
      <c r="K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  <c r="I115" s="11"/>
      <c r="J115" s="11"/>
      <c r="K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  <c r="I116" s="11"/>
      <c r="J116" s="11"/>
      <c r="K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  <c r="I117" s="11"/>
      <c r="J117" s="11"/>
      <c r="K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  <c r="I118" s="11"/>
      <c r="J118" s="11"/>
      <c r="K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  <c r="I119" s="11"/>
      <c r="J119" s="11"/>
      <c r="K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  <c r="I120" s="11"/>
      <c r="J120" s="11"/>
      <c r="K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  <c r="I121" s="11"/>
      <c r="J121" s="11"/>
      <c r="K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  <c r="I122" s="11"/>
      <c r="J122" s="11"/>
      <c r="K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  <c r="I123" s="11"/>
      <c r="J123" s="11"/>
      <c r="K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  <c r="I124" s="11"/>
      <c r="J124" s="11"/>
      <c r="K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  <c r="I125" s="11"/>
      <c r="J125" s="11"/>
      <c r="K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  <c r="I126" s="11"/>
      <c r="J126" s="11"/>
      <c r="K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  <c r="I127" s="11"/>
      <c r="J127" s="11"/>
      <c r="K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  <c r="I128" s="11"/>
      <c r="J128" s="11"/>
      <c r="K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  <c r="I129" s="11"/>
      <c r="J129" s="11"/>
      <c r="K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  <c r="I130" s="11"/>
      <c r="J130" s="11"/>
      <c r="K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  <c r="I131" s="11"/>
      <c r="J131" s="11"/>
      <c r="K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  <c r="I132" s="11"/>
      <c r="J132" s="11"/>
      <c r="K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  <c r="I133" s="11"/>
      <c r="J133" s="11"/>
      <c r="K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  <c r="I134" s="11"/>
      <c r="J134" s="11"/>
      <c r="K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  <c r="I135" s="11"/>
      <c r="J135" s="11"/>
      <c r="K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  <c r="I136" s="11"/>
      <c r="J136" s="11"/>
      <c r="K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  <c r="I137" s="11"/>
      <c r="J137" s="11"/>
      <c r="K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  <c r="I138" s="11"/>
      <c r="J138" s="11"/>
      <c r="K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  <c r="I139" s="11"/>
      <c r="J139" s="11"/>
      <c r="K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  <c r="I140" s="11"/>
      <c r="J140" s="11"/>
      <c r="K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  <c r="I141" s="11"/>
      <c r="J141" s="11"/>
      <c r="K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  <c r="I142" s="11"/>
      <c r="J142" s="11"/>
      <c r="K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  <c r="I143" s="11"/>
      <c r="J143" s="11"/>
      <c r="K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  <c r="I144" s="11"/>
      <c r="J144" s="11"/>
      <c r="K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  <c r="I145" s="11"/>
      <c r="J145" s="11"/>
      <c r="K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  <c r="I146" s="11"/>
      <c r="J146" s="11"/>
      <c r="K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  <c r="I147" s="11"/>
      <c r="J147" s="11"/>
      <c r="K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  <c r="I148" s="11"/>
      <c r="J148" s="11"/>
      <c r="K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  <c r="I149" s="11"/>
      <c r="J149" s="11"/>
      <c r="K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  <c r="I150" s="11"/>
      <c r="J150" s="11"/>
      <c r="K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  <c r="I151" s="11"/>
      <c r="J151" s="11"/>
      <c r="K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  <c r="I152" s="11"/>
      <c r="J152" s="11"/>
      <c r="K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  <c r="I153" s="11"/>
      <c r="J153" s="11"/>
      <c r="K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  <c r="I154" s="11"/>
      <c r="J154" s="11"/>
      <c r="K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  <c r="I155" s="11"/>
      <c r="J155" s="11"/>
      <c r="K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  <c r="I156" s="11"/>
      <c r="J156" s="11"/>
      <c r="K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  <c r="I157" s="11"/>
      <c r="J157" s="11"/>
      <c r="K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  <c r="I158" s="11"/>
      <c r="J158" s="11"/>
      <c r="K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  <c r="I159" s="11"/>
      <c r="J159" s="11"/>
      <c r="K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  <c r="I160" s="11"/>
      <c r="J160" s="11"/>
      <c r="K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  <c r="I161" s="11"/>
      <c r="J161" s="11"/>
      <c r="K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  <c r="I162" s="11"/>
      <c r="J162" s="11"/>
      <c r="K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  <c r="I163" s="11"/>
      <c r="J163" s="11"/>
      <c r="K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  <c r="I164" s="11"/>
      <c r="J164" s="11"/>
      <c r="K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  <c r="I165" s="11"/>
      <c r="J165" s="11"/>
      <c r="K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  <c r="I166" s="11"/>
      <c r="J166" s="11"/>
      <c r="K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  <c r="I167" s="11"/>
      <c r="J167" s="11"/>
      <c r="K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  <c r="I168" s="11"/>
      <c r="J168" s="11"/>
      <c r="K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  <c r="I169" s="11"/>
      <c r="J169" s="11"/>
      <c r="K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  <c r="I170" s="11"/>
      <c r="J170" s="11"/>
      <c r="K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  <c r="I171" s="11"/>
      <c r="J171" s="11"/>
      <c r="K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  <c r="I172" s="11"/>
      <c r="J172" s="11"/>
      <c r="K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  <c r="I173" s="11"/>
      <c r="J173" s="11"/>
      <c r="K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  <c r="I174" s="11"/>
      <c r="J174" s="11"/>
      <c r="K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  <c r="I175" s="11"/>
      <c r="J175" s="11"/>
      <c r="K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  <c r="I176" s="11"/>
      <c r="J176" s="11"/>
      <c r="K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  <c r="I177" s="11"/>
      <c r="J177" s="11"/>
      <c r="K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  <c r="I178" s="11"/>
      <c r="J178" s="11"/>
      <c r="K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  <c r="I179" s="11"/>
      <c r="J179" s="11"/>
      <c r="K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  <c r="I180" s="11"/>
      <c r="J180" s="11"/>
      <c r="K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  <c r="I181" s="11"/>
      <c r="J181" s="11"/>
      <c r="K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  <c r="I182" s="11"/>
      <c r="J182" s="11"/>
      <c r="K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  <c r="I183" s="11"/>
      <c r="J183" s="11"/>
      <c r="K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  <c r="I184" s="11"/>
      <c r="J184" s="11"/>
      <c r="K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  <c r="I185" s="11"/>
      <c r="J185" s="11"/>
      <c r="K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  <c r="I186" s="11"/>
      <c r="J186" s="11"/>
      <c r="K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  <c r="I187" s="11"/>
      <c r="J187" s="11"/>
      <c r="K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  <c r="I188" s="11"/>
      <c r="J188" s="11"/>
      <c r="K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  <c r="I189" s="11"/>
      <c r="J189" s="11"/>
      <c r="K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  <c r="I190" s="11"/>
      <c r="J190" s="11"/>
      <c r="K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  <c r="I191" s="11"/>
      <c r="J191" s="11"/>
      <c r="K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  <c r="I192" s="11"/>
      <c r="J192" s="11"/>
      <c r="K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  <c r="I193" s="11"/>
      <c r="J193" s="11"/>
      <c r="K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  <c r="I194" s="11"/>
      <c r="J194" s="11"/>
      <c r="K194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dimension ref="A2:K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05" customWidth="1"/>
    <col min="2" max="4" width="16.3516" style="105" customWidth="1"/>
    <col min="5" max="5" width="26.7031" style="105" customWidth="1"/>
    <col min="6" max="8" width="16.3516" style="105" customWidth="1"/>
    <col min="9" max="9" width="17.8516" style="105" customWidth="1"/>
    <col min="10" max="11" width="16.3516" style="105" customWidth="1"/>
    <col min="12" max="16384" width="16.3516" style="105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187</v>
      </c>
      <c r="F2" t="s" s="4">
        <v>2</v>
      </c>
      <c r="G2" t="s" s="3">
        <v>3</v>
      </c>
      <c r="H2" s="5"/>
      <c r="I2" t="s" s="3">
        <v>262</v>
      </c>
      <c r="J2" t="s" s="4">
        <v>2</v>
      </c>
      <c r="K2" t="s" s="3">
        <v>3</v>
      </c>
    </row>
    <row r="3" ht="20.7" customHeight="1">
      <c r="A3" t="s" s="4">
        <v>8</v>
      </c>
      <c r="B3" s="7">
        <v>3386</v>
      </c>
      <c r="C3" s="8">
        <f>B3/B12</f>
        <v>0.212155388471178</v>
      </c>
      <c r="D3" s="5"/>
      <c r="E3" t="s" s="4">
        <v>189</v>
      </c>
      <c r="F3" s="7">
        <v>2684</v>
      </c>
      <c r="G3" s="8">
        <f>F3/F5</f>
        <v>0.521266265294232</v>
      </c>
      <c r="H3" s="5"/>
      <c r="I3" t="s" s="4">
        <v>388</v>
      </c>
      <c r="J3" s="7">
        <v>8611</v>
      </c>
      <c r="K3" s="8">
        <f>J3/J5</f>
        <v>0.696232212160414</v>
      </c>
    </row>
    <row r="4" ht="20.7" customHeight="1">
      <c r="A4" t="s" s="4">
        <v>13</v>
      </c>
      <c r="B4" s="7">
        <v>688</v>
      </c>
      <c r="C4" s="8">
        <f>B4/B12</f>
        <v>0.0431077694235589</v>
      </c>
      <c r="D4" s="5"/>
      <c r="E4" t="s" s="4">
        <v>191</v>
      </c>
      <c r="F4" s="7">
        <v>2465</v>
      </c>
      <c r="G4" s="8">
        <f>F4/F5</f>
        <v>0.478733734705768</v>
      </c>
      <c r="H4" s="5"/>
      <c r="I4" t="s" s="4">
        <v>391</v>
      </c>
      <c r="J4" s="7">
        <v>3757</v>
      </c>
      <c r="K4" s="8">
        <f>J4/J5</f>
        <v>0.303767787839586</v>
      </c>
    </row>
    <row r="5" ht="20.7" customHeight="1">
      <c r="A5" t="s" s="4">
        <v>18</v>
      </c>
      <c r="B5" s="7">
        <v>61</v>
      </c>
      <c r="C5" s="8">
        <f>B5/B12</f>
        <v>0.00382205513784461</v>
      </c>
      <c r="D5" s="5"/>
      <c r="E5" t="s" s="3">
        <v>19</v>
      </c>
      <c r="F5" s="7">
        <f>SUM(F3:F4)</f>
        <v>5149</v>
      </c>
      <c r="G5" s="9">
        <f>SUM(G3:G4)</f>
        <v>1</v>
      </c>
      <c r="H5" s="95"/>
      <c r="I5" t="s" s="3">
        <v>19</v>
      </c>
      <c r="J5" s="7">
        <f>SUM(J3:J4)</f>
        <v>12368</v>
      </c>
      <c r="K5" s="9">
        <f>SUM(K3:K4)</f>
        <v>1</v>
      </c>
    </row>
    <row r="6" ht="20.7" customHeight="1">
      <c r="A6" t="s" s="4">
        <v>21</v>
      </c>
      <c r="B6" s="7">
        <v>8894</v>
      </c>
      <c r="C6" s="8">
        <f>B6/B12</f>
        <v>0.557268170426065</v>
      </c>
      <c r="D6" s="6"/>
      <c r="E6" s="10"/>
      <c r="F6" s="30"/>
      <c r="G6" s="17"/>
      <c r="H6" s="39"/>
      <c r="I6" s="17"/>
      <c r="J6" s="17"/>
      <c r="K6" s="17"/>
    </row>
    <row r="7" ht="20.7" customHeight="1">
      <c r="A7" t="s" s="4">
        <v>23</v>
      </c>
      <c r="B7" s="7">
        <v>2531</v>
      </c>
      <c r="C7" s="8">
        <f>B7/B12</f>
        <v>0.158583959899749</v>
      </c>
      <c r="D7" s="5"/>
      <c r="E7" t="s" s="3">
        <v>193</v>
      </c>
      <c r="F7" t="s" s="4">
        <v>2</v>
      </c>
      <c r="G7" t="s" s="3">
        <v>3</v>
      </c>
      <c r="H7" s="33"/>
      <c r="I7" t="s" s="3">
        <v>282</v>
      </c>
      <c r="J7" t="s" s="4">
        <v>2</v>
      </c>
      <c r="K7" t="s" s="3">
        <v>3</v>
      </c>
    </row>
    <row r="8" ht="20.7" customHeight="1">
      <c r="A8" t="s" s="4">
        <v>27</v>
      </c>
      <c r="B8" s="7">
        <v>100</v>
      </c>
      <c r="C8" s="8">
        <f>B8/B12</f>
        <v>0.006265664160401</v>
      </c>
      <c r="D8" s="5"/>
      <c r="E8" t="s" s="4">
        <v>195</v>
      </c>
      <c r="F8" s="7">
        <v>2391</v>
      </c>
      <c r="G8" s="8">
        <f>F8/F10</f>
        <v>0.485876854297907</v>
      </c>
      <c r="H8" s="33"/>
      <c r="I8" t="s" s="4">
        <v>403</v>
      </c>
      <c r="J8" s="7">
        <v>8485</v>
      </c>
      <c r="K8" s="8">
        <f>J8/J10</f>
        <v>0.629731334421849</v>
      </c>
    </row>
    <row r="9" ht="20.7" customHeight="1">
      <c r="A9" t="s" s="4">
        <v>31</v>
      </c>
      <c r="B9" s="7">
        <v>177</v>
      </c>
      <c r="C9" s="8">
        <f>B9/B12</f>
        <v>0.0110902255639098</v>
      </c>
      <c r="D9" s="5"/>
      <c r="E9" t="s" s="4">
        <v>197</v>
      </c>
      <c r="F9" s="7">
        <v>2530</v>
      </c>
      <c r="G9" s="8">
        <f>F9/F10</f>
        <v>0.5141231457020931</v>
      </c>
      <c r="H9" s="33"/>
      <c r="I9" t="s" s="4">
        <v>405</v>
      </c>
      <c r="J9" s="7">
        <v>4989</v>
      </c>
      <c r="K9" s="8">
        <f>J9/J10</f>
        <v>0.370268665578151</v>
      </c>
    </row>
    <row r="10" ht="20.7" customHeight="1">
      <c r="A10" t="s" s="4">
        <v>36</v>
      </c>
      <c r="B10" s="7">
        <v>73</v>
      </c>
      <c r="C10" s="8">
        <f>B10/B12</f>
        <v>0.00457393483709273</v>
      </c>
      <c r="D10" s="5"/>
      <c r="E10" t="s" s="3">
        <v>19</v>
      </c>
      <c r="F10" s="7">
        <f>SUM(F8:F9)</f>
        <v>4921</v>
      </c>
      <c r="G10" s="9">
        <f>SUM(G8:G9)</f>
        <v>1</v>
      </c>
      <c r="H10" s="33"/>
      <c r="I10" t="s" s="3">
        <v>19</v>
      </c>
      <c r="J10" s="7">
        <f>SUM(J8:J9)</f>
        <v>13474</v>
      </c>
      <c r="K10" s="9">
        <f>SUM(K8:K9)</f>
        <v>1</v>
      </c>
    </row>
    <row r="11" ht="20.7" customHeight="1">
      <c r="A11" t="s" s="4">
        <v>39</v>
      </c>
      <c r="B11" s="7">
        <v>50</v>
      </c>
      <c r="C11" s="8">
        <f>B11/B12</f>
        <v>0.0031328320802005</v>
      </c>
      <c r="D11" s="6"/>
      <c r="E11" s="10"/>
      <c r="F11" s="10"/>
      <c r="G11" s="10"/>
      <c r="H11" s="89"/>
      <c r="I11" s="36"/>
      <c r="J11" s="36"/>
      <c r="K11" s="36"/>
    </row>
    <row r="12" ht="20.7" customHeight="1">
      <c r="A12" t="s" s="3">
        <v>19</v>
      </c>
      <c r="B12" s="7">
        <f>SUM(B3:B11)</f>
        <v>15960</v>
      </c>
      <c r="C12" s="9">
        <f>SUM(C3:C11)</f>
        <v>1</v>
      </c>
      <c r="D12" s="5"/>
      <c r="E12" t="s" s="3">
        <v>456</v>
      </c>
      <c r="F12" t="s" s="4">
        <v>2</v>
      </c>
      <c r="G12" t="s" s="3">
        <v>3</v>
      </c>
      <c r="H12" s="34"/>
      <c r="I12" s="37"/>
      <c r="J12" s="37"/>
      <c r="K12" s="37"/>
    </row>
    <row r="13" ht="20.7" customHeight="1">
      <c r="A13" s="10"/>
      <c r="B13" s="10"/>
      <c r="C13" s="10"/>
      <c r="D13" s="12"/>
      <c r="E13" t="s" s="4">
        <v>578</v>
      </c>
      <c r="F13" s="7">
        <v>1390</v>
      </c>
      <c r="G13" s="8">
        <f>F13/F15</f>
        <v>0.453951665578054</v>
      </c>
      <c r="H13" s="34"/>
      <c r="I13" s="72"/>
      <c r="J13" s="11"/>
      <c r="K13" s="11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579</v>
      </c>
      <c r="F14" s="7">
        <v>1672</v>
      </c>
      <c r="G14" s="8">
        <f>F14/F15</f>
        <v>0.546048334421946</v>
      </c>
      <c r="H14" s="34"/>
      <c r="I14" s="72"/>
      <c r="J14" s="11"/>
      <c r="K14" s="11"/>
    </row>
    <row r="15" ht="20.7" customHeight="1">
      <c r="A15" t="s" s="4">
        <v>51</v>
      </c>
      <c r="B15" s="7">
        <v>141</v>
      </c>
      <c r="C15" s="8">
        <f>B15/B21</f>
        <v>0.008967183922665991</v>
      </c>
      <c r="D15" s="5"/>
      <c r="E15" t="s" s="3">
        <v>19</v>
      </c>
      <c r="F15" s="7">
        <f>SUM(F13:F14)</f>
        <v>3062</v>
      </c>
      <c r="G15" s="9">
        <f>SUM(G13:G14)</f>
        <v>1</v>
      </c>
      <c r="H15" s="34"/>
      <c r="I15" s="72"/>
      <c r="J15" s="11"/>
      <c r="K15" s="11"/>
    </row>
    <row r="16" ht="20.7" customHeight="1">
      <c r="A16" t="s" s="4">
        <v>54</v>
      </c>
      <c r="B16" s="7">
        <v>7294</v>
      </c>
      <c r="C16" s="8">
        <f>B16/B21</f>
        <v>0.463876876112948</v>
      </c>
      <c r="D16" s="20"/>
      <c r="E16" s="17"/>
      <c r="F16" s="17"/>
      <c r="G16" s="17"/>
      <c r="H16" s="39"/>
      <c r="I16" s="72"/>
      <c r="J16" s="11"/>
      <c r="K16" s="11"/>
    </row>
    <row r="17" ht="20.7" customHeight="1">
      <c r="A17" t="s" s="4">
        <v>57</v>
      </c>
      <c r="B17" s="7">
        <v>3711</v>
      </c>
      <c r="C17" s="8">
        <f>B17/B21</f>
        <v>0.236008649198677</v>
      </c>
      <c r="D17" s="5"/>
      <c r="E17" t="s" s="3">
        <v>431</v>
      </c>
      <c r="F17" t="s" s="4">
        <v>2</v>
      </c>
      <c r="G17" t="s" s="3">
        <v>3</v>
      </c>
      <c r="H17" s="34"/>
      <c r="I17" s="72"/>
      <c r="J17" s="11"/>
      <c r="K17" s="11"/>
    </row>
    <row r="18" ht="20.7" customHeight="1">
      <c r="A18" t="s" s="4">
        <v>61</v>
      </c>
      <c r="B18" s="7">
        <v>139</v>
      </c>
      <c r="C18" s="8">
        <f>B18/B21</f>
        <v>0.008839989824472139</v>
      </c>
      <c r="D18" s="5"/>
      <c r="E18" t="s" s="4">
        <v>580</v>
      </c>
      <c r="F18" s="7">
        <v>10889</v>
      </c>
      <c r="G18" s="8">
        <f>F18/F20</f>
        <v>0.688523553588365</v>
      </c>
      <c r="H18" s="34"/>
      <c r="I18" s="37"/>
      <c r="J18" s="37"/>
      <c r="K18" s="37"/>
    </row>
    <row r="19" ht="20.7" customHeight="1">
      <c r="A19" t="s" s="4">
        <v>64</v>
      </c>
      <c r="B19" s="7">
        <v>4195</v>
      </c>
      <c r="C19" s="8">
        <f>B19/B21</f>
        <v>0.266789620961587</v>
      </c>
      <c r="D19" s="5"/>
      <c r="E19" t="s" s="4">
        <v>581</v>
      </c>
      <c r="F19" s="7">
        <v>4926</v>
      </c>
      <c r="G19" s="8">
        <f>F19/F20</f>
        <v>0.311476446411635</v>
      </c>
      <c r="H19" s="34"/>
      <c r="I19" s="37"/>
      <c r="J19" s="37"/>
      <c r="K19" s="37"/>
    </row>
    <row r="20" ht="20.7" customHeight="1">
      <c r="A20" t="s" s="4">
        <v>68</v>
      </c>
      <c r="B20" s="7">
        <v>244</v>
      </c>
      <c r="C20" s="8">
        <f>B20/B21</f>
        <v>0.0155176799796489</v>
      </c>
      <c r="D20" s="5"/>
      <c r="E20" t="s" s="3">
        <v>19</v>
      </c>
      <c r="F20" s="7">
        <f>SUM(F18:F19)</f>
        <v>15815</v>
      </c>
      <c r="G20" s="9">
        <f>SUM(G18:G19)</f>
        <v>1</v>
      </c>
      <c r="H20" s="34"/>
      <c r="I20" s="37"/>
      <c r="J20" s="37"/>
      <c r="K20" s="37"/>
    </row>
    <row r="21" ht="20.7" customHeight="1">
      <c r="A21" t="s" s="3">
        <v>19</v>
      </c>
      <c r="B21" s="7">
        <f>SUM(B15:B20)</f>
        <v>15724</v>
      </c>
      <c r="C21" s="9">
        <f>SUM(C15:C20)</f>
        <v>0.999999999999999</v>
      </c>
      <c r="D21" s="6"/>
      <c r="E21" s="10"/>
      <c r="F21" s="30"/>
      <c r="G21" s="17"/>
      <c r="H21" s="39"/>
      <c r="I21" s="37"/>
      <c r="J21" s="37"/>
      <c r="K21" s="37"/>
    </row>
    <row r="22" ht="20.7" customHeight="1">
      <c r="A22" s="16"/>
      <c r="B22" s="17"/>
      <c r="C22" s="18"/>
      <c r="D22" s="12"/>
      <c r="E22" t="s" s="3">
        <v>528</v>
      </c>
      <c r="F22" t="s" s="4">
        <v>2</v>
      </c>
      <c r="G22" t="s" s="3">
        <v>3</v>
      </c>
      <c r="H22" s="34"/>
      <c r="I22" s="37"/>
      <c r="J22" s="37"/>
      <c r="K22" s="37"/>
    </row>
    <row r="23" ht="20.7" customHeight="1">
      <c r="A23" t="s" s="45">
        <v>77</v>
      </c>
      <c r="B23" t="s" s="46">
        <v>2</v>
      </c>
      <c r="C23" t="s" s="3">
        <v>3</v>
      </c>
      <c r="D23" s="5"/>
      <c r="E23" t="s" s="4">
        <v>582</v>
      </c>
      <c r="F23" s="7">
        <v>4741</v>
      </c>
      <c r="G23" s="8">
        <f>F23/F25</f>
        <v>0.463169206721376</v>
      </c>
      <c r="H23" s="34"/>
      <c r="I23" s="37"/>
      <c r="J23" s="37"/>
      <c r="K23" s="37"/>
    </row>
    <row r="24" ht="20.7" customHeight="1">
      <c r="A24" t="s" s="46">
        <v>80</v>
      </c>
      <c r="B24" s="47"/>
      <c r="C24" s="8">
        <f>B24/B26</f>
      </c>
      <c r="D24" s="5"/>
      <c r="E24" t="s" s="4">
        <v>583</v>
      </c>
      <c r="F24" s="7">
        <v>5495</v>
      </c>
      <c r="G24" s="8">
        <f>F24/F25</f>
        <v>0.536830793278624</v>
      </c>
      <c r="H24" s="34"/>
      <c r="I24" s="37"/>
      <c r="J24" s="37"/>
      <c r="K24" s="37"/>
    </row>
    <row r="25" ht="20.7" customHeight="1">
      <c r="A25" t="s" s="46">
        <v>83</v>
      </c>
      <c r="B25" s="47"/>
      <c r="C25" s="8">
        <f>B25/B26</f>
      </c>
      <c r="D25" s="5"/>
      <c r="E25" t="s" s="3">
        <v>19</v>
      </c>
      <c r="F25" s="7">
        <f>SUM(F23:F24)</f>
        <v>10236</v>
      </c>
      <c r="G25" s="9">
        <f>SUM(G23:G24)</f>
        <v>1</v>
      </c>
      <c r="H25" s="34"/>
      <c r="I25" s="37"/>
      <c r="J25" s="37"/>
      <c r="K25" s="37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20"/>
      <c r="E26" s="38"/>
      <c r="F26" s="38"/>
      <c r="G26" s="38"/>
      <c r="H26" s="39"/>
      <c r="I26" s="37"/>
      <c r="J26" s="37"/>
      <c r="K26" s="37"/>
    </row>
    <row r="27" ht="20.7" customHeight="1">
      <c r="A27" s="51"/>
      <c r="B27" s="52"/>
      <c r="C27" s="18"/>
      <c r="D27" s="11"/>
      <c r="E27" s="43"/>
      <c r="F27" s="76"/>
      <c r="G27" s="39"/>
      <c r="H27" s="39"/>
      <c r="I27" s="72"/>
      <c r="J27" s="11"/>
      <c r="K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11"/>
      <c r="F28" s="64"/>
      <c r="G28" s="39"/>
      <c r="H28" s="39"/>
      <c r="I28" s="72"/>
      <c r="J28" s="11"/>
      <c r="K28" s="11"/>
    </row>
    <row r="29" ht="20.7" customHeight="1">
      <c r="A29" t="s" s="46">
        <v>95</v>
      </c>
      <c r="B29" s="47"/>
      <c r="C29" s="8">
        <f>B29/B35</f>
      </c>
      <c r="D29" s="6"/>
      <c r="E29" s="11"/>
      <c r="F29" s="64"/>
      <c r="G29" s="39"/>
      <c r="H29" s="39"/>
      <c r="I29" s="72"/>
      <c r="J29" s="11"/>
      <c r="K29" s="11"/>
    </row>
    <row r="30" ht="20.7" customHeight="1">
      <c r="A30" t="s" s="46">
        <v>98</v>
      </c>
      <c r="B30" s="47"/>
      <c r="C30" s="8">
        <f>B30/B35</f>
      </c>
      <c r="D30" s="6"/>
      <c r="E30" s="11"/>
      <c r="F30" s="64"/>
      <c r="G30" s="39"/>
      <c r="H30" s="39"/>
      <c r="I30" s="72"/>
      <c r="J30" s="11"/>
      <c r="K30" s="11"/>
    </row>
    <row r="31" ht="20.7" customHeight="1">
      <c r="A31" t="s" s="46">
        <v>101</v>
      </c>
      <c r="B31" s="47"/>
      <c r="C31" s="8">
        <f>B31/B35</f>
      </c>
      <c r="D31" s="6"/>
      <c r="E31" s="11"/>
      <c r="F31" s="64"/>
      <c r="G31" s="39"/>
      <c r="H31" s="39"/>
      <c r="I31" s="72"/>
      <c r="J31" s="11"/>
      <c r="K31" s="11"/>
    </row>
    <row r="32" ht="20.7" customHeight="1">
      <c r="A32" t="s" s="46">
        <v>103</v>
      </c>
      <c r="B32" s="47"/>
      <c r="C32" s="8">
        <f>B32/B35</f>
      </c>
      <c r="D32" s="6"/>
      <c r="E32" s="11"/>
      <c r="F32" s="64"/>
      <c r="G32" s="39"/>
      <c r="H32" s="39"/>
      <c r="I32" s="72"/>
      <c r="J32" s="11"/>
      <c r="K32" s="11"/>
    </row>
    <row r="33" ht="20.7" customHeight="1">
      <c r="A33" t="s" s="46">
        <v>106</v>
      </c>
      <c r="B33" s="47"/>
      <c r="C33" s="8">
        <f>B33/B35</f>
      </c>
      <c r="D33" s="6"/>
      <c r="E33" s="11"/>
      <c r="F33" s="64"/>
      <c r="G33" s="39"/>
      <c r="H33" s="39"/>
      <c r="I33" s="72"/>
      <c r="J33" s="11"/>
      <c r="K33" s="11"/>
    </row>
    <row r="34" ht="20.7" customHeight="1">
      <c r="A34" t="s" s="46">
        <v>110</v>
      </c>
      <c r="B34" s="47"/>
      <c r="C34" s="8">
        <f>B34/B35</f>
      </c>
      <c r="D34" s="6"/>
      <c r="E34" s="11"/>
      <c r="F34" s="64"/>
      <c r="G34" s="39"/>
      <c r="H34" s="39"/>
      <c r="I34" s="72"/>
      <c r="J34" s="11"/>
      <c r="K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11"/>
      <c r="F35" s="64"/>
      <c r="G35" s="39"/>
      <c r="H35" s="39"/>
      <c r="I35" s="72"/>
      <c r="J35" s="11"/>
      <c r="K35" s="11"/>
    </row>
    <row r="36" ht="20.7" customHeight="1">
      <c r="A36" s="16"/>
      <c r="B36" s="17"/>
      <c r="C36" s="18"/>
      <c r="D36" s="11"/>
      <c r="E36" s="11"/>
      <c r="F36" s="64"/>
      <c r="G36" s="39"/>
      <c r="H36" s="39"/>
      <c r="I36" s="72"/>
      <c r="J36" s="11"/>
      <c r="K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1"/>
      <c r="F37" s="64"/>
      <c r="G37" s="39"/>
      <c r="H37" s="39"/>
      <c r="I37" s="72"/>
      <c r="J37" s="11"/>
      <c r="K37" s="11"/>
    </row>
    <row r="38" ht="20.7" customHeight="1">
      <c r="A38" t="s" s="4">
        <v>118</v>
      </c>
      <c r="B38" s="7">
        <v>13116</v>
      </c>
      <c r="C38" s="8">
        <f>B38/B40</f>
        <v>0.907179416240144</v>
      </c>
      <c r="D38" s="6"/>
      <c r="E38" s="11"/>
      <c r="F38" s="64"/>
      <c r="G38" s="39"/>
      <c r="H38" s="39"/>
      <c r="I38" s="72"/>
      <c r="J38" s="11"/>
      <c r="K38" s="11"/>
    </row>
    <row r="39" ht="20.7" customHeight="1">
      <c r="A39" t="s" s="4">
        <v>122</v>
      </c>
      <c r="B39" s="7">
        <v>1342</v>
      </c>
      <c r="C39" s="8">
        <f>B39/B40</f>
        <v>0.09282058375985611</v>
      </c>
      <c r="D39" s="6"/>
      <c r="E39" s="11"/>
      <c r="F39" s="64"/>
      <c r="G39" s="39"/>
      <c r="H39" s="39"/>
      <c r="I39" s="72"/>
      <c r="J39" s="11"/>
      <c r="K39" s="11"/>
    </row>
    <row r="40" ht="20.7" customHeight="1">
      <c r="A40" t="s" s="3">
        <v>19</v>
      </c>
      <c r="B40" s="7">
        <f>SUM(B38:B39)</f>
        <v>14458</v>
      </c>
      <c r="C40" s="9">
        <f>SUM(C38:C39)</f>
        <v>1</v>
      </c>
      <c r="D40" s="6"/>
      <c r="E40" s="11"/>
      <c r="F40" s="64"/>
      <c r="G40" s="39"/>
      <c r="H40" s="39"/>
      <c r="I40" s="72"/>
      <c r="J40" s="11"/>
      <c r="K40" s="11"/>
    </row>
    <row r="41" ht="20.7" customHeight="1">
      <c r="A41" s="16"/>
      <c r="B41" s="17"/>
      <c r="C41" s="18"/>
      <c r="D41" s="11"/>
      <c r="E41" s="11"/>
      <c r="F41" s="64"/>
      <c r="G41" s="39"/>
      <c r="H41" s="39"/>
      <c r="I41" s="72"/>
      <c r="J41" s="11"/>
      <c r="K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39"/>
      <c r="I42" s="72"/>
      <c r="J42" s="11"/>
      <c r="K42" s="11"/>
    </row>
    <row r="43" ht="20.7" customHeight="1">
      <c r="A43" t="s" s="4">
        <v>131</v>
      </c>
      <c r="B43" s="7">
        <v>7317</v>
      </c>
      <c r="C43" s="8">
        <f>B43/B45</f>
        <v>0.506261675776655</v>
      </c>
      <c r="D43" s="6"/>
      <c r="E43" s="11"/>
      <c r="F43" s="64"/>
      <c r="G43" s="39"/>
      <c r="H43" s="39"/>
      <c r="I43" s="72"/>
      <c r="J43" s="11"/>
      <c r="K43" s="11"/>
    </row>
    <row r="44" ht="20.7" customHeight="1">
      <c r="A44" t="s" s="4">
        <v>134</v>
      </c>
      <c r="B44" s="7">
        <v>7136</v>
      </c>
      <c r="C44" s="8">
        <f>B44/B45</f>
        <v>0.493738324223345</v>
      </c>
      <c r="D44" s="6"/>
      <c r="E44" s="11"/>
      <c r="F44" s="64"/>
      <c r="G44" s="39"/>
      <c r="H44" s="39"/>
      <c r="I44" s="72"/>
      <c r="J44" s="11"/>
      <c r="K44" s="11"/>
    </row>
    <row r="45" ht="20.7" customHeight="1">
      <c r="A45" t="s" s="3">
        <v>19</v>
      </c>
      <c r="B45" s="7">
        <f>SUM(B43:B44)</f>
        <v>14453</v>
      </c>
      <c r="C45" s="9">
        <f>SUM(C43:C44)</f>
        <v>1</v>
      </c>
      <c r="D45" s="6"/>
      <c r="E45" s="11"/>
      <c r="F45" s="64"/>
      <c r="G45" s="39"/>
      <c r="H45" s="39"/>
      <c r="I45" s="72"/>
      <c r="J45" s="11"/>
      <c r="K45" s="11"/>
    </row>
    <row r="46" ht="20.7" customHeight="1">
      <c r="A46" s="16"/>
      <c r="B46" s="17"/>
      <c r="C46" s="18"/>
      <c r="D46" s="11"/>
      <c r="E46" s="11"/>
      <c r="F46" s="64"/>
      <c r="G46" s="39"/>
      <c r="H46" s="39"/>
      <c r="I46" s="72"/>
      <c r="J46" s="11"/>
      <c r="K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39"/>
      <c r="I47" s="72"/>
      <c r="J47" s="11"/>
      <c r="K47" s="11"/>
    </row>
    <row r="48" ht="20.7" customHeight="1">
      <c r="A48" t="s" s="4">
        <v>143</v>
      </c>
      <c r="B48" s="7">
        <v>5040</v>
      </c>
      <c r="C48" s="8">
        <f>B48/B52</f>
        <v>0.369582752804869</v>
      </c>
      <c r="D48" s="6"/>
      <c r="E48" s="11"/>
      <c r="F48" s="11"/>
      <c r="G48" s="43"/>
      <c r="H48" s="43"/>
      <c r="I48" s="11"/>
      <c r="J48" s="11"/>
      <c r="K48" s="11"/>
    </row>
    <row r="49" ht="20.7" customHeight="1">
      <c r="A49" t="s" s="4">
        <v>146</v>
      </c>
      <c r="B49" s="7">
        <v>1400</v>
      </c>
      <c r="C49" s="8">
        <f>B49/B52</f>
        <v>0.10266187577913</v>
      </c>
      <c r="D49" s="6"/>
      <c r="E49" s="11"/>
      <c r="F49" s="11"/>
      <c r="G49" s="11"/>
      <c r="H49" s="11"/>
      <c r="I49" s="11"/>
      <c r="J49" s="11"/>
      <c r="K49" s="11"/>
    </row>
    <row r="50" ht="20.7" customHeight="1">
      <c r="A50" t="s" s="4">
        <v>150</v>
      </c>
      <c r="B50" s="7">
        <v>873</v>
      </c>
      <c r="C50" s="8">
        <f>B50/B52</f>
        <v>0.0640170125394148</v>
      </c>
      <c r="D50" s="6"/>
      <c r="E50" s="11"/>
      <c r="F50" s="11"/>
      <c r="G50" s="11"/>
      <c r="H50" s="11"/>
      <c r="I50" s="11"/>
      <c r="J50" s="11"/>
      <c r="K50" s="11"/>
    </row>
    <row r="51" ht="20.7" customHeight="1">
      <c r="A51" t="s" s="4">
        <v>153</v>
      </c>
      <c r="B51" s="7">
        <v>6324</v>
      </c>
      <c r="C51" s="8">
        <f>B51/B52</f>
        <v>0.463738358876586</v>
      </c>
      <c r="D51" s="6"/>
      <c r="E51" s="11"/>
      <c r="F51" s="11"/>
      <c r="G51" s="11"/>
      <c r="H51" s="11"/>
      <c r="I51" s="11"/>
      <c r="J51" s="11"/>
      <c r="K51" s="11"/>
    </row>
    <row r="52" ht="20.7" customHeight="1">
      <c r="A52" t="s" s="3">
        <v>19</v>
      </c>
      <c r="B52" s="7">
        <f>SUM(B48:B51)</f>
        <v>13637</v>
      </c>
      <c r="C52" s="9">
        <f>SUM(C48:C51)</f>
        <v>1</v>
      </c>
      <c r="D52" s="6"/>
      <c r="E52" s="11"/>
      <c r="F52" s="11"/>
      <c r="G52" s="11"/>
      <c r="H52" s="11"/>
      <c r="I52" s="11"/>
      <c r="J52" s="11"/>
      <c r="K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  <c r="J53" s="11"/>
      <c r="K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  <c r="J54" s="11"/>
      <c r="K54" s="11"/>
    </row>
    <row r="55" ht="20.7" customHeight="1">
      <c r="A55" t="s" s="4">
        <v>159</v>
      </c>
      <c r="B55" s="7">
        <v>5069</v>
      </c>
      <c r="C55" s="8">
        <f>B55/B58</f>
        <v>0.388131699846861</v>
      </c>
      <c r="D55" s="6"/>
      <c r="E55" s="11"/>
      <c r="F55" s="11"/>
      <c r="G55" s="11"/>
      <c r="H55" s="11"/>
      <c r="I55" s="11"/>
      <c r="J55" s="11"/>
      <c r="K55" s="11"/>
    </row>
    <row r="56" ht="20.7" customHeight="1">
      <c r="A56" t="s" s="4">
        <v>160</v>
      </c>
      <c r="B56" s="7">
        <v>2940</v>
      </c>
      <c r="C56" s="8">
        <f>B56/B58</f>
        <v>0.225114854517611</v>
      </c>
      <c r="D56" s="6"/>
      <c r="E56" s="11"/>
      <c r="F56" s="11"/>
      <c r="G56" s="11"/>
      <c r="H56" s="11"/>
      <c r="I56" s="11"/>
      <c r="J56" s="11"/>
      <c r="K56" s="11"/>
    </row>
    <row r="57" ht="20.7" customHeight="1">
      <c r="A57" t="s" s="4">
        <v>162</v>
      </c>
      <c r="B57" s="7">
        <v>5051</v>
      </c>
      <c r="C57" s="8">
        <f>B57/B58</f>
        <v>0.386753445635528</v>
      </c>
      <c r="D57" s="6"/>
      <c r="E57" s="11"/>
      <c r="F57" s="11"/>
      <c r="G57" s="11"/>
      <c r="H57" s="11"/>
      <c r="I57" s="11"/>
      <c r="J57" s="11"/>
      <c r="K57" s="11"/>
    </row>
    <row r="58" ht="20.7" customHeight="1">
      <c r="A58" t="s" s="3">
        <v>19</v>
      </c>
      <c r="B58" s="7">
        <f>SUM(B55:B57)</f>
        <v>13060</v>
      </c>
      <c r="C58" s="9">
        <f>SUM(C55:C57)</f>
        <v>1</v>
      </c>
      <c r="D58" s="6"/>
      <c r="E58" s="11"/>
      <c r="F58" s="11"/>
      <c r="G58" s="11"/>
      <c r="H58" s="11"/>
      <c r="I58" s="11"/>
      <c r="J58" s="11"/>
      <c r="K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  <c r="J59" s="11"/>
      <c r="K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  <c r="J60" s="11"/>
      <c r="K60" s="11"/>
    </row>
    <row r="61" ht="20.7" customHeight="1">
      <c r="A61" t="s" s="4">
        <v>166</v>
      </c>
      <c r="B61" s="7">
        <v>2700</v>
      </c>
      <c r="C61" s="8">
        <f>B61/B65</f>
        <v>0.2275600505689</v>
      </c>
      <c r="D61" s="6"/>
      <c r="E61" s="11"/>
      <c r="F61" s="11"/>
      <c r="G61" s="11"/>
      <c r="H61" s="11"/>
      <c r="I61" s="11"/>
      <c r="J61" s="11"/>
      <c r="K61" s="11"/>
    </row>
    <row r="62" ht="20.7" customHeight="1">
      <c r="A62" t="s" s="4">
        <v>168</v>
      </c>
      <c r="B62" s="7">
        <v>1274</v>
      </c>
      <c r="C62" s="8">
        <f>B62/B65</f>
        <v>0.107374631268437</v>
      </c>
      <c r="D62" s="6"/>
      <c r="E62" s="11"/>
      <c r="F62" s="11"/>
      <c r="G62" s="11"/>
      <c r="H62" s="11"/>
      <c r="I62" s="11"/>
      <c r="J62" s="11"/>
      <c r="K62" s="11"/>
    </row>
    <row r="63" ht="20.7" customHeight="1">
      <c r="A63" t="s" s="4">
        <v>170</v>
      </c>
      <c r="B63" s="7">
        <v>3977</v>
      </c>
      <c r="C63" s="8">
        <f>B63/B65</f>
        <v>0.335187526337969</v>
      </c>
      <c r="D63" s="6"/>
      <c r="E63" s="11"/>
      <c r="F63" s="11"/>
      <c r="G63" s="11"/>
      <c r="H63" s="11"/>
      <c r="I63" s="11"/>
      <c r="J63" s="11"/>
      <c r="K63" s="11"/>
    </row>
    <row r="64" ht="20.7" customHeight="1">
      <c r="A64" t="s" s="4">
        <v>172</v>
      </c>
      <c r="B64" s="7">
        <v>3914</v>
      </c>
      <c r="C64" s="8">
        <f>B64/B65</f>
        <v>0.329877791824694</v>
      </c>
      <c r="D64" s="6"/>
      <c r="E64" s="11"/>
      <c r="F64" s="11"/>
      <c r="G64" s="11"/>
      <c r="H64" s="11"/>
      <c r="I64" s="11"/>
      <c r="J64" s="11"/>
      <c r="K64" s="11"/>
    </row>
    <row r="65" ht="20.7" customHeight="1">
      <c r="A65" t="s" s="3">
        <v>19</v>
      </c>
      <c r="B65" s="7">
        <f>SUM(B61:B64)</f>
        <v>11865</v>
      </c>
      <c r="C65" s="9">
        <f>SUM(C61:C64)</f>
        <v>1</v>
      </c>
      <c r="D65" s="6"/>
      <c r="E65" s="11"/>
      <c r="F65" s="11"/>
      <c r="G65" s="11"/>
      <c r="H65" s="11"/>
      <c r="I65" s="11"/>
      <c r="J65" s="11"/>
      <c r="K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  <c r="J66" s="11"/>
      <c r="K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  <c r="J67" s="11"/>
      <c r="K67" s="11"/>
    </row>
    <row r="68" ht="20.7" customHeight="1">
      <c r="A68" t="s" s="4">
        <v>176</v>
      </c>
      <c r="B68" s="7">
        <v>4419</v>
      </c>
      <c r="C68" s="8">
        <f>B68/B71</f>
        <v>0.3764375159724</v>
      </c>
      <c r="D68" s="6"/>
      <c r="E68" s="11"/>
      <c r="F68" s="11"/>
      <c r="G68" s="11"/>
      <c r="H68" s="11"/>
      <c r="I68" s="11"/>
      <c r="J68" s="11"/>
      <c r="K68" s="11"/>
    </row>
    <row r="69" ht="20.7" customHeight="1">
      <c r="A69" t="s" s="4">
        <v>178</v>
      </c>
      <c r="B69" s="7">
        <v>2362</v>
      </c>
      <c r="C69" s="8">
        <f>B69/B71</f>
        <v>0.201209643070108</v>
      </c>
      <c r="D69" s="6"/>
      <c r="E69" s="11"/>
      <c r="F69" s="11"/>
      <c r="G69" s="11"/>
      <c r="H69" s="11"/>
      <c r="I69" s="11"/>
      <c r="J69" s="11"/>
      <c r="K69" s="11"/>
    </row>
    <row r="70" ht="20.7" customHeight="1">
      <c r="A70" t="s" s="4">
        <v>179</v>
      </c>
      <c r="B70" s="7">
        <v>4958</v>
      </c>
      <c r="C70" s="8">
        <f>B70/B71</f>
        <v>0.422352840957492</v>
      </c>
      <c r="D70" s="6"/>
      <c r="E70" s="11"/>
      <c r="F70" s="11"/>
      <c r="G70" s="11"/>
      <c r="H70" s="11"/>
      <c r="I70" s="11"/>
      <c r="J70" s="11"/>
      <c r="K70" s="11"/>
    </row>
    <row r="71" ht="20.7" customHeight="1">
      <c r="A71" t="s" s="3">
        <v>19</v>
      </c>
      <c r="B71" s="7">
        <f>SUM(B68:B70)</f>
        <v>11739</v>
      </c>
      <c r="C71" s="9">
        <f>SUM(C68:C70)</f>
        <v>1</v>
      </c>
      <c r="D71" s="6"/>
      <c r="E71" s="11"/>
      <c r="F71" s="11"/>
      <c r="G71" s="11"/>
      <c r="H71" s="11"/>
      <c r="I71" s="11"/>
      <c r="J71" s="11"/>
      <c r="K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  <c r="J72" s="11"/>
      <c r="K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  <c r="J73" s="11"/>
      <c r="K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  <c r="J74" s="11"/>
      <c r="K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  <c r="J75" s="11"/>
      <c r="K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  <c r="J76" s="11"/>
      <c r="K76" s="11"/>
    </row>
    <row r="77" ht="20.7" customHeight="1">
      <c r="A77" s="65"/>
      <c r="B77" s="28"/>
      <c r="C77" s="18"/>
      <c r="D77" s="11"/>
      <c r="E77" s="11"/>
      <c r="F77" s="11"/>
      <c r="G77" s="11"/>
      <c r="H77" s="11"/>
      <c r="I77" s="11"/>
      <c r="J77" s="11"/>
      <c r="K77" s="11"/>
    </row>
    <row r="78" ht="20.7" customHeight="1">
      <c r="A78" t="s" s="13">
        <v>188</v>
      </c>
      <c r="B78" t="s" s="14">
        <v>2</v>
      </c>
      <c r="C78" t="s" s="3">
        <v>3</v>
      </c>
      <c r="D78" s="6"/>
      <c r="E78" s="11"/>
      <c r="F78" s="11"/>
      <c r="G78" s="11"/>
      <c r="H78" s="11"/>
      <c r="I78" s="11"/>
      <c r="J78" s="11"/>
      <c r="K78" s="11"/>
    </row>
    <row r="79" ht="20.7" customHeight="1">
      <c r="A79" t="s" s="14">
        <v>190</v>
      </c>
      <c r="B79" s="15">
        <v>5376</v>
      </c>
      <c r="C79" s="8">
        <f>B79/B81</f>
        <v>0.391380314502038</v>
      </c>
      <c r="D79" s="6"/>
      <c r="E79" s="11"/>
      <c r="F79" s="11"/>
      <c r="G79" s="11"/>
      <c r="H79" s="11"/>
      <c r="I79" s="11"/>
      <c r="J79" s="11"/>
      <c r="K79" s="11"/>
    </row>
    <row r="80" ht="20.7" customHeight="1">
      <c r="A80" t="s" s="14">
        <v>192</v>
      </c>
      <c r="B80" s="15">
        <v>8360</v>
      </c>
      <c r="C80" s="8">
        <f>B80/B81</f>
        <v>0.608619685497962</v>
      </c>
      <c r="D80" s="6"/>
      <c r="E80" s="11"/>
      <c r="F80" s="11"/>
      <c r="G80" s="11"/>
      <c r="H80" s="11"/>
      <c r="I80" s="11"/>
      <c r="J80" s="11"/>
      <c r="K80" s="11"/>
    </row>
    <row r="81" ht="20.7" customHeight="1">
      <c r="A81" t="s" s="13">
        <v>19</v>
      </c>
      <c r="B81" s="15">
        <f>SUM(B79:B80)</f>
        <v>13736</v>
      </c>
      <c r="C81" s="9">
        <f>SUM(C79:C80)</f>
        <v>1</v>
      </c>
      <c r="D81" s="6"/>
      <c r="E81" s="11"/>
      <c r="F81" s="11"/>
      <c r="G81" s="11"/>
      <c r="H81" s="11"/>
      <c r="I81" s="11"/>
      <c r="J81" s="11"/>
      <c r="K81" s="11"/>
    </row>
    <row r="82" ht="20.7" customHeight="1">
      <c r="A82" s="65"/>
      <c r="B82" s="28"/>
      <c r="C82" s="18"/>
      <c r="D82" s="11"/>
      <c r="E82" s="11"/>
      <c r="F82" s="11"/>
      <c r="G82" s="11"/>
      <c r="H82" s="11"/>
      <c r="I82" s="11"/>
      <c r="J82" s="11"/>
      <c r="K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  <c r="J83" s="11"/>
      <c r="K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  <c r="J84" s="11"/>
      <c r="K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  <c r="J85" s="11"/>
      <c r="K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  <c r="J86" s="11"/>
      <c r="K86" s="11"/>
    </row>
    <row r="87" ht="20.35" customHeight="1">
      <c r="A87" s="102"/>
      <c r="B87" s="103"/>
      <c r="C87" s="19"/>
      <c r="D87" s="11"/>
      <c r="E87" s="11"/>
      <c r="F87" s="11"/>
      <c r="G87" s="11"/>
      <c r="H87" s="11"/>
      <c r="I87" s="11"/>
      <c r="J87" s="11"/>
      <c r="K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  <c r="J88" s="11"/>
      <c r="K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  <c r="J89" s="11"/>
      <c r="K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  <c r="J90" s="11"/>
      <c r="K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  <c r="J91" s="11"/>
      <c r="K91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dimension ref="A2:I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06" customWidth="1"/>
    <col min="2" max="4" width="16.3516" style="106" customWidth="1"/>
    <col min="5" max="5" width="26.7031" style="106" customWidth="1"/>
    <col min="6" max="7" width="16.3516" style="106" customWidth="1"/>
    <col min="8" max="8" width="17.8516" style="106" customWidth="1"/>
    <col min="9" max="9" width="16.3516" style="106" customWidth="1"/>
    <col min="10" max="16384" width="16.3516" style="106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470</v>
      </c>
      <c r="F2" t="s" s="4">
        <v>2</v>
      </c>
      <c r="G2" t="s" s="3">
        <v>3</v>
      </c>
      <c r="H2" s="20"/>
      <c r="I2" s="37"/>
    </row>
    <row r="3" ht="20.7" customHeight="1">
      <c r="A3" t="s" s="4">
        <v>8</v>
      </c>
      <c r="B3" s="7">
        <v>1096</v>
      </c>
      <c r="C3" s="8">
        <f>B3/B12</f>
        <v>0.218109452736318</v>
      </c>
      <c r="D3" s="5"/>
      <c r="E3" t="s" s="4">
        <v>584</v>
      </c>
      <c r="F3" s="7">
        <v>544</v>
      </c>
      <c r="G3" s="8">
        <f>F3/F5</f>
        <v>0.635514018691589</v>
      </c>
      <c r="H3" s="6"/>
      <c r="I3" s="11"/>
    </row>
    <row r="4" ht="20.7" customHeight="1">
      <c r="A4" t="s" s="4">
        <v>13</v>
      </c>
      <c r="B4" s="7">
        <v>91</v>
      </c>
      <c r="C4" s="8">
        <f>B4/B12</f>
        <v>0.0181094527363184</v>
      </c>
      <c r="D4" s="5"/>
      <c r="E4" t="s" s="4">
        <v>585</v>
      </c>
      <c r="F4" s="7">
        <v>312</v>
      </c>
      <c r="G4" s="8">
        <f>F4/F5</f>
        <v>0.364485981308411</v>
      </c>
      <c r="H4" s="6"/>
      <c r="I4" s="11"/>
    </row>
    <row r="5" ht="20.7" customHeight="1">
      <c r="A5" t="s" s="4">
        <v>18</v>
      </c>
      <c r="B5" s="7">
        <v>16</v>
      </c>
      <c r="C5" s="8">
        <f>B5/B12</f>
        <v>0.00318407960199005</v>
      </c>
      <c r="D5" s="5"/>
      <c r="E5" t="s" s="3">
        <v>19</v>
      </c>
      <c r="F5" s="7">
        <f>SUM(F3:F4)</f>
        <v>856</v>
      </c>
      <c r="G5" s="9">
        <f>SUM(G3:G4)</f>
        <v>1</v>
      </c>
      <c r="H5" s="6"/>
      <c r="I5" s="11"/>
    </row>
    <row r="6" ht="20.7" customHeight="1">
      <c r="A6" t="s" s="4">
        <v>21</v>
      </c>
      <c r="B6" s="7">
        <v>2752</v>
      </c>
      <c r="C6" s="8">
        <f>B6/B12</f>
        <v>0.5476616915422891</v>
      </c>
      <c r="D6" s="6"/>
      <c r="E6" s="10"/>
      <c r="F6" s="30"/>
      <c r="G6" s="17"/>
      <c r="H6" s="72"/>
      <c r="I6" s="11"/>
    </row>
    <row r="7" ht="20.7" customHeight="1">
      <c r="A7" t="s" s="4">
        <v>23</v>
      </c>
      <c r="B7" s="7">
        <v>944</v>
      </c>
      <c r="C7" s="8">
        <f>B7/B12</f>
        <v>0.187860696517413</v>
      </c>
      <c r="D7" s="5"/>
      <c r="E7" t="s" s="3">
        <v>441</v>
      </c>
      <c r="F7" t="s" s="4">
        <v>2</v>
      </c>
      <c r="G7" t="s" s="3">
        <v>3</v>
      </c>
      <c r="H7" s="6"/>
      <c r="I7" s="11"/>
    </row>
    <row r="8" ht="20.7" customHeight="1">
      <c r="A8" t="s" s="4">
        <v>27</v>
      </c>
      <c r="B8" s="7">
        <v>42</v>
      </c>
      <c r="C8" s="8">
        <f>B8/B12</f>
        <v>0.00835820895522388</v>
      </c>
      <c r="D8" s="5"/>
      <c r="E8" t="s" s="4">
        <v>586</v>
      </c>
      <c r="F8" s="7">
        <v>361</v>
      </c>
      <c r="G8" s="8">
        <f>F8/F11</f>
        <v>0.442944785276074</v>
      </c>
      <c r="H8" s="20"/>
      <c r="I8" s="37"/>
    </row>
    <row r="9" ht="20.7" customHeight="1">
      <c r="A9" t="s" s="4">
        <v>31</v>
      </c>
      <c r="B9" s="7">
        <v>47</v>
      </c>
      <c r="C9" s="8">
        <f>B9/B12</f>
        <v>0.00935323383084577</v>
      </c>
      <c r="D9" s="5"/>
      <c r="E9" t="s" s="4">
        <v>587</v>
      </c>
      <c r="F9" s="7">
        <v>121</v>
      </c>
      <c r="G9" s="8">
        <f>F9/F11</f>
        <v>0.148466257668712</v>
      </c>
      <c r="H9" s="20"/>
      <c r="I9" s="37"/>
    </row>
    <row r="10" ht="20.7" customHeight="1">
      <c r="A10" t="s" s="4">
        <v>36</v>
      </c>
      <c r="B10" s="7">
        <v>21</v>
      </c>
      <c r="C10" s="8">
        <f>B10/B12</f>
        <v>0.00417910447761194</v>
      </c>
      <c r="D10" s="5"/>
      <c r="E10" t="s" s="4">
        <v>588</v>
      </c>
      <c r="F10" s="7">
        <v>333</v>
      </c>
      <c r="G10" s="8">
        <f>F10/F11</f>
        <v>0.408588957055215</v>
      </c>
      <c r="H10" s="20"/>
      <c r="I10" s="37"/>
    </row>
    <row r="11" ht="20.7" customHeight="1">
      <c r="A11" t="s" s="4">
        <v>39</v>
      </c>
      <c r="B11" s="7">
        <v>16</v>
      </c>
      <c r="C11" s="8">
        <f>B11/B12</f>
        <v>0.00318407960199005</v>
      </c>
      <c r="D11" s="5"/>
      <c r="E11" t="s" s="3">
        <v>19</v>
      </c>
      <c r="F11" s="7">
        <f>SUM(F8:F10)</f>
        <v>815</v>
      </c>
      <c r="G11" s="9">
        <f>SUM(G8:G10)</f>
        <v>1</v>
      </c>
      <c r="H11" s="20"/>
      <c r="I11" s="37"/>
    </row>
    <row r="12" ht="20.7" customHeight="1">
      <c r="A12" t="s" s="3">
        <v>19</v>
      </c>
      <c r="B12" s="7">
        <f>SUM(B3:B11)</f>
        <v>5025</v>
      </c>
      <c r="C12" s="9">
        <f>SUM(C3:C11)</f>
        <v>1</v>
      </c>
      <c r="D12" s="6"/>
      <c r="E12" s="10"/>
      <c r="F12" s="30"/>
      <c r="G12" s="17"/>
      <c r="H12" s="37"/>
      <c r="I12" s="37"/>
    </row>
    <row r="13" ht="20.7" customHeight="1">
      <c r="A13" s="10"/>
      <c r="B13" s="10"/>
      <c r="C13" s="10"/>
      <c r="D13" s="12"/>
      <c r="E13" t="s" s="3">
        <v>446</v>
      </c>
      <c r="F13" t="s" s="4">
        <v>2</v>
      </c>
      <c r="G13" t="s" s="3">
        <v>3</v>
      </c>
      <c r="H13" s="20"/>
      <c r="I13" s="37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589</v>
      </c>
      <c r="F14" s="7">
        <v>461</v>
      </c>
      <c r="G14" s="8">
        <f>F14/F16</f>
        <v>0.523269012485812</v>
      </c>
      <c r="H14" s="20"/>
      <c r="I14" s="37"/>
    </row>
    <row r="15" ht="20.7" customHeight="1">
      <c r="A15" t="s" s="4">
        <v>51</v>
      </c>
      <c r="B15" s="7">
        <v>71</v>
      </c>
      <c r="C15" s="8">
        <f>B15/B21</f>
        <v>0.0145372645372645</v>
      </c>
      <c r="D15" s="5"/>
      <c r="E15" t="s" s="4">
        <v>590</v>
      </c>
      <c r="F15" s="7">
        <v>420</v>
      </c>
      <c r="G15" s="8">
        <f>F15/F16</f>
        <v>0.476730987514188</v>
      </c>
      <c r="H15" s="6"/>
      <c r="I15" s="11"/>
    </row>
    <row r="16" ht="20.7" customHeight="1">
      <c r="A16" t="s" s="4">
        <v>54</v>
      </c>
      <c r="B16" s="7">
        <v>2227</v>
      </c>
      <c r="C16" s="8">
        <f>B16/B21</f>
        <v>0.455978705978706</v>
      </c>
      <c r="D16" s="5"/>
      <c r="E16" t="s" s="3">
        <v>19</v>
      </c>
      <c r="F16" s="7">
        <f>SUM(F14:F15)</f>
        <v>881</v>
      </c>
      <c r="G16" s="9">
        <f>SUM(G14:G15)</f>
        <v>1</v>
      </c>
      <c r="H16" s="6"/>
      <c r="I16" s="11"/>
    </row>
    <row r="17" ht="20.7" customHeight="1">
      <c r="A17" t="s" s="4">
        <v>57</v>
      </c>
      <c r="B17" s="7">
        <v>1234</v>
      </c>
      <c r="C17" s="8">
        <f>B17/B21</f>
        <v>0.252661752661753</v>
      </c>
      <c r="D17" s="20"/>
      <c r="E17" s="17"/>
      <c r="F17" s="17"/>
      <c r="G17" s="17"/>
      <c r="H17" s="72"/>
      <c r="I17" s="11"/>
    </row>
    <row r="18" ht="20.7" customHeight="1">
      <c r="A18" t="s" s="4">
        <v>61</v>
      </c>
      <c r="B18" s="7">
        <v>46</v>
      </c>
      <c r="C18" s="8">
        <f>B18/B21</f>
        <v>0.00941850941850942</v>
      </c>
      <c r="D18" s="5"/>
      <c r="E18" t="s" s="3">
        <v>431</v>
      </c>
      <c r="F18" t="s" s="4">
        <v>2</v>
      </c>
      <c r="G18" t="s" s="3">
        <v>3</v>
      </c>
      <c r="H18" s="20"/>
      <c r="I18" s="37"/>
    </row>
    <row r="19" ht="20.7" customHeight="1">
      <c r="A19" t="s" s="4">
        <v>64</v>
      </c>
      <c r="B19" s="7">
        <v>1253</v>
      </c>
      <c r="C19" s="8">
        <f>B19/B21</f>
        <v>0.256552006552007</v>
      </c>
      <c r="D19" s="5"/>
      <c r="E19" t="s" s="4">
        <v>591</v>
      </c>
      <c r="F19" s="7">
        <v>193</v>
      </c>
      <c r="G19" s="8">
        <f>F19/F24</f>
        <v>0.0377986682334508</v>
      </c>
      <c r="H19" s="20"/>
      <c r="I19" s="37"/>
    </row>
    <row r="20" ht="20.7" customHeight="1">
      <c r="A20" t="s" s="4">
        <v>68</v>
      </c>
      <c r="B20" s="7">
        <v>53</v>
      </c>
      <c r="C20" s="8">
        <f>B20/B21</f>
        <v>0.0108517608517609</v>
      </c>
      <c r="D20" s="5"/>
      <c r="E20" t="s" s="4">
        <v>592</v>
      </c>
      <c r="F20" s="7">
        <v>1241</v>
      </c>
      <c r="G20" s="8">
        <f>F20/F24</f>
        <v>0.243047395221308</v>
      </c>
      <c r="H20" s="20"/>
      <c r="I20" s="37"/>
    </row>
    <row r="21" ht="20.7" customHeight="1">
      <c r="A21" t="s" s="3">
        <v>19</v>
      </c>
      <c r="B21" s="7">
        <f>SUM(B15:B20)</f>
        <v>4884</v>
      </c>
      <c r="C21" s="9">
        <f>SUM(C15:C20)</f>
        <v>1</v>
      </c>
      <c r="D21" s="5"/>
      <c r="E21" t="s" s="4">
        <v>593</v>
      </c>
      <c r="F21" s="7">
        <v>527</v>
      </c>
      <c r="G21" s="8">
        <f>F21/F24</f>
        <v>0.103211907559734</v>
      </c>
      <c r="H21" s="20"/>
      <c r="I21" s="37"/>
    </row>
    <row r="22" ht="20.7" customHeight="1">
      <c r="A22" s="16"/>
      <c r="B22" s="17"/>
      <c r="C22" s="18"/>
      <c r="D22" s="12"/>
      <c r="E22" t="s" s="4">
        <v>594</v>
      </c>
      <c r="F22" s="7">
        <v>375</v>
      </c>
      <c r="G22" s="8">
        <f>F22/F24</f>
        <v>0.0734430082256169</v>
      </c>
      <c r="H22" s="20"/>
      <c r="I22" s="37"/>
    </row>
    <row r="23" ht="20.7" customHeight="1">
      <c r="A23" t="s" s="45">
        <v>77</v>
      </c>
      <c r="B23" t="s" s="46">
        <v>2</v>
      </c>
      <c r="C23" t="s" s="3">
        <v>3</v>
      </c>
      <c r="D23" s="5"/>
      <c r="E23" t="s" s="4">
        <v>595</v>
      </c>
      <c r="F23" s="7">
        <v>2770</v>
      </c>
      <c r="G23" s="8">
        <f>F23/F24</f>
        <v>0.54249902075989</v>
      </c>
      <c r="H23" s="20"/>
      <c r="I23" s="37"/>
    </row>
    <row r="24" ht="20.7" customHeight="1">
      <c r="A24" t="s" s="46">
        <v>80</v>
      </c>
      <c r="B24" s="47"/>
      <c r="C24" s="8">
        <f>B24/B26</f>
      </c>
      <c r="D24" s="5"/>
      <c r="E24" t="s" s="3">
        <v>19</v>
      </c>
      <c r="F24" s="7">
        <f>SUM(F19:F23)</f>
        <v>5106</v>
      </c>
      <c r="G24" s="9">
        <f>SUM(G19:G23)</f>
        <v>1</v>
      </c>
      <c r="H24" s="20"/>
      <c r="I24" s="37"/>
    </row>
    <row r="25" ht="20.7" customHeight="1">
      <c r="A25" t="s" s="46">
        <v>83</v>
      </c>
      <c r="B25" s="47"/>
      <c r="C25" s="8">
        <f>B25/B26</f>
      </c>
      <c r="D25" s="6"/>
      <c r="E25" s="10"/>
      <c r="F25" s="10"/>
      <c r="G25" s="30"/>
      <c r="H25" s="37"/>
      <c r="I25" s="37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5"/>
      <c r="E26" t="s" s="3">
        <v>464</v>
      </c>
      <c r="F26" t="s" s="4">
        <v>2</v>
      </c>
      <c r="G26" t="s" s="3">
        <v>3</v>
      </c>
      <c r="H26" s="20"/>
      <c r="I26" s="37"/>
    </row>
    <row r="27" ht="20.7" customHeight="1">
      <c r="A27" s="51"/>
      <c r="B27" s="52"/>
      <c r="C27" s="18"/>
      <c r="D27" s="12"/>
      <c r="E27" t="s" s="4">
        <v>596</v>
      </c>
      <c r="F27" s="7">
        <v>2079</v>
      </c>
      <c r="G27" s="8">
        <f>F27/F31</f>
        <v>0.415550669598241</v>
      </c>
      <c r="H27" s="6"/>
      <c r="I27" s="11"/>
    </row>
    <row r="28" ht="20.7" customHeight="1">
      <c r="A28" t="s" s="45">
        <v>92</v>
      </c>
      <c r="B28" t="s" s="46">
        <v>2</v>
      </c>
      <c r="C28" t="s" s="3">
        <v>3</v>
      </c>
      <c r="D28" s="5"/>
      <c r="E28" t="s" s="4">
        <v>597</v>
      </c>
      <c r="F28" s="7">
        <v>380</v>
      </c>
      <c r="G28" s="8">
        <f>F28/F31</f>
        <v>0.0759544273435938</v>
      </c>
      <c r="H28" s="6"/>
      <c r="I28" s="11"/>
    </row>
    <row r="29" ht="20.7" customHeight="1">
      <c r="A29" t="s" s="46">
        <v>95</v>
      </c>
      <c r="B29" s="47"/>
      <c r="C29" s="8">
        <f>B29/B35</f>
      </c>
      <c r="D29" s="5"/>
      <c r="E29" t="s" s="4">
        <v>598</v>
      </c>
      <c r="F29" s="7">
        <v>1141</v>
      </c>
      <c r="G29" s="8">
        <f>F29/F31</f>
        <v>0.228063162102738</v>
      </c>
      <c r="H29" s="6"/>
      <c r="I29" s="11"/>
    </row>
    <row r="30" ht="20.7" customHeight="1">
      <c r="A30" t="s" s="46">
        <v>98</v>
      </c>
      <c r="B30" s="47"/>
      <c r="C30" s="8">
        <f>B30/B35</f>
      </c>
      <c r="D30" s="5"/>
      <c r="E30" t="s" s="4">
        <v>599</v>
      </c>
      <c r="F30" s="7">
        <v>1403</v>
      </c>
      <c r="G30" s="8">
        <f>F30/F31</f>
        <v>0.280431740955427</v>
      </c>
      <c r="H30" s="6"/>
      <c r="I30" s="11"/>
    </row>
    <row r="31" ht="20.7" customHeight="1">
      <c r="A31" t="s" s="46">
        <v>101</v>
      </c>
      <c r="B31" s="47"/>
      <c r="C31" s="8">
        <f>B31/B35</f>
      </c>
      <c r="D31" s="5"/>
      <c r="E31" t="s" s="3">
        <v>19</v>
      </c>
      <c r="F31" s="7">
        <f>SUM(F27:F30)</f>
        <v>5003</v>
      </c>
      <c r="G31" s="9">
        <f>SUM(G27:G30)</f>
        <v>1</v>
      </c>
      <c r="H31" s="6"/>
      <c r="I31" s="11"/>
    </row>
    <row r="32" ht="20.7" customHeight="1">
      <c r="A32" t="s" s="46">
        <v>103</v>
      </c>
      <c r="B32" s="47"/>
      <c r="C32" s="8">
        <f>B32/B35</f>
      </c>
      <c r="D32" s="6"/>
      <c r="E32" s="19"/>
      <c r="F32" s="70"/>
      <c r="G32" s="38"/>
      <c r="H32" s="72"/>
      <c r="I32" s="11"/>
    </row>
    <row r="33" ht="20.7" customHeight="1">
      <c r="A33" t="s" s="46">
        <v>106</v>
      </c>
      <c r="B33" s="47"/>
      <c r="C33" s="8">
        <f>B33/B35</f>
      </c>
      <c r="D33" s="6"/>
      <c r="E33" s="11"/>
      <c r="F33" s="64"/>
      <c r="G33" s="39"/>
      <c r="H33" s="72"/>
      <c r="I33" s="11"/>
    </row>
    <row r="34" ht="20.7" customHeight="1">
      <c r="A34" t="s" s="46">
        <v>110</v>
      </c>
      <c r="B34" s="47"/>
      <c r="C34" s="8">
        <f>B34/B35</f>
      </c>
      <c r="D34" s="6"/>
      <c r="E34" s="11"/>
      <c r="F34" s="64"/>
      <c r="G34" s="39"/>
      <c r="H34" s="72"/>
      <c r="I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11"/>
      <c r="F35" s="64"/>
      <c r="G35" s="39"/>
      <c r="H35" s="72"/>
      <c r="I35" s="11"/>
    </row>
    <row r="36" ht="20.7" customHeight="1">
      <c r="A36" s="16"/>
      <c r="B36" s="17"/>
      <c r="C36" s="18"/>
      <c r="D36" s="11"/>
      <c r="E36" s="11"/>
      <c r="F36" s="64"/>
      <c r="G36" s="39"/>
      <c r="H36" s="72"/>
      <c r="I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1"/>
      <c r="F37" s="64"/>
      <c r="G37" s="39"/>
      <c r="H37" s="72"/>
      <c r="I37" s="11"/>
    </row>
    <row r="38" ht="20.7" customHeight="1">
      <c r="A38" t="s" s="4">
        <v>118</v>
      </c>
      <c r="B38" s="7">
        <v>4063</v>
      </c>
      <c r="C38" s="8">
        <f>B38/B40</f>
        <v>0.926779197080292</v>
      </c>
      <c r="D38" s="6"/>
      <c r="E38" s="11"/>
      <c r="F38" s="64"/>
      <c r="G38" s="39"/>
      <c r="H38" s="72"/>
      <c r="I38" s="11"/>
    </row>
    <row r="39" ht="20.7" customHeight="1">
      <c r="A39" t="s" s="4">
        <v>122</v>
      </c>
      <c r="B39" s="7">
        <v>321</v>
      </c>
      <c r="C39" s="8">
        <f>B39/B40</f>
        <v>0.07322080291970801</v>
      </c>
      <c r="D39" s="6"/>
      <c r="E39" s="11"/>
      <c r="F39" s="64"/>
      <c r="G39" s="39"/>
      <c r="H39" s="72"/>
      <c r="I39" s="11"/>
    </row>
    <row r="40" ht="20.7" customHeight="1">
      <c r="A40" t="s" s="3">
        <v>19</v>
      </c>
      <c r="B40" s="7">
        <f>SUM(B38:B39)</f>
        <v>4384</v>
      </c>
      <c r="C40" s="9">
        <f>SUM(C38:C39)</f>
        <v>1</v>
      </c>
      <c r="D40" s="6"/>
      <c r="E40" s="11"/>
      <c r="F40" s="64"/>
      <c r="G40" s="39"/>
      <c r="H40" s="72"/>
      <c r="I40" s="11"/>
    </row>
    <row r="41" ht="20.7" customHeight="1">
      <c r="A41" s="16"/>
      <c r="B41" s="17"/>
      <c r="C41" s="18"/>
      <c r="D41" s="11"/>
      <c r="E41" s="11"/>
      <c r="F41" s="64"/>
      <c r="G41" s="39"/>
      <c r="H41" s="72"/>
      <c r="I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72"/>
      <c r="I42" s="11"/>
    </row>
    <row r="43" ht="20.7" customHeight="1">
      <c r="A43" t="s" s="4">
        <v>131</v>
      </c>
      <c r="B43" s="7">
        <v>2595</v>
      </c>
      <c r="C43" s="8">
        <f>B43/B45</f>
        <v>0.585382359575908</v>
      </c>
      <c r="D43" s="6"/>
      <c r="E43" s="11"/>
      <c r="F43" s="64"/>
      <c r="G43" s="39"/>
      <c r="H43" s="72"/>
      <c r="I43" s="11"/>
    </row>
    <row r="44" ht="20.7" customHeight="1">
      <c r="A44" t="s" s="4">
        <v>134</v>
      </c>
      <c r="B44" s="7">
        <v>1838</v>
      </c>
      <c r="C44" s="8">
        <f>B44/B45</f>
        <v>0.414617640424092</v>
      </c>
      <c r="D44" s="6"/>
      <c r="E44" s="11"/>
      <c r="F44" s="64"/>
      <c r="G44" s="39"/>
      <c r="H44" s="72"/>
      <c r="I44" s="11"/>
    </row>
    <row r="45" ht="20.7" customHeight="1">
      <c r="A45" t="s" s="3">
        <v>19</v>
      </c>
      <c r="B45" s="7">
        <f>SUM(B43:B44)</f>
        <v>4433</v>
      </c>
      <c r="C45" s="9">
        <f>SUM(C43:C44)</f>
        <v>1</v>
      </c>
      <c r="D45" s="6"/>
      <c r="E45" s="11"/>
      <c r="F45" s="64"/>
      <c r="G45" s="39"/>
      <c r="H45" s="72"/>
      <c r="I45" s="11"/>
    </row>
    <row r="46" ht="20.7" customHeight="1">
      <c r="A46" s="16"/>
      <c r="B46" s="17"/>
      <c r="C46" s="18"/>
      <c r="D46" s="11"/>
      <c r="E46" s="11"/>
      <c r="F46" s="64"/>
      <c r="G46" s="39"/>
      <c r="H46" s="72"/>
      <c r="I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72"/>
      <c r="I47" s="11"/>
    </row>
    <row r="48" ht="20.7" customHeight="1">
      <c r="A48" t="s" s="4">
        <v>143</v>
      </c>
      <c r="B48" s="7">
        <v>1994</v>
      </c>
      <c r="C48" s="8">
        <f>B48/B52</f>
        <v>0.461894834375724</v>
      </c>
      <c r="D48" s="6"/>
      <c r="E48" s="11"/>
      <c r="F48" s="11"/>
      <c r="G48" s="43"/>
      <c r="H48" s="11"/>
      <c r="I48" s="11"/>
    </row>
    <row r="49" ht="20.7" customHeight="1">
      <c r="A49" t="s" s="4">
        <v>146</v>
      </c>
      <c r="B49" s="7">
        <v>333</v>
      </c>
      <c r="C49" s="8">
        <f>B49/B52</f>
        <v>0.0771369006254343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218</v>
      </c>
      <c r="C50" s="8">
        <f>B50/B52</f>
        <v>0.0504980310400741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1772</v>
      </c>
      <c r="C51" s="8">
        <f>B51/B52</f>
        <v>0.410470233958768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4317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1632</v>
      </c>
      <c r="C55" s="8">
        <f>B55/B58</f>
        <v>0.401772525849335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969</v>
      </c>
      <c r="C56" s="8">
        <f>B56/B58</f>
        <v>0.238552437223043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1461</v>
      </c>
      <c r="C57" s="8">
        <f>B57/B58</f>
        <v>0.359675036927622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4062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1088</v>
      </c>
      <c r="C61" s="8">
        <f>B61/B65</f>
        <v>0.28936170212766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328</v>
      </c>
      <c r="C62" s="8">
        <f>B62/B65</f>
        <v>0.0872340425531915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1474</v>
      </c>
      <c r="C63" s="8">
        <f>B63/B65</f>
        <v>0.392021276595745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870</v>
      </c>
      <c r="C64" s="8">
        <f>B64/B65</f>
        <v>0.231382978723404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3760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1770</v>
      </c>
      <c r="C68" s="8">
        <f>B68/B71</f>
        <v>0.464933018124507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631</v>
      </c>
      <c r="C69" s="8">
        <f>B69/B71</f>
        <v>0.165747307591279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1406</v>
      </c>
      <c r="C70" s="8">
        <f>B70/B71</f>
        <v>0.369319674284213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3807</v>
      </c>
      <c r="C71" s="9">
        <f>SUM(C68:C70)</f>
        <v>0.999999999999999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102"/>
      <c r="B87" s="103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  <c r="I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  <c r="I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  <c r="I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  <c r="I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  <c r="I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  <c r="I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  <c r="I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  <c r="I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  <c r="I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  <c r="I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  <c r="I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  <c r="I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  <c r="I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  <c r="I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  <c r="I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  <c r="I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  <c r="I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  <c r="I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  <c r="I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  <c r="I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  <c r="I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  <c r="I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  <c r="I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  <c r="I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  <c r="I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  <c r="I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  <c r="I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  <c r="I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  <c r="I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  <c r="I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  <c r="I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  <c r="I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  <c r="I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  <c r="I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  <c r="I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  <c r="I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  <c r="I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  <c r="I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  <c r="I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  <c r="I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  <c r="I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  <c r="I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  <c r="I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  <c r="I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  <c r="I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  <c r="I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  <c r="I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  <c r="I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  <c r="I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  <c r="I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  <c r="I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  <c r="I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  <c r="I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  <c r="I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  <c r="I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  <c r="I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  <c r="I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  <c r="I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  <c r="I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  <c r="I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  <c r="I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  <c r="I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  <c r="I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  <c r="I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  <c r="I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  <c r="I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  <c r="I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  <c r="I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  <c r="I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  <c r="I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  <c r="I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  <c r="I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  <c r="I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  <c r="I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  <c r="I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  <c r="I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  <c r="I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  <c r="I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  <c r="I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  <c r="I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  <c r="I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  <c r="I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  <c r="I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  <c r="I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  <c r="I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  <c r="I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  <c r="I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  <c r="I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  <c r="I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  <c r="I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  <c r="I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  <c r="I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  <c r="I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  <c r="I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  <c r="I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  <c r="I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  <c r="I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  <c r="I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  <c r="I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  <c r="I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  <c r="I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  <c r="I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  <c r="I194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dimension ref="A2:K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07" customWidth="1"/>
    <col min="2" max="4" width="16.3516" style="107" customWidth="1"/>
    <col min="5" max="5" width="26.7031" style="107" customWidth="1"/>
    <col min="6" max="8" width="16.3516" style="107" customWidth="1"/>
    <col min="9" max="9" width="17.8516" style="107" customWidth="1"/>
    <col min="10" max="11" width="16.3516" style="107" customWidth="1"/>
    <col min="12" max="16384" width="16.3516" style="107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431</v>
      </c>
      <c r="F2" t="s" s="4">
        <v>2</v>
      </c>
      <c r="G2" t="s" s="3">
        <v>3</v>
      </c>
      <c r="H2" s="5"/>
      <c r="I2" t="s" s="3">
        <v>265</v>
      </c>
      <c r="J2" t="s" s="4">
        <v>2</v>
      </c>
      <c r="K2" t="s" s="3">
        <v>3</v>
      </c>
    </row>
    <row r="3" ht="20.7" customHeight="1">
      <c r="A3" t="s" s="4">
        <v>8</v>
      </c>
      <c r="B3" s="7">
        <v>1004</v>
      </c>
      <c r="C3" s="8">
        <f>B3/B12</f>
        <v>0.204522305968629</v>
      </c>
      <c r="D3" s="5"/>
      <c r="E3" t="s" s="4">
        <v>600</v>
      </c>
      <c r="F3" s="7">
        <v>809</v>
      </c>
      <c r="G3" s="8">
        <f>F3/F5</f>
        <v>0.166221491678652</v>
      </c>
      <c r="H3" s="5"/>
      <c r="I3" t="s" s="4">
        <v>413</v>
      </c>
      <c r="J3" s="7">
        <v>3123</v>
      </c>
      <c r="K3" s="8">
        <f>J3/J5</f>
        <v>0.713991769547325</v>
      </c>
    </row>
    <row r="4" ht="20.7" customHeight="1">
      <c r="A4" t="s" s="4">
        <v>13</v>
      </c>
      <c r="B4" s="7">
        <v>217</v>
      </c>
      <c r="C4" s="8">
        <f>B4/B12</f>
        <v>0.0442045223059686</v>
      </c>
      <c r="D4" s="5"/>
      <c r="E4" t="s" s="4">
        <v>601</v>
      </c>
      <c r="F4" s="7">
        <v>4058</v>
      </c>
      <c r="G4" s="8">
        <f>F4/F5</f>
        <v>0.833778508321348</v>
      </c>
      <c r="H4" s="5"/>
      <c r="I4" t="s" s="4">
        <v>415</v>
      </c>
      <c r="J4" s="7">
        <v>1251</v>
      </c>
      <c r="K4" s="8">
        <f>J4/J5</f>
        <v>0.286008230452675</v>
      </c>
    </row>
    <row r="5" ht="20.7" customHeight="1">
      <c r="A5" t="s" s="4">
        <v>18</v>
      </c>
      <c r="B5" s="7">
        <v>16</v>
      </c>
      <c r="C5" s="8">
        <f>B5/B12</f>
        <v>0.00325931961702994</v>
      </c>
      <c r="D5" s="5"/>
      <c r="E5" t="s" s="3">
        <v>19</v>
      </c>
      <c r="F5" s="7">
        <f>SUM(F3:F4)</f>
        <v>4867</v>
      </c>
      <c r="G5" s="9">
        <f>SUM(G3:G4)</f>
        <v>1</v>
      </c>
      <c r="H5" s="95"/>
      <c r="I5" t="s" s="3">
        <v>19</v>
      </c>
      <c r="J5" s="7">
        <f>SUM(J3:J4)</f>
        <v>4374</v>
      </c>
      <c r="K5" s="9">
        <f>SUM(K3:K4)</f>
        <v>1</v>
      </c>
    </row>
    <row r="6" ht="20.7" customHeight="1">
      <c r="A6" t="s" s="4">
        <v>21</v>
      </c>
      <c r="B6" s="7">
        <v>2677</v>
      </c>
      <c r="C6" s="8">
        <f>B6/B12</f>
        <v>0.545324913424323</v>
      </c>
      <c r="D6" s="6"/>
      <c r="E6" s="10"/>
      <c r="F6" s="30"/>
      <c r="G6" s="17"/>
      <c r="H6" s="39"/>
      <c r="I6" s="108"/>
      <c r="J6" s="19"/>
      <c r="K6" s="19"/>
    </row>
    <row r="7" ht="20.7" customHeight="1">
      <c r="A7" t="s" s="4">
        <v>23</v>
      </c>
      <c r="B7" s="7">
        <v>925</v>
      </c>
      <c r="C7" s="8">
        <f>B7/B12</f>
        <v>0.188429415359544</v>
      </c>
      <c r="D7" s="5"/>
      <c r="E7" t="s" s="3">
        <v>441</v>
      </c>
      <c r="F7" t="s" s="4">
        <v>2</v>
      </c>
      <c r="G7" t="s" s="3">
        <v>3</v>
      </c>
      <c r="H7" s="34"/>
      <c r="I7" s="72"/>
      <c r="J7" s="11"/>
      <c r="K7" s="11"/>
    </row>
    <row r="8" ht="20.7" customHeight="1">
      <c r="A8" t="s" s="4">
        <v>27</v>
      </c>
      <c r="B8" s="7">
        <v>22</v>
      </c>
      <c r="C8" s="8">
        <f>B8/B12</f>
        <v>0.00448156447341617</v>
      </c>
      <c r="D8" s="5"/>
      <c r="E8" t="s" s="4">
        <v>602</v>
      </c>
      <c r="F8" s="7">
        <v>384</v>
      </c>
      <c r="G8" s="8">
        <f>F8/F10</f>
        <v>0.491677336747759</v>
      </c>
      <c r="H8" s="34"/>
      <c r="I8" s="37"/>
      <c r="J8" s="37"/>
      <c r="K8" s="37"/>
    </row>
    <row r="9" ht="20.7" customHeight="1">
      <c r="A9" t="s" s="4">
        <v>31</v>
      </c>
      <c r="B9" s="7">
        <v>29</v>
      </c>
      <c r="C9" s="8">
        <f>B9/B12</f>
        <v>0.00590751680586678</v>
      </c>
      <c r="D9" s="5"/>
      <c r="E9" t="s" s="4">
        <v>603</v>
      </c>
      <c r="F9" s="7">
        <v>397</v>
      </c>
      <c r="G9" s="8">
        <f>F9/F10</f>
        <v>0.508322663252241</v>
      </c>
      <c r="H9" s="34"/>
      <c r="I9" s="37"/>
      <c r="J9" s="37"/>
      <c r="K9" s="37"/>
    </row>
    <row r="10" ht="20.7" customHeight="1">
      <c r="A10" t="s" s="4">
        <v>36</v>
      </c>
      <c r="B10" s="7">
        <v>13</v>
      </c>
      <c r="C10" s="8">
        <f>B10/B12</f>
        <v>0.00264819718883683</v>
      </c>
      <c r="D10" s="5"/>
      <c r="E10" t="s" s="3">
        <v>19</v>
      </c>
      <c r="F10" s="7">
        <f>SUM(F8:F9)</f>
        <v>781</v>
      </c>
      <c r="G10" s="9">
        <f>SUM(G8:G9)</f>
        <v>1</v>
      </c>
      <c r="H10" s="34"/>
      <c r="I10" s="37"/>
      <c r="J10" s="37"/>
      <c r="K10" s="37"/>
    </row>
    <row r="11" ht="20.7" customHeight="1">
      <c r="A11" t="s" s="4">
        <v>39</v>
      </c>
      <c r="B11" s="7">
        <v>6</v>
      </c>
      <c r="C11" s="8">
        <f>B11/B12</f>
        <v>0.00122224485638623</v>
      </c>
      <c r="D11" s="6"/>
      <c r="E11" s="10"/>
      <c r="F11" s="10"/>
      <c r="G11" s="10"/>
      <c r="H11" s="89"/>
      <c r="I11" s="37"/>
      <c r="J11" s="37"/>
      <c r="K11" s="37"/>
    </row>
    <row r="12" ht="20.7" customHeight="1">
      <c r="A12" t="s" s="3">
        <v>19</v>
      </c>
      <c r="B12" s="7">
        <f>SUM(B3:B11)</f>
        <v>4909</v>
      </c>
      <c r="C12" s="9">
        <f>SUM(C3:C11)</f>
        <v>1</v>
      </c>
      <c r="D12" s="5"/>
      <c r="E12" t="s" s="3">
        <v>449</v>
      </c>
      <c r="F12" t="s" s="4">
        <v>2</v>
      </c>
      <c r="G12" t="s" s="3">
        <v>3</v>
      </c>
      <c r="H12" s="34"/>
      <c r="I12" s="37"/>
      <c r="J12" s="37"/>
      <c r="K12" s="37"/>
    </row>
    <row r="13" ht="20.7" customHeight="1">
      <c r="A13" s="10"/>
      <c r="B13" s="10"/>
      <c r="C13" s="10"/>
      <c r="D13" s="12"/>
      <c r="E13" t="s" s="4">
        <v>604</v>
      </c>
      <c r="F13" s="7">
        <v>233</v>
      </c>
      <c r="G13" s="8">
        <f>F13/F15</f>
        <v>0.341142020497804</v>
      </c>
      <c r="H13" s="34"/>
      <c r="I13" s="37"/>
      <c r="J13" s="37"/>
      <c r="K13" s="37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605</v>
      </c>
      <c r="F14" s="7">
        <v>450</v>
      </c>
      <c r="G14" s="8">
        <f>F14/F15</f>
        <v>0.658857979502196</v>
      </c>
      <c r="H14" s="34"/>
      <c r="I14" s="37"/>
      <c r="J14" s="37"/>
      <c r="K14" s="37"/>
    </row>
    <row r="15" ht="20.7" customHeight="1">
      <c r="A15" t="s" s="4">
        <v>51</v>
      </c>
      <c r="B15" s="7">
        <v>37</v>
      </c>
      <c r="C15" s="8">
        <f>B15/B21</f>
        <v>0.00771637122002086</v>
      </c>
      <c r="D15" s="5"/>
      <c r="E15" t="s" s="3">
        <v>19</v>
      </c>
      <c r="F15" s="7">
        <f>SUM(F13:F14)</f>
        <v>683</v>
      </c>
      <c r="G15" s="9">
        <f>SUM(G13:G14)</f>
        <v>1</v>
      </c>
      <c r="H15" s="34"/>
      <c r="I15" s="72"/>
      <c r="J15" s="11"/>
      <c r="K15" s="11"/>
    </row>
    <row r="16" ht="20.7" customHeight="1">
      <c r="A16" t="s" s="4">
        <v>54</v>
      </c>
      <c r="B16" s="7">
        <v>2617</v>
      </c>
      <c r="C16" s="8">
        <f>B16/B21</f>
        <v>0.54577685088634</v>
      </c>
      <c r="D16" s="6"/>
      <c r="E16" s="22"/>
      <c r="F16" s="85"/>
      <c r="G16" s="38"/>
      <c r="H16" s="39"/>
      <c r="I16" s="72"/>
      <c r="J16" s="11"/>
      <c r="K16" s="11"/>
    </row>
    <row r="17" ht="20.7" customHeight="1">
      <c r="A17" t="s" s="4">
        <v>57</v>
      </c>
      <c r="B17" s="7">
        <v>1050</v>
      </c>
      <c r="C17" s="8">
        <f>B17/B21</f>
        <v>0.218978102189781</v>
      </c>
      <c r="D17" s="20"/>
      <c r="E17" s="39"/>
      <c r="F17" s="39"/>
      <c r="G17" s="39"/>
      <c r="H17" s="39"/>
      <c r="I17" s="72"/>
      <c r="J17" s="11"/>
      <c r="K17" s="11"/>
    </row>
    <row r="18" ht="20.7" customHeight="1">
      <c r="A18" t="s" s="4">
        <v>61</v>
      </c>
      <c r="B18" s="7">
        <v>21</v>
      </c>
      <c r="C18" s="8">
        <f>B18/B21</f>
        <v>0.00437956204379562</v>
      </c>
      <c r="D18" s="20"/>
      <c r="E18" s="39"/>
      <c r="F18" s="39"/>
      <c r="G18" s="39"/>
      <c r="H18" s="39"/>
      <c r="I18" s="37"/>
      <c r="J18" s="37"/>
      <c r="K18" s="37"/>
    </row>
    <row r="19" ht="20.7" customHeight="1">
      <c r="A19" t="s" s="4">
        <v>64</v>
      </c>
      <c r="B19" s="7">
        <v>1018</v>
      </c>
      <c r="C19" s="8">
        <f>B19/B21</f>
        <v>0.212304483837331</v>
      </c>
      <c r="D19" s="20"/>
      <c r="E19" s="39"/>
      <c r="F19" s="39"/>
      <c r="G19" s="39"/>
      <c r="H19" s="39"/>
      <c r="I19" s="37"/>
      <c r="J19" s="37"/>
      <c r="K19" s="37"/>
    </row>
    <row r="20" ht="20.7" customHeight="1">
      <c r="A20" t="s" s="4">
        <v>68</v>
      </c>
      <c r="B20" s="7">
        <v>52</v>
      </c>
      <c r="C20" s="8">
        <f>B20/B21</f>
        <v>0.010844629822732</v>
      </c>
      <c r="D20" s="20"/>
      <c r="E20" s="39"/>
      <c r="F20" s="39"/>
      <c r="G20" s="39"/>
      <c r="H20" s="39"/>
      <c r="I20" s="37"/>
      <c r="J20" s="37"/>
      <c r="K20" s="37"/>
    </row>
    <row r="21" ht="20.7" customHeight="1">
      <c r="A21" t="s" s="3">
        <v>19</v>
      </c>
      <c r="B21" s="7">
        <f>SUM(B15:B20)</f>
        <v>4795</v>
      </c>
      <c r="C21" s="9">
        <f>SUM(C15:C20)</f>
        <v>1</v>
      </c>
      <c r="D21" s="20"/>
      <c r="E21" s="39"/>
      <c r="F21" s="39"/>
      <c r="G21" s="39"/>
      <c r="H21" s="39"/>
      <c r="I21" s="37"/>
      <c r="J21" s="37"/>
      <c r="K21" s="37"/>
    </row>
    <row r="22" ht="20.7" customHeight="1">
      <c r="A22" s="16"/>
      <c r="B22" s="17"/>
      <c r="C22" s="18"/>
      <c r="D22" s="64"/>
      <c r="E22" s="39"/>
      <c r="F22" s="39"/>
      <c r="G22" s="39"/>
      <c r="H22" s="39"/>
      <c r="I22" s="37"/>
      <c r="J22" s="37"/>
      <c r="K22" s="37"/>
    </row>
    <row r="23" ht="20.7" customHeight="1">
      <c r="A23" t="s" s="45">
        <v>77</v>
      </c>
      <c r="B23" t="s" s="46">
        <v>2</v>
      </c>
      <c r="C23" t="s" s="3">
        <v>3</v>
      </c>
      <c r="D23" s="20"/>
      <c r="E23" s="39"/>
      <c r="F23" s="39"/>
      <c r="G23" s="39"/>
      <c r="H23" s="39"/>
      <c r="I23" s="37"/>
      <c r="J23" s="37"/>
      <c r="K23" s="37"/>
    </row>
    <row r="24" ht="20.7" customHeight="1">
      <c r="A24" t="s" s="46">
        <v>80</v>
      </c>
      <c r="B24" s="47"/>
      <c r="C24" s="8">
        <f>B24/B26</f>
      </c>
      <c r="D24" s="20"/>
      <c r="E24" s="39"/>
      <c r="F24" s="39"/>
      <c r="G24" s="39"/>
      <c r="H24" s="39"/>
      <c r="I24" s="37"/>
      <c r="J24" s="37"/>
      <c r="K24" s="37"/>
    </row>
    <row r="25" ht="20.7" customHeight="1">
      <c r="A25" t="s" s="46">
        <v>83</v>
      </c>
      <c r="B25" s="47"/>
      <c r="C25" s="8">
        <f>B25/B26</f>
      </c>
      <c r="D25" s="20"/>
      <c r="E25" s="39"/>
      <c r="F25" s="39"/>
      <c r="G25" s="39"/>
      <c r="H25" s="39"/>
      <c r="I25" s="37"/>
      <c r="J25" s="37"/>
      <c r="K25" s="37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6"/>
      <c r="E26" s="43"/>
      <c r="F26" s="76"/>
      <c r="G26" s="39"/>
      <c r="H26" s="39"/>
      <c r="I26" s="37"/>
      <c r="J26" s="37"/>
      <c r="K26" s="37"/>
    </row>
    <row r="27" ht="20.7" customHeight="1">
      <c r="A27" s="51"/>
      <c r="B27" s="52"/>
      <c r="C27" s="18"/>
      <c r="D27" s="11"/>
      <c r="E27" s="11"/>
      <c r="F27" s="64"/>
      <c r="G27" s="39"/>
      <c r="H27" s="39"/>
      <c r="I27" s="72"/>
      <c r="J27" s="11"/>
      <c r="K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11"/>
      <c r="F28" s="64"/>
      <c r="G28" s="39"/>
      <c r="H28" s="39"/>
      <c r="I28" s="72"/>
      <c r="J28" s="11"/>
      <c r="K28" s="11"/>
    </row>
    <row r="29" ht="20.7" customHeight="1">
      <c r="A29" t="s" s="46">
        <v>95</v>
      </c>
      <c r="B29" s="47"/>
      <c r="C29" s="8">
        <f>B29/B35</f>
      </c>
      <c r="D29" s="6"/>
      <c r="E29" s="77"/>
      <c r="F29" s="78"/>
      <c r="G29" s="39"/>
      <c r="H29" s="39"/>
      <c r="I29" s="72"/>
      <c r="J29" s="11"/>
      <c r="K29" s="11"/>
    </row>
    <row r="30" ht="20.7" customHeight="1">
      <c r="A30" t="s" s="46">
        <v>98</v>
      </c>
      <c r="B30" s="47"/>
      <c r="C30" s="8">
        <f>B30/B35</f>
      </c>
      <c r="D30" s="20"/>
      <c r="E30" s="39"/>
      <c r="F30" s="39"/>
      <c r="G30" s="39"/>
      <c r="H30" s="39"/>
      <c r="I30" s="72"/>
      <c r="J30" s="11"/>
      <c r="K30" s="11"/>
    </row>
    <row r="31" ht="20.7" customHeight="1">
      <c r="A31" t="s" s="46">
        <v>101</v>
      </c>
      <c r="B31" s="47"/>
      <c r="C31" s="8">
        <f>B31/B35</f>
      </c>
      <c r="D31" s="20"/>
      <c r="E31" s="39"/>
      <c r="F31" s="39"/>
      <c r="G31" s="39"/>
      <c r="H31" s="39"/>
      <c r="I31" s="72"/>
      <c r="J31" s="11"/>
      <c r="K31" s="11"/>
    </row>
    <row r="32" ht="20.7" customHeight="1">
      <c r="A32" t="s" s="46">
        <v>103</v>
      </c>
      <c r="B32" s="47"/>
      <c r="C32" s="8">
        <f>B32/B35</f>
      </c>
      <c r="D32" s="20"/>
      <c r="E32" s="39"/>
      <c r="F32" s="39"/>
      <c r="G32" s="39"/>
      <c r="H32" s="39"/>
      <c r="I32" s="72"/>
      <c r="J32" s="11"/>
      <c r="K32" s="11"/>
    </row>
    <row r="33" ht="20.7" customHeight="1">
      <c r="A33" t="s" s="46">
        <v>106</v>
      </c>
      <c r="B33" s="47"/>
      <c r="C33" s="8">
        <f>B33/B35</f>
      </c>
      <c r="D33" s="20"/>
      <c r="E33" s="39"/>
      <c r="F33" s="39"/>
      <c r="G33" s="39"/>
      <c r="H33" s="39"/>
      <c r="I33" s="72"/>
      <c r="J33" s="11"/>
      <c r="K33" s="11"/>
    </row>
    <row r="34" ht="20.7" customHeight="1">
      <c r="A34" t="s" s="46">
        <v>110</v>
      </c>
      <c r="B34" s="47"/>
      <c r="C34" s="8">
        <f>B34/B35</f>
      </c>
      <c r="D34" s="20"/>
      <c r="E34" s="39"/>
      <c r="F34" s="39"/>
      <c r="G34" s="39"/>
      <c r="H34" s="39"/>
      <c r="I34" s="72"/>
      <c r="J34" s="11"/>
      <c r="K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20"/>
      <c r="E35" s="39"/>
      <c r="F35" s="39"/>
      <c r="G35" s="39"/>
      <c r="H35" s="39"/>
      <c r="I35" s="72"/>
      <c r="J35" s="11"/>
      <c r="K35" s="11"/>
    </row>
    <row r="36" ht="20.7" customHeight="1">
      <c r="A36" s="16"/>
      <c r="B36" s="17"/>
      <c r="C36" s="18"/>
      <c r="D36" s="64"/>
      <c r="E36" s="39"/>
      <c r="F36" s="39"/>
      <c r="G36" s="39"/>
      <c r="H36" s="39"/>
      <c r="I36" s="72"/>
      <c r="J36" s="11"/>
      <c r="K36" s="11"/>
    </row>
    <row r="37" ht="20.7" customHeight="1">
      <c r="A37" t="s" s="3">
        <v>116</v>
      </c>
      <c r="B37" t="s" s="4">
        <v>2</v>
      </c>
      <c r="C37" t="s" s="3">
        <v>3</v>
      </c>
      <c r="D37" s="20"/>
      <c r="E37" s="39"/>
      <c r="F37" s="39"/>
      <c r="G37" s="39"/>
      <c r="H37" s="39"/>
      <c r="I37" s="72"/>
      <c r="J37" s="11"/>
      <c r="K37" s="11"/>
    </row>
    <row r="38" ht="20.7" customHeight="1">
      <c r="A38" t="s" s="4">
        <v>118</v>
      </c>
      <c r="B38" s="7">
        <v>3839</v>
      </c>
      <c r="C38" s="8">
        <f>B38/B40</f>
        <v>0.916010498687664</v>
      </c>
      <c r="D38" s="6"/>
      <c r="E38" s="43"/>
      <c r="F38" s="76"/>
      <c r="G38" s="39"/>
      <c r="H38" s="39"/>
      <c r="I38" s="72"/>
      <c r="J38" s="11"/>
      <c r="K38" s="11"/>
    </row>
    <row r="39" ht="20.7" customHeight="1">
      <c r="A39" t="s" s="4">
        <v>122</v>
      </c>
      <c r="B39" s="7">
        <v>352</v>
      </c>
      <c r="C39" s="8">
        <f>B39/B40</f>
        <v>0.083989501312336</v>
      </c>
      <c r="D39" s="6"/>
      <c r="E39" s="11"/>
      <c r="F39" s="64"/>
      <c r="G39" s="39"/>
      <c r="H39" s="39"/>
      <c r="I39" s="72"/>
      <c r="J39" s="11"/>
      <c r="K39" s="11"/>
    </row>
    <row r="40" ht="20.7" customHeight="1">
      <c r="A40" t="s" s="3">
        <v>19</v>
      </c>
      <c r="B40" s="7">
        <f>SUM(B38:B39)</f>
        <v>4191</v>
      </c>
      <c r="C40" s="9">
        <f>SUM(C38:C39)</f>
        <v>1</v>
      </c>
      <c r="D40" s="6"/>
      <c r="E40" s="11"/>
      <c r="F40" s="64"/>
      <c r="G40" s="39"/>
      <c r="H40" s="39"/>
      <c r="I40" s="72"/>
      <c r="J40" s="11"/>
      <c r="K40" s="11"/>
    </row>
    <row r="41" ht="20.7" customHeight="1">
      <c r="A41" s="16"/>
      <c r="B41" s="17"/>
      <c r="C41" s="18"/>
      <c r="D41" s="11"/>
      <c r="E41" s="11"/>
      <c r="F41" s="64"/>
      <c r="G41" s="39"/>
      <c r="H41" s="39"/>
      <c r="I41" s="72"/>
      <c r="J41" s="11"/>
      <c r="K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39"/>
      <c r="I42" s="72"/>
      <c r="J42" s="11"/>
      <c r="K42" s="11"/>
    </row>
    <row r="43" ht="20.7" customHeight="1">
      <c r="A43" t="s" s="4">
        <v>131</v>
      </c>
      <c r="B43" s="7">
        <v>2636</v>
      </c>
      <c r="C43" s="8">
        <f>B43/B45</f>
        <v>0.615169194865811</v>
      </c>
      <c r="D43" s="6"/>
      <c r="E43" s="11"/>
      <c r="F43" s="64"/>
      <c r="G43" s="39"/>
      <c r="H43" s="39"/>
      <c r="I43" s="72"/>
      <c r="J43" s="11"/>
      <c r="K43" s="11"/>
    </row>
    <row r="44" ht="20.7" customHeight="1">
      <c r="A44" t="s" s="4">
        <v>134</v>
      </c>
      <c r="B44" s="7">
        <v>1649</v>
      </c>
      <c r="C44" s="8">
        <f>B44/B45</f>
        <v>0.384830805134189</v>
      </c>
      <c r="D44" s="6"/>
      <c r="E44" s="11"/>
      <c r="F44" s="64"/>
      <c r="G44" s="39"/>
      <c r="H44" s="39"/>
      <c r="I44" s="72"/>
      <c r="J44" s="11"/>
      <c r="K44" s="11"/>
    </row>
    <row r="45" ht="20.7" customHeight="1">
      <c r="A45" t="s" s="3">
        <v>19</v>
      </c>
      <c r="B45" s="7">
        <f>SUM(B43:B44)</f>
        <v>4285</v>
      </c>
      <c r="C45" s="9">
        <f>SUM(C43:C44)</f>
        <v>1</v>
      </c>
      <c r="D45" s="6"/>
      <c r="E45" s="11"/>
      <c r="F45" s="64"/>
      <c r="G45" s="39"/>
      <c r="H45" s="39"/>
      <c r="I45" s="72"/>
      <c r="J45" s="11"/>
      <c r="K45" s="11"/>
    </row>
    <row r="46" ht="20.7" customHeight="1">
      <c r="A46" s="16"/>
      <c r="B46" s="17"/>
      <c r="C46" s="18"/>
      <c r="D46" s="11"/>
      <c r="E46" s="11"/>
      <c r="F46" s="64"/>
      <c r="G46" s="39"/>
      <c r="H46" s="39"/>
      <c r="I46" s="72"/>
      <c r="J46" s="11"/>
      <c r="K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39"/>
      <c r="I47" s="72"/>
      <c r="J47" s="11"/>
      <c r="K47" s="11"/>
    </row>
    <row r="48" ht="20.7" customHeight="1">
      <c r="A48" t="s" s="4">
        <v>143</v>
      </c>
      <c r="B48" s="7">
        <v>1718</v>
      </c>
      <c r="C48" s="8">
        <f>B48/B52</f>
        <v>0.437707006369427</v>
      </c>
      <c r="D48" s="6"/>
      <c r="E48" s="11"/>
      <c r="F48" s="11"/>
      <c r="G48" s="43"/>
      <c r="H48" s="43"/>
      <c r="I48" s="11"/>
      <c r="J48" s="11"/>
      <c r="K48" s="11"/>
    </row>
    <row r="49" ht="20.7" customHeight="1">
      <c r="A49" t="s" s="4">
        <v>146</v>
      </c>
      <c r="B49" s="7">
        <v>487</v>
      </c>
      <c r="C49" s="8">
        <f>B49/B52</f>
        <v>0.124076433121019</v>
      </c>
      <c r="D49" s="6"/>
      <c r="E49" s="11"/>
      <c r="F49" s="11"/>
      <c r="G49" s="11"/>
      <c r="H49" s="11"/>
      <c r="I49" s="11"/>
      <c r="J49" s="11"/>
      <c r="K49" s="11"/>
    </row>
    <row r="50" ht="20.7" customHeight="1">
      <c r="A50" t="s" s="4">
        <v>150</v>
      </c>
      <c r="B50" s="7">
        <v>263</v>
      </c>
      <c r="C50" s="8">
        <f>B50/B52</f>
        <v>0.0670063694267516</v>
      </c>
      <c r="D50" s="6"/>
      <c r="E50" s="11"/>
      <c r="F50" s="11"/>
      <c r="G50" s="11"/>
      <c r="H50" s="11"/>
      <c r="I50" s="11"/>
      <c r="J50" s="11"/>
      <c r="K50" s="11"/>
    </row>
    <row r="51" ht="20.7" customHeight="1">
      <c r="A51" t="s" s="4">
        <v>153</v>
      </c>
      <c r="B51" s="7">
        <v>1457</v>
      </c>
      <c r="C51" s="8">
        <f>B51/B52</f>
        <v>0.371210191082803</v>
      </c>
      <c r="D51" s="6"/>
      <c r="E51" s="11"/>
      <c r="F51" s="11"/>
      <c r="G51" s="11"/>
      <c r="H51" s="11"/>
      <c r="I51" s="11"/>
      <c r="J51" s="11"/>
      <c r="K51" s="11"/>
    </row>
    <row r="52" ht="20.7" customHeight="1">
      <c r="A52" t="s" s="3">
        <v>19</v>
      </c>
      <c r="B52" s="7">
        <f>SUM(B48:B51)</f>
        <v>3925</v>
      </c>
      <c r="C52" s="9">
        <f>SUM(C48:C51)</f>
        <v>1</v>
      </c>
      <c r="D52" s="6"/>
      <c r="E52" s="11"/>
      <c r="F52" s="11"/>
      <c r="G52" s="11"/>
      <c r="H52" s="11"/>
      <c r="I52" s="11"/>
      <c r="J52" s="11"/>
      <c r="K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  <c r="J53" s="11"/>
      <c r="K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  <c r="J54" s="11"/>
      <c r="K54" s="11"/>
    </row>
    <row r="55" ht="20.7" customHeight="1">
      <c r="A55" t="s" s="4">
        <v>159</v>
      </c>
      <c r="B55" s="7">
        <v>1050</v>
      </c>
      <c r="C55" s="8">
        <f>B55/B58</f>
        <v>0.260287555775905</v>
      </c>
      <c r="D55" s="6"/>
      <c r="E55" s="11"/>
      <c r="F55" s="11"/>
      <c r="G55" s="11"/>
      <c r="H55" s="11"/>
      <c r="I55" s="11"/>
      <c r="J55" s="11"/>
      <c r="K55" s="11"/>
    </row>
    <row r="56" ht="20.7" customHeight="1">
      <c r="A56" t="s" s="4">
        <v>160</v>
      </c>
      <c r="B56" s="7">
        <v>850</v>
      </c>
      <c r="C56" s="8">
        <f>B56/B58</f>
        <v>0.210708973723352</v>
      </c>
      <c r="D56" s="6"/>
      <c r="E56" s="11"/>
      <c r="F56" s="11"/>
      <c r="G56" s="11"/>
      <c r="H56" s="11"/>
      <c r="I56" s="11"/>
      <c r="J56" s="11"/>
      <c r="K56" s="11"/>
    </row>
    <row r="57" ht="20.7" customHeight="1">
      <c r="A57" t="s" s="4">
        <v>162</v>
      </c>
      <c r="B57" s="7">
        <v>2134</v>
      </c>
      <c r="C57" s="8">
        <f>B57/B58</f>
        <v>0.529003470500744</v>
      </c>
      <c r="D57" s="6"/>
      <c r="E57" s="11"/>
      <c r="F57" s="11"/>
      <c r="G57" s="11"/>
      <c r="H57" s="11"/>
      <c r="I57" s="11"/>
      <c r="J57" s="11"/>
      <c r="K57" s="11"/>
    </row>
    <row r="58" ht="20.7" customHeight="1">
      <c r="A58" t="s" s="3">
        <v>19</v>
      </c>
      <c r="B58" s="7">
        <f>SUM(B55:B57)</f>
        <v>4034</v>
      </c>
      <c r="C58" s="9">
        <f>SUM(C55:C57)</f>
        <v>1</v>
      </c>
      <c r="D58" s="6"/>
      <c r="E58" s="11"/>
      <c r="F58" s="11"/>
      <c r="G58" s="11"/>
      <c r="H58" s="11"/>
      <c r="I58" s="11"/>
      <c r="J58" s="11"/>
      <c r="K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  <c r="J59" s="11"/>
      <c r="K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  <c r="J60" s="11"/>
      <c r="K60" s="11"/>
    </row>
    <row r="61" ht="20.7" customHeight="1">
      <c r="A61" t="s" s="4">
        <v>166</v>
      </c>
      <c r="B61" s="7">
        <v>1007</v>
      </c>
      <c r="C61" s="8">
        <f>B61/B65</f>
        <v>0.285107587768969</v>
      </c>
      <c r="D61" s="6"/>
      <c r="E61" s="11"/>
      <c r="F61" s="11"/>
      <c r="G61" s="11"/>
      <c r="H61" s="11"/>
      <c r="I61" s="11"/>
      <c r="J61" s="11"/>
      <c r="K61" s="11"/>
    </row>
    <row r="62" ht="20.7" customHeight="1">
      <c r="A62" t="s" s="4">
        <v>168</v>
      </c>
      <c r="B62" s="7">
        <v>317</v>
      </c>
      <c r="C62" s="8">
        <f>B62/B65</f>
        <v>0.0897508493771234</v>
      </c>
      <c r="D62" s="6"/>
      <c r="E62" s="11"/>
      <c r="F62" s="11"/>
      <c r="G62" s="11"/>
      <c r="H62" s="11"/>
      <c r="I62" s="11"/>
      <c r="J62" s="11"/>
      <c r="K62" s="11"/>
    </row>
    <row r="63" ht="20.7" customHeight="1">
      <c r="A63" t="s" s="4">
        <v>170</v>
      </c>
      <c r="B63" s="7">
        <v>1108</v>
      </c>
      <c r="C63" s="8">
        <f>B63/B65</f>
        <v>0.313703284258211</v>
      </c>
      <c r="D63" s="6"/>
      <c r="E63" s="11"/>
      <c r="F63" s="11"/>
      <c r="G63" s="11"/>
      <c r="H63" s="11"/>
      <c r="I63" s="11"/>
      <c r="J63" s="11"/>
      <c r="K63" s="11"/>
    </row>
    <row r="64" ht="20.7" customHeight="1">
      <c r="A64" t="s" s="4">
        <v>172</v>
      </c>
      <c r="B64" s="7">
        <v>1100</v>
      </c>
      <c r="C64" s="8">
        <f>B64/B65</f>
        <v>0.311438278595696</v>
      </c>
      <c r="D64" s="6"/>
      <c r="E64" s="11"/>
      <c r="F64" s="11"/>
      <c r="G64" s="11"/>
      <c r="H64" s="11"/>
      <c r="I64" s="11"/>
      <c r="J64" s="11"/>
      <c r="K64" s="11"/>
    </row>
    <row r="65" ht="20.7" customHeight="1">
      <c r="A65" t="s" s="3">
        <v>19</v>
      </c>
      <c r="B65" s="7">
        <f>SUM(B61:B64)</f>
        <v>3532</v>
      </c>
      <c r="C65" s="9">
        <f>SUM(C61:C64)</f>
        <v>0.999999999999999</v>
      </c>
      <c r="D65" s="6"/>
      <c r="E65" s="11"/>
      <c r="F65" s="11"/>
      <c r="G65" s="11"/>
      <c r="H65" s="11"/>
      <c r="I65" s="11"/>
      <c r="J65" s="11"/>
      <c r="K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  <c r="J66" s="11"/>
      <c r="K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  <c r="J67" s="11"/>
      <c r="K67" s="11"/>
    </row>
    <row r="68" ht="20.7" customHeight="1">
      <c r="A68" t="s" s="4">
        <v>176</v>
      </c>
      <c r="B68" s="7">
        <v>1339</v>
      </c>
      <c r="C68" s="8">
        <f>B68/B71</f>
        <v>0.393939393939394</v>
      </c>
      <c r="D68" s="6"/>
      <c r="E68" s="11"/>
      <c r="F68" s="11"/>
      <c r="G68" s="11"/>
      <c r="H68" s="11"/>
      <c r="I68" s="11"/>
      <c r="J68" s="11"/>
      <c r="K68" s="11"/>
    </row>
    <row r="69" ht="20.7" customHeight="1">
      <c r="A69" t="s" s="4">
        <v>178</v>
      </c>
      <c r="B69" s="7">
        <v>620</v>
      </c>
      <c r="C69" s="8">
        <f>B69/B71</f>
        <v>0.18240659017358</v>
      </c>
      <c r="D69" s="6"/>
      <c r="E69" s="11"/>
      <c r="F69" s="11"/>
      <c r="G69" s="11"/>
      <c r="H69" s="11"/>
      <c r="I69" s="11"/>
      <c r="J69" s="11"/>
      <c r="K69" s="11"/>
    </row>
    <row r="70" ht="20.7" customHeight="1">
      <c r="A70" t="s" s="4">
        <v>179</v>
      </c>
      <c r="B70" s="7">
        <v>1440</v>
      </c>
      <c r="C70" s="8">
        <f>B70/B71</f>
        <v>0.423654015887026</v>
      </c>
      <c r="D70" s="6"/>
      <c r="E70" s="11"/>
      <c r="F70" s="11"/>
      <c r="G70" s="11"/>
      <c r="H70" s="11"/>
      <c r="I70" s="11"/>
      <c r="J70" s="11"/>
      <c r="K70" s="11"/>
    </row>
    <row r="71" ht="20.7" customHeight="1">
      <c r="A71" t="s" s="3">
        <v>19</v>
      </c>
      <c r="B71" s="7">
        <f>SUM(B68:B70)</f>
        <v>3399</v>
      </c>
      <c r="C71" s="9">
        <f>SUM(C68:C70)</f>
        <v>1</v>
      </c>
      <c r="D71" s="6"/>
      <c r="E71" s="11"/>
      <c r="F71" s="11"/>
      <c r="G71" s="11"/>
      <c r="H71" s="11"/>
      <c r="I71" s="11"/>
      <c r="J71" s="11"/>
      <c r="K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  <c r="J72" s="11"/>
      <c r="K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  <c r="J73" s="11"/>
      <c r="K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  <c r="J74" s="11"/>
      <c r="K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  <c r="J75" s="11"/>
      <c r="K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  <c r="J76" s="11"/>
      <c r="K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  <c r="J77" s="11"/>
      <c r="K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  <c r="J78" s="11"/>
      <c r="K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  <c r="J79" s="11"/>
      <c r="K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  <c r="J80" s="11"/>
      <c r="K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  <c r="J81" s="11"/>
      <c r="K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  <c r="J82" s="11"/>
      <c r="K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  <c r="J83" s="11"/>
      <c r="K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  <c r="J84" s="11"/>
      <c r="K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  <c r="J85" s="11"/>
      <c r="K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  <c r="J86" s="11"/>
      <c r="K86" s="11"/>
    </row>
    <row r="87" ht="20.35" customHeight="1">
      <c r="A87" s="102"/>
      <c r="B87" s="103"/>
      <c r="C87" s="19"/>
      <c r="D87" s="11"/>
      <c r="E87" s="11"/>
      <c r="F87" s="11"/>
      <c r="G87" s="11"/>
      <c r="H87" s="11"/>
      <c r="I87" s="11"/>
      <c r="J87" s="11"/>
      <c r="K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  <c r="J88" s="11"/>
      <c r="K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  <c r="J89" s="11"/>
      <c r="K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  <c r="J90" s="11"/>
      <c r="K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  <c r="J91" s="11"/>
      <c r="K91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dimension ref="A2:I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09" customWidth="1"/>
    <col min="2" max="4" width="16.3516" style="109" customWidth="1"/>
    <col min="5" max="5" width="26.7031" style="109" customWidth="1"/>
    <col min="6" max="7" width="16.3516" style="109" customWidth="1"/>
    <col min="8" max="8" width="17.8516" style="109" customWidth="1"/>
    <col min="9" max="9" width="16.3516" style="109" customWidth="1"/>
    <col min="10" max="16384" width="16.3516" style="109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234</v>
      </c>
      <c r="F2" t="s" s="4">
        <v>2</v>
      </c>
      <c r="G2" t="s" s="3">
        <v>3</v>
      </c>
      <c r="H2" s="20"/>
      <c r="I2" s="37"/>
    </row>
    <row r="3" ht="20.7" customHeight="1">
      <c r="A3" t="s" s="4">
        <v>8</v>
      </c>
      <c r="B3" s="7">
        <v>1030</v>
      </c>
      <c r="C3" s="8">
        <f>B3/B12</f>
        <v>0.177158582731338</v>
      </c>
      <c r="D3" s="5"/>
      <c r="E3" t="s" s="4">
        <v>235</v>
      </c>
      <c r="F3" s="7">
        <v>1251</v>
      </c>
      <c r="G3" s="8">
        <f>F3/F5</f>
        <v>0.222954909998218</v>
      </c>
      <c r="H3" s="20"/>
      <c r="I3" s="37"/>
    </row>
    <row r="4" ht="20.7" customHeight="1">
      <c r="A4" t="s" s="4">
        <v>13</v>
      </c>
      <c r="B4" s="7">
        <v>76</v>
      </c>
      <c r="C4" s="8">
        <f>B4/B12</f>
        <v>0.0130718954248366</v>
      </c>
      <c r="D4" s="5"/>
      <c r="E4" t="s" s="4">
        <v>236</v>
      </c>
      <c r="F4" s="7">
        <v>4360</v>
      </c>
      <c r="G4" s="8">
        <f>F4/F5</f>
        <v>0.777045090001782</v>
      </c>
      <c r="H4" s="20"/>
      <c r="I4" s="37"/>
    </row>
    <row r="5" ht="20.7" customHeight="1">
      <c r="A5" t="s" s="4">
        <v>18</v>
      </c>
      <c r="B5" s="7">
        <v>14</v>
      </c>
      <c r="C5" s="8">
        <f>B5/B12</f>
        <v>0.00240798073615411</v>
      </c>
      <c r="D5" s="5"/>
      <c r="E5" t="s" s="3">
        <v>19</v>
      </c>
      <c r="F5" s="7">
        <f>SUM(F3:F4)</f>
        <v>5611</v>
      </c>
      <c r="G5" s="9">
        <f>SUM(G3:G4)</f>
        <v>1</v>
      </c>
      <c r="H5" s="20"/>
      <c r="I5" s="37"/>
    </row>
    <row r="6" ht="20.7" customHeight="1">
      <c r="A6" t="s" s="4">
        <v>21</v>
      </c>
      <c r="B6" s="7">
        <v>3770</v>
      </c>
      <c r="C6" s="8">
        <f>B6/B12</f>
        <v>0.6484348125215</v>
      </c>
      <c r="D6" s="6"/>
      <c r="E6" s="10"/>
      <c r="F6" s="30"/>
      <c r="G6" s="17"/>
      <c r="H6" s="37"/>
      <c r="I6" s="37"/>
    </row>
    <row r="7" ht="20.7" customHeight="1">
      <c r="A7" t="s" s="4">
        <v>23</v>
      </c>
      <c r="B7" s="7">
        <v>733</v>
      </c>
      <c r="C7" s="8">
        <f>B7/B12</f>
        <v>0.126074991400069</v>
      </c>
      <c r="D7" s="5"/>
      <c r="E7" t="s" s="3">
        <v>492</v>
      </c>
      <c r="F7" t="s" s="4">
        <v>2</v>
      </c>
      <c r="G7" t="s" s="3">
        <v>3</v>
      </c>
      <c r="H7" s="6"/>
      <c r="I7" s="11"/>
    </row>
    <row r="8" ht="20.7" customHeight="1">
      <c r="A8" t="s" s="4">
        <v>27</v>
      </c>
      <c r="B8" s="7">
        <v>52</v>
      </c>
      <c r="C8" s="8">
        <f>B8/B12</f>
        <v>0.00894392844857241</v>
      </c>
      <c r="D8" s="5"/>
      <c r="E8" t="s" s="4">
        <v>606</v>
      </c>
      <c r="F8" s="7">
        <v>558</v>
      </c>
      <c r="G8" s="8">
        <f>F8/F10</f>
        <v>0.383768913342503</v>
      </c>
      <c r="H8" s="20"/>
      <c r="I8" s="37"/>
    </row>
    <row r="9" ht="20.7" customHeight="1">
      <c r="A9" t="s" s="4">
        <v>31</v>
      </c>
      <c r="B9" s="7">
        <v>91</v>
      </c>
      <c r="C9" s="8">
        <f>B9/B12</f>
        <v>0.0156518747850017</v>
      </c>
      <c r="D9" s="5"/>
      <c r="E9" t="s" s="4">
        <v>607</v>
      </c>
      <c r="F9" s="7">
        <v>896</v>
      </c>
      <c r="G9" s="8">
        <f>F9/F10</f>
        <v>0.616231086657497</v>
      </c>
      <c r="H9" s="20"/>
      <c r="I9" s="37"/>
    </row>
    <row r="10" ht="20.7" customHeight="1">
      <c r="A10" t="s" s="4">
        <v>36</v>
      </c>
      <c r="B10" s="7">
        <v>21</v>
      </c>
      <c r="C10" s="8">
        <f>B10/B12</f>
        <v>0.00361197110423117</v>
      </c>
      <c r="D10" s="5"/>
      <c r="E10" t="s" s="3">
        <v>19</v>
      </c>
      <c r="F10" s="7">
        <f>SUM(F8:F9)</f>
        <v>1454</v>
      </c>
      <c r="G10" s="9">
        <f>SUM(G8:G9)</f>
        <v>1</v>
      </c>
      <c r="H10" s="20"/>
      <c r="I10" s="37"/>
    </row>
    <row r="11" ht="20.7" customHeight="1">
      <c r="A11" t="s" s="4">
        <v>39</v>
      </c>
      <c r="B11" s="7">
        <v>27</v>
      </c>
      <c r="C11" s="8">
        <f>B11/B12</f>
        <v>0.00464396284829721</v>
      </c>
      <c r="D11" s="6"/>
      <c r="E11" s="10"/>
      <c r="F11" s="10"/>
      <c r="G11" s="30"/>
      <c r="H11" s="37"/>
      <c r="I11" s="37"/>
    </row>
    <row r="12" ht="20.7" customHeight="1">
      <c r="A12" t="s" s="3">
        <v>19</v>
      </c>
      <c r="B12" s="7">
        <f>SUM(B3:B11)</f>
        <v>5814</v>
      </c>
      <c r="C12" s="9">
        <f>SUM(C3:C11)</f>
        <v>1</v>
      </c>
      <c r="D12" s="5"/>
      <c r="E12" t="s" s="3">
        <v>431</v>
      </c>
      <c r="F12" t="s" s="4">
        <v>2</v>
      </c>
      <c r="G12" t="s" s="3">
        <v>3</v>
      </c>
      <c r="H12" s="20"/>
      <c r="I12" s="37"/>
    </row>
    <row r="13" ht="20.7" customHeight="1">
      <c r="A13" s="10"/>
      <c r="B13" s="10"/>
      <c r="C13" s="10"/>
      <c r="D13" s="12"/>
      <c r="E13" t="s" s="4">
        <v>608</v>
      </c>
      <c r="F13" s="7">
        <v>1253</v>
      </c>
      <c r="G13" s="8">
        <f>F13/F16</f>
        <v>0.215811229762315</v>
      </c>
      <c r="H13" s="20"/>
      <c r="I13" s="37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609</v>
      </c>
      <c r="F14" s="7">
        <v>3967</v>
      </c>
      <c r="G14" s="8">
        <f>F14/F16</f>
        <v>0.683258697898725</v>
      </c>
      <c r="H14" s="20"/>
      <c r="I14" s="37"/>
    </row>
    <row r="15" ht="20.7" customHeight="1">
      <c r="A15" t="s" s="4">
        <v>51</v>
      </c>
      <c r="B15" s="7">
        <v>55</v>
      </c>
      <c r="C15" s="8">
        <f>B15/B21</f>
        <v>0.0096221133659902</v>
      </c>
      <c r="D15" s="5"/>
      <c r="E15" t="s" s="4">
        <v>610</v>
      </c>
      <c r="F15" s="7">
        <v>586</v>
      </c>
      <c r="G15" s="8">
        <f>F15/F16</f>
        <v>0.10093007233896</v>
      </c>
      <c r="H15" s="6"/>
      <c r="I15" s="11"/>
    </row>
    <row r="16" ht="20.7" customHeight="1">
      <c r="A16" t="s" s="4">
        <v>54</v>
      </c>
      <c r="B16" s="7">
        <v>3185</v>
      </c>
      <c r="C16" s="8">
        <f>B16/B21</f>
        <v>0.557207837648705</v>
      </c>
      <c r="D16" s="5"/>
      <c r="E16" t="s" s="3">
        <v>19</v>
      </c>
      <c r="F16" s="7">
        <f>SUM(F13:F15)</f>
        <v>5806</v>
      </c>
      <c r="G16" s="9">
        <f>SUM(G13:G15)</f>
        <v>1</v>
      </c>
      <c r="H16" s="6"/>
      <c r="I16" s="11"/>
    </row>
    <row r="17" ht="20.7" customHeight="1">
      <c r="A17" t="s" s="4">
        <v>57</v>
      </c>
      <c r="B17" s="7">
        <v>1132</v>
      </c>
      <c r="C17" s="8">
        <f>B17/B21</f>
        <v>0.198040587823653</v>
      </c>
      <c r="D17" s="6"/>
      <c r="E17" s="10"/>
      <c r="F17" s="30"/>
      <c r="G17" s="17"/>
      <c r="H17" s="72"/>
      <c r="I17" s="11"/>
    </row>
    <row r="18" ht="20.7" customHeight="1">
      <c r="A18" t="s" s="4">
        <v>61</v>
      </c>
      <c r="B18" s="7">
        <v>47</v>
      </c>
      <c r="C18" s="8">
        <f>B18/B21</f>
        <v>0.008222533240027989</v>
      </c>
      <c r="D18" s="5"/>
      <c r="E18" t="s" s="3">
        <v>435</v>
      </c>
      <c r="F18" t="s" s="4">
        <v>2</v>
      </c>
      <c r="G18" t="s" s="3">
        <v>3</v>
      </c>
      <c r="H18" s="20"/>
      <c r="I18" s="37"/>
    </row>
    <row r="19" ht="20.7" customHeight="1">
      <c r="A19" t="s" s="4">
        <v>64</v>
      </c>
      <c r="B19" s="7">
        <v>1245</v>
      </c>
      <c r="C19" s="8">
        <f>B19/B21</f>
        <v>0.217809657102869</v>
      </c>
      <c r="D19" s="5"/>
      <c r="E19" t="s" s="4">
        <v>611</v>
      </c>
      <c r="F19" s="7">
        <v>3483</v>
      </c>
      <c r="G19" s="8">
        <f>F19/F21</f>
        <v>0.655068647733684</v>
      </c>
      <c r="H19" s="20"/>
      <c r="I19" s="37"/>
    </row>
    <row r="20" ht="20.7" customHeight="1">
      <c r="A20" t="s" s="4">
        <v>68</v>
      </c>
      <c r="B20" s="7">
        <v>52</v>
      </c>
      <c r="C20" s="8">
        <f>B20/B21</f>
        <v>0.009097270818754369</v>
      </c>
      <c r="D20" s="5"/>
      <c r="E20" t="s" s="4">
        <v>612</v>
      </c>
      <c r="F20" s="7">
        <v>1834</v>
      </c>
      <c r="G20" s="8">
        <f>F20/F21</f>
        <v>0.344931352266316</v>
      </c>
      <c r="H20" s="20"/>
      <c r="I20" s="37"/>
    </row>
    <row r="21" ht="20.7" customHeight="1">
      <c r="A21" t="s" s="3">
        <v>19</v>
      </c>
      <c r="B21" s="7">
        <f>SUM(B15:B20)</f>
        <v>5716</v>
      </c>
      <c r="C21" s="9">
        <f>SUM(C15:C20)</f>
        <v>1</v>
      </c>
      <c r="D21" s="5"/>
      <c r="E21" t="s" s="3">
        <v>19</v>
      </c>
      <c r="F21" s="7">
        <f>SUM(F19:F20)</f>
        <v>5317</v>
      </c>
      <c r="G21" s="9">
        <f>SUM(G19:G20)</f>
        <v>1</v>
      </c>
      <c r="H21" s="20"/>
      <c r="I21" s="37"/>
    </row>
    <row r="22" ht="20.7" customHeight="1">
      <c r="A22" s="16"/>
      <c r="B22" s="17"/>
      <c r="C22" s="18"/>
      <c r="D22" s="64"/>
      <c r="E22" s="38"/>
      <c r="F22" s="38"/>
      <c r="G22" s="38"/>
      <c r="H22" s="37"/>
      <c r="I22" s="37"/>
    </row>
    <row r="23" ht="20.7" customHeight="1">
      <c r="A23" t="s" s="45">
        <v>77</v>
      </c>
      <c r="B23" t="s" s="46">
        <v>2</v>
      </c>
      <c r="C23" t="s" s="3">
        <v>3</v>
      </c>
      <c r="D23" s="20"/>
      <c r="E23" s="39"/>
      <c r="F23" s="39"/>
      <c r="G23" s="39"/>
      <c r="H23" s="37"/>
      <c r="I23" s="37"/>
    </row>
    <row r="24" ht="20.7" customHeight="1">
      <c r="A24" t="s" s="46">
        <v>80</v>
      </c>
      <c r="B24" s="47"/>
      <c r="C24" s="8">
        <f>B24/B26</f>
      </c>
      <c r="D24" s="20"/>
      <c r="E24" s="39"/>
      <c r="F24" s="39"/>
      <c r="G24" s="39"/>
      <c r="H24" s="37"/>
      <c r="I24" s="37"/>
    </row>
    <row r="25" ht="20.7" customHeight="1">
      <c r="A25" t="s" s="46">
        <v>83</v>
      </c>
      <c r="B25" s="47"/>
      <c r="C25" s="8">
        <f>B25/B26</f>
      </c>
      <c r="D25" s="20"/>
      <c r="E25" s="39"/>
      <c r="F25" s="39"/>
      <c r="G25" s="39"/>
      <c r="H25" s="37"/>
      <c r="I25" s="37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6"/>
      <c r="E26" s="43"/>
      <c r="F26" s="76"/>
      <c r="G26" s="39"/>
      <c r="H26" s="37"/>
      <c r="I26" s="37"/>
    </row>
    <row r="27" ht="20.7" customHeight="1">
      <c r="A27" s="51"/>
      <c r="B27" s="52"/>
      <c r="C27" s="18"/>
      <c r="D27" s="11"/>
      <c r="E27" s="11"/>
      <c r="F27" s="64"/>
      <c r="G27" s="39"/>
      <c r="H27" s="72"/>
      <c r="I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11"/>
      <c r="F28" s="64"/>
      <c r="G28" s="39"/>
      <c r="H28" s="72"/>
      <c r="I28" s="11"/>
    </row>
    <row r="29" ht="20.7" customHeight="1">
      <c r="A29" t="s" s="46">
        <v>95</v>
      </c>
      <c r="B29" s="47"/>
      <c r="C29" s="8">
        <f>B29/B35</f>
      </c>
      <c r="D29" s="6"/>
      <c r="E29" s="77"/>
      <c r="F29" s="78"/>
      <c r="G29" s="39"/>
      <c r="H29" s="72"/>
      <c r="I29" s="11"/>
    </row>
    <row r="30" ht="20.7" customHeight="1">
      <c r="A30" t="s" s="46">
        <v>98</v>
      </c>
      <c r="B30" s="47"/>
      <c r="C30" s="8">
        <f>B30/B35</f>
      </c>
      <c r="D30" s="20"/>
      <c r="E30" s="39"/>
      <c r="F30" s="39"/>
      <c r="G30" s="39"/>
      <c r="H30" s="72"/>
      <c r="I30" s="11"/>
    </row>
    <row r="31" ht="20.7" customHeight="1">
      <c r="A31" t="s" s="46">
        <v>101</v>
      </c>
      <c r="B31" s="47"/>
      <c r="C31" s="8">
        <f>B31/B35</f>
      </c>
      <c r="D31" s="20"/>
      <c r="E31" s="39"/>
      <c r="F31" s="39"/>
      <c r="G31" s="39"/>
      <c r="H31" s="72"/>
      <c r="I31" s="11"/>
    </row>
    <row r="32" ht="20.7" customHeight="1">
      <c r="A32" t="s" s="46">
        <v>103</v>
      </c>
      <c r="B32" s="47"/>
      <c r="C32" s="8">
        <f>B32/B35</f>
      </c>
      <c r="D32" s="20"/>
      <c r="E32" s="39"/>
      <c r="F32" s="39"/>
      <c r="G32" s="39"/>
      <c r="H32" s="72"/>
      <c r="I32" s="11"/>
    </row>
    <row r="33" ht="20.7" customHeight="1">
      <c r="A33" t="s" s="46">
        <v>106</v>
      </c>
      <c r="B33" s="47"/>
      <c r="C33" s="8">
        <f>B33/B35</f>
      </c>
      <c r="D33" s="20"/>
      <c r="E33" s="39"/>
      <c r="F33" s="39"/>
      <c r="G33" s="39"/>
      <c r="H33" s="72"/>
      <c r="I33" s="11"/>
    </row>
    <row r="34" ht="20.7" customHeight="1">
      <c r="A34" t="s" s="46">
        <v>110</v>
      </c>
      <c r="B34" s="47"/>
      <c r="C34" s="8">
        <f>B34/B35</f>
      </c>
      <c r="D34" s="20"/>
      <c r="E34" s="39"/>
      <c r="F34" s="39"/>
      <c r="G34" s="39"/>
      <c r="H34" s="72"/>
      <c r="I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20"/>
      <c r="E35" s="39"/>
      <c r="F35" s="39"/>
      <c r="G35" s="39"/>
      <c r="H35" s="72"/>
      <c r="I35" s="11"/>
    </row>
    <row r="36" ht="20.7" customHeight="1">
      <c r="A36" s="16"/>
      <c r="B36" s="17"/>
      <c r="C36" s="18"/>
      <c r="D36" s="64"/>
      <c r="E36" s="39"/>
      <c r="F36" s="39"/>
      <c r="G36" s="39"/>
      <c r="H36" s="72"/>
      <c r="I36" s="11"/>
    </row>
    <row r="37" ht="20.7" customHeight="1">
      <c r="A37" t="s" s="3">
        <v>116</v>
      </c>
      <c r="B37" t="s" s="4">
        <v>2</v>
      </c>
      <c r="C37" t="s" s="3">
        <v>3</v>
      </c>
      <c r="D37" s="20"/>
      <c r="E37" s="39"/>
      <c r="F37" s="39"/>
      <c r="G37" s="39"/>
      <c r="H37" s="72"/>
      <c r="I37" s="11"/>
    </row>
    <row r="38" ht="20.7" customHeight="1">
      <c r="A38" t="s" s="4">
        <v>118</v>
      </c>
      <c r="B38" s="7">
        <v>4559</v>
      </c>
      <c r="C38" s="8">
        <f>B38/B40</f>
        <v>0.901344404903124</v>
      </c>
      <c r="D38" s="6"/>
      <c r="E38" s="43"/>
      <c r="F38" s="76"/>
      <c r="G38" s="39"/>
      <c r="H38" s="72"/>
      <c r="I38" s="11"/>
    </row>
    <row r="39" ht="20.7" customHeight="1">
      <c r="A39" t="s" s="4">
        <v>122</v>
      </c>
      <c r="B39" s="7">
        <v>499</v>
      </c>
      <c r="C39" s="8">
        <f>B39/B40</f>
        <v>0.0986555950968762</v>
      </c>
      <c r="D39" s="6"/>
      <c r="E39" s="11"/>
      <c r="F39" s="64"/>
      <c r="G39" s="39"/>
      <c r="H39" s="72"/>
      <c r="I39" s="11"/>
    </row>
    <row r="40" ht="20.7" customHeight="1">
      <c r="A40" t="s" s="3">
        <v>19</v>
      </c>
      <c r="B40" s="7">
        <f>SUM(B38:B39)</f>
        <v>5058</v>
      </c>
      <c r="C40" s="9">
        <f>SUM(C38:C39)</f>
        <v>1</v>
      </c>
      <c r="D40" s="6"/>
      <c r="E40" s="11"/>
      <c r="F40" s="64"/>
      <c r="G40" s="39"/>
      <c r="H40" s="72"/>
      <c r="I40" s="11"/>
    </row>
    <row r="41" ht="20.7" customHeight="1">
      <c r="A41" s="16"/>
      <c r="B41" s="17"/>
      <c r="C41" s="18"/>
      <c r="D41" s="11"/>
      <c r="E41" s="11"/>
      <c r="F41" s="64"/>
      <c r="G41" s="39"/>
      <c r="H41" s="72"/>
      <c r="I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72"/>
      <c r="I42" s="11"/>
    </row>
    <row r="43" ht="20.7" customHeight="1">
      <c r="A43" t="s" s="4">
        <v>131</v>
      </c>
      <c r="B43" s="7">
        <v>2453</v>
      </c>
      <c r="C43" s="8">
        <f>B43/B45</f>
        <v>0.484208448480063</v>
      </c>
      <c r="D43" s="6"/>
      <c r="E43" s="11"/>
      <c r="F43" s="64"/>
      <c r="G43" s="39"/>
      <c r="H43" s="72"/>
      <c r="I43" s="11"/>
    </row>
    <row r="44" ht="20.7" customHeight="1">
      <c r="A44" t="s" s="4">
        <v>134</v>
      </c>
      <c r="B44" s="7">
        <v>2613</v>
      </c>
      <c r="C44" s="8">
        <f>B44/B45</f>
        <v>0.5157915515199371</v>
      </c>
      <c r="D44" s="6"/>
      <c r="E44" s="11"/>
      <c r="F44" s="64"/>
      <c r="G44" s="39"/>
      <c r="H44" s="72"/>
      <c r="I44" s="11"/>
    </row>
    <row r="45" ht="20.7" customHeight="1">
      <c r="A45" t="s" s="3">
        <v>19</v>
      </c>
      <c r="B45" s="7">
        <f>SUM(B43:B44)</f>
        <v>5066</v>
      </c>
      <c r="C45" s="9">
        <f>SUM(C43:C44)</f>
        <v>1</v>
      </c>
      <c r="D45" s="6"/>
      <c r="E45" s="11"/>
      <c r="F45" s="64"/>
      <c r="G45" s="39"/>
      <c r="H45" s="72"/>
      <c r="I45" s="11"/>
    </row>
    <row r="46" ht="20.7" customHeight="1">
      <c r="A46" s="16"/>
      <c r="B46" s="17"/>
      <c r="C46" s="18"/>
      <c r="D46" s="11"/>
      <c r="E46" s="11"/>
      <c r="F46" s="64"/>
      <c r="G46" s="39"/>
      <c r="H46" s="72"/>
      <c r="I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72"/>
      <c r="I47" s="11"/>
    </row>
    <row r="48" ht="20.7" customHeight="1">
      <c r="A48" t="s" s="4">
        <v>143</v>
      </c>
      <c r="B48" s="7">
        <v>1966</v>
      </c>
      <c r="C48" s="8">
        <f>B48/B52</f>
        <v>0.396131372153939</v>
      </c>
      <c r="D48" s="6"/>
      <c r="E48" s="11"/>
      <c r="F48" s="11"/>
      <c r="G48" s="43"/>
      <c r="H48" s="11"/>
      <c r="I48" s="11"/>
    </row>
    <row r="49" ht="20.7" customHeight="1">
      <c r="A49" t="s" s="4">
        <v>146</v>
      </c>
      <c r="B49" s="7">
        <v>501</v>
      </c>
      <c r="C49" s="8">
        <f>B49/B52</f>
        <v>0.10094700785815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297</v>
      </c>
      <c r="C50" s="8">
        <f>B50/B52</f>
        <v>0.0598428369937538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2199</v>
      </c>
      <c r="C51" s="8">
        <f>B51/B52</f>
        <v>0.443078782994157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4963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1265</v>
      </c>
      <c r="C55" s="8">
        <f>B55/B58</f>
        <v>0.263816475495308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1298</v>
      </c>
      <c r="C56" s="8">
        <f>B56/B58</f>
        <v>0.270698644421272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2232</v>
      </c>
      <c r="C57" s="8">
        <f>B57/B58</f>
        <v>0.46548488008342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4795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1431</v>
      </c>
      <c r="C61" s="8">
        <f>B61/B65</f>
        <v>0.322951929587001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452</v>
      </c>
      <c r="C62" s="8">
        <f>B62/B65</f>
        <v>0.102008575942225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947</v>
      </c>
      <c r="C63" s="8">
        <f>B63/B65</f>
        <v>0.21372150756037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1601</v>
      </c>
      <c r="C64" s="8">
        <f>B64/B65</f>
        <v>0.361317986910404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4431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2094</v>
      </c>
      <c r="C68" s="8">
        <f>B68/B71</f>
        <v>0.473220338983051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794</v>
      </c>
      <c r="C69" s="8">
        <f>B69/B71</f>
        <v>0.179435028248588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1537</v>
      </c>
      <c r="C70" s="8">
        <f>B70/B71</f>
        <v>0.347344632768362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4425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13">
        <v>182</v>
      </c>
      <c r="B73" t="s" s="14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14">
        <v>184</v>
      </c>
      <c r="B74" s="15">
        <v>1619</v>
      </c>
      <c r="C74" s="8">
        <f>B74/B76</f>
        <v>0.361464612636749</v>
      </c>
      <c r="D74" s="6"/>
      <c r="E74" s="11"/>
      <c r="F74" s="11"/>
      <c r="G74" s="11"/>
      <c r="H74" s="11"/>
      <c r="I74" s="11"/>
    </row>
    <row r="75" ht="20.7" customHeight="1">
      <c r="A75" t="s" s="14">
        <v>186</v>
      </c>
      <c r="B75" s="15">
        <v>2860</v>
      </c>
      <c r="C75" s="8">
        <f>B75/B76</f>
        <v>0.638535387363251</v>
      </c>
      <c r="D75" s="6"/>
      <c r="E75" s="11"/>
      <c r="F75" s="11"/>
      <c r="G75" s="11"/>
      <c r="H75" s="11"/>
      <c r="I75" s="11"/>
    </row>
    <row r="76" ht="20.7" customHeight="1">
      <c r="A76" t="s" s="13">
        <v>19</v>
      </c>
      <c r="B76" s="15">
        <f>SUM(B74:B75)</f>
        <v>4479</v>
      </c>
      <c r="C76" s="9">
        <f>SUM(C74:C75)</f>
        <v>1</v>
      </c>
      <c r="D76" s="6"/>
      <c r="E76" s="11"/>
      <c r="F76" s="11"/>
      <c r="G76" s="11"/>
      <c r="H76" s="11"/>
      <c r="I76" s="11"/>
    </row>
    <row r="77" ht="20.7" customHeight="1">
      <c r="A77" s="65"/>
      <c r="B77" s="28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102"/>
      <c r="B87" s="103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dimension ref="A2:H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10" customWidth="1"/>
    <col min="2" max="3" width="16.3516" style="110" customWidth="1"/>
    <col min="4" max="4" width="26.7031" style="110" customWidth="1"/>
    <col min="5" max="6" width="16.3516" style="110" customWidth="1"/>
    <col min="7" max="7" width="17.8516" style="110" customWidth="1"/>
    <col min="8" max="8" width="16.3516" style="110" customWidth="1"/>
    <col min="9" max="16384" width="16.3516" style="11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7" customHeight="1">
      <c r="A2" t="s" s="3">
        <v>1</v>
      </c>
      <c r="B2" t="s" s="4">
        <v>2</v>
      </c>
      <c r="C2" t="s" s="3">
        <v>3</v>
      </c>
      <c r="D2" s="34"/>
      <c r="E2" s="39"/>
      <c r="F2" s="37"/>
      <c r="G2" s="37"/>
      <c r="H2" s="37"/>
    </row>
    <row r="3" ht="20.7" customHeight="1">
      <c r="A3" t="s" s="4">
        <v>8</v>
      </c>
      <c r="B3" s="7">
        <v>63</v>
      </c>
      <c r="C3" s="8">
        <f>B3/B12</f>
        <v>0.213559322033898</v>
      </c>
      <c r="D3" s="34"/>
      <c r="E3" s="39"/>
      <c r="F3" s="37"/>
      <c r="G3" s="37"/>
      <c r="H3" s="37"/>
    </row>
    <row r="4" ht="20.7" customHeight="1">
      <c r="A4" t="s" s="4">
        <v>13</v>
      </c>
      <c r="B4" s="7">
        <v>8</v>
      </c>
      <c r="C4" s="8">
        <f>B4/B12</f>
        <v>0.0271186440677966</v>
      </c>
      <c r="D4" s="34"/>
      <c r="E4" s="39"/>
      <c r="F4" s="37"/>
      <c r="G4" s="37"/>
      <c r="H4" s="37"/>
    </row>
    <row r="5" ht="20.7" customHeight="1">
      <c r="A5" t="s" s="4">
        <v>18</v>
      </c>
      <c r="B5" s="7">
        <v>0</v>
      </c>
      <c r="C5" s="8">
        <f>B5/B12</f>
        <v>0</v>
      </c>
      <c r="D5" s="34"/>
      <c r="E5" s="39"/>
      <c r="F5" s="111"/>
      <c r="G5" s="37"/>
      <c r="H5" s="37"/>
    </row>
    <row r="6" ht="20.7" customHeight="1">
      <c r="A6" t="s" s="4">
        <v>21</v>
      </c>
      <c r="B6" s="7">
        <v>186</v>
      </c>
      <c r="C6" s="8">
        <f>B6/B12</f>
        <v>0.630508474576271</v>
      </c>
      <c r="D6" s="34"/>
      <c r="E6" s="39"/>
      <c r="F6" s="39"/>
      <c r="G6" s="37"/>
      <c r="H6" s="37"/>
    </row>
    <row r="7" ht="20.7" customHeight="1">
      <c r="A7" t="s" s="4">
        <v>23</v>
      </c>
      <c r="B7" s="7">
        <v>25</v>
      </c>
      <c r="C7" s="8">
        <f>B7/B12</f>
        <v>0.0847457627118644</v>
      </c>
      <c r="D7" s="112"/>
      <c r="E7" s="89"/>
      <c r="F7" s="39"/>
      <c r="G7" s="72"/>
      <c r="H7" s="11"/>
    </row>
    <row r="8" ht="20.7" customHeight="1">
      <c r="A8" t="s" s="4">
        <v>27</v>
      </c>
      <c r="B8" s="7">
        <v>1</v>
      </c>
      <c r="C8" s="8">
        <f>B8/B12</f>
        <v>0.00338983050847458</v>
      </c>
      <c r="D8" s="34"/>
      <c r="E8" s="39"/>
      <c r="F8" s="39"/>
      <c r="G8" s="37"/>
      <c r="H8" s="37"/>
    </row>
    <row r="9" ht="20.7" customHeight="1">
      <c r="A9" t="s" s="4">
        <v>31</v>
      </c>
      <c r="B9" s="7">
        <v>11</v>
      </c>
      <c r="C9" s="8">
        <f>B9/B12</f>
        <v>0.0372881355932203</v>
      </c>
      <c r="D9" s="34"/>
      <c r="E9" s="39"/>
      <c r="F9" s="39"/>
      <c r="G9" s="37"/>
      <c r="H9" s="37"/>
    </row>
    <row r="10" ht="20.7" customHeight="1">
      <c r="A10" t="s" s="4">
        <v>36</v>
      </c>
      <c r="B10" s="7">
        <v>1</v>
      </c>
      <c r="C10" s="8">
        <f>B10/B12</f>
        <v>0.00338983050847458</v>
      </c>
      <c r="D10" s="34"/>
      <c r="E10" s="39"/>
      <c r="F10" s="39"/>
      <c r="G10" s="37"/>
      <c r="H10" s="37"/>
    </row>
    <row r="11" ht="20.7" customHeight="1">
      <c r="A11" t="s" s="4">
        <v>39</v>
      </c>
      <c r="B11" s="7">
        <v>0</v>
      </c>
      <c r="C11" s="8">
        <f>B11/B12</f>
        <v>0</v>
      </c>
      <c r="D11" s="34"/>
      <c r="E11" s="39"/>
      <c r="F11" s="39"/>
      <c r="G11" s="37"/>
      <c r="H11" s="37"/>
    </row>
    <row r="12" ht="20.7" customHeight="1">
      <c r="A12" t="s" s="3">
        <v>19</v>
      </c>
      <c r="B12" s="7">
        <f>SUM(B3:B11)</f>
        <v>295</v>
      </c>
      <c r="C12" s="9">
        <f>SUM(C3:C11)</f>
        <v>0.999999999999999</v>
      </c>
      <c r="D12" s="34"/>
      <c r="E12" s="39"/>
      <c r="F12" s="39"/>
      <c r="G12" s="37"/>
      <c r="H12" s="37"/>
    </row>
    <row r="13" ht="20.7" customHeight="1">
      <c r="A13" s="10"/>
      <c r="B13" s="10"/>
      <c r="C13" s="30"/>
      <c r="D13" s="39"/>
      <c r="E13" s="39"/>
      <c r="F13" s="39"/>
      <c r="G13" s="37"/>
      <c r="H13" s="37"/>
    </row>
    <row r="14" ht="20.7" customHeight="1">
      <c r="A14" t="s" s="3">
        <v>46</v>
      </c>
      <c r="B14" t="s" s="4">
        <v>2</v>
      </c>
      <c r="C14" t="s" s="3">
        <v>3</v>
      </c>
      <c r="D14" s="34"/>
      <c r="E14" s="39"/>
      <c r="F14" s="39"/>
      <c r="G14" s="37"/>
      <c r="H14" s="37"/>
    </row>
    <row r="15" ht="20.7" customHeight="1">
      <c r="A15" t="s" s="4">
        <v>51</v>
      </c>
      <c r="B15" s="7">
        <v>2</v>
      </c>
      <c r="C15" s="8">
        <f>B15/B21</f>
        <v>0.00687285223367698</v>
      </c>
      <c r="D15" s="42"/>
      <c r="E15" s="76"/>
      <c r="F15" s="39"/>
      <c r="G15" s="72"/>
      <c r="H15" s="11"/>
    </row>
    <row r="16" ht="20.7" customHeight="1">
      <c r="A16" t="s" s="4">
        <v>54</v>
      </c>
      <c r="B16" s="7">
        <v>143</v>
      </c>
      <c r="C16" s="8">
        <f>B16/B21</f>
        <v>0.491408934707904</v>
      </c>
      <c r="D16" s="6"/>
      <c r="E16" s="64"/>
      <c r="F16" s="39"/>
      <c r="G16" s="72"/>
      <c r="H16" s="11"/>
    </row>
    <row r="17" ht="20.7" customHeight="1">
      <c r="A17" t="s" s="4">
        <v>57</v>
      </c>
      <c r="B17" s="7">
        <v>71</v>
      </c>
      <c r="C17" s="8">
        <f>B17/B21</f>
        <v>0.243986254295533</v>
      </c>
      <c r="D17" s="98"/>
      <c r="E17" s="78"/>
      <c r="F17" s="39"/>
      <c r="G17" s="72"/>
      <c r="H17" s="11"/>
    </row>
    <row r="18" ht="20.7" customHeight="1">
      <c r="A18" t="s" s="4">
        <v>61</v>
      </c>
      <c r="B18" s="7">
        <v>1</v>
      </c>
      <c r="C18" s="8">
        <f>B18/B21</f>
        <v>0.00343642611683849</v>
      </c>
      <c r="D18" s="34"/>
      <c r="E18" s="39"/>
      <c r="F18" s="39"/>
      <c r="G18" s="37"/>
      <c r="H18" s="37"/>
    </row>
    <row r="19" ht="20.7" customHeight="1">
      <c r="A19" t="s" s="4">
        <v>64</v>
      </c>
      <c r="B19" s="7">
        <v>70</v>
      </c>
      <c r="C19" s="8">
        <f>B19/B21</f>
        <v>0.240549828178694</v>
      </c>
      <c r="D19" s="34"/>
      <c r="E19" s="39"/>
      <c r="F19" s="39"/>
      <c r="G19" s="37"/>
      <c r="H19" s="37"/>
    </row>
    <row r="20" ht="20.7" customHeight="1">
      <c r="A20" t="s" s="4">
        <v>68</v>
      </c>
      <c r="B20" s="7">
        <v>4</v>
      </c>
      <c r="C20" s="8">
        <f>B20/B21</f>
        <v>0.013745704467354</v>
      </c>
      <c r="D20" s="34"/>
      <c r="E20" s="39"/>
      <c r="F20" s="39"/>
      <c r="G20" s="37"/>
      <c r="H20" s="37"/>
    </row>
    <row r="21" ht="20.7" customHeight="1">
      <c r="A21" t="s" s="3">
        <v>19</v>
      </c>
      <c r="B21" s="7">
        <f>SUM(B15:B20)</f>
        <v>291</v>
      </c>
      <c r="C21" s="9">
        <f>SUM(C15:C20)</f>
        <v>1</v>
      </c>
      <c r="D21" s="34"/>
      <c r="E21" s="39"/>
      <c r="F21" s="39"/>
      <c r="G21" s="37"/>
      <c r="H21" s="37"/>
    </row>
    <row r="22" ht="20.7" customHeight="1">
      <c r="A22" s="16"/>
      <c r="B22" s="17"/>
      <c r="C22" s="17"/>
      <c r="D22" s="39"/>
      <c r="E22" s="39"/>
      <c r="F22" s="39"/>
      <c r="G22" s="37"/>
      <c r="H22" s="37"/>
    </row>
    <row r="23" ht="20.7" customHeight="1">
      <c r="A23" t="s" s="45">
        <v>77</v>
      </c>
      <c r="B23" t="s" s="46">
        <v>2</v>
      </c>
      <c r="C23" t="s" s="3">
        <v>3</v>
      </c>
      <c r="D23" s="34"/>
      <c r="E23" s="39"/>
      <c r="F23" s="39"/>
      <c r="G23" s="37"/>
      <c r="H23" s="37"/>
    </row>
    <row r="24" ht="20.7" customHeight="1">
      <c r="A24" t="s" s="46">
        <v>80</v>
      </c>
      <c r="B24" s="47"/>
      <c r="C24" s="8">
        <f>B24/B26</f>
      </c>
      <c r="D24" s="34"/>
      <c r="E24" s="39"/>
      <c r="F24" s="39"/>
      <c r="G24" s="37"/>
      <c r="H24" s="37"/>
    </row>
    <row r="25" ht="20.7" customHeight="1">
      <c r="A25" t="s" s="46">
        <v>83</v>
      </c>
      <c r="B25" s="47"/>
      <c r="C25" s="8">
        <f>B25/B26</f>
      </c>
      <c r="D25" s="34"/>
      <c r="E25" s="39"/>
      <c r="F25" s="39"/>
      <c r="G25" s="37"/>
      <c r="H25" s="37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42"/>
      <c r="E26" s="76"/>
      <c r="F26" s="39"/>
      <c r="G26" s="37"/>
      <c r="H26" s="37"/>
    </row>
    <row r="27" ht="20.7" customHeight="1">
      <c r="A27" s="51"/>
      <c r="B27" s="52"/>
      <c r="C27" s="18"/>
      <c r="D27" s="11"/>
      <c r="E27" s="64"/>
      <c r="F27" s="39"/>
      <c r="G27" s="72"/>
      <c r="H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64"/>
      <c r="F28" s="39"/>
      <c r="G28" s="72"/>
      <c r="H28" s="11"/>
    </row>
    <row r="29" ht="20.7" customHeight="1">
      <c r="A29" t="s" s="46">
        <v>95</v>
      </c>
      <c r="B29" s="47"/>
      <c r="C29" s="8">
        <f>B29/B35</f>
      </c>
      <c r="D29" s="98"/>
      <c r="E29" s="78"/>
      <c r="F29" s="39"/>
      <c r="G29" s="72"/>
      <c r="H29" s="11"/>
    </row>
    <row r="30" ht="20.7" customHeight="1">
      <c r="A30" t="s" s="46">
        <v>98</v>
      </c>
      <c r="B30" s="47"/>
      <c r="C30" s="8">
        <f>B30/B35</f>
      </c>
      <c r="D30" s="34"/>
      <c r="E30" s="39"/>
      <c r="F30" s="39"/>
      <c r="G30" s="72"/>
      <c r="H30" s="11"/>
    </row>
    <row r="31" ht="20.7" customHeight="1">
      <c r="A31" t="s" s="46">
        <v>101</v>
      </c>
      <c r="B31" s="47"/>
      <c r="C31" s="8">
        <f>B31/B35</f>
      </c>
      <c r="D31" s="34"/>
      <c r="E31" s="39"/>
      <c r="F31" s="39"/>
      <c r="G31" s="72"/>
      <c r="H31" s="11"/>
    </row>
    <row r="32" ht="20.7" customHeight="1">
      <c r="A32" t="s" s="46">
        <v>103</v>
      </c>
      <c r="B32" s="47"/>
      <c r="C32" s="8">
        <f>B32/B35</f>
      </c>
      <c r="D32" s="34"/>
      <c r="E32" s="39"/>
      <c r="F32" s="39"/>
      <c r="G32" s="72"/>
      <c r="H32" s="11"/>
    </row>
    <row r="33" ht="20.7" customHeight="1">
      <c r="A33" t="s" s="46">
        <v>106</v>
      </c>
      <c r="B33" s="47"/>
      <c r="C33" s="8">
        <f>B33/B35</f>
      </c>
      <c r="D33" s="34"/>
      <c r="E33" s="39"/>
      <c r="F33" s="39"/>
      <c r="G33" s="72"/>
      <c r="H33" s="11"/>
    </row>
    <row r="34" ht="20.7" customHeight="1">
      <c r="A34" t="s" s="46">
        <v>110</v>
      </c>
      <c r="B34" s="47"/>
      <c r="C34" s="8">
        <f>B34/B35</f>
      </c>
      <c r="D34" s="34"/>
      <c r="E34" s="39"/>
      <c r="F34" s="39"/>
      <c r="G34" s="72"/>
      <c r="H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34"/>
      <c r="E35" s="39"/>
      <c r="F35" s="39"/>
      <c r="G35" s="72"/>
      <c r="H35" s="11"/>
    </row>
    <row r="36" ht="20.7" customHeight="1">
      <c r="A36" s="16"/>
      <c r="B36" s="17"/>
      <c r="C36" s="17"/>
      <c r="D36" s="39"/>
      <c r="E36" s="39"/>
      <c r="F36" s="39"/>
      <c r="G36" s="72"/>
      <c r="H36" s="11"/>
    </row>
    <row r="37" ht="20.7" customHeight="1">
      <c r="A37" t="s" s="3">
        <v>116</v>
      </c>
      <c r="B37" t="s" s="4">
        <v>2</v>
      </c>
      <c r="C37" t="s" s="3">
        <v>3</v>
      </c>
      <c r="D37" s="34"/>
      <c r="E37" s="39"/>
      <c r="F37" s="39"/>
      <c r="G37" s="72"/>
      <c r="H37" s="11"/>
    </row>
    <row r="38" ht="20.7" customHeight="1">
      <c r="A38" t="s" s="4">
        <v>118</v>
      </c>
      <c r="B38" s="7">
        <v>245</v>
      </c>
      <c r="C38" s="8">
        <f>B38/B40</f>
        <v>0.942307692307692</v>
      </c>
      <c r="D38" s="42"/>
      <c r="E38" s="76"/>
      <c r="F38" s="39"/>
      <c r="G38" s="72"/>
      <c r="H38" s="11"/>
    </row>
    <row r="39" ht="20.7" customHeight="1">
      <c r="A39" t="s" s="4">
        <v>122</v>
      </c>
      <c r="B39" s="7">
        <v>15</v>
      </c>
      <c r="C39" s="8">
        <f>B39/B40</f>
        <v>0.0576923076923077</v>
      </c>
      <c r="D39" s="6"/>
      <c r="E39" s="64"/>
      <c r="F39" s="39"/>
      <c r="G39" s="72"/>
      <c r="H39" s="11"/>
    </row>
    <row r="40" ht="20.7" customHeight="1">
      <c r="A40" t="s" s="3">
        <v>19</v>
      </c>
      <c r="B40" s="7">
        <f>SUM(B38:B39)</f>
        <v>260</v>
      </c>
      <c r="C40" s="9">
        <f>SUM(C38:C39)</f>
        <v>1</v>
      </c>
      <c r="D40" s="6"/>
      <c r="E40" s="64"/>
      <c r="F40" s="39"/>
      <c r="G40" s="72"/>
      <c r="H40" s="11"/>
    </row>
    <row r="41" ht="20.7" customHeight="1">
      <c r="A41" s="16"/>
      <c r="B41" s="17"/>
      <c r="C41" s="18"/>
      <c r="D41" s="11"/>
      <c r="E41" s="64"/>
      <c r="F41" s="39"/>
      <c r="G41" s="72"/>
      <c r="H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64"/>
      <c r="F42" s="39"/>
      <c r="G42" s="72"/>
      <c r="H42" s="11"/>
    </row>
    <row r="43" ht="20.7" customHeight="1">
      <c r="A43" t="s" s="4">
        <v>131</v>
      </c>
      <c r="B43" s="7">
        <v>157</v>
      </c>
      <c r="C43" s="8">
        <f>B43/B45</f>
        <v>0.575091575091575</v>
      </c>
      <c r="D43" s="6"/>
      <c r="E43" s="64"/>
      <c r="F43" s="39"/>
      <c r="G43" s="72"/>
      <c r="H43" s="11"/>
    </row>
    <row r="44" ht="20.7" customHeight="1">
      <c r="A44" t="s" s="4">
        <v>134</v>
      </c>
      <c r="B44" s="7">
        <v>116</v>
      </c>
      <c r="C44" s="8">
        <f>B44/B45</f>
        <v>0.424908424908425</v>
      </c>
      <c r="D44" s="6"/>
      <c r="E44" s="64"/>
      <c r="F44" s="39"/>
      <c r="G44" s="72"/>
      <c r="H44" s="11"/>
    </row>
    <row r="45" ht="20.7" customHeight="1">
      <c r="A45" t="s" s="3">
        <v>19</v>
      </c>
      <c r="B45" s="7">
        <f>SUM(B43:B44)</f>
        <v>273</v>
      </c>
      <c r="C45" s="9">
        <f>SUM(C43:C44)</f>
        <v>1</v>
      </c>
      <c r="D45" s="6"/>
      <c r="E45" s="64"/>
      <c r="F45" s="39"/>
      <c r="G45" s="72"/>
      <c r="H45" s="11"/>
    </row>
    <row r="46" ht="20.7" customHeight="1">
      <c r="A46" s="16"/>
      <c r="B46" s="17"/>
      <c r="C46" s="18"/>
      <c r="D46" s="11"/>
      <c r="E46" s="64"/>
      <c r="F46" s="39"/>
      <c r="G46" s="72"/>
      <c r="H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64"/>
      <c r="F47" s="39"/>
      <c r="G47" s="72"/>
      <c r="H47" s="11"/>
    </row>
    <row r="48" ht="20.7" customHeight="1">
      <c r="A48" t="s" s="4">
        <v>143</v>
      </c>
      <c r="B48" s="7">
        <v>122</v>
      </c>
      <c r="C48" s="8">
        <f>B48/B52</f>
        <v>0.462121212121212</v>
      </c>
      <c r="D48" s="6"/>
      <c r="E48" s="11"/>
      <c r="F48" s="43"/>
      <c r="G48" s="11"/>
      <c r="H48" s="11"/>
    </row>
    <row r="49" ht="20.7" customHeight="1">
      <c r="A49" t="s" s="4">
        <v>146</v>
      </c>
      <c r="B49" s="7">
        <v>6</v>
      </c>
      <c r="C49" s="8">
        <f>B49/B52</f>
        <v>0.0227272727272727</v>
      </c>
      <c r="D49" s="6"/>
      <c r="E49" s="11"/>
      <c r="F49" s="11"/>
      <c r="G49" s="11"/>
      <c r="H49" s="11"/>
    </row>
    <row r="50" ht="20.7" customHeight="1">
      <c r="A50" t="s" s="4">
        <v>150</v>
      </c>
      <c r="B50" s="7">
        <v>23</v>
      </c>
      <c r="C50" s="8">
        <f>B50/B52</f>
        <v>0.0871212121212121</v>
      </c>
      <c r="D50" s="6"/>
      <c r="E50" s="11"/>
      <c r="F50" s="11"/>
      <c r="G50" s="11"/>
      <c r="H50" s="11"/>
    </row>
    <row r="51" ht="20.7" customHeight="1">
      <c r="A51" t="s" s="4">
        <v>153</v>
      </c>
      <c r="B51" s="7">
        <v>113</v>
      </c>
      <c r="C51" s="8">
        <f>B51/B52</f>
        <v>0.428030303030303</v>
      </c>
      <c r="D51" s="6"/>
      <c r="E51" s="11"/>
      <c r="F51" s="11"/>
      <c r="G51" s="11"/>
      <c r="H51" s="11"/>
    </row>
    <row r="52" ht="20.7" customHeight="1">
      <c r="A52" t="s" s="3">
        <v>19</v>
      </c>
      <c r="B52" s="7">
        <f>SUM(B48:B51)</f>
        <v>264</v>
      </c>
      <c r="C52" s="9">
        <f>SUM(C48:C51)</f>
        <v>1</v>
      </c>
      <c r="D52" s="6"/>
      <c r="E52" s="11"/>
      <c r="F52" s="11"/>
      <c r="G52" s="11"/>
      <c r="H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</row>
    <row r="55" ht="20.7" customHeight="1">
      <c r="A55" t="s" s="4">
        <v>159</v>
      </c>
      <c r="B55" s="7">
        <v>90</v>
      </c>
      <c r="C55" s="8">
        <f>B55/B58</f>
        <v>0.36734693877551</v>
      </c>
      <c r="D55" s="6"/>
      <c r="E55" s="11"/>
      <c r="F55" s="11"/>
      <c r="G55" s="11"/>
      <c r="H55" s="11"/>
    </row>
    <row r="56" ht="20.7" customHeight="1">
      <c r="A56" t="s" s="4">
        <v>160</v>
      </c>
      <c r="B56" s="7">
        <v>77</v>
      </c>
      <c r="C56" s="8">
        <f>B56/B58</f>
        <v>0.314285714285714</v>
      </c>
      <c r="D56" s="6"/>
      <c r="E56" s="11"/>
      <c r="F56" s="11"/>
      <c r="G56" s="11"/>
      <c r="H56" s="11"/>
    </row>
    <row r="57" ht="20.7" customHeight="1">
      <c r="A57" t="s" s="4">
        <v>162</v>
      </c>
      <c r="B57" s="7">
        <v>78</v>
      </c>
      <c r="C57" s="8">
        <f>B57/B58</f>
        <v>0.318367346938776</v>
      </c>
      <c r="D57" s="6"/>
      <c r="E57" s="11"/>
      <c r="F57" s="11"/>
      <c r="G57" s="11"/>
      <c r="H57" s="11"/>
    </row>
    <row r="58" ht="20.7" customHeight="1">
      <c r="A58" t="s" s="3">
        <v>19</v>
      </c>
      <c r="B58" s="7">
        <f>SUM(B55:B57)</f>
        <v>245</v>
      </c>
      <c r="C58" s="9">
        <f>SUM(C55:C57)</f>
        <v>1</v>
      </c>
      <c r="D58" s="6"/>
      <c r="E58" s="11"/>
      <c r="F58" s="11"/>
      <c r="G58" s="11"/>
      <c r="H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</row>
    <row r="61" ht="20.7" customHeight="1">
      <c r="A61" t="s" s="4">
        <v>166</v>
      </c>
      <c r="B61" s="7">
        <v>44</v>
      </c>
      <c r="C61" s="8">
        <f>B61/B65</f>
        <v>0.188841201716738</v>
      </c>
      <c r="D61" s="6"/>
      <c r="E61" s="11"/>
      <c r="F61" s="11"/>
      <c r="G61" s="11"/>
      <c r="H61" s="11"/>
    </row>
    <row r="62" ht="20.7" customHeight="1">
      <c r="A62" t="s" s="4">
        <v>168</v>
      </c>
      <c r="B62" s="7">
        <v>28</v>
      </c>
      <c r="C62" s="8">
        <f>B62/B65</f>
        <v>0.120171673819742</v>
      </c>
      <c r="D62" s="6"/>
      <c r="E62" s="11"/>
      <c r="F62" s="11"/>
      <c r="G62" s="11"/>
      <c r="H62" s="11"/>
    </row>
    <row r="63" ht="20.7" customHeight="1">
      <c r="A63" t="s" s="4">
        <v>170</v>
      </c>
      <c r="B63" s="7">
        <v>100</v>
      </c>
      <c r="C63" s="8">
        <f>B63/B65</f>
        <v>0.429184549356223</v>
      </c>
      <c r="D63" s="6"/>
      <c r="E63" s="11"/>
      <c r="F63" s="11"/>
      <c r="G63" s="11"/>
      <c r="H63" s="11"/>
    </row>
    <row r="64" ht="20.7" customHeight="1">
      <c r="A64" t="s" s="4">
        <v>172</v>
      </c>
      <c r="B64" s="7">
        <v>61</v>
      </c>
      <c r="C64" s="8">
        <f>B64/B65</f>
        <v>0.261802575107296</v>
      </c>
      <c r="D64" s="6"/>
      <c r="E64" s="11"/>
      <c r="F64" s="11"/>
      <c r="G64" s="11"/>
      <c r="H64" s="11"/>
    </row>
    <row r="65" ht="20.7" customHeight="1">
      <c r="A65" t="s" s="3">
        <v>19</v>
      </c>
      <c r="B65" s="7">
        <f>SUM(B61:B64)</f>
        <v>233</v>
      </c>
      <c r="C65" s="9">
        <f>SUM(C61:C64)</f>
        <v>0.999999999999999</v>
      </c>
      <c r="D65" s="6"/>
      <c r="E65" s="11"/>
      <c r="F65" s="11"/>
      <c r="G65" s="11"/>
      <c r="H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</row>
    <row r="68" ht="20.7" customHeight="1">
      <c r="A68" t="s" s="4">
        <v>176</v>
      </c>
      <c r="B68" s="7">
        <v>238</v>
      </c>
      <c r="C68" s="8">
        <f>B68/B71</f>
        <v>0.843971631205674</v>
      </c>
      <c r="D68" s="6"/>
      <c r="E68" s="11"/>
      <c r="F68" s="11"/>
      <c r="G68" s="11"/>
      <c r="H68" s="11"/>
    </row>
    <row r="69" ht="20.7" customHeight="1">
      <c r="A69" t="s" s="4">
        <v>178</v>
      </c>
      <c r="B69" s="7">
        <v>20</v>
      </c>
      <c r="C69" s="8">
        <f>B69/B71</f>
        <v>0.0709219858156028</v>
      </c>
      <c r="D69" s="6"/>
      <c r="E69" s="11"/>
      <c r="F69" s="11"/>
      <c r="G69" s="11"/>
      <c r="H69" s="11"/>
    </row>
    <row r="70" ht="20.7" customHeight="1">
      <c r="A70" t="s" s="4">
        <v>179</v>
      </c>
      <c r="B70" s="7">
        <v>24</v>
      </c>
      <c r="C70" s="8">
        <f>B70/B71</f>
        <v>0.0851063829787234</v>
      </c>
      <c r="D70" s="6"/>
      <c r="E70" s="11"/>
      <c r="F70" s="11"/>
      <c r="G70" s="11"/>
      <c r="H70" s="11"/>
    </row>
    <row r="71" ht="20.7" customHeight="1">
      <c r="A71" t="s" s="3">
        <v>19</v>
      </c>
      <c r="B71" s="7">
        <f>SUM(B68:B70)</f>
        <v>282</v>
      </c>
      <c r="C71" s="9">
        <f>SUM(C68:C70)</f>
        <v>1</v>
      </c>
      <c r="D71" s="6"/>
      <c r="E71" s="11"/>
      <c r="F71" s="11"/>
      <c r="G71" s="11"/>
      <c r="H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</row>
    <row r="87" ht="20.35" customHeight="1">
      <c r="A87" s="102"/>
      <c r="B87" s="103"/>
      <c r="C87" s="19"/>
      <c r="D87" s="11"/>
      <c r="E87" s="11"/>
      <c r="F87" s="11"/>
      <c r="G87" s="11"/>
      <c r="H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dimension ref="A2:H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13" customWidth="1"/>
    <col min="2" max="3" width="16.3516" style="113" customWidth="1"/>
    <col min="4" max="4" width="26.7031" style="113" customWidth="1"/>
    <col min="5" max="6" width="16.3516" style="113" customWidth="1"/>
    <col min="7" max="7" width="17.8516" style="113" customWidth="1"/>
    <col min="8" max="8" width="16.3516" style="113" customWidth="1"/>
    <col min="9" max="16384" width="16.3516" style="113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7" customHeight="1">
      <c r="A2" t="s" s="3">
        <v>1</v>
      </c>
      <c r="B2" t="s" s="4">
        <v>2</v>
      </c>
      <c r="C2" t="s" s="3">
        <v>3</v>
      </c>
      <c r="D2" s="34"/>
      <c r="E2" s="39"/>
      <c r="F2" s="37"/>
      <c r="G2" s="37"/>
      <c r="H2" s="37"/>
    </row>
    <row r="3" ht="20.7" customHeight="1">
      <c r="A3" t="s" s="4">
        <v>8</v>
      </c>
      <c r="B3" s="7">
        <v>163</v>
      </c>
      <c r="C3" s="8">
        <f>B3/B12</f>
        <v>0.172122492080253</v>
      </c>
      <c r="D3" s="34"/>
      <c r="E3" s="39"/>
      <c r="F3" s="37"/>
      <c r="G3" s="37"/>
      <c r="H3" s="37"/>
    </row>
    <row r="4" ht="20.7" customHeight="1">
      <c r="A4" t="s" s="4">
        <v>13</v>
      </c>
      <c r="B4" s="7">
        <v>19</v>
      </c>
      <c r="C4" s="8">
        <f>B4/B12</f>
        <v>0.0200633579725449</v>
      </c>
      <c r="D4" s="34"/>
      <c r="E4" s="39"/>
      <c r="F4" s="37"/>
      <c r="G4" s="37"/>
      <c r="H4" s="37"/>
    </row>
    <row r="5" ht="20.7" customHeight="1">
      <c r="A5" t="s" s="4">
        <v>18</v>
      </c>
      <c r="B5" s="7">
        <v>2</v>
      </c>
      <c r="C5" s="8">
        <f>B5/B12</f>
        <v>0.00211193241816262</v>
      </c>
      <c r="D5" s="34"/>
      <c r="E5" s="39"/>
      <c r="F5" s="111"/>
      <c r="G5" s="37"/>
      <c r="H5" s="37"/>
    </row>
    <row r="6" ht="20.7" customHeight="1">
      <c r="A6" t="s" s="4">
        <v>21</v>
      </c>
      <c r="B6" s="7">
        <v>563</v>
      </c>
      <c r="C6" s="8">
        <f>B6/B12</f>
        <v>0.5945089757127771</v>
      </c>
      <c r="D6" s="34"/>
      <c r="E6" s="39"/>
      <c r="F6" s="39"/>
      <c r="G6" s="37"/>
      <c r="H6" s="37"/>
    </row>
    <row r="7" ht="20.7" customHeight="1">
      <c r="A7" t="s" s="4">
        <v>23</v>
      </c>
      <c r="B7" s="7">
        <v>148</v>
      </c>
      <c r="C7" s="8">
        <f>B7/B12</f>
        <v>0.156282998944034</v>
      </c>
      <c r="D7" s="112"/>
      <c r="E7" s="89"/>
      <c r="F7" s="39"/>
      <c r="G7" s="72"/>
      <c r="H7" s="11"/>
    </row>
    <row r="8" ht="20.7" customHeight="1">
      <c r="A8" t="s" s="4">
        <v>27</v>
      </c>
      <c r="B8" s="7">
        <v>6</v>
      </c>
      <c r="C8" s="8">
        <f>B8/B12</f>
        <v>0.00633579725448786</v>
      </c>
      <c r="D8" s="34"/>
      <c r="E8" s="39"/>
      <c r="F8" s="39"/>
      <c r="G8" s="37"/>
      <c r="H8" s="37"/>
    </row>
    <row r="9" ht="20.7" customHeight="1">
      <c r="A9" t="s" s="4">
        <v>31</v>
      </c>
      <c r="B9" s="7">
        <v>45</v>
      </c>
      <c r="C9" s="8">
        <f>B9/B12</f>
        <v>0.0475184794086589</v>
      </c>
      <c r="D9" s="34"/>
      <c r="E9" s="39"/>
      <c r="F9" s="39"/>
      <c r="G9" s="37"/>
      <c r="H9" s="37"/>
    </row>
    <row r="10" ht="20.7" customHeight="1">
      <c r="A10" t="s" s="4">
        <v>36</v>
      </c>
      <c r="B10" s="7">
        <v>0</v>
      </c>
      <c r="C10" s="8">
        <f>B10/B12</f>
        <v>0</v>
      </c>
      <c r="D10" s="34"/>
      <c r="E10" s="39"/>
      <c r="F10" s="39"/>
      <c r="G10" s="37"/>
      <c r="H10" s="37"/>
    </row>
    <row r="11" ht="20.7" customHeight="1">
      <c r="A11" t="s" s="4">
        <v>39</v>
      </c>
      <c r="B11" s="7">
        <v>1</v>
      </c>
      <c r="C11" s="8">
        <f>B11/B12</f>
        <v>0.00105596620908131</v>
      </c>
      <c r="D11" s="34"/>
      <c r="E11" s="39"/>
      <c r="F11" s="39"/>
      <c r="G11" s="37"/>
      <c r="H11" s="37"/>
    </row>
    <row r="12" ht="20.7" customHeight="1">
      <c r="A12" t="s" s="3">
        <v>19</v>
      </c>
      <c r="B12" s="7">
        <f>SUM(B3:B11)</f>
        <v>947</v>
      </c>
      <c r="C12" s="9">
        <f>SUM(C3:C11)</f>
        <v>1</v>
      </c>
      <c r="D12" s="34"/>
      <c r="E12" s="39"/>
      <c r="F12" s="39"/>
      <c r="G12" s="37"/>
      <c r="H12" s="37"/>
    </row>
    <row r="13" ht="20.7" customHeight="1">
      <c r="A13" s="10"/>
      <c r="B13" s="10"/>
      <c r="C13" s="30"/>
      <c r="D13" s="39"/>
      <c r="E13" s="39"/>
      <c r="F13" s="39"/>
      <c r="G13" s="37"/>
      <c r="H13" s="37"/>
    </row>
    <row r="14" ht="20.7" customHeight="1">
      <c r="A14" t="s" s="3">
        <v>46</v>
      </c>
      <c r="B14" t="s" s="4">
        <v>2</v>
      </c>
      <c r="C14" t="s" s="3">
        <v>3</v>
      </c>
      <c r="D14" s="34"/>
      <c r="E14" s="39"/>
      <c r="F14" s="39"/>
      <c r="G14" s="37"/>
      <c r="H14" s="37"/>
    </row>
    <row r="15" ht="20.7" customHeight="1">
      <c r="A15" t="s" s="4">
        <v>51</v>
      </c>
      <c r="B15" s="7">
        <v>2</v>
      </c>
      <c r="C15" s="8">
        <f>B15/B21</f>
        <v>0.00212765957446809</v>
      </c>
      <c r="D15" s="42"/>
      <c r="E15" s="76"/>
      <c r="F15" s="39"/>
      <c r="G15" s="72"/>
      <c r="H15" s="11"/>
    </row>
    <row r="16" ht="20.7" customHeight="1">
      <c r="A16" t="s" s="4">
        <v>54</v>
      </c>
      <c r="B16" s="7">
        <v>451</v>
      </c>
      <c r="C16" s="8">
        <f>B16/B21</f>
        <v>0.479787234042553</v>
      </c>
      <c r="D16" s="6"/>
      <c r="E16" s="64"/>
      <c r="F16" s="39"/>
      <c r="G16" s="72"/>
      <c r="H16" s="11"/>
    </row>
    <row r="17" ht="20.7" customHeight="1">
      <c r="A17" t="s" s="4">
        <v>57</v>
      </c>
      <c r="B17" s="7">
        <v>276</v>
      </c>
      <c r="C17" s="8">
        <f>B17/B21</f>
        <v>0.293617021276596</v>
      </c>
      <c r="D17" s="98"/>
      <c r="E17" s="78"/>
      <c r="F17" s="39"/>
      <c r="G17" s="72"/>
      <c r="H17" s="11"/>
    </row>
    <row r="18" ht="20.7" customHeight="1">
      <c r="A18" t="s" s="4">
        <v>61</v>
      </c>
      <c r="B18" s="7">
        <v>5</v>
      </c>
      <c r="C18" s="8">
        <f>B18/B21</f>
        <v>0.00531914893617021</v>
      </c>
      <c r="D18" s="34"/>
      <c r="E18" s="39"/>
      <c r="F18" s="39"/>
      <c r="G18" s="37"/>
      <c r="H18" s="37"/>
    </row>
    <row r="19" ht="20.7" customHeight="1">
      <c r="A19" t="s" s="4">
        <v>64</v>
      </c>
      <c r="B19" s="7">
        <v>201</v>
      </c>
      <c r="C19" s="8">
        <f>B19/B21</f>
        <v>0.213829787234043</v>
      </c>
      <c r="D19" s="34"/>
      <c r="E19" s="39"/>
      <c r="F19" s="39"/>
      <c r="G19" s="37"/>
      <c r="H19" s="37"/>
    </row>
    <row r="20" ht="20.7" customHeight="1">
      <c r="A20" t="s" s="4">
        <v>68</v>
      </c>
      <c r="B20" s="7">
        <v>5</v>
      </c>
      <c r="C20" s="8">
        <f>B20/B21</f>
        <v>0.00531914893617021</v>
      </c>
      <c r="D20" s="34"/>
      <c r="E20" s="39"/>
      <c r="F20" s="39"/>
      <c r="G20" s="37"/>
      <c r="H20" s="37"/>
    </row>
    <row r="21" ht="20.7" customHeight="1">
      <c r="A21" t="s" s="3">
        <v>19</v>
      </c>
      <c r="B21" s="7">
        <f>SUM(B15:B20)</f>
        <v>940</v>
      </c>
      <c r="C21" s="9">
        <f>SUM(C15:C20)</f>
        <v>1</v>
      </c>
      <c r="D21" s="34"/>
      <c r="E21" s="39"/>
      <c r="F21" s="39"/>
      <c r="G21" s="37"/>
      <c r="H21" s="37"/>
    </row>
    <row r="22" ht="20.7" customHeight="1">
      <c r="A22" s="16"/>
      <c r="B22" s="17"/>
      <c r="C22" s="17"/>
      <c r="D22" s="39"/>
      <c r="E22" s="39"/>
      <c r="F22" s="39"/>
      <c r="G22" s="37"/>
      <c r="H22" s="37"/>
    </row>
    <row r="23" ht="20.7" customHeight="1">
      <c r="A23" t="s" s="45">
        <v>77</v>
      </c>
      <c r="B23" t="s" s="46">
        <v>2</v>
      </c>
      <c r="C23" t="s" s="3">
        <v>3</v>
      </c>
      <c r="D23" s="34"/>
      <c r="E23" s="39"/>
      <c r="F23" s="39"/>
      <c r="G23" s="37"/>
      <c r="H23" s="37"/>
    </row>
    <row r="24" ht="20.7" customHeight="1">
      <c r="A24" t="s" s="46">
        <v>80</v>
      </c>
      <c r="B24" s="47"/>
      <c r="C24" s="8">
        <f>B24/B26</f>
      </c>
      <c r="D24" s="34"/>
      <c r="E24" s="39"/>
      <c r="F24" s="39"/>
      <c r="G24" s="37"/>
      <c r="H24" s="37"/>
    </row>
    <row r="25" ht="20.7" customHeight="1">
      <c r="A25" t="s" s="46">
        <v>83</v>
      </c>
      <c r="B25" s="47"/>
      <c r="C25" s="8">
        <f>B25/B26</f>
      </c>
      <c r="D25" s="34"/>
      <c r="E25" s="39"/>
      <c r="F25" s="39"/>
      <c r="G25" s="37"/>
      <c r="H25" s="37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42"/>
      <c r="E26" s="76"/>
      <c r="F26" s="39"/>
      <c r="G26" s="37"/>
      <c r="H26" s="37"/>
    </row>
    <row r="27" ht="20.7" customHeight="1">
      <c r="A27" s="51"/>
      <c r="B27" s="52"/>
      <c r="C27" s="18"/>
      <c r="D27" s="11"/>
      <c r="E27" s="64"/>
      <c r="F27" s="39"/>
      <c r="G27" s="72"/>
      <c r="H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64"/>
      <c r="F28" s="39"/>
      <c r="G28" s="72"/>
      <c r="H28" s="11"/>
    </row>
    <row r="29" ht="20.7" customHeight="1">
      <c r="A29" t="s" s="46">
        <v>95</v>
      </c>
      <c r="B29" s="47"/>
      <c r="C29" s="8">
        <f>B29/B35</f>
      </c>
      <c r="D29" s="98"/>
      <c r="E29" s="78"/>
      <c r="F29" s="39"/>
      <c r="G29" s="72"/>
      <c r="H29" s="11"/>
    </row>
    <row r="30" ht="20.7" customHeight="1">
      <c r="A30" t="s" s="46">
        <v>98</v>
      </c>
      <c r="B30" s="47"/>
      <c r="C30" s="8">
        <f>B30/B35</f>
      </c>
      <c r="D30" s="34"/>
      <c r="E30" s="39"/>
      <c r="F30" s="39"/>
      <c r="G30" s="72"/>
      <c r="H30" s="11"/>
    </row>
    <row r="31" ht="20.7" customHeight="1">
      <c r="A31" t="s" s="46">
        <v>101</v>
      </c>
      <c r="B31" s="47"/>
      <c r="C31" s="8">
        <f>B31/B35</f>
      </c>
      <c r="D31" s="34"/>
      <c r="E31" s="39"/>
      <c r="F31" s="39"/>
      <c r="G31" s="72"/>
      <c r="H31" s="11"/>
    </row>
    <row r="32" ht="20.7" customHeight="1">
      <c r="A32" t="s" s="46">
        <v>103</v>
      </c>
      <c r="B32" s="47"/>
      <c r="C32" s="8">
        <f>B32/B35</f>
      </c>
      <c r="D32" s="34"/>
      <c r="E32" s="39"/>
      <c r="F32" s="39"/>
      <c r="G32" s="72"/>
      <c r="H32" s="11"/>
    </row>
    <row r="33" ht="20.7" customHeight="1">
      <c r="A33" t="s" s="46">
        <v>106</v>
      </c>
      <c r="B33" s="47"/>
      <c r="C33" s="8">
        <f>B33/B35</f>
      </c>
      <c r="D33" s="34"/>
      <c r="E33" s="39"/>
      <c r="F33" s="39"/>
      <c r="G33" s="72"/>
      <c r="H33" s="11"/>
    </row>
    <row r="34" ht="20.7" customHeight="1">
      <c r="A34" t="s" s="46">
        <v>110</v>
      </c>
      <c r="B34" s="47"/>
      <c r="C34" s="8">
        <f>B34/B35</f>
      </c>
      <c r="D34" s="34"/>
      <c r="E34" s="39"/>
      <c r="F34" s="39"/>
      <c r="G34" s="72"/>
      <c r="H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34"/>
      <c r="E35" s="39"/>
      <c r="F35" s="39"/>
      <c r="G35" s="72"/>
      <c r="H35" s="11"/>
    </row>
    <row r="36" ht="20.7" customHeight="1">
      <c r="A36" s="16"/>
      <c r="B36" s="17"/>
      <c r="C36" s="17"/>
      <c r="D36" s="39"/>
      <c r="E36" s="39"/>
      <c r="F36" s="39"/>
      <c r="G36" s="72"/>
      <c r="H36" s="11"/>
    </row>
    <row r="37" ht="20.7" customHeight="1">
      <c r="A37" t="s" s="3">
        <v>116</v>
      </c>
      <c r="B37" t="s" s="4">
        <v>2</v>
      </c>
      <c r="C37" t="s" s="3">
        <v>3</v>
      </c>
      <c r="D37" s="34"/>
      <c r="E37" s="39"/>
      <c r="F37" s="39"/>
      <c r="G37" s="72"/>
      <c r="H37" s="11"/>
    </row>
    <row r="38" ht="20.7" customHeight="1">
      <c r="A38" t="s" s="4">
        <v>118</v>
      </c>
      <c r="B38" s="7">
        <v>800</v>
      </c>
      <c r="C38" s="8">
        <f>B38/B40</f>
        <v>0.948991696322657</v>
      </c>
      <c r="D38" s="42"/>
      <c r="E38" s="76"/>
      <c r="F38" s="39"/>
      <c r="G38" s="72"/>
      <c r="H38" s="11"/>
    </row>
    <row r="39" ht="20.7" customHeight="1">
      <c r="A39" t="s" s="4">
        <v>122</v>
      </c>
      <c r="B39" s="7">
        <v>43</v>
      </c>
      <c r="C39" s="8">
        <f>B39/B40</f>
        <v>0.0510083036773428</v>
      </c>
      <c r="D39" s="6"/>
      <c r="E39" s="64"/>
      <c r="F39" s="39"/>
      <c r="G39" s="72"/>
      <c r="H39" s="11"/>
    </row>
    <row r="40" ht="20.7" customHeight="1">
      <c r="A40" t="s" s="3">
        <v>19</v>
      </c>
      <c r="B40" s="7">
        <f>SUM(B38:B39)</f>
        <v>843</v>
      </c>
      <c r="C40" s="9">
        <f>SUM(C38:C39)</f>
        <v>1</v>
      </c>
      <c r="D40" s="6"/>
      <c r="E40" s="64"/>
      <c r="F40" s="39"/>
      <c r="G40" s="72"/>
      <c r="H40" s="11"/>
    </row>
    <row r="41" ht="20.7" customHeight="1">
      <c r="A41" s="16"/>
      <c r="B41" s="17"/>
      <c r="C41" s="18"/>
      <c r="D41" s="11"/>
      <c r="E41" s="64"/>
      <c r="F41" s="39"/>
      <c r="G41" s="72"/>
      <c r="H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64"/>
      <c r="F42" s="39"/>
      <c r="G42" s="72"/>
      <c r="H42" s="11"/>
    </row>
    <row r="43" ht="20.7" customHeight="1">
      <c r="A43" t="s" s="4">
        <v>131</v>
      </c>
      <c r="B43" s="7">
        <v>505</v>
      </c>
      <c r="C43" s="8">
        <f>B43/B45</f>
        <v>0.575170842824601</v>
      </c>
      <c r="D43" s="6"/>
      <c r="E43" s="64"/>
      <c r="F43" s="39"/>
      <c r="G43" s="72"/>
      <c r="H43" s="11"/>
    </row>
    <row r="44" ht="20.7" customHeight="1">
      <c r="A44" t="s" s="4">
        <v>134</v>
      </c>
      <c r="B44" s="7">
        <v>373</v>
      </c>
      <c r="C44" s="8">
        <f>B44/B45</f>
        <v>0.424829157175399</v>
      </c>
      <c r="D44" s="6"/>
      <c r="E44" s="64"/>
      <c r="F44" s="39"/>
      <c r="G44" s="72"/>
      <c r="H44" s="11"/>
    </row>
    <row r="45" ht="20.7" customHeight="1">
      <c r="A45" t="s" s="3">
        <v>19</v>
      </c>
      <c r="B45" s="7">
        <f>SUM(B43:B44)</f>
        <v>878</v>
      </c>
      <c r="C45" s="9">
        <f>SUM(C43:C44)</f>
        <v>1</v>
      </c>
      <c r="D45" s="6"/>
      <c r="E45" s="64"/>
      <c r="F45" s="39"/>
      <c r="G45" s="72"/>
      <c r="H45" s="11"/>
    </row>
    <row r="46" ht="20.7" customHeight="1">
      <c r="A46" s="16"/>
      <c r="B46" s="17"/>
      <c r="C46" s="18"/>
      <c r="D46" s="11"/>
      <c r="E46" s="64"/>
      <c r="F46" s="39"/>
      <c r="G46" s="72"/>
      <c r="H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64"/>
      <c r="F47" s="39"/>
      <c r="G47" s="72"/>
      <c r="H47" s="11"/>
    </row>
    <row r="48" ht="20.7" customHeight="1">
      <c r="A48" t="s" s="4">
        <v>143</v>
      </c>
      <c r="B48" s="7">
        <v>407</v>
      </c>
      <c r="C48" s="8">
        <f>B48/B52</f>
        <v>0.473255813953488</v>
      </c>
      <c r="D48" s="6"/>
      <c r="E48" s="11"/>
      <c r="F48" s="43"/>
      <c r="G48" s="11"/>
      <c r="H48" s="11"/>
    </row>
    <row r="49" ht="20.7" customHeight="1">
      <c r="A49" t="s" s="4">
        <v>146</v>
      </c>
      <c r="B49" s="7">
        <v>41</v>
      </c>
      <c r="C49" s="8">
        <f>B49/B52</f>
        <v>0.0476744186046512</v>
      </c>
      <c r="D49" s="6"/>
      <c r="E49" s="11"/>
      <c r="F49" s="11"/>
      <c r="G49" s="11"/>
      <c r="H49" s="11"/>
    </row>
    <row r="50" ht="20.7" customHeight="1">
      <c r="A50" t="s" s="4">
        <v>150</v>
      </c>
      <c r="B50" s="7">
        <v>45</v>
      </c>
      <c r="C50" s="8">
        <f>B50/B52</f>
        <v>0.0523255813953488</v>
      </c>
      <c r="D50" s="6"/>
      <c r="E50" s="11"/>
      <c r="F50" s="11"/>
      <c r="G50" s="11"/>
      <c r="H50" s="11"/>
    </row>
    <row r="51" ht="20.7" customHeight="1">
      <c r="A51" t="s" s="4">
        <v>153</v>
      </c>
      <c r="B51" s="7">
        <v>367</v>
      </c>
      <c r="C51" s="8">
        <f>B51/B52</f>
        <v>0.426744186046512</v>
      </c>
      <c r="D51" s="6"/>
      <c r="E51" s="11"/>
      <c r="F51" s="11"/>
      <c r="G51" s="11"/>
      <c r="H51" s="11"/>
    </row>
    <row r="52" ht="20.7" customHeight="1">
      <c r="A52" t="s" s="3">
        <v>19</v>
      </c>
      <c r="B52" s="7">
        <f>SUM(B48:B51)</f>
        <v>860</v>
      </c>
      <c r="C52" s="9">
        <f>SUM(C48:C51)</f>
        <v>1</v>
      </c>
      <c r="D52" s="6"/>
      <c r="E52" s="11"/>
      <c r="F52" s="11"/>
      <c r="G52" s="11"/>
      <c r="H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</row>
    <row r="55" ht="20.7" customHeight="1">
      <c r="A55" t="s" s="4">
        <v>159</v>
      </c>
      <c r="B55" s="7">
        <v>269</v>
      </c>
      <c r="C55" s="8">
        <f>B55/B58</f>
        <v>0.335830212234707</v>
      </c>
      <c r="D55" s="6"/>
      <c r="E55" s="11"/>
      <c r="F55" s="11"/>
      <c r="G55" s="11"/>
      <c r="H55" s="11"/>
    </row>
    <row r="56" ht="20.7" customHeight="1">
      <c r="A56" t="s" s="4">
        <v>160</v>
      </c>
      <c r="B56" s="7">
        <v>243</v>
      </c>
      <c r="C56" s="8">
        <f>B56/B58</f>
        <v>0.303370786516854</v>
      </c>
      <c r="D56" s="6"/>
      <c r="E56" s="11"/>
      <c r="F56" s="11"/>
      <c r="G56" s="11"/>
      <c r="H56" s="11"/>
    </row>
    <row r="57" ht="20.7" customHeight="1">
      <c r="A57" t="s" s="4">
        <v>162</v>
      </c>
      <c r="B57" s="7">
        <v>289</v>
      </c>
      <c r="C57" s="8">
        <f>B57/B58</f>
        <v>0.360799001248439</v>
      </c>
      <c r="D57" s="6"/>
      <c r="E57" s="11"/>
      <c r="F57" s="11"/>
      <c r="G57" s="11"/>
      <c r="H57" s="11"/>
    </row>
    <row r="58" ht="20.7" customHeight="1">
      <c r="A58" t="s" s="3">
        <v>19</v>
      </c>
      <c r="B58" s="7">
        <f>SUM(B55:B57)</f>
        <v>801</v>
      </c>
      <c r="C58" s="9">
        <f>SUM(C55:C57)</f>
        <v>1</v>
      </c>
      <c r="D58" s="6"/>
      <c r="E58" s="11"/>
      <c r="F58" s="11"/>
      <c r="G58" s="11"/>
      <c r="H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</row>
    <row r="61" ht="20.7" customHeight="1">
      <c r="A61" t="s" s="4">
        <v>166</v>
      </c>
      <c r="B61" s="7">
        <v>190</v>
      </c>
      <c r="C61" s="8">
        <f>B61/B65</f>
        <v>0.255376344086022</v>
      </c>
      <c r="D61" s="6"/>
      <c r="E61" s="11"/>
      <c r="F61" s="11"/>
      <c r="G61" s="11"/>
      <c r="H61" s="11"/>
    </row>
    <row r="62" ht="20.7" customHeight="1">
      <c r="A62" t="s" s="4">
        <v>168</v>
      </c>
      <c r="B62" s="7">
        <v>89</v>
      </c>
      <c r="C62" s="8">
        <f>B62/B65</f>
        <v>0.119623655913978</v>
      </c>
      <c r="D62" s="6"/>
      <c r="E62" s="11"/>
      <c r="F62" s="11"/>
      <c r="G62" s="11"/>
      <c r="H62" s="11"/>
    </row>
    <row r="63" ht="20.7" customHeight="1">
      <c r="A63" t="s" s="4">
        <v>170</v>
      </c>
      <c r="B63" s="7">
        <v>296</v>
      </c>
      <c r="C63" s="8">
        <f>B63/B65</f>
        <v>0.397849462365591</v>
      </c>
      <c r="D63" s="6"/>
      <c r="E63" s="11"/>
      <c r="F63" s="11"/>
      <c r="G63" s="11"/>
      <c r="H63" s="11"/>
    </row>
    <row r="64" ht="20.7" customHeight="1">
      <c r="A64" t="s" s="4">
        <v>172</v>
      </c>
      <c r="B64" s="7">
        <v>169</v>
      </c>
      <c r="C64" s="8">
        <f>B64/B65</f>
        <v>0.227150537634409</v>
      </c>
      <c r="D64" s="6"/>
      <c r="E64" s="11"/>
      <c r="F64" s="11"/>
      <c r="G64" s="11"/>
      <c r="H64" s="11"/>
    </row>
    <row r="65" ht="20.7" customHeight="1">
      <c r="A65" t="s" s="3">
        <v>19</v>
      </c>
      <c r="B65" s="7">
        <f>SUM(B61:B64)</f>
        <v>744</v>
      </c>
      <c r="C65" s="9">
        <f>SUM(C61:C64)</f>
        <v>1</v>
      </c>
      <c r="D65" s="6"/>
      <c r="E65" s="11"/>
      <c r="F65" s="11"/>
      <c r="G65" s="11"/>
      <c r="H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</row>
    <row r="68" ht="20.7" customHeight="1">
      <c r="A68" t="s" s="4">
        <v>176</v>
      </c>
      <c r="B68" s="7">
        <v>604</v>
      </c>
      <c r="C68" s="8">
        <f>B68/B71</f>
        <v>0.725090036014406</v>
      </c>
      <c r="D68" s="6"/>
      <c r="E68" s="11"/>
      <c r="F68" s="11"/>
      <c r="G68" s="11"/>
      <c r="H68" s="11"/>
    </row>
    <row r="69" ht="20.7" customHeight="1">
      <c r="A69" t="s" s="4">
        <v>178</v>
      </c>
      <c r="B69" s="7">
        <v>64</v>
      </c>
      <c r="C69" s="8">
        <f>B69/B71</f>
        <v>0.0768307322929172</v>
      </c>
      <c r="D69" s="6"/>
      <c r="E69" s="11"/>
      <c r="F69" s="11"/>
      <c r="G69" s="11"/>
      <c r="H69" s="11"/>
    </row>
    <row r="70" ht="20.7" customHeight="1">
      <c r="A70" t="s" s="4">
        <v>179</v>
      </c>
      <c r="B70" s="7">
        <v>165</v>
      </c>
      <c r="C70" s="8">
        <f>B70/B71</f>
        <v>0.198079231692677</v>
      </c>
      <c r="D70" s="6"/>
      <c r="E70" s="11"/>
      <c r="F70" s="11"/>
      <c r="G70" s="11"/>
      <c r="H70" s="11"/>
    </row>
    <row r="71" ht="20.7" customHeight="1">
      <c r="A71" t="s" s="3">
        <v>19</v>
      </c>
      <c r="B71" s="7">
        <f>SUM(B68:B70)</f>
        <v>833</v>
      </c>
      <c r="C71" s="9">
        <f>SUM(C68:C70)</f>
        <v>1</v>
      </c>
      <c r="D71" s="6"/>
      <c r="E71" s="11"/>
      <c r="F71" s="11"/>
      <c r="G71" s="11"/>
      <c r="H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</row>
    <row r="87" ht="20.35" customHeight="1">
      <c r="A87" s="102"/>
      <c r="B87" s="103"/>
      <c r="C87" s="19"/>
      <c r="D87" s="11"/>
      <c r="E87" s="11"/>
      <c r="F87" s="11"/>
      <c r="G87" s="11"/>
      <c r="H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dimension ref="A2:I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14" customWidth="1"/>
    <col min="2" max="4" width="16.3516" style="114" customWidth="1"/>
    <col min="5" max="5" width="26.7031" style="114" customWidth="1"/>
    <col min="6" max="7" width="16.3516" style="114" customWidth="1"/>
    <col min="8" max="8" width="17.8516" style="114" customWidth="1"/>
    <col min="9" max="9" width="16.3516" style="114" customWidth="1"/>
    <col min="10" max="16384" width="16.3516" style="114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49</v>
      </c>
      <c r="F2" t="s" s="4">
        <v>2</v>
      </c>
      <c r="G2" t="s" s="3">
        <v>3</v>
      </c>
      <c r="H2" s="20"/>
      <c r="I2" s="37"/>
    </row>
    <row r="3" ht="20.7" customHeight="1">
      <c r="A3" t="s" s="4">
        <v>8</v>
      </c>
      <c r="B3" s="7">
        <v>550</v>
      </c>
      <c r="C3" s="8">
        <f>B3/B12</f>
        <v>0.143154606975534</v>
      </c>
      <c r="D3" s="5"/>
      <c r="E3" t="s" s="4">
        <v>53</v>
      </c>
      <c r="F3" s="7">
        <v>1616</v>
      </c>
      <c r="G3" s="8">
        <f>F3/F6</f>
        <v>0.451648965902739</v>
      </c>
      <c r="H3" s="20"/>
      <c r="I3" s="37"/>
    </row>
    <row r="4" ht="20.7" customHeight="1">
      <c r="A4" t="s" s="4">
        <v>13</v>
      </c>
      <c r="B4" s="7">
        <v>94</v>
      </c>
      <c r="C4" s="8">
        <f>B4/B12</f>
        <v>0.0244664237376366</v>
      </c>
      <c r="D4" s="5"/>
      <c r="E4" t="s" s="4">
        <v>56</v>
      </c>
      <c r="F4" s="7">
        <v>1274</v>
      </c>
      <c r="G4" s="8">
        <f>F4/F6</f>
        <v>0.356064840693125</v>
      </c>
      <c r="H4" s="20"/>
      <c r="I4" s="37"/>
    </row>
    <row r="5" ht="20.7" customHeight="1">
      <c r="A5" t="s" s="4">
        <v>18</v>
      </c>
      <c r="B5" s="7">
        <v>11</v>
      </c>
      <c r="C5" s="8">
        <f>B5/B12</f>
        <v>0.00286309213951067</v>
      </c>
      <c r="D5" s="5"/>
      <c r="E5" t="s" s="4">
        <v>59</v>
      </c>
      <c r="F5" s="7">
        <v>688</v>
      </c>
      <c r="G5" s="8">
        <f>F5/F6</f>
        <v>0.192286193404136</v>
      </c>
      <c r="H5" s="20"/>
      <c r="I5" s="37"/>
    </row>
    <row r="6" ht="20.7" customHeight="1">
      <c r="A6" t="s" s="4">
        <v>21</v>
      </c>
      <c r="B6" s="7">
        <v>2679</v>
      </c>
      <c r="C6" s="8">
        <f>B6/B12</f>
        <v>0.6972930765226441</v>
      </c>
      <c r="D6" s="5"/>
      <c r="E6" t="s" s="3">
        <v>19</v>
      </c>
      <c r="F6" s="7">
        <f>SUM(F3:F5)</f>
        <v>3578</v>
      </c>
      <c r="G6" s="9">
        <f>SUM(G3:G5)</f>
        <v>1</v>
      </c>
      <c r="H6" s="20"/>
      <c r="I6" s="37"/>
    </row>
    <row r="7" ht="20.7" customHeight="1">
      <c r="A7" t="s" s="4">
        <v>23</v>
      </c>
      <c r="B7" s="7">
        <v>413</v>
      </c>
      <c r="C7" s="8">
        <f>B7/B12</f>
        <v>0.107496095783446</v>
      </c>
      <c r="D7" s="6"/>
      <c r="E7" s="10"/>
      <c r="F7" s="30"/>
      <c r="G7" s="17"/>
      <c r="H7" s="72"/>
      <c r="I7" s="11"/>
    </row>
    <row r="8" ht="20.7" customHeight="1">
      <c r="A8" t="s" s="4">
        <v>27</v>
      </c>
      <c r="B8" s="7">
        <v>31</v>
      </c>
      <c r="C8" s="8">
        <f>B8/B12</f>
        <v>0.008068714211348259</v>
      </c>
      <c r="D8" s="5"/>
      <c r="E8" t="s" s="3">
        <v>105</v>
      </c>
      <c r="F8" t="s" s="4">
        <v>2</v>
      </c>
      <c r="G8" t="s" s="3">
        <v>3</v>
      </c>
      <c r="H8" s="20"/>
      <c r="I8" s="37"/>
    </row>
    <row r="9" ht="20.7" customHeight="1">
      <c r="A9" t="s" s="4">
        <v>31</v>
      </c>
      <c r="B9" s="7">
        <v>49</v>
      </c>
      <c r="C9" s="8">
        <f>B9/B12</f>
        <v>0.0127537740760021</v>
      </c>
      <c r="D9" s="5"/>
      <c r="E9" t="s" s="4">
        <v>109</v>
      </c>
      <c r="F9" s="7">
        <v>2150</v>
      </c>
      <c r="G9" s="8">
        <f>F9/F11</f>
        <v>0.610795454545455</v>
      </c>
      <c r="H9" s="20"/>
      <c r="I9" s="37"/>
    </row>
    <row r="10" ht="20.7" customHeight="1">
      <c r="A10" t="s" s="4">
        <v>36</v>
      </c>
      <c r="B10" s="7">
        <v>8</v>
      </c>
      <c r="C10" s="8">
        <f>B10/B12</f>
        <v>0.00208224882873503</v>
      </c>
      <c r="D10" s="5"/>
      <c r="E10" t="s" s="4">
        <v>113</v>
      </c>
      <c r="F10" s="7">
        <v>1370</v>
      </c>
      <c r="G10" s="8">
        <f>F10/F11</f>
        <v>0.389204545454545</v>
      </c>
      <c r="H10" s="20"/>
      <c r="I10" s="37"/>
    </row>
    <row r="11" ht="20.7" customHeight="1">
      <c r="A11" t="s" s="4">
        <v>39</v>
      </c>
      <c r="B11" s="7">
        <v>7</v>
      </c>
      <c r="C11" s="8">
        <f>B11/B12</f>
        <v>0.00182196772514315</v>
      </c>
      <c r="D11" s="5"/>
      <c r="E11" t="s" s="3">
        <v>19</v>
      </c>
      <c r="F11" s="7">
        <f>SUM(F9:F10)</f>
        <v>3520</v>
      </c>
      <c r="G11" s="9">
        <f>SUM(G9:G10)</f>
        <v>1</v>
      </c>
      <c r="H11" s="20"/>
      <c r="I11" s="37"/>
    </row>
    <row r="12" ht="20.7" customHeight="1">
      <c r="A12" t="s" s="3">
        <v>19</v>
      </c>
      <c r="B12" s="7">
        <f>SUM(B3:B11)</f>
        <v>3842</v>
      </c>
      <c r="C12" s="9">
        <f>SUM(C3:C11)</f>
        <v>1</v>
      </c>
      <c r="D12" s="20"/>
      <c r="E12" s="17"/>
      <c r="F12" s="17"/>
      <c r="G12" s="17"/>
      <c r="H12" s="37"/>
      <c r="I12" s="37"/>
    </row>
    <row r="13" ht="20.7" customHeight="1">
      <c r="A13" s="10"/>
      <c r="B13" s="10"/>
      <c r="C13" s="10"/>
      <c r="D13" s="12"/>
      <c r="E13" t="s" s="3">
        <v>452</v>
      </c>
      <c r="F13" t="s" s="4">
        <v>2</v>
      </c>
      <c r="G13" t="s" s="3">
        <v>3</v>
      </c>
      <c r="H13" s="20"/>
      <c r="I13" s="37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613</v>
      </c>
      <c r="F14" s="7">
        <v>330</v>
      </c>
      <c r="G14" s="8">
        <f>F14/F17</f>
        <v>0.323529411764706</v>
      </c>
      <c r="H14" s="20"/>
      <c r="I14" s="37"/>
    </row>
    <row r="15" ht="20.7" customHeight="1">
      <c r="A15" t="s" s="4">
        <v>51</v>
      </c>
      <c r="B15" s="7">
        <v>28</v>
      </c>
      <c r="C15" s="8">
        <f>B15/B21</f>
        <v>0.00744087164496412</v>
      </c>
      <c r="D15" s="5"/>
      <c r="E15" t="s" s="4">
        <v>614</v>
      </c>
      <c r="F15" s="7">
        <v>239</v>
      </c>
      <c r="G15" s="8">
        <f>F15/F17</f>
        <v>0.234313725490196</v>
      </c>
      <c r="H15" s="6"/>
      <c r="I15" s="11"/>
    </row>
    <row r="16" ht="20.7" customHeight="1">
      <c r="A16" t="s" s="4">
        <v>54</v>
      </c>
      <c r="B16" s="7">
        <v>2334</v>
      </c>
      <c r="C16" s="8">
        <f>B16/B21</f>
        <v>0.620249800690938</v>
      </c>
      <c r="D16" s="5"/>
      <c r="E16" t="s" s="4">
        <v>615</v>
      </c>
      <c r="F16" s="7">
        <v>451</v>
      </c>
      <c r="G16" s="8">
        <f>F16/F17</f>
        <v>0.442156862745098</v>
      </c>
      <c r="H16" s="6"/>
      <c r="I16" s="11"/>
    </row>
    <row r="17" ht="20.7" customHeight="1">
      <c r="A17" t="s" s="4">
        <v>57</v>
      </c>
      <c r="B17" s="7">
        <v>701</v>
      </c>
      <c r="C17" s="8">
        <f>B17/B21</f>
        <v>0.186287536539995</v>
      </c>
      <c r="D17" s="5"/>
      <c r="E17" t="s" s="3">
        <v>19</v>
      </c>
      <c r="F17" s="7">
        <f>SUM(F14:F16)</f>
        <v>1020</v>
      </c>
      <c r="G17" s="9">
        <f>SUM(G14:G16)</f>
        <v>1</v>
      </c>
      <c r="H17" s="6"/>
      <c r="I17" s="11"/>
    </row>
    <row r="18" ht="20.7" customHeight="1">
      <c r="A18" t="s" s="4">
        <v>61</v>
      </c>
      <c r="B18" s="7">
        <v>21</v>
      </c>
      <c r="C18" s="8">
        <f>B18/B21</f>
        <v>0.00558065373372309</v>
      </c>
      <c r="D18" s="6"/>
      <c r="E18" s="10"/>
      <c r="F18" s="30"/>
      <c r="G18" s="17"/>
      <c r="H18" s="37"/>
      <c r="I18" s="37"/>
    </row>
    <row r="19" ht="20.7" customHeight="1">
      <c r="A19" t="s" s="4">
        <v>64</v>
      </c>
      <c r="B19" s="7">
        <v>632</v>
      </c>
      <c r="C19" s="8">
        <f>B19/B21</f>
        <v>0.167951102843476</v>
      </c>
      <c r="D19" s="5"/>
      <c r="E19" t="s" s="3">
        <v>470</v>
      </c>
      <c r="F19" t="s" s="4">
        <v>2</v>
      </c>
      <c r="G19" t="s" s="3">
        <v>3</v>
      </c>
      <c r="H19" s="20"/>
      <c r="I19" s="37"/>
    </row>
    <row r="20" ht="20.7" customHeight="1">
      <c r="A20" t="s" s="4">
        <v>68</v>
      </c>
      <c r="B20" s="7">
        <v>47</v>
      </c>
      <c r="C20" s="8">
        <f>B20/B21</f>
        <v>0.0124900345469041</v>
      </c>
      <c r="D20" s="5"/>
      <c r="E20" t="s" s="4">
        <v>616</v>
      </c>
      <c r="F20" s="7">
        <v>305</v>
      </c>
      <c r="G20" s="8">
        <f>F20/F22</f>
        <v>0.396618985695709</v>
      </c>
      <c r="H20" s="20"/>
      <c r="I20" s="37"/>
    </row>
    <row r="21" ht="20.7" customHeight="1">
      <c r="A21" t="s" s="3">
        <v>19</v>
      </c>
      <c r="B21" s="7">
        <f>SUM(B15:B20)</f>
        <v>3763</v>
      </c>
      <c r="C21" s="9">
        <f>SUM(C15:C20)</f>
        <v>1</v>
      </c>
      <c r="D21" s="5"/>
      <c r="E21" t="s" s="4">
        <v>617</v>
      </c>
      <c r="F21" s="7">
        <v>464</v>
      </c>
      <c r="G21" s="8">
        <f>F21/F22</f>
        <v>0.603381014304291</v>
      </c>
      <c r="H21" s="20"/>
      <c r="I21" s="37"/>
    </row>
    <row r="22" ht="20.7" customHeight="1">
      <c r="A22" s="16"/>
      <c r="B22" s="17"/>
      <c r="C22" s="18"/>
      <c r="D22" s="12"/>
      <c r="E22" t="s" s="3">
        <v>19</v>
      </c>
      <c r="F22" s="7">
        <f>SUM(F20:F21)</f>
        <v>769</v>
      </c>
      <c r="G22" s="9">
        <f>SUM(G20:G21)</f>
        <v>1</v>
      </c>
      <c r="H22" s="20"/>
      <c r="I22" s="37"/>
    </row>
    <row r="23" ht="20.7" customHeight="1">
      <c r="A23" t="s" s="45">
        <v>77</v>
      </c>
      <c r="B23" t="s" s="46">
        <v>2</v>
      </c>
      <c r="C23" t="s" s="3">
        <v>3</v>
      </c>
      <c r="D23" s="20"/>
      <c r="E23" s="17"/>
      <c r="F23" s="17"/>
      <c r="G23" s="17"/>
      <c r="H23" s="37"/>
      <c r="I23" s="37"/>
    </row>
    <row r="24" ht="20.7" customHeight="1">
      <c r="A24" t="s" s="46">
        <v>80</v>
      </c>
      <c r="B24" s="47"/>
      <c r="C24" s="8">
        <f>B24/B26</f>
      </c>
      <c r="D24" s="5"/>
      <c r="E24" t="s" s="3">
        <v>431</v>
      </c>
      <c r="F24" t="s" s="4">
        <v>2</v>
      </c>
      <c r="G24" t="s" s="3">
        <v>3</v>
      </c>
      <c r="H24" s="20"/>
      <c r="I24" s="37"/>
    </row>
    <row r="25" ht="20.7" customHeight="1">
      <c r="A25" t="s" s="46">
        <v>83</v>
      </c>
      <c r="B25" s="47"/>
      <c r="C25" s="8">
        <f>B25/B26</f>
      </c>
      <c r="D25" s="5"/>
      <c r="E25" t="s" s="4">
        <v>618</v>
      </c>
      <c r="F25" s="7">
        <v>1869</v>
      </c>
      <c r="G25" s="8">
        <f>F25/F28</f>
        <v>0.494313673631314</v>
      </c>
      <c r="H25" s="20"/>
      <c r="I25" s="37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5"/>
      <c r="E26" t="s" s="4">
        <v>619</v>
      </c>
      <c r="F26" s="7">
        <v>919</v>
      </c>
      <c r="G26" s="8">
        <f>F26/F28</f>
        <v>0.243057392224279</v>
      </c>
      <c r="H26" s="20"/>
      <c r="I26" s="37"/>
    </row>
    <row r="27" ht="20.7" customHeight="1">
      <c r="A27" s="51"/>
      <c r="B27" s="52"/>
      <c r="C27" s="18"/>
      <c r="D27" s="12"/>
      <c r="E27" t="s" s="4">
        <v>620</v>
      </c>
      <c r="F27" s="7">
        <v>993</v>
      </c>
      <c r="G27" s="8">
        <f>F27/F28</f>
        <v>0.262628934144406</v>
      </c>
      <c r="H27" s="6"/>
      <c r="I27" s="11"/>
    </row>
    <row r="28" ht="20.7" customHeight="1">
      <c r="A28" t="s" s="45">
        <v>92</v>
      </c>
      <c r="B28" t="s" s="46">
        <v>2</v>
      </c>
      <c r="C28" t="s" s="3">
        <v>3</v>
      </c>
      <c r="D28" s="5"/>
      <c r="E28" t="s" s="3">
        <v>19</v>
      </c>
      <c r="F28" s="7">
        <f>SUM(F25:F27)</f>
        <v>3781</v>
      </c>
      <c r="G28" s="9">
        <f>SUM(G25:G27)</f>
        <v>0.999999999999999</v>
      </c>
      <c r="H28" s="6"/>
      <c r="I28" s="11"/>
    </row>
    <row r="29" ht="20.7" customHeight="1">
      <c r="A29" t="s" s="46">
        <v>95</v>
      </c>
      <c r="B29" s="47"/>
      <c r="C29" s="8">
        <f>B29/B35</f>
      </c>
      <c r="D29" s="6"/>
      <c r="E29" s="22"/>
      <c r="F29" s="85"/>
      <c r="G29" s="38"/>
      <c r="H29" s="72"/>
      <c r="I29" s="11"/>
    </row>
    <row r="30" ht="20.7" customHeight="1">
      <c r="A30" t="s" s="46">
        <v>98</v>
      </c>
      <c r="B30" s="47"/>
      <c r="C30" s="8">
        <f>B30/B35</f>
      </c>
      <c r="D30" s="20"/>
      <c r="E30" s="39"/>
      <c r="F30" s="39"/>
      <c r="G30" s="39"/>
      <c r="H30" s="72"/>
      <c r="I30" s="11"/>
    </row>
    <row r="31" ht="20.7" customHeight="1">
      <c r="A31" t="s" s="46">
        <v>101</v>
      </c>
      <c r="B31" s="47"/>
      <c r="C31" s="8">
        <f>B31/B35</f>
      </c>
      <c r="D31" s="20"/>
      <c r="E31" s="39"/>
      <c r="F31" s="39"/>
      <c r="G31" s="39"/>
      <c r="H31" s="72"/>
      <c r="I31" s="11"/>
    </row>
    <row r="32" ht="20.7" customHeight="1">
      <c r="A32" t="s" s="46">
        <v>103</v>
      </c>
      <c r="B32" s="47"/>
      <c r="C32" s="8">
        <f>B32/B35</f>
      </c>
      <c r="D32" s="20"/>
      <c r="E32" s="39"/>
      <c r="F32" s="39"/>
      <c r="G32" s="39"/>
      <c r="H32" s="72"/>
      <c r="I32" s="11"/>
    </row>
    <row r="33" ht="20.7" customHeight="1">
      <c r="A33" t="s" s="46">
        <v>106</v>
      </c>
      <c r="B33" s="47"/>
      <c r="C33" s="8">
        <f>B33/B35</f>
      </c>
      <c r="D33" s="20"/>
      <c r="E33" s="39"/>
      <c r="F33" s="39"/>
      <c r="G33" s="39"/>
      <c r="H33" s="72"/>
      <c r="I33" s="11"/>
    </row>
    <row r="34" ht="20.7" customHeight="1">
      <c r="A34" t="s" s="46">
        <v>110</v>
      </c>
      <c r="B34" s="47"/>
      <c r="C34" s="8">
        <f>B34/B35</f>
      </c>
      <c r="D34" s="20"/>
      <c r="E34" s="39"/>
      <c r="F34" s="39"/>
      <c r="G34" s="39"/>
      <c r="H34" s="72"/>
      <c r="I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20"/>
      <c r="E35" s="39"/>
      <c r="F35" s="39"/>
      <c r="G35" s="39"/>
      <c r="H35" s="72"/>
      <c r="I35" s="11"/>
    </row>
    <row r="36" ht="20.7" customHeight="1">
      <c r="A36" s="16"/>
      <c r="B36" s="17"/>
      <c r="C36" s="18"/>
      <c r="D36" s="64"/>
      <c r="E36" s="39"/>
      <c r="F36" s="39"/>
      <c r="G36" s="39"/>
      <c r="H36" s="72"/>
      <c r="I36" s="11"/>
    </row>
    <row r="37" ht="20.7" customHeight="1">
      <c r="A37" t="s" s="3">
        <v>116</v>
      </c>
      <c r="B37" t="s" s="4">
        <v>2</v>
      </c>
      <c r="C37" t="s" s="3">
        <v>3</v>
      </c>
      <c r="D37" s="20"/>
      <c r="E37" s="39"/>
      <c r="F37" s="39"/>
      <c r="G37" s="39"/>
      <c r="H37" s="72"/>
      <c r="I37" s="11"/>
    </row>
    <row r="38" ht="20.7" customHeight="1">
      <c r="A38" t="s" s="4">
        <v>118</v>
      </c>
      <c r="B38" s="7">
        <v>2995</v>
      </c>
      <c r="C38" s="8">
        <f>B38/B40</f>
        <v>0.895901884534849</v>
      </c>
      <c r="D38" s="6"/>
      <c r="E38" s="43"/>
      <c r="F38" s="76"/>
      <c r="G38" s="39"/>
      <c r="H38" s="72"/>
      <c r="I38" s="11"/>
    </row>
    <row r="39" ht="20.7" customHeight="1">
      <c r="A39" t="s" s="4">
        <v>122</v>
      </c>
      <c r="B39" s="7">
        <v>348</v>
      </c>
      <c r="C39" s="8">
        <f>B39/B40</f>
        <v>0.104098115465151</v>
      </c>
      <c r="D39" s="6"/>
      <c r="E39" s="11"/>
      <c r="F39" s="64"/>
      <c r="G39" s="39"/>
      <c r="H39" s="72"/>
      <c r="I39" s="11"/>
    </row>
    <row r="40" ht="20.7" customHeight="1">
      <c r="A40" t="s" s="3">
        <v>19</v>
      </c>
      <c r="B40" s="7">
        <f>SUM(B38:B39)</f>
        <v>3343</v>
      </c>
      <c r="C40" s="9">
        <f>SUM(C38:C39)</f>
        <v>1</v>
      </c>
      <c r="D40" s="6"/>
      <c r="E40" s="11"/>
      <c r="F40" s="64"/>
      <c r="G40" s="39"/>
      <c r="H40" s="72"/>
      <c r="I40" s="11"/>
    </row>
    <row r="41" ht="20.7" customHeight="1">
      <c r="A41" s="16"/>
      <c r="B41" s="17"/>
      <c r="C41" s="18"/>
      <c r="D41" s="11"/>
      <c r="E41" s="11"/>
      <c r="F41" s="64"/>
      <c r="G41" s="39"/>
      <c r="H41" s="72"/>
      <c r="I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72"/>
      <c r="I42" s="11"/>
    </row>
    <row r="43" ht="20.7" customHeight="1">
      <c r="A43" t="s" s="4">
        <v>131</v>
      </c>
      <c r="B43" s="7">
        <v>1786</v>
      </c>
      <c r="C43" s="8">
        <f>B43/B45</f>
        <v>0.55431409062694</v>
      </c>
      <c r="D43" s="6"/>
      <c r="E43" s="11"/>
      <c r="F43" s="64"/>
      <c r="G43" s="39"/>
      <c r="H43" s="72"/>
      <c r="I43" s="11"/>
    </row>
    <row r="44" ht="20.7" customHeight="1">
      <c r="A44" t="s" s="4">
        <v>134</v>
      </c>
      <c r="B44" s="7">
        <v>1436</v>
      </c>
      <c r="C44" s="8">
        <f>B44/B45</f>
        <v>0.44568590937306</v>
      </c>
      <c r="D44" s="6"/>
      <c r="E44" s="11"/>
      <c r="F44" s="64"/>
      <c r="G44" s="39"/>
      <c r="H44" s="72"/>
      <c r="I44" s="11"/>
    </row>
    <row r="45" ht="20.7" customHeight="1">
      <c r="A45" t="s" s="3">
        <v>19</v>
      </c>
      <c r="B45" s="7">
        <f>SUM(B43:B44)</f>
        <v>3222</v>
      </c>
      <c r="C45" s="9">
        <f>SUM(C43:C44)</f>
        <v>1</v>
      </c>
      <c r="D45" s="6"/>
      <c r="E45" s="11"/>
      <c r="F45" s="64"/>
      <c r="G45" s="39"/>
      <c r="H45" s="72"/>
      <c r="I45" s="11"/>
    </row>
    <row r="46" ht="20.7" customHeight="1">
      <c r="A46" s="16"/>
      <c r="B46" s="17"/>
      <c r="C46" s="18"/>
      <c r="D46" s="11"/>
      <c r="E46" s="11"/>
      <c r="F46" s="64"/>
      <c r="G46" s="39"/>
      <c r="H46" s="72"/>
      <c r="I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72"/>
      <c r="I47" s="11"/>
    </row>
    <row r="48" ht="20.7" customHeight="1">
      <c r="A48" t="s" s="4">
        <v>143</v>
      </c>
      <c r="B48" s="7">
        <v>1421</v>
      </c>
      <c r="C48" s="8">
        <f>B48/B52</f>
        <v>0.436425061425061</v>
      </c>
      <c r="D48" s="6"/>
      <c r="E48" s="11"/>
      <c r="F48" s="11"/>
      <c r="G48" s="43"/>
      <c r="H48" s="11"/>
      <c r="I48" s="11"/>
    </row>
    <row r="49" ht="20.7" customHeight="1">
      <c r="A49" t="s" s="4">
        <v>146</v>
      </c>
      <c r="B49" s="7">
        <v>313</v>
      </c>
      <c r="C49" s="8">
        <f>B49/B52</f>
        <v>0.0961302211302211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209</v>
      </c>
      <c r="C50" s="8">
        <f>B50/B52</f>
        <v>0.0641891891891892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1313</v>
      </c>
      <c r="C51" s="8">
        <f>B51/B52</f>
        <v>0.403255528255528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3256</v>
      </c>
      <c r="C52" s="9">
        <f>SUM(C48:C51)</f>
        <v>0.999999999999999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697</v>
      </c>
      <c r="C55" s="8">
        <f>B55/B58</f>
        <v>0.225201938610662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990</v>
      </c>
      <c r="C56" s="8">
        <f>B56/B58</f>
        <v>0.319870759289176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1408</v>
      </c>
      <c r="C57" s="8">
        <f>B57/B58</f>
        <v>0.454927302100162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3095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734</v>
      </c>
      <c r="C61" s="8">
        <f>B61/B65</f>
        <v>0.261582323592302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264</v>
      </c>
      <c r="C62" s="8">
        <f>B62/B65</f>
        <v>0.09408410548823951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659</v>
      </c>
      <c r="C63" s="8">
        <f>B63/B65</f>
        <v>0.234853884533143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1149</v>
      </c>
      <c r="C64" s="8">
        <f>B64/B65</f>
        <v>0.409479686386315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2806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1470</v>
      </c>
      <c r="C68" s="8">
        <f>B68/B71</f>
        <v>0.523131672597865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459</v>
      </c>
      <c r="C69" s="8">
        <f>B69/B71</f>
        <v>0.163345195729537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881</v>
      </c>
      <c r="C70" s="8">
        <f>B70/B71</f>
        <v>0.313523131672598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2810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13">
        <v>182</v>
      </c>
      <c r="B73" t="s" s="14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14">
        <v>184</v>
      </c>
      <c r="B74" s="15">
        <v>1023</v>
      </c>
      <c r="C74" s="8">
        <f>B74/B76</f>
        <v>0.342598794373744</v>
      </c>
      <c r="D74" s="6"/>
      <c r="E74" s="11"/>
      <c r="F74" s="11"/>
      <c r="G74" s="11"/>
      <c r="H74" s="11"/>
      <c r="I74" s="11"/>
    </row>
    <row r="75" ht="20.7" customHeight="1">
      <c r="A75" t="s" s="14">
        <v>186</v>
      </c>
      <c r="B75" s="15">
        <v>1963</v>
      </c>
      <c r="C75" s="8">
        <f>B75/B76</f>
        <v>0.657401205626256</v>
      </c>
      <c r="D75" s="6"/>
      <c r="E75" s="11"/>
      <c r="F75" s="11"/>
      <c r="G75" s="11"/>
      <c r="H75" s="11"/>
      <c r="I75" s="11"/>
    </row>
    <row r="76" ht="20.7" customHeight="1">
      <c r="A76" t="s" s="13">
        <v>19</v>
      </c>
      <c r="B76" s="15">
        <f>SUM(B74:B75)</f>
        <v>2986</v>
      </c>
      <c r="C76" s="9">
        <f>SUM(C74:C75)</f>
        <v>1</v>
      </c>
      <c r="D76" s="6"/>
      <c r="E76" s="11"/>
      <c r="F76" s="11"/>
      <c r="G76" s="11"/>
      <c r="H76" s="11"/>
      <c r="I76" s="11"/>
    </row>
    <row r="77" ht="20.7" customHeight="1">
      <c r="A77" s="65"/>
      <c r="B77" s="28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102"/>
      <c r="B87" s="103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dimension ref="A2:K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15" customWidth="1"/>
    <col min="2" max="4" width="16.3516" style="115" customWidth="1"/>
    <col min="5" max="5" width="26.7031" style="115" customWidth="1"/>
    <col min="6" max="8" width="16.3516" style="115" customWidth="1"/>
    <col min="9" max="9" width="17.8516" style="115" customWidth="1"/>
    <col min="10" max="11" width="16.3516" style="115" customWidth="1"/>
    <col min="12" max="16384" width="16.3516" style="115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234</v>
      </c>
      <c r="F2" t="s" s="4">
        <v>2</v>
      </c>
      <c r="G2" t="s" s="3">
        <v>3</v>
      </c>
      <c r="H2" s="5"/>
      <c r="I2" t="s" s="3">
        <v>263</v>
      </c>
      <c r="J2" t="s" s="4">
        <v>2</v>
      </c>
      <c r="K2" t="s" s="3">
        <v>3</v>
      </c>
    </row>
    <row r="3" ht="20.7" customHeight="1">
      <c r="A3" t="s" s="4">
        <v>8</v>
      </c>
      <c r="B3" s="7">
        <v>2566</v>
      </c>
      <c r="C3" s="8">
        <f>B3/B12</f>
        <v>0.156558877364246</v>
      </c>
      <c r="D3" s="5"/>
      <c r="E3" t="s" s="4">
        <v>235</v>
      </c>
      <c r="F3" s="7">
        <v>752</v>
      </c>
      <c r="G3" s="8">
        <f>F3/F5</f>
        <v>0.204458945078847</v>
      </c>
      <c r="H3" s="5"/>
      <c r="I3" t="s" s="4">
        <v>268</v>
      </c>
      <c r="J3" s="7">
        <v>7658</v>
      </c>
      <c r="K3" s="8">
        <f>J3/J5</f>
        <v>0.619930381283899</v>
      </c>
    </row>
    <row r="4" ht="20.7" customHeight="1">
      <c r="A4" t="s" s="4">
        <v>13</v>
      </c>
      <c r="B4" s="7">
        <v>440</v>
      </c>
      <c r="C4" s="8">
        <f>B4/B12</f>
        <v>0.0268456375838926</v>
      </c>
      <c r="D4" s="5"/>
      <c r="E4" t="s" s="4">
        <v>236</v>
      </c>
      <c r="F4" s="7">
        <v>2926</v>
      </c>
      <c r="G4" s="8">
        <f>F4/F5</f>
        <v>0.795541054921153</v>
      </c>
      <c r="H4" s="5"/>
      <c r="I4" t="s" s="4">
        <v>275</v>
      </c>
      <c r="J4" s="7">
        <v>4695</v>
      </c>
      <c r="K4" s="8">
        <f>J4/J5</f>
        <v>0.380069618716101</v>
      </c>
    </row>
    <row r="5" ht="20.7" customHeight="1">
      <c r="A5" t="s" s="4">
        <v>18</v>
      </c>
      <c r="B5" s="7">
        <v>39</v>
      </c>
      <c r="C5" s="8">
        <f>B5/B12</f>
        <v>0.00237949969493594</v>
      </c>
      <c r="D5" s="5"/>
      <c r="E5" t="s" s="3">
        <v>19</v>
      </c>
      <c r="F5" s="7">
        <f>SUM(F3:F4)</f>
        <v>3678</v>
      </c>
      <c r="G5" s="9">
        <f>SUM(G3:G4)</f>
        <v>1</v>
      </c>
      <c r="H5" s="95"/>
      <c r="I5" t="s" s="3">
        <v>19</v>
      </c>
      <c r="J5" s="7">
        <f>SUM(J3:J4)</f>
        <v>12353</v>
      </c>
      <c r="K5" s="9">
        <f>SUM(K3:K4)</f>
        <v>1</v>
      </c>
    </row>
    <row r="6" ht="20.7" customHeight="1">
      <c r="A6" t="s" s="4">
        <v>21</v>
      </c>
      <c r="B6" s="7">
        <v>10667</v>
      </c>
      <c r="C6" s="8">
        <f>B6/B12</f>
        <v>0.650823672971324</v>
      </c>
      <c r="D6" s="6"/>
      <c r="E6" s="10"/>
      <c r="F6" s="30"/>
      <c r="G6" s="17"/>
      <c r="H6" s="39"/>
      <c r="I6" s="17"/>
      <c r="J6" s="17"/>
      <c r="K6" s="17"/>
    </row>
    <row r="7" ht="20.7" customHeight="1">
      <c r="A7" t="s" s="4">
        <v>23</v>
      </c>
      <c r="B7" s="7">
        <v>2183</v>
      </c>
      <c r="C7" s="8">
        <f>B7/B12</f>
        <v>0.133190970103722</v>
      </c>
      <c r="D7" s="5"/>
      <c r="E7" t="s" s="3">
        <v>49</v>
      </c>
      <c r="F7" t="s" s="4">
        <v>2</v>
      </c>
      <c r="G7" t="s" s="3">
        <v>3</v>
      </c>
      <c r="H7" s="33"/>
      <c r="I7" t="s" s="3">
        <v>282</v>
      </c>
      <c r="J7" t="s" s="4">
        <v>2</v>
      </c>
      <c r="K7" t="s" s="3">
        <v>3</v>
      </c>
    </row>
    <row r="8" ht="20.7" customHeight="1">
      <c r="A8" t="s" s="4">
        <v>27</v>
      </c>
      <c r="B8" s="7">
        <v>106</v>
      </c>
      <c r="C8" s="8">
        <f>B8/B12</f>
        <v>0.00646735814521049</v>
      </c>
      <c r="D8" s="5"/>
      <c r="E8" t="s" s="4">
        <v>53</v>
      </c>
      <c r="F8" s="7">
        <v>7218</v>
      </c>
      <c r="G8" s="8">
        <f>F8/F11</f>
        <v>0.466610640636111</v>
      </c>
      <c r="H8" s="33"/>
      <c r="I8" t="s" s="4">
        <v>285</v>
      </c>
      <c r="J8" s="7">
        <v>8769</v>
      </c>
      <c r="K8" s="8">
        <f>J8/J10</f>
        <v>0.741251056635672</v>
      </c>
    </row>
    <row r="9" ht="20.7" customHeight="1">
      <c r="A9" t="s" s="4">
        <v>31</v>
      </c>
      <c r="B9" s="7">
        <v>291</v>
      </c>
      <c r="C9" s="8">
        <f>B9/B12</f>
        <v>0.0177547284929835</v>
      </c>
      <c r="D9" s="5"/>
      <c r="E9" t="s" s="4">
        <v>56</v>
      </c>
      <c r="F9" s="7">
        <v>4968</v>
      </c>
      <c r="G9" s="8">
        <f>F9/F11</f>
        <v>0.321158445924106</v>
      </c>
      <c r="H9" s="33"/>
      <c r="I9" t="s" s="4">
        <v>290</v>
      </c>
      <c r="J9" s="7">
        <v>3061</v>
      </c>
      <c r="K9" s="8">
        <f>J9/J10</f>
        <v>0.258748943364328</v>
      </c>
    </row>
    <row r="10" ht="20.7" customHeight="1">
      <c r="A10" t="s" s="4">
        <v>36</v>
      </c>
      <c r="B10" s="7">
        <v>65</v>
      </c>
      <c r="C10" s="8">
        <f>B10/B12</f>
        <v>0.00396583282489323</v>
      </c>
      <c r="D10" s="5"/>
      <c r="E10" t="s" s="4">
        <v>59</v>
      </c>
      <c r="F10" s="7">
        <v>3283</v>
      </c>
      <c r="G10" s="8">
        <f>F10/F11</f>
        <v>0.212230913439783</v>
      </c>
      <c r="H10" s="33"/>
      <c r="I10" t="s" s="3">
        <v>19</v>
      </c>
      <c r="J10" s="7">
        <f>SUM(J8:J9)</f>
        <v>11830</v>
      </c>
      <c r="K10" s="9">
        <f>SUM(K8:K9)</f>
        <v>1</v>
      </c>
    </row>
    <row r="11" ht="20.7" customHeight="1">
      <c r="A11" t="s" s="4">
        <v>39</v>
      </c>
      <c r="B11" s="7">
        <v>33</v>
      </c>
      <c r="C11" s="8">
        <f>B11/B12</f>
        <v>0.00201342281879195</v>
      </c>
      <c r="D11" s="5"/>
      <c r="E11" t="s" s="3">
        <v>19</v>
      </c>
      <c r="F11" s="7">
        <f>SUM(F8:F10)</f>
        <v>15469</v>
      </c>
      <c r="G11" s="9">
        <f>SUM(G8:G10)</f>
        <v>1</v>
      </c>
      <c r="H11" s="34"/>
      <c r="I11" s="36"/>
      <c r="J11" s="36"/>
      <c r="K11" s="36"/>
    </row>
    <row r="12" ht="20.7" customHeight="1">
      <c r="A12" t="s" s="3">
        <v>19</v>
      </c>
      <c r="B12" s="7">
        <f>SUM(B3:B11)</f>
        <v>16390</v>
      </c>
      <c r="C12" s="9">
        <f>SUM(C3:C11)</f>
        <v>1</v>
      </c>
      <c r="D12" s="6"/>
      <c r="E12" s="10"/>
      <c r="F12" s="30"/>
      <c r="G12" s="17"/>
      <c r="H12" s="39"/>
      <c r="I12" s="37"/>
      <c r="J12" s="37"/>
      <c r="K12" s="37"/>
    </row>
    <row r="13" ht="20.7" customHeight="1">
      <c r="A13" s="10"/>
      <c r="B13" s="10"/>
      <c r="C13" s="10"/>
      <c r="D13" s="12"/>
      <c r="E13" t="s" s="3">
        <v>105</v>
      </c>
      <c r="F13" t="s" s="4">
        <v>2</v>
      </c>
      <c r="G13" t="s" s="3">
        <v>3</v>
      </c>
      <c r="H13" s="34"/>
      <c r="I13" s="37"/>
      <c r="J13" s="37"/>
      <c r="K13" s="37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109</v>
      </c>
      <c r="F14" s="7">
        <v>8828</v>
      </c>
      <c r="G14" s="8">
        <f>F14/F16</f>
        <v>0.579988174232968</v>
      </c>
      <c r="H14" s="34"/>
      <c r="I14" s="37"/>
      <c r="J14" s="37"/>
      <c r="K14" s="37"/>
    </row>
    <row r="15" ht="20.7" customHeight="1">
      <c r="A15" t="s" s="4">
        <v>51</v>
      </c>
      <c r="B15" s="7">
        <v>87</v>
      </c>
      <c r="C15" s="8">
        <f>B15/B21</f>
        <v>0.0053906685668257</v>
      </c>
      <c r="D15" s="5"/>
      <c r="E15" t="s" s="4">
        <v>113</v>
      </c>
      <c r="F15" s="7">
        <v>6393</v>
      </c>
      <c r="G15" s="8">
        <f>F15/F16</f>
        <v>0.420011825767032</v>
      </c>
      <c r="H15" s="34"/>
      <c r="I15" s="72"/>
      <c r="J15" s="11"/>
      <c r="K15" s="11"/>
    </row>
    <row r="16" ht="20.7" customHeight="1">
      <c r="A16" t="s" s="4">
        <v>54</v>
      </c>
      <c r="B16" s="7">
        <v>9266</v>
      </c>
      <c r="C16" s="8">
        <f>B16/B21</f>
        <v>0.57413718322077</v>
      </c>
      <c r="D16" s="5"/>
      <c r="E16" t="s" s="3">
        <v>19</v>
      </c>
      <c r="F16" s="7">
        <f>SUM(F14:F15)</f>
        <v>15221</v>
      </c>
      <c r="G16" s="9">
        <f>SUM(G14:G15)</f>
        <v>1</v>
      </c>
      <c r="H16" s="34"/>
      <c r="I16" s="72"/>
      <c r="J16" s="11"/>
      <c r="K16" s="11"/>
    </row>
    <row r="17" ht="20.7" customHeight="1">
      <c r="A17" t="s" s="4">
        <v>57</v>
      </c>
      <c r="B17" s="7">
        <v>3306</v>
      </c>
      <c r="C17" s="8">
        <f>B17/B21</f>
        <v>0.204845405539377</v>
      </c>
      <c r="D17" s="20"/>
      <c r="E17" s="17"/>
      <c r="F17" s="17"/>
      <c r="G17" s="17"/>
      <c r="H17" s="39"/>
      <c r="I17" s="72"/>
      <c r="J17" s="11"/>
      <c r="K17" s="11"/>
    </row>
    <row r="18" ht="20.7" customHeight="1">
      <c r="A18" t="s" s="4">
        <v>61</v>
      </c>
      <c r="B18" s="7">
        <v>128</v>
      </c>
      <c r="C18" s="8">
        <f>B18/B21</f>
        <v>0.007931098581076891</v>
      </c>
      <c r="D18" s="5"/>
      <c r="E18" t="s" s="3">
        <v>621</v>
      </c>
      <c r="F18" t="s" s="4">
        <v>2</v>
      </c>
      <c r="G18" t="s" s="3">
        <v>3</v>
      </c>
      <c r="H18" s="34"/>
      <c r="I18" s="37"/>
      <c r="J18" s="37"/>
      <c r="K18" s="37"/>
    </row>
    <row r="19" ht="20.7" customHeight="1">
      <c r="A19" t="s" s="4">
        <v>64</v>
      </c>
      <c r="B19" s="7">
        <v>3173</v>
      </c>
      <c r="C19" s="8">
        <f>B19/B21</f>
        <v>0.196604498419976</v>
      </c>
      <c r="D19" s="5"/>
      <c r="E19" t="s" s="4">
        <v>622</v>
      </c>
      <c r="F19" s="7">
        <v>1831</v>
      </c>
      <c r="G19" s="8">
        <f>F19/F22</f>
        <v>0.116914628695486</v>
      </c>
      <c r="H19" s="34"/>
      <c r="I19" s="37"/>
      <c r="J19" s="37"/>
      <c r="K19" s="37"/>
    </row>
    <row r="20" ht="20.7" customHeight="1">
      <c r="A20" t="s" s="4">
        <v>68</v>
      </c>
      <c r="B20" s="7">
        <v>179</v>
      </c>
      <c r="C20" s="8">
        <f>B20/B21</f>
        <v>0.0110911456719747</v>
      </c>
      <c r="D20" s="5"/>
      <c r="E20" t="s" s="4">
        <v>623</v>
      </c>
      <c r="F20" s="7">
        <v>9043</v>
      </c>
      <c r="G20" s="8">
        <f>F20/F22</f>
        <v>0.577421620586169</v>
      </c>
      <c r="H20" s="34"/>
      <c r="I20" s="37"/>
      <c r="J20" s="37"/>
      <c r="K20" s="37"/>
    </row>
    <row r="21" ht="20.7" customHeight="1">
      <c r="A21" t="s" s="3">
        <v>19</v>
      </c>
      <c r="B21" s="7">
        <f>SUM(B15:B20)</f>
        <v>16139</v>
      </c>
      <c r="C21" s="9">
        <f>SUM(C15:C20)</f>
        <v>1</v>
      </c>
      <c r="D21" s="5"/>
      <c r="E21" t="s" s="4">
        <v>624</v>
      </c>
      <c r="F21" s="7">
        <v>4787</v>
      </c>
      <c r="G21" s="8">
        <f>F21/F22</f>
        <v>0.305663750718345</v>
      </c>
      <c r="H21" s="34"/>
      <c r="I21" s="37"/>
      <c r="J21" s="37"/>
      <c r="K21" s="37"/>
    </row>
    <row r="22" ht="20.7" customHeight="1">
      <c r="A22" s="16"/>
      <c r="B22" s="17"/>
      <c r="C22" s="18"/>
      <c r="D22" s="12"/>
      <c r="E22" t="s" s="3">
        <v>19</v>
      </c>
      <c r="F22" s="7">
        <f>SUM(F19:F21)</f>
        <v>15661</v>
      </c>
      <c r="G22" s="9">
        <f>SUM(G19:G21)</f>
        <v>1</v>
      </c>
      <c r="H22" s="34"/>
      <c r="I22" s="37"/>
      <c r="J22" s="37"/>
      <c r="K22" s="37"/>
    </row>
    <row r="23" ht="20.7" customHeight="1">
      <c r="A23" t="s" s="45">
        <v>77</v>
      </c>
      <c r="B23" t="s" s="46">
        <v>2</v>
      </c>
      <c r="C23" t="s" s="3">
        <v>3</v>
      </c>
      <c r="D23" s="6"/>
      <c r="E23" s="10"/>
      <c r="F23" s="30"/>
      <c r="G23" s="17"/>
      <c r="H23" s="39"/>
      <c r="I23" s="37"/>
      <c r="J23" s="37"/>
      <c r="K23" s="37"/>
    </row>
    <row r="24" ht="20.7" customHeight="1">
      <c r="A24" t="s" s="46">
        <v>80</v>
      </c>
      <c r="B24" s="47"/>
      <c r="C24" s="8">
        <f>B24/B26</f>
      </c>
      <c r="D24" s="5"/>
      <c r="E24" t="s" s="3">
        <v>452</v>
      </c>
      <c r="F24" t="s" s="4">
        <v>2</v>
      </c>
      <c r="G24" t="s" s="3">
        <v>3</v>
      </c>
      <c r="H24" s="34"/>
      <c r="I24" s="37"/>
      <c r="J24" s="37"/>
      <c r="K24" s="37"/>
    </row>
    <row r="25" ht="20.7" customHeight="1">
      <c r="A25" t="s" s="46">
        <v>83</v>
      </c>
      <c r="B25" s="47"/>
      <c r="C25" s="8">
        <f>B25/B26</f>
      </c>
      <c r="D25" s="5"/>
      <c r="E25" t="s" s="4">
        <v>625</v>
      </c>
      <c r="F25" s="7">
        <v>2279</v>
      </c>
      <c r="G25" s="8">
        <f>F25/F27</f>
        <v>0.58949818934299</v>
      </c>
      <c r="H25" s="34"/>
      <c r="I25" s="37"/>
      <c r="J25" s="37"/>
      <c r="K25" s="37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5"/>
      <c r="E26" t="s" s="4">
        <v>626</v>
      </c>
      <c r="F26" s="7">
        <v>1587</v>
      </c>
      <c r="G26" s="8">
        <f>F26/F27</f>
        <v>0.41050181065701</v>
      </c>
      <c r="H26" s="34"/>
      <c r="I26" s="37"/>
      <c r="J26" s="37"/>
      <c r="K26" s="37"/>
    </row>
    <row r="27" ht="20.7" customHeight="1">
      <c r="A27" s="51"/>
      <c r="B27" s="52"/>
      <c r="C27" s="18"/>
      <c r="D27" s="12"/>
      <c r="E27" t="s" s="3">
        <v>19</v>
      </c>
      <c r="F27" s="7">
        <f>SUM(F25:F26)</f>
        <v>3866</v>
      </c>
      <c r="G27" s="9">
        <f>SUM(G25:G26)</f>
        <v>1</v>
      </c>
      <c r="H27" s="34"/>
      <c r="I27" s="72"/>
      <c r="J27" s="11"/>
      <c r="K27" s="11"/>
    </row>
    <row r="28" ht="20.7" customHeight="1">
      <c r="A28" t="s" s="45">
        <v>92</v>
      </c>
      <c r="B28" t="s" s="46">
        <v>2</v>
      </c>
      <c r="C28" t="s" s="3">
        <v>3</v>
      </c>
      <c r="D28" s="20"/>
      <c r="E28" s="17"/>
      <c r="F28" s="17"/>
      <c r="G28" s="17"/>
      <c r="H28" s="39"/>
      <c r="I28" s="72"/>
      <c r="J28" s="11"/>
      <c r="K28" s="11"/>
    </row>
    <row r="29" ht="20.7" customHeight="1">
      <c r="A29" t="s" s="46">
        <v>95</v>
      </c>
      <c r="B29" s="47"/>
      <c r="C29" s="8">
        <f>B29/B35</f>
      </c>
      <c r="D29" s="5"/>
      <c r="E29" t="s" s="3">
        <v>470</v>
      </c>
      <c r="F29" t="s" s="4">
        <v>2</v>
      </c>
      <c r="G29" t="s" s="3">
        <v>3</v>
      </c>
      <c r="H29" s="34"/>
      <c r="I29" s="72"/>
      <c r="J29" s="11"/>
      <c r="K29" s="11"/>
    </row>
    <row r="30" ht="20.7" customHeight="1">
      <c r="A30" t="s" s="46">
        <v>98</v>
      </c>
      <c r="B30" s="47"/>
      <c r="C30" s="8">
        <f>B30/B35</f>
      </c>
      <c r="D30" s="5"/>
      <c r="E30" t="s" s="4">
        <v>627</v>
      </c>
      <c r="F30" s="7">
        <v>479</v>
      </c>
      <c r="G30" s="8">
        <f>F30/F35</f>
        <v>0.101676926342602</v>
      </c>
      <c r="H30" s="34"/>
      <c r="I30" s="72"/>
      <c r="J30" s="11"/>
      <c r="K30" s="11"/>
    </row>
    <row r="31" ht="20.7" customHeight="1">
      <c r="A31" t="s" s="46">
        <v>101</v>
      </c>
      <c r="B31" s="47"/>
      <c r="C31" s="8">
        <f>B31/B35</f>
      </c>
      <c r="D31" s="5"/>
      <c r="E31" t="s" s="4">
        <v>268</v>
      </c>
      <c r="F31" s="7">
        <v>359</v>
      </c>
      <c r="G31" s="8">
        <f>F31/F35</f>
        <v>0.076204627467629</v>
      </c>
      <c r="H31" s="34"/>
      <c r="I31" s="72"/>
      <c r="J31" s="11"/>
      <c r="K31" s="11"/>
    </row>
    <row r="32" ht="20.7" customHeight="1">
      <c r="A32" t="s" s="46">
        <v>103</v>
      </c>
      <c r="B32" s="47"/>
      <c r="C32" s="8">
        <f>B32/B35</f>
      </c>
      <c r="D32" s="5"/>
      <c r="E32" t="s" s="4">
        <v>628</v>
      </c>
      <c r="F32" s="7">
        <v>2251</v>
      </c>
      <c r="G32" s="8">
        <f>F32/F35</f>
        <v>0.477817873063044</v>
      </c>
      <c r="H32" s="34"/>
      <c r="I32" s="72"/>
      <c r="J32" s="11"/>
      <c r="K32" s="11"/>
    </row>
    <row r="33" ht="20.7" customHeight="1">
      <c r="A33" t="s" s="46">
        <v>106</v>
      </c>
      <c r="B33" s="47"/>
      <c r="C33" s="8">
        <f>B33/B35</f>
      </c>
      <c r="D33" s="5"/>
      <c r="E33" t="s" s="4">
        <v>629</v>
      </c>
      <c r="F33" s="7">
        <v>1042</v>
      </c>
      <c r="G33" s="8">
        <f>F33/F35</f>
        <v>0.221184461897686</v>
      </c>
      <c r="H33" s="34"/>
      <c r="I33" s="72"/>
      <c r="J33" s="11"/>
      <c r="K33" s="11"/>
    </row>
    <row r="34" ht="20.7" customHeight="1">
      <c r="A34" t="s" s="46">
        <v>110</v>
      </c>
      <c r="B34" s="47"/>
      <c r="C34" s="8">
        <f>B34/B35</f>
      </c>
      <c r="D34" s="5"/>
      <c r="E34" t="s" s="4">
        <v>630</v>
      </c>
      <c r="F34" s="7">
        <v>580</v>
      </c>
      <c r="G34" s="8">
        <f>F34/F35</f>
        <v>0.123116111229038</v>
      </c>
      <c r="H34" s="34"/>
      <c r="I34" s="72"/>
      <c r="J34" s="11"/>
      <c r="K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5"/>
      <c r="E35" t="s" s="3">
        <v>19</v>
      </c>
      <c r="F35" s="7">
        <f>SUM(F30:F34)</f>
        <v>4711</v>
      </c>
      <c r="G35" s="9">
        <f>SUM(G30:G34)</f>
        <v>0.999999999999999</v>
      </c>
      <c r="H35" s="34"/>
      <c r="I35" s="72"/>
      <c r="J35" s="11"/>
      <c r="K35" s="11"/>
    </row>
    <row r="36" ht="20.7" customHeight="1">
      <c r="A36" s="16"/>
      <c r="B36" s="17"/>
      <c r="C36" s="18"/>
      <c r="D36" s="64"/>
      <c r="E36" s="17"/>
      <c r="F36" s="17"/>
      <c r="G36" s="17"/>
      <c r="H36" s="39"/>
      <c r="I36" s="72"/>
      <c r="J36" s="11"/>
      <c r="K36" s="11"/>
    </row>
    <row r="37" ht="20.7" customHeight="1">
      <c r="A37" t="s" s="3">
        <v>116</v>
      </c>
      <c r="B37" t="s" s="4">
        <v>2</v>
      </c>
      <c r="C37" t="s" s="3">
        <v>3</v>
      </c>
      <c r="D37" s="5"/>
      <c r="E37" t="s" s="3">
        <v>456</v>
      </c>
      <c r="F37" t="s" s="4">
        <v>2</v>
      </c>
      <c r="G37" t="s" s="3">
        <v>3</v>
      </c>
      <c r="H37" s="34"/>
      <c r="I37" s="72"/>
      <c r="J37" s="11"/>
      <c r="K37" s="11"/>
    </row>
    <row r="38" ht="20.7" customHeight="1">
      <c r="A38" t="s" s="4">
        <v>118</v>
      </c>
      <c r="B38" s="7">
        <v>12587</v>
      </c>
      <c r="C38" s="8">
        <f>B38/B40</f>
        <v>0.880579264026864</v>
      </c>
      <c r="D38" s="5"/>
      <c r="E38" t="s" s="4">
        <v>631</v>
      </c>
      <c r="F38" s="7">
        <v>2674</v>
      </c>
      <c r="G38" s="8">
        <f>F38/F40</f>
        <v>0.543275091426249</v>
      </c>
      <c r="H38" s="34"/>
      <c r="I38" s="72"/>
      <c r="J38" s="11"/>
      <c r="K38" s="11"/>
    </row>
    <row r="39" ht="20.7" customHeight="1">
      <c r="A39" t="s" s="4">
        <v>122</v>
      </c>
      <c r="B39" s="7">
        <v>1707</v>
      </c>
      <c r="C39" s="8">
        <f>B39/B40</f>
        <v>0.119420735973136</v>
      </c>
      <c r="D39" s="5"/>
      <c r="E39" t="s" s="4">
        <v>632</v>
      </c>
      <c r="F39" s="7">
        <v>2248</v>
      </c>
      <c r="G39" s="8">
        <f>F39/F40</f>
        <v>0.456724908573751</v>
      </c>
      <c r="H39" s="34"/>
      <c r="I39" s="72"/>
      <c r="J39" s="11"/>
      <c r="K39" s="11"/>
    </row>
    <row r="40" ht="20.7" customHeight="1">
      <c r="A40" t="s" s="3">
        <v>19</v>
      </c>
      <c r="B40" s="7">
        <f>SUM(B38:B39)</f>
        <v>14294</v>
      </c>
      <c r="C40" s="9">
        <f>SUM(C38:C39)</f>
        <v>1</v>
      </c>
      <c r="D40" s="5"/>
      <c r="E40" t="s" s="3">
        <v>19</v>
      </c>
      <c r="F40" s="7">
        <f>SUM(F38:F39)</f>
        <v>4922</v>
      </c>
      <c r="G40" s="9">
        <f>SUM(G38:G39)</f>
        <v>1</v>
      </c>
      <c r="H40" s="34"/>
      <c r="I40" s="72"/>
      <c r="J40" s="11"/>
      <c r="K40" s="11"/>
    </row>
    <row r="41" ht="20.7" customHeight="1">
      <c r="A41" s="16"/>
      <c r="B41" s="17"/>
      <c r="C41" s="18"/>
      <c r="D41" s="11"/>
      <c r="E41" s="10"/>
      <c r="F41" s="30"/>
      <c r="G41" s="17"/>
      <c r="H41" s="39"/>
      <c r="I41" s="72"/>
      <c r="J41" s="11"/>
      <c r="K41" s="11"/>
    </row>
    <row r="42" ht="20.7" customHeight="1">
      <c r="A42" t="s" s="3">
        <v>129</v>
      </c>
      <c r="B42" t="s" s="4">
        <v>2</v>
      </c>
      <c r="C42" t="s" s="3">
        <v>3</v>
      </c>
      <c r="D42" s="5"/>
      <c r="E42" t="s" s="3">
        <v>431</v>
      </c>
      <c r="F42" t="s" s="4">
        <v>2</v>
      </c>
      <c r="G42" t="s" s="3">
        <v>3</v>
      </c>
      <c r="H42" s="34"/>
      <c r="I42" s="72"/>
      <c r="J42" s="11"/>
      <c r="K42" s="11"/>
    </row>
    <row r="43" ht="20.7" customHeight="1">
      <c r="A43" t="s" s="4">
        <v>131</v>
      </c>
      <c r="B43" s="7">
        <v>7546</v>
      </c>
      <c r="C43" s="8">
        <f>B43/B45</f>
        <v>0.546376077040041</v>
      </c>
      <c r="D43" s="5"/>
      <c r="E43" t="s" s="4">
        <v>633</v>
      </c>
      <c r="F43" s="7">
        <v>2368</v>
      </c>
      <c r="G43" s="8">
        <f>F43/F45</f>
        <v>0.14726368159204</v>
      </c>
      <c r="H43" s="34"/>
      <c r="I43" s="72"/>
      <c r="J43" s="11"/>
      <c r="K43" s="11"/>
    </row>
    <row r="44" ht="20.7" customHeight="1">
      <c r="A44" t="s" s="4">
        <v>134</v>
      </c>
      <c r="B44" s="7">
        <v>6265</v>
      </c>
      <c r="C44" s="8">
        <f>B44/B45</f>
        <v>0.453623922959959</v>
      </c>
      <c r="D44" s="5"/>
      <c r="E44" t="s" s="4">
        <v>634</v>
      </c>
      <c r="F44" s="7">
        <v>13712</v>
      </c>
      <c r="G44" s="8">
        <f>F44/F45</f>
        <v>0.85273631840796</v>
      </c>
      <c r="H44" s="34"/>
      <c r="I44" s="72"/>
      <c r="J44" s="11"/>
      <c r="K44" s="11"/>
    </row>
    <row r="45" ht="20.7" customHeight="1">
      <c r="A45" t="s" s="3">
        <v>19</v>
      </c>
      <c r="B45" s="7">
        <f>SUM(B43:B44)</f>
        <v>13811</v>
      </c>
      <c r="C45" s="9">
        <f>SUM(C43:C44)</f>
        <v>1</v>
      </c>
      <c r="D45" s="5"/>
      <c r="E45" t="s" s="3">
        <v>19</v>
      </c>
      <c r="F45" s="7">
        <f>SUM(F43:F44)</f>
        <v>16080</v>
      </c>
      <c r="G45" s="9">
        <f>SUM(G43:G44)</f>
        <v>1</v>
      </c>
      <c r="H45" s="34"/>
      <c r="I45" s="72"/>
      <c r="J45" s="11"/>
      <c r="K45" s="11"/>
    </row>
    <row r="46" ht="20.7" customHeight="1">
      <c r="A46" s="16"/>
      <c r="B46" s="17"/>
      <c r="C46" s="18"/>
      <c r="D46" s="11"/>
      <c r="E46" s="10"/>
      <c r="F46" s="30"/>
      <c r="G46" s="17"/>
      <c r="H46" s="39"/>
      <c r="I46" s="72"/>
      <c r="J46" s="11"/>
      <c r="K46" s="11"/>
    </row>
    <row r="47" ht="20.7" customHeight="1">
      <c r="A47" t="s" s="3">
        <v>141</v>
      </c>
      <c r="B47" t="s" s="4">
        <v>2</v>
      </c>
      <c r="C47" t="s" s="3">
        <v>3</v>
      </c>
      <c r="D47" s="5"/>
      <c r="E47" t="s" s="3">
        <v>435</v>
      </c>
      <c r="F47" t="s" s="4">
        <v>2</v>
      </c>
      <c r="G47" t="s" s="3">
        <v>3</v>
      </c>
      <c r="H47" s="34"/>
      <c r="I47" s="72"/>
      <c r="J47" s="11"/>
      <c r="K47" s="11"/>
    </row>
    <row r="48" ht="20.7" customHeight="1">
      <c r="A48" t="s" s="4">
        <v>143</v>
      </c>
      <c r="B48" s="7">
        <v>5285</v>
      </c>
      <c r="C48" s="8">
        <f>B48/B52</f>
        <v>0.38834594753472</v>
      </c>
      <c r="D48" s="5"/>
      <c r="E48" t="s" s="4">
        <v>635</v>
      </c>
      <c r="F48" s="7">
        <v>8502</v>
      </c>
      <c r="G48" s="8">
        <f>F48/F50</f>
        <v>0.528862901219209</v>
      </c>
      <c r="H48" s="42"/>
      <c r="I48" s="11"/>
      <c r="J48" s="11"/>
      <c r="K48" s="11"/>
    </row>
    <row r="49" ht="20.7" customHeight="1">
      <c r="A49" t="s" s="4">
        <v>146</v>
      </c>
      <c r="B49" s="7">
        <v>1399</v>
      </c>
      <c r="C49" s="8">
        <f>B49/B52</f>
        <v>0.102799617899919</v>
      </c>
      <c r="D49" s="5"/>
      <c r="E49" t="s" s="4">
        <v>636</v>
      </c>
      <c r="F49" s="7">
        <v>7574</v>
      </c>
      <c r="G49" s="8">
        <f>F49/F50</f>
        <v>0.471137098780791</v>
      </c>
      <c r="H49" s="6"/>
      <c r="I49" s="11"/>
      <c r="J49" s="11"/>
      <c r="K49" s="11"/>
    </row>
    <row r="50" ht="20.7" customHeight="1">
      <c r="A50" t="s" s="4">
        <v>150</v>
      </c>
      <c r="B50" s="7">
        <v>1076</v>
      </c>
      <c r="C50" s="8">
        <f>B50/B52</f>
        <v>0.0790653244176648</v>
      </c>
      <c r="D50" s="5"/>
      <c r="E50" t="s" s="3">
        <v>19</v>
      </c>
      <c r="F50" s="7">
        <f>SUM(F48:F49)</f>
        <v>16076</v>
      </c>
      <c r="G50" s="9">
        <f>SUM(G48:G49)</f>
        <v>1</v>
      </c>
      <c r="H50" s="6"/>
      <c r="I50" s="11"/>
      <c r="J50" s="11"/>
      <c r="K50" s="11"/>
    </row>
    <row r="51" ht="20.7" customHeight="1">
      <c r="A51" t="s" s="4">
        <v>153</v>
      </c>
      <c r="B51" s="7">
        <v>5849</v>
      </c>
      <c r="C51" s="8">
        <f>B51/B52</f>
        <v>0.429789110147696</v>
      </c>
      <c r="D51" s="6"/>
      <c r="E51" s="19"/>
      <c r="F51" s="19"/>
      <c r="G51" s="19"/>
      <c r="H51" s="11"/>
      <c r="I51" s="11"/>
      <c r="J51" s="11"/>
      <c r="K51" s="11"/>
    </row>
    <row r="52" ht="20.7" customHeight="1">
      <c r="A52" t="s" s="3">
        <v>19</v>
      </c>
      <c r="B52" s="7">
        <f>SUM(B48:B51)</f>
        <v>13609</v>
      </c>
      <c r="C52" s="9">
        <f>SUM(C48:C51)</f>
        <v>1</v>
      </c>
      <c r="D52" s="6"/>
      <c r="E52" s="11"/>
      <c r="F52" s="11"/>
      <c r="G52" s="11"/>
      <c r="H52" s="11"/>
      <c r="I52" s="11"/>
      <c r="J52" s="11"/>
      <c r="K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  <c r="J53" s="11"/>
      <c r="K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  <c r="J54" s="11"/>
      <c r="K54" s="11"/>
    </row>
    <row r="55" ht="20.7" customHeight="1">
      <c r="A55" t="s" s="4">
        <v>159</v>
      </c>
      <c r="B55" s="7">
        <v>2926</v>
      </c>
      <c r="C55" s="8">
        <f>B55/B58</f>
        <v>0.221532404603271</v>
      </c>
      <c r="D55" s="6"/>
      <c r="E55" s="11"/>
      <c r="F55" s="11"/>
      <c r="G55" s="11"/>
      <c r="H55" s="11"/>
      <c r="I55" s="11"/>
      <c r="J55" s="11"/>
      <c r="K55" s="11"/>
    </row>
    <row r="56" ht="20.7" customHeight="1">
      <c r="A56" t="s" s="4">
        <v>160</v>
      </c>
      <c r="B56" s="7">
        <v>3796</v>
      </c>
      <c r="C56" s="8">
        <f>B56/B58</f>
        <v>0.28740157480315</v>
      </c>
      <c r="D56" s="6"/>
      <c r="E56" s="11"/>
      <c r="F56" s="11"/>
      <c r="G56" s="11"/>
      <c r="H56" s="11"/>
      <c r="I56" s="11"/>
      <c r="J56" s="11"/>
      <c r="K56" s="11"/>
    </row>
    <row r="57" ht="20.7" customHeight="1">
      <c r="A57" t="s" s="4">
        <v>162</v>
      </c>
      <c r="B57" s="7">
        <v>6486</v>
      </c>
      <c r="C57" s="8">
        <f>B57/B58</f>
        <v>0.49106602059358</v>
      </c>
      <c r="D57" s="6"/>
      <c r="E57" s="11"/>
      <c r="F57" s="11"/>
      <c r="G57" s="11"/>
      <c r="H57" s="11"/>
      <c r="I57" s="11"/>
      <c r="J57" s="11"/>
      <c r="K57" s="11"/>
    </row>
    <row r="58" ht="20.7" customHeight="1">
      <c r="A58" t="s" s="3">
        <v>19</v>
      </c>
      <c r="B58" s="7">
        <f>SUM(B55:B57)</f>
        <v>13208</v>
      </c>
      <c r="C58" s="9">
        <f>SUM(C55:C57)</f>
        <v>1</v>
      </c>
      <c r="D58" s="6"/>
      <c r="E58" s="11"/>
      <c r="F58" s="11"/>
      <c r="G58" s="11"/>
      <c r="H58" s="11"/>
      <c r="I58" s="11"/>
      <c r="J58" s="11"/>
      <c r="K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  <c r="J59" s="11"/>
      <c r="K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  <c r="J60" s="11"/>
      <c r="K60" s="11"/>
    </row>
    <row r="61" ht="20.7" customHeight="1">
      <c r="A61" t="s" s="4">
        <v>166</v>
      </c>
      <c r="B61" s="7">
        <v>2543</v>
      </c>
      <c r="C61" s="8">
        <f>B61/B65</f>
        <v>0.215746161024858</v>
      </c>
      <c r="D61" s="6"/>
      <c r="E61" s="11"/>
      <c r="F61" s="11"/>
      <c r="G61" s="11"/>
      <c r="H61" s="11"/>
      <c r="I61" s="11"/>
      <c r="J61" s="11"/>
      <c r="K61" s="11"/>
    </row>
    <row r="62" ht="20.7" customHeight="1">
      <c r="A62" t="s" s="4">
        <v>168</v>
      </c>
      <c r="B62" s="7">
        <v>1074</v>
      </c>
      <c r="C62" s="8">
        <f>B62/B65</f>
        <v>0.09111733265461951</v>
      </c>
      <c r="D62" s="6"/>
      <c r="E62" s="11"/>
      <c r="F62" s="11"/>
      <c r="G62" s="11"/>
      <c r="H62" s="11"/>
      <c r="I62" s="11"/>
      <c r="J62" s="11"/>
      <c r="K62" s="11"/>
    </row>
    <row r="63" ht="20.7" customHeight="1">
      <c r="A63" t="s" s="4">
        <v>170</v>
      </c>
      <c r="B63" s="7">
        <v>2708</v>
      </c>
      <c r="C63" s="8">
        <f>B63/B65</f>
        <v>0.229744633918724</v>
      </c>
      <c r="D63" s="6"/>
      <c r="E63" s="11"/>
      <c r="F63" s="11"/>
      <c r="G63" s="11"/>
      <c r="H63" s="11"/>
      <c r="I63" s="11"/>
      <c r="J63" s="11"/>
      <c r="K63" s="11"/>
    </row>
    <row r="64" ht="20.7" customHeight="1">
      <c r="A64" t="s" s="4">
        <v>172</v>
      </c>
      <c r="B64" s="7">
        <v>5462</v>
      </c>
      <c r="C64" s="8">
        <f>B64/B65</f>
        <v>0.463391872401799</v>
      </c>
      <c r="D64" s="6"/>
      <c r="E64" s="11"/>
      <c r="F64" s="11"/>
      <c r="G64" s="11"/>
      <c r="H64" s="11"/>
      <c r="I64" s="11"/>
      <c r="J64" s="11"/>
      <c r="K64" s="11"/>
    </row>
    <row r="65" ht="20.7" customHeight="1">
      <c r="A65" t="s" s="3">
        <v>19</v>
      </c>
      <c r="B65" s="7">
        <f>SUM(B61:B64)</f>
        <v>11787</v>
      </c>
      <c r="C65" s="9">
        <f>SUM(C61:C64)</f>
        <v>1</v>
      </c>
      <c r="D65" s="6"/>
      <c r="E65" s="11"/>
      <c r="F65" s="11"/>
      <c r="G65" s="11"/>
      <c r="H65" s="11"/>
      <c r="I65" s="11"/>
      <c r="J65" s="11"/>
      <c r="K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  <c r="J66" s="11"/>
      <c r="K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  <c r="J67" s="11"/>
      <c r="K67" s="11"/>
    </row>
    <row r="68" ht="20.7" customHeight="1">
      <c r="A68" t="s" s="4">
        <v>176</v>
      </c>
      <c r="B68" s="7">
        <v>5644</v>
      </c>
      <c r="C68" s="8">
        <f>B68/B71</f>
        <v>0.480381309047579</v>
      </c>
      <c r="D68" s="6"/>
      <c r="E68" s="11"/>
      <c r="F68" s="11"/>
      <c r="G68" s="11"/>
      <c r="H68" s="11"/>
      <c r="I68" s="11"/>
      <c r="J68" s="11"/>
      <c r="K68" s="11"/>
    </row>
    <row r="69" ht="20.7" customHeight="1">
      <c r="A69" t="s" s="4">
        <v>178</v>
      </c>
      <c r="B69" s="7">
        <v>2252</v>
      </c>
      <c r="C69" s="8">
        <f>B69/B71</f>
        <v>0.191675887309558</v>
      </c>
      <c r="D69" s="6"/>
      <c r="E69" s="11"/>
      <c r="F69" s="11"/>
      <c r="G69" s="11"/>
      <c r="H69" s="11"/>
      <c r="I69" s="11"/>
      <c r="J69" s="11"/>
      <c r="K69" s="11"/>
    </row>
    <row r="70" ht="20.7" customHeight="1">
      <c r="A70" t="s" s="4">
        <v>179</v>
      </c>
      <c r="B70" s="7">
        <v>3853</v>
      </c>
      <c r="C70" s="8">
        <f>B70/B71</f>
        <v>0.327942803642863</v>
      </c>
      <c r="D70" s="6"/>
      <c r="E70" s="11"/>
      <c r="F70" s="11"/>
      <c r="G70" s="11"/>
      <c r="H70" s="11"/>
      <c r="I70" s="11"/>
      <c r="J70" s="11"/>
      <c r="K70" s="11"/>
    </row>
    <row r="71" ht="20.7" customHeight="1">
      <c r="A71" t="s" s="3">
        <v>19</v>
      </c>
      <c r="B71" s="7">
        <f>SUM(B68:B70)</f>
        <v>11749</v>
      </c>
      <c r="C71" s="9">
        <f>SUM(C68:C70)</f>
        <v>1</v>
      </c>
      <c r="D71" s="6"/>
      <c r="E71" s="11"/>
      <c r="F71" s="11"/>
      <c r="G71" s="11"/>
      <c r="H71" s="11"/>
      <c r="I71" s="11"/>
      <c r="J71" s="11"/>
      <c r="K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  <c r="J72" s="11"/>
      <c r="K72" s="11"/>
    </row>
    <row r="73" ht="20.7" customHeight="1">
      <c r="A73" t="s" s="13">
        <v>182</v>
      </c>
      <c r="B73" t="s" s="14">
        <v>2</v>
      </c>
      <c r="C73" t="s" s="3">
        <v>3</v>
      </c>
      <c r="D73" s="6"/>
      <c r="E73" s="11"/>
      <c r="F73" s="11"/>
      <c r="G73" s="11"/>
      <c r="H73" s="11"/>
      <c r="I73" s="11"/>
      <c r="J73" s="11"/>
      <c r="K73" s="11"/>
    </row>
    <row r="74" ht="20.7" customHeight="1">
      <c r="A74" t="s" s="14">
        <v>184</v>
      </c>
      <c r="B74" s="15">
        <v>4299</v>
      </c>
      <c r="C74" s="8">
        <f>B74/B76</f>
        <v>0.34820994654139</v>
      </c>
      <c r="D74" s="6"/>
      <c r="E74" s="11"/>
      <c r="F74" s="11"/>
      <c r="G74" s="11"/>
      <c r="H74" s="11"/>
      <c r="I74" s="11"/>
      <c r="J74" s="11"/>
      <c r="K74" s="11"/>
    </row>
    <row r="75" ht="20.7" customHeight="1">
      <c r="A75" t="s" s="14">
        <v>186</v>
      </c>
      <c r="B75" s="15">
        <v>8047</v>
      </c>
      <c r="C75" s="8">
        <f>B75/B76</f>
        <v>0.65179005345861</v>
      </c>
      <c r="D75" s="6"/>
      <c r="E75" s="11"/>
      <c r="F75" s="11"/>
      <c r="G75" s="11"/>
      <c r="H75" s="11"/>
      <c r="I75" s="11"/>
      <c r="J75" s="11"/>
      <c r="K75" s="11"/>
    </row>
    <row r="76" ht="20.7" customHeight="1">
      <c r="A76" t="s" s="13">
        <v>19</v>
      </c>
      <c r="B76" s="15">
        <f>SUM(B74:B75)</f>
        <v>12346</v>
      </c>
      <c r="C76" s="9">
        <f>SUM(C74:C75)</f>
        <v>1</v>
      </c>
      <c r="D76" s="6"/>
      <c r="E76" s="11"/>
      <c r="F76" s="11"/>
      <c r="G76" s="11"/>
      <c r="H76" s="11"/>
      <c r="I76" s="11"/>
      <c r="J76" s="11"/>
      <c r="K76" s="11"/>
    </row>
    <row r="77" ht="20.7" customHeight="1">
      <c r="A77" s="65"/>
      <c r="B77" s="28"/>
      <c r="C77" s="18"/>
      <c r="D77" s="11"/>
      <c r="E77" s="11"/>
      <c r="F77" s="11"/>
      <c r="G77" s="11"/>
      <c r="H77" s="11"/>
      <c r="I77" s="11"/>
      <c r="J77" s="11"/>
      <c r="K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  <c r="J78" s="11"/>
      <c r="K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  <c r="J79" s="11"/>
      <c r="K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  <c r="J80" s="11"/>
      <c r="K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  <c r="J81" s="11"/>
      <c r="K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  <c r="J82" s="11"/>
      <c r="K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  <c r="J83" s="11"/>
      <c r="K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  <c r="J84" s="11"/>
      <c r="K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  <c r="J85" s="11"/>
      <c r="K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  <c r="J86" s="11"/>
      <c r="K86" s="11"/>
    </row>
    <row r="87" ht="20.35" customHeight="1">
      <c r="A87" s="102"/>
      <c r="B87" s="103"/>
      <c r="C87" s="19"/>
      <c r="D87" s="11"/>
      <c r="E87" s="11"/>
      <c r="F87" s="11"/>
      <c r="G87" s="11"/>
      <c r="H87" s="11"/>
      <c r="I87" s="11"/>
      <c r="J87" s="11"/>
      <c r="K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  <c r="J88" s="11"/>
      <c r="K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  <c r="J89" s="11"/>
      <c r="K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  <c r="J90" s="11"/>
      <c r="K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  <c r="J91" s="11"/>
      <c r="K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  <c r="I92" s="11"/>
      <c r="J92" s="11"/>
      <c r="K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  <c r="I93" s="11"/>
      <c r="J93" s="11"/>
      <c r="K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  <c r="I94" s="11"/>
      <c r="J94" s="11"/>
      <c r="K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  <c r="I95" s="11"/>
      <c r="J95" s="11"/>
      <c r="K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  <c r="I96" s="11"/>
      <c r="J96" s="11"/>
      <c r="K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  <c r="I97" s="11"/>
      <c r="J97" s="11"/>
      <c r="K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  <c r="I98" s="11"/>
      <c r="J98" s="11"/>
      <c r="K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  <c r="I99" s="11"/>
      <c r="J99" s="11"/>
      <c r="K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  <c r="I100" s="11"/>
      <c r="J100" s="11"/>
      <c r="K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  <c r="I101" s="11"/>
      <c r="J101" s="11"/>
      <c r="K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  <c r="I102" s="11"/>
      <c r="J102" s="11"/>
      <c r="K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  <c r="I103" s="11"/>
      <c r="J103" s="11"/>
      <c r="K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  <c r="I104" s="11"/>
      <c r="J104" s="11"/>
      <c r="K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  <c r="I105" s="11"/>
      <c r="J105" s="11"/>
      <c r="K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  <c r="I106" s="11"/>
      <c r="J106" s="11"/>
      <c r="K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  <c r="I107" s="11"/>
      <c r="J107" s="11"/>
      <c r="K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  <c r="I108" s="11"/>
      <c r="J108" s="11"/>
      <c r="K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  <c r="I109" s="11"/>
      <c r="J109" s="11"/>
      <c r="K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  <c r="I110" s="11"/>
      <c r="J110" s="11"/>
      <c r="K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  <c r="I111" s="11"/>
      <c r="J111" s="11"/>
      <c r="K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  <c r="I112" s="11"/>
      <c r="J112" s="11"/>
      <c r="K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  <c r="I113" s="11"/>
      <c r="J113" s="11"/>
      <c r="K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  <c r="I114" s="11"/>
      <c r="J114" s="11"/>
      <c r="K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  <c r="I115" s="11"/>
      <c r="J115" s="11"/>
      <c r="K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  <c r="I116" s="11"/>
      <c r="J116" s="11"/>
      <c r="K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  <c r="I117" s="11"/>
      <c r="J117" s="11"/>
      <c r="K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  <c r="I118" s="11"/>
      <c r="J118" s="11"/>
      <c r="K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  <c r="I119" s="11"/>
      <c r="J119" s="11"/>
      <c r="K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  <c r="I120" s="11"/>
      <c r="J120" s="11"/>
      <c r="K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  <c r="I121" s="11"/>
      <c r="J121" s="11"/>
      <c r="K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  <c r="I122" s="11"/>
      <c r="J122" s="11"/>
      <c r="K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  <c r="I123" s="11"/>
      <c r="J123" s="11"/>
      <c r="K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  <c r="I124" s="11"/>
      <c r="J124" s="11"/>
      <c r="K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  <c r="I125" s="11"/>
      <c r="J125" s="11"/>
      <c r="K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  <c r="I126" s="11"/>
      <c r="J126" s="11"/>
      <c r="K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  <c r="I127" s="11"/>
      <c r="J127" s="11"/>
      <c r="K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  <c r="I128" s="11"/>
      <c r="J128" s="11"/>
      <c r="K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  <c r="I129" s="11"/>
      <c r="J129" s="11"/>
      <c r="K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  <c r="I130" s="11"/>
      <c r="J130" s="11"/>
      <c r="K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  <c r="I131" s="11"/>
      <c r="J131" s="11"/>
      <c r="K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  <c r="I132" s="11"/>
      <c r="J132" s="11"/>
      <c r="K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  <c r="I133" s="11"/>
      <c r="J133" s="11"/>
      <c r="K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  <c r="I134" s="11"/>
      <c r="J134" s="11"/>
      <c r="K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  <c r="I135" s="11"/>
      <c r="J135" s="11"/>
      <c r="K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  <c r="I136" s="11"/>
      <c r="J136" s="11"/>
      <c r="K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  <c r="I137" s="11"/>
      <c r="J137" s="11"/>
      <c r="K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  <c r="I138" s="11"/>
      <c r="J138" s="11"/>
      <c r="K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  <c r="I139" s="11"/>
      <c r="J139" s="11"/>
      <c r="K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  <c r="I140" s="11"/>
      <c r="J140" s="11"/>
      <c r="K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  <c r="I141" s="11"/>
      <c r="J141" s="11"/>
      <c r="K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  <c r="I142" s="11"/>
      <c r="J142" s="11"/>
      <c r="K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  <c r="I143" s="11"/>
      <c r="J143" s="11"/>
      <c r="K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  <c r="I144" s="11"/>
      <c r="J144" s="11"/>
      <c r="K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  <c r="I145" s="11"/>
      <c r="J145" s="11"/>
      <c r="K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  <c r="I146" s="11"/>
      <c r="J146" s="11"/>
      <c r="K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  <c r="I147" s="11"/>
      <c r="J147" s="11"/>
      <c r="K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  <c r="I148" s="11"/>
      <c r="J148" s="11"/>
      <c r="K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  <c r="I149" s="11"/>
      <c r="J149" s="11"/>
      <c r="K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  <c r="I150" s="11"/>
      <c r="J150" s="11"/>
      <c r="K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  <c r="I151" s="11"/>
      <c r="J151" s="11"/>
      <c r="K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  <c r="I152" s="11"/>
      <c r="J152" s="11"/>
      <c r="K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  <c r="I153" s="11"/>
      <c r="J153" s="11"/>
      <c r="K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  <c r="I154" s="11"/>
      <c r="J154" s="11"/>
      <c r="K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  <c r="I155" s="11"/>
      <c r="J155" s="11"/>
      <c r="K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  <c r="I156" s="11"/>
      <c r="J156" s="11"/>
      <c r="K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  <c r="I157" s="11"/>
      <c r="J157" s="11"/>
      <c r="K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  <c r="I158" s="11"/>
      <c r="J158" s="11"/>
      <c r="K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  <c r="I159" s="11"/>
      <c r="J159" s="11"/>
      <c r="K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  <c r="I160" s="11"/>
      <c r="J160" s="11"/>
      <c r="K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  <c r="I161" s="11"/>
      <c r="J161" s="11"/>
      <c r="K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  <c r="I162" s="11"/>
      <c r="J162" s="11"/>
      <c r="K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  <c r="I163" s="11"/>
      <c r="J163" s="11"/>
      <c r="K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  <c r="I164" s="11"/>
      <c r="J164" s="11"/>
      <c r="K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  <c r="I165" s="11"/>
      <c r="J165" s="11"/>
      <c r="K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  <c r="I166" s="11"/>
      <c r="J166" s="11"/>
      <c r="K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  <c r="I167" s="11"/>
      <c r="J167" s="11"/>
      <c r="K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  <c r="I168" s="11"/>
      <c r="J168" s="11"/>
      <c r="K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  <c r="I169" s="11"/>
      <c r="J169" s="11"/>
      <c r="K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  <c r="I170" s="11"/>
      <c r="J170" s="11"/>
      <c r="K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  <c r="I171" s="11"/>
      <c r="J171" s="11"/>
      <c r="K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  <c r="I172" s="11"/>
      <c r="J172" s="11"/>
      <c r="K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  <c r="I173" s="11"/>
      <c r="J173" s="11"/>
      <c r="K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  <c r="I174" s="11"/>
      <c r="J174" s="11"/>
      <c r="K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  <c r="I175" s="11"/>
      <c r="J175" s="11"/>
      <c r="K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  <c r="I176" s="11"/>
      <c r="J176" s="11"/>
      <c r="K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  <c r="I177" s="11"/>
      <c r="J177" s="11"/>
      <c r="K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  <c r="I178" s="11"/>
      <c r="J178" s="11"/>
      <c r="K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  <c r="I179" s="11"/>
      <c r="J179" s="11"/>
      <c r="K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  <c r="I180" s="11"/>
      <c r="J180" s="11"/>
      <c r="K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  <c r="I181" s="11"/>
      <c r="J181" s="11"/>
      <c r="K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  <c r="I182" s="11"/>
      <c r="J182" s="11"/>
      <c r="K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  <c r="I183" s="11"/>
      <c r="J183" s="11"/>
      <c r="K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  <c r="I184" s="11"/>
      <c r="J184" s="11"/>
      <c r="K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  <c r="I185" s="11"/>
      <c r="J185" s="11"/>
      <c r="K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  <c r="I186" s="11"/>
      <c r="J186" s="11"/>
      <c r="K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  <c r="I187" s="11"/>
      <c r="J187" s="11"/>
      <c r="K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  <c r="I188" s="11"/>
      <c r="J188" s="11"/>
      <c r="K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  <c r="I189" s="11"/>
      <c r="J189" s="11"/>
      <c r="K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  <c r="I190" s="11"/>
      <c r="J190" s="11"/>
      <c r="K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  <c r="I191" s="11"/>
      <c r="J191" s="11"/>
      <c r="K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  <c r="I192" s="11"/>
      <c r="J192" s="11"/>
      <c r="K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  <c r="I193" s="11"/>
      <c r="J193" s="11"/>
      <c r="K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  <c r="I194" s="11"/>
      <c r="J194" s="11"/>
      <c r="K194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dimension ref="A2:I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16" customWidth="1"/>
    <col min="2" max="4" width="16.3516" style="116" customWidth="1"/>
    <col min="5" max="5" width="26.7031" style="116" customWidth="1"/>
    <col min="6" max="7" width="16.3516" style="116" customWidth="1"/>
    <col min="8" max="8" width="17.8516" style="116" customWidth="1"/>
    <col min="9" max="9" width="16.3516" style="116" customWidth="1"/>
    <col min="10" max="16384" width="16.3516" style="116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161</v>
      </c>
      <c r="F2" t="s" s="4">
        <v>2</v>
      </c>
      <c r="G2" t="s" s="3">
        <v>3</v>
      </c>
      <c r="H2" s="20"/>
      <c r="I2" s="37"/>
    </row>
    <row r="3" ht="20.7" customHeight="1">
      <c r="A3" t="s" s="4">
        <v>8</v>
      </c>
      <c r="B3" s="7">
        <v>1579</v>
      </c>
      <c r="C3" s="8">
        <f>B3/B12</f>
        <v>0.186356662339195</v>
      </c>
      <c r="D3" s="5"/>
      <c r="E3" t="s" s="4">
        <v>163</v>
      </c>
      <c r="F3" s="7">
        <v>3708</v>
      </c>
      <c r="G3" s="8">
        <f>F3/F5</f>
        <v>0.48400992037593</v>
      </c>
      <c r="H3" s="20"/>
      <c r="I3" s="37"/>
    </row>
    <row r="4" ht="20.7" customHeight="1">
      <c r="A4" t="s" s="4">
        <v>13</v>
      </c>
      <c r="B4" s="7">
        <v>441</v>
      </c>
      <c r="C4" s="8">
        <f>B4/B12</f>
        <v>0.0520476808686416</v>
      </c>
      <c r="D4" s="5"/>
      <c r="E4" t="s" s="4">
        <v>164</v>
      </c>
      <c r="F4" s="7">
        <v>3953</v>
      </c>
      <c r="G4" s="8">
        <f>F4/F5</f>
        <v>0.51599007962407</v>
      </c>
      <c r="H4" s="6"/>
      <c r="I4" s="11"/>
    </row>
    <row r="5" ht="20.7" customHeight="1">
      <c r="A5" t="s" s="4">
        <v>18</v>
      </c>
      <c r="B5" s="7">
        <v>42</v>
      </c>
      <c r="C5" s="8">
        <f>B5/B12</f>
        <v>0.00495692198748967</v>
      </c>
      <c r="D5" s="5"/>
      <c r="E5" t="s" s="3">
        <v>19</v>
      </c>
      <c r="F5" s="7">
        <f>SUM(F3:F4)</f>
        <v>7661</v>
      </c>
      <c r="G5" s="9">
        <f>SUM(G3:G4)</f>
        <v>1</v>
      </c>
      <c r="H5" s="6"/>
      <c r="I5" s="11"/>
    </row>
    <row r="6" ht="20.7" customHeight="1">
      <c r="A6" t="s" s="4">
        <v>21</v>
      </c>
      <c r="B6" s="7">
        <v>4875</v>
      </c>
      <c r="C6" s="8">
        <f>B6/B12</f>
        <v>0.575357016405051</v>
      </c>
      <c r="D6" s="6"/>
      <c r="E6" s="10"/>
      <c r="F6" s="30"/>
      <c r="G6" s="17"/>
      <c r="H6" s="72"/>
      <c r="I6" s="11"/>
    </row>
    <row r="7" ht="20.7" customHeight="1">
      <c r="A7" t="s" s="4">
        <v>23</v>
      </c>
      <c r="B7" s="7">
        <v>1260</v>
      </c>
      <c r="C7" s="8">
        <f>B7/B12</f>
        <v>0.14870765962469</v>
      </c>
      <c r="D7" s="5"/>
      <c r="E7" t="s" s="3">
        <v>621</v>
      </c>
      <c r="F7" t="s" s="4">
        <v>2</v>
      </c>
      <c r="G7" t="s" s="3">
        <v>3</v>
      </c>
      <c r="H7" s="20"/>
      <c r="I7" s="37"/>
    </row>
    <row r="8" ht="20.7" customHeight="1">
      <c r="A8" t="s" s="4">
        <v>27</v>
      </c>
      <c r="B8" s="7">
        <v>56</v>
      </c>
      <c r="C8" s="8">
        <f>B8/B12</f>
        <v>0.0066092293166529</v>
      </c>
      <c r="D8" s="5"/>
      <c r="E8" t="s" s="4">
        <v>637</v>
      </c>
      <c r="F8" s="7">
        <v>4585</v>
      </c>
      <c r="G8" s="8">
        <f>F8/F10</f>
        <v>0.5770198842184751</v>
      </c>
      <c r="H8" s="20"/>
      <c r="I8" s="37"/>
    </row>
    <row r="9" ht="20.7" customHeight="1">
      <c r="A9" t="s" s="4">
        <v>31</v>
      </c>
      <c r="B9" s="7">
        <v>156</v>
      </c>
      <c r="C9" s="8">
        <f>B9/B12</f>
        <v>0.0184114245249616</v>
      </c>
      <c r="D9" s="5"/>
      <c r="E9" t="s" s="4">
        <v>638</v>
      </c>
      <c r="F9" s="7">
        <v>3361</v>
      </c>
      <c r="G9" s="8">
        <f>F9/F10</f>
        <v>0.422980115781525</v>
      </c>
      <c r="H9" s="20"/>
      <c r="I9" s="37"/>
    </row>
    <row r="10" ht="20.7" customHeight="1">
      <c r="A10" t="s" s="4">
        <v>36</v>
      </c>
      <c r="B10" s="7">
        <v>53</v>
      </c>
      <c r="C10" s="8">
        <f>B10/B12</f>
        <v>0.00625516346040364</v>
      </c>
      <c r="D10" s="5"/>
      <c r="E10" t="s" s="3">
        <v>19</v>
      </c>
      <c r="F10" s="7">
        <f>SUM(F8:F9)</f>
        <v>7946</v>
      </c>
      <c r="G10" s="9">
        <f>SUM(G8:G9)</f>
        <v>1</v>
      </c>
      <c r="H10" s="20"/>
      <c r="I10" s="37"/>
    </row>
    <row r="11" ht="20.7" customHeight="1">
      <c r="A11" t="s" s="4">
        <v>39</v>
      </c>
      <c r="B11" s="7">
        <v>11</v>
      </c>
      <c r="C11" s="8">
        <f>B11/B12</f>
        <v>0.00129824147291396</v>
      </c>
      <c r="D11" s="6"/>
      <c r="E11" s="10"/>
      <c r="F11" s="10"/>
      <c r="G11" s="30"/>
      <c r="H11" s="37"/>
      <c r="I11" s="37"/>
    </row>
    <row r="12" ht="20.7" customHeight="1">
      <c r="A12" t="s" s="3">
        <v>19</v>
      </c>
      <c r="B12" s="7">
        <f>SUM(B3:B11)</f>
        <v>8473</v>
      </c>
      <c r="C12" s="9">
        <f>SUM(C3:C11)</f>
        <v>0.999999999999999</v>
      </c>
      <c r="D12" s="5"/>
      <c r="E12" t="s" s="3">
        <v>492</v>
      </c>
      <c r="F12" t="s" s="4">
        <v>2</v>
      </c>
      <c r="G12" t="s" s="3">
        <v>3</v>
      </c>
      <c r="H12" s="20"/>
      <c r="I12" s="37"/>
    </row>
    <row r="13" ht="20.7" customHeight="1">
      <c r="A13" s="10"/>
      <c r="B13" s="10"/>
      <c r="C13" s="10"/>
      <c r="D13" s="12"/>
      <c r="E13" t="s" s="4">
        <v>639</v>
      </c>
      <c r="F13" s="7">
        <v>4049</v>
      </c>
      <c r="G13" s="8">
        <f>F13/F15</f>
        <v>0.532763157894737</v>
      </c>
      <c r="H13" s="20"/>
      <c r="I13" s="37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640</v>
      </c>
      <c r="F14" s="7">
        <v>3551</v>
      </c>
      <c r="G14" s="8">
        <f>F14/F15</f>
        <v>0.467236842105263</v>
      </c>
      <c r="H14" s="20"/>
      <c r="I14" s="37"/>
    </row>
    <row r="15" ht="20.7" customHeight="1">
      <c r="A15" t="s" s="4">
        <v>51</v>
      </c>
      <c r="B15" s="7">
        <v>79</v>
      </c>
      <c r="C15" s="8">
        <f>B15/B21</f>
        <v>0.00940700166706359</v>
      </c>
      <c r="D15" s="5"/>
      <c r="E15" t="s" s="3">
        <v>19</v>
      </c>
      <c r="F15" s="7">
        <f>SUM(F13:F14)</f>
        <v>7600</v>
      </c>
      <c r="G15" s="9">
        <f>SUM(G13:G14)</f>
        <v>1</v>
      </c>
      <c r="H15" s="6"/>
      <c r="I15" s="11"/>
    </row>
    <row r="16" ht="20.7" customHeight="1">
      <c r="A16" t="s" s="4">
        <v>54</v>
      </c>
      <c r="B16" s="7">
        <v>3947</v>
      </c>
      <c r="C16" s="8">
        <f>B16/B21</f>
        <v>0.469992855441772</v>
      </c>
      <c r="D16" s="6"/>
      <c r="E16" s="10"/>
      <c r="F16" s="30"/>
      <c r="G16" s="17"/>
      <c r="H16" s="72"/>
      <c r="I16" s="11"/>
    </row>
    <row r="17" ht="20.7" customHeight="1">
      <c r="A17" t="s" s="4">
        <v>57</v>
      </c>
      <c r="B17" s="7">
        <v>2315</v>
      </c>
      <c r="C17" s="8">
        <f>B17/B21</f>
        <v>0.275660871636104</v>
      </c>
      <c r="D17" s="5"/>
      <c r="E17" t="s" s="3">
        <v>452</v>
      </c>
      <c r="F17" t="s" s="4">
        <v>2</v>
      </c>
      <c r="G17" t="s" s="3">
        <v>3</v>
      </c>
      <c r="H17" s="6"/>
      <c r="I17" s="11"/>
    </row>
    <row r="18" ht="20.7" customHeight="1">
      <c r="A18" t="s" s="4">
        <v>61</v>
      </c>
      <c r="B18" s="7">
        <v>58</v>
      </c>
      <c r="C18" s="8">
        <f>B18/B21</f>
        <v>0.00690640628721124</v>
      </c>
      <c r="D18" s="5"/>
      <c r="E18" t="s" s="4">
        <v>641</v>
      </c>
      <c r="F18" s="7">
        <v>2041</v>
      </c>
      <c r="G18" s="8">
        <f>F18/F21</f>
        <v>0.258354430379747</v>
      </c>
      <c r="H18" s="20"/>
      <c r="I18" s="37"/>
    </row>
    <row r="19" ht="20.7" customHeight="1">
      <c r="A19" t="s" s="4">
        <v>64</v>
      </c>
      <c r="B19" s="7">
        <v>1887</v>
      </c>
      <c r="C19" s="8">
        <f>B19/B21</f>
        <v>0.224696356275304</v>
      </c>
      <c r="D19" s="5"/>
      <c r="E19" t="s" s="4">
        <v>642</v>
      </c>
      <c r="F19" s="7">
        <v>4083</v>
      </c>
      <c r="G19" s="8">
        <f>F19/F21</f>
        <v>0.516835443037975</v>
      </c>
      <c r="H19" s="20"/>
      <c r="I19" s="37"/>
    </row>
    <row r="20" ht="20.7" customHeight="1">
      <c r="A20" t="s" s="4">
        <v>68</v>
      </c>
      <c r="B20" s="7">
        <v>112</v>
      </c>
      <c r="C20" s="8">
        <f>B20/B21</f>
        <v>0.0133365086925458</v>
      </c>
      <c r="D20" s="5"/>
      <c r="E20" t="s" s="4">
        <v>643</v>
      </c>
      <c r="F20" s="7">
        <v>1776</v>
      </c>
      <c r="G20" s="8">
        <f>F20/F21</f>
        <v>0.224810126582278</v>
      </c>
      <c r="H20" s="20"/>
      <c r="I20" s="37"/>
    </row>
    <row r="21" ht="20.7" customHeight="1">
      <c r="A21" t="s" s="3">
        <v>19</v>
      </c>
      <c r="B21" s="7">
        <f>SUM(B15:B20)</f>
        <v>8398</v>
      </c>
      <c r="C21" s="9">
        <f>SUM(C15:C20)</f>
        <v>1</v>
      </c>
      <c r="D21" s="5"/>
      <c r="E21" t="s" s="3">
        <v>19</v>
      </c>
      <c r="F21" s="7">
        <f>SUM(F18:F20)</f>
        <v>7900</v>
      </c>
      <c r="G21" s="9">
        <f>SUM(G18:G20)</f>
        <v>1</v>
      </c>
      <c r="H21" s="20"/>
      <c r="I21" s="37"/>
    </row>
    <row r="22" ht="20.7" customHeight="1">
      <c r="A22" s="16"/>
      <c r="B22" s="17"/>
      <c r="C22" s="18"/>
      <c r="D22" s="11"/>
      <c r="E22" s="19"/>
      <c r="F22" s="70"/>
      <c r="G22" s="38"/>
      <c r="H22" s="37"/>
      <c r="I22" s="37"/>
    </row>
    <row r="23" ht="20.7" customHeight="1">
      <c r="A23" t="s" s="45">
        <v>77</v>
      </c>
      <c r="B23" t="s" s="46">
        <v>2</v>
      </c>
      <c r="C23" t="s" s="3">
        <v>3</v>
      </c>
      <c r="D23" s="6"/>
      <c r="E23" s="77"/>
      <c r="F23" s="78"/>
      <c r="G23" s="39"/>
      <c r="H23" s="37"/>
      <c r="I23" s="37"/>
    </row>
    <row r="24" ht="20.7" customHeight="1">
      <c r="A24" t="s" s="46">
        <v>80</v>
      </c>
      <c r="B24" s="47"/>
      <c r="C24" s="8">
        <f>B24/B26</f>
      </c>
      <c r="D24" s="20"/>
      <c r="E24" s="39"/>
      <c r="F24" s="39"/>
      <c r="G24" s="39"/>
      <c r="H24" s="37"/>
      <c r="I24" s="37"/>
    </row>
    <row r="25" ht="20.7" customHeight="1">
      <c r="A25" t="s" s="46">
        <v>83</v>
      </c>
      <c r="B25" s="47"/>
      <c r="C25" s="8">
        <f>B25/B26</f>
      </c>
      <c r="D25" s="20"/>
      <c r="E25" s="39"/>
      <c r="F25" s="39"/>
      <c r="G25" s="39"/>
      <c r="H25" s="37"/>
      <c r="I25" s="37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20"/>
      <c r="E26" s="39"/>
      <c r="F26" s="39"/>
      <c r="G26" s="39"/>
      <c r="H26" s="37"/>
      <c r="I26" s="37"/>
    </row>
    <row r="27" ht="20.7" customHeight="1">
      <c r="A27" s="16"/>
      <c r="B27" s="17"/>
      <c r="C27" s="18"/>
      <c r="D27" s="64"/>
      <c r="E27" s="39"/>
      <c r="F27" s="39"/>
      <c r="G27" s="39"/>
      <c r="H27" s="72"/>
      <c r="I27" s="11"/>
    </row>
    <row r="28" ht="20.7" customHeight="1">
      <c r="A28" t="s" s="3">
        <v>92</v>
      </c>
      <c r="B28" t="s" s="4">
        <v>2</v>
      </c>
      <c r="C28" t="s" s="3">
        <v>3</v>
      </c>
      <c r="D28" s="6"/>
      <c r="E28" s="43"/>
      <c r="F28" s="76"/>
      <c r="G28" s="39"/>
      <c r="H28" s="72"/>
      <c r="I28" s="11"/>
    </row>
    <row r="29" ht="20.7" customHeight="1">
      <c r="A29" t="s" s="4">
        <v>95</v>
      </c>
      <c r="B29" s="7">
        <v>436</v>
      </c>
      <c r="C29" s="8">
        <f>B29/B35</f>
        <v>0.0565572707225321</v>
      </c>
      <c r="D29" s="6"/>
      <c r="E29" s="11"/>
      <c r="F29" s="64"/>
      <c r="G29" s="39"/>
      <c r="H29" s="72"/>
      <c r="I29" s="11"/>
    </row>
    <row r="30" ht="20.7" customHeight="1">
      <c r="A30" t="s" s="4">
        <v>98</v>
      </c>
      <c r="B30" s="7">
        <v>1390</v>
      </c>
      <c r="C30" s="8">
        <f>B30/B35</f>
        <v>0.180308730055779</v>
      </c>
      <c r="D30" s="6"/>
      <c r="E30" s="11"/>
      <c r="F30" s="64"/>
      <c r="G30" s="39"/>
      <c r="H30" s="72"/>
      <c r="I30" s="11"/>
    </row>
    <row r="31" ht="20.7" customHeight="1">
      <c r="A31" t="s" s="4">
        <v>101</v>
      </c>
      <c r="B31" s="7">
        <v>721</v>
      </c>
      <c r="C31" s="8">
        <f>B31/B35</f>
        <v>0.09352704630950839</v>
      </c>
      <c r="D31" s="6"/>
      <c r="E31" s="11"/>
      <c r="F31" s="64"/>
      <c r="G31" s="39"/>
      <c r="H31" s="72"/>
      <c r="I31" s="11"/>
    </row>
    <row r="32" ht="20.7" customHeight="1">
      <c r="A32" t="s" s="4">
        <v>103</v>
      </c>
      <c r="B32" s="7">
        <v>3224</v>
      </c>
      <c r="C32" s="8">
        <f>B32/B35</f>
        <v>0.418212478920742</v>
      </c>
      <c r="D32" s="6"/>
      <c r="E32" s="11"/>
      <c r="F32" s="64"/>
      <c r="G32" s="39"/>
      <c r="H32" s="72"/>
      <c r="I32" s="11"/>
    </row>
    <row r="33" ht="20.7" customHeight="1">
      <c r="A33" t="s" s="4">
        <v>106</v>
      </c>
      <c r="B33" s="7">
        <v>1788</v>
      </c>
      <c r="C33" s="8">
        <f>B33/B35</f>
        <v>0.231936697366714</v>
      </c>
      <c r="D33" s="6"/>
      <c r="E33" s="11"/>
      <c r="F33" s="64"/>
      <c r="G33" s="39"/>
      <c r="H33" s="72"/>
      <c r="I33" s="11"/>
    </row>
    <row r="34" ht="20.7" customHeight="1">
      <c r="A34" t="s" s="4">
        <v>110</v>
      </c>
      <c r="B34" s="7">
        <v>150</v>
      </c>
      <c r="C34" s="8">
        <f>B34/B35</f>
        <v>0.0194577766247243</v>
      </c>
      <c r="D34" s="6"/>
      <c r="E34" s="11"/>
      <c r="F34" s="64"/>
      <c r="G34" s="39"/>
      <c r="H34" s="72"/>
      <c r="I34" s="11"/>
    </row>
    <row r="35" ht="20.7" customHeight="1">
      <c r="A35" t="s" s="3">
        <v>19</v>
      </c>
      <c r="B35" s="7">
        <f>SUM(B29:B34)</f>
        <v>7709</v>
      </c>
      <c r="C35" s="9">
        <f>SUM(C29:C34)</f>
        <v>1</v>
      </c>
      <c r="D35" s="6"/>
      <c r="E35" s="11"/>
      <c r="F35" s="64"/>
      <c r="G35" s="39"/>
      <c r="H35" s="72"/>
      <c r="I35" s="11"/>
    </row>
    <row r="36" ht="20.7" customHeight="1">
      <c r="A36" s="16"/>
      <c r="B36" s="17"/>
      <c r="C36" s="18"/>
      <c r="D36" s="11"/>
      <c r="E36" s="11"/>
      <c r="F36" s="64"/>
      <c r="G36" s="39"/>
      <c r="H36" s="72"/>
      <c r="I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1"/>
      <c r="F37" s="64"/>
      <c r="G37" s="39"/>
      <c r="H37" s="72"/>
      <c r="I37" s="11"/>
    </row>
    <row r="38" ht="20.7" customHeight="1">
      <c r="A38" t="s" s="4">
        <v>118</v>
      </c>
      <c r="B38" s="7">
        <v>6718</v>
      </c>
      <c r="C38" s="8">
        <f>B38/B40</f>
        <v>0.919015047879617</v>
      </c>
      <c r="D38" s="6"/>
      <c r="E38" s="11"/>
      <c r="F38" s="64"/>
      <c r="G38" s="39"/>
      <c r="H38" s="72"/>
      <c r="I38" s="11"/>
    </row>
    <row r="39" ht="20.7" customHeight="1">
      <c r="A39" t="s" s="4">
        <v>122</v>
      </c>
      <c r="B39" s="7">
        <v>592</v>
      </c>
      <c r="C39" s="8">
        <f>B39/B40</f>
        <v>0.08098495212038299</v>
      </c>
      <c r="D39" s="6"/>
      <c r="E39" s="11"/>
      <c r="F39" s="64"/>
      <c r="G39" s="39"/>
      <c r="H39" s="72"/>
      <c r="I39" s="11"/>
    </row>
    <row r="40" ht="20.7" customHeight="1">
      <c r="A40" t="s" s="3">
        <v>19</v>
      </c>
      <c r="B40" s="7">
        <f>SUM(B38:B39)</f>
        <v>7310</v>
      </c>
      <c r="C40" s="9">
        <f>SUM(C38:C39)</f>
        <v>1</v>
      </c>
      <c r="D40" s="6"/>
      <c r="E40" s="11"/>
      <c r="F40" s="64"/>
      <c r="G40" s="39"/>
      <c r="H40" s="72"/>
      <c r="I40" s="11"/>
    </row>
    <row r="41" ht="20.7" customHeight="1">
      <c r="A41" s="16"/>
      <c r="B41" s="17"/>
      <c r="C41" s="18"/>
      <c r="D41" s="11"/>
      <c r="E41" s="11"/>
      <c r="F41" s="64"/>
      <c r="G41" s="39"/>
      <c r="H41" s="72"/>
      <c r="I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72"/>
      <c r="I42" s="11"/>
    </row>
    <row r="43" ht="20.7" customHeight="1">
      <c r="A43" t="s" s="4">
        <v>131</v>
      </c>
      <c r="B43" s="7">
        <v>3858</v>
      </c>
      <c r="C43" s="8">
        <f>B43/B45</f>
        <v>0.530747007841519</v>
      </c>
      <c r="D43" s="6"/>
      <c r="E43" s="11"/>
      <c r="F43" s="64"/>
      <c r="G43" s="39"/>
      <c r="H43" s="72"/>
      <c r="I43" s="11"/>
    </row>
    <row r="44" ht="20.7" customHeight="1">
      <c r="A44" t="s" s="4">
        <v>134</v>
      </c>
      <c r="B44" s="7">
        <v>3411</v>
      </c>
      <c r="C44" s="8">
        <f>B44/B45</f>
        <v>0.469252992158481</v>
      </c>
      <c r="D44" s="6"/>
      <c r="E44" s="11"/>
      <c r="F44" s="64"/>
      <c r="G44" s="39"/>
      <c r="H44" s="72"/>
      <c r="I44" s="11"/>
    </row>
    <row r="45" ht="20.7" customHeight="1">
      <c r="A45" t="s" s="3">
        <v>19</v>
      </c>
      <c r="B45" s="7">
        <f>SUM(B43:B44)</f>
        <v>7269</v>
      </c>
      <c r="C45" s="9">
        <f>SUM(C43:C44)</f>
        <v>1</v>
      </c>
      <c r="D45" s="6"/>
      <c r="E45" s="11"/>
      <c r="F45" s="64"/>
      <c r="G45" s="39"/>
      <c r="H45" s="72"/>
      <c r="I45" s="11"/>
    </row>
    <row r="46" ht="20.7" customHeight="1">
      <c r="A46" s="16"/>
      <c r="B46" s="17"/>
      <c r="C46" s="18"/>
      <c r="D46" s="11"/>
      <c r="E46" s="11"/>
      <c r="F46" s="64"/>
      <c r="G46" s="39"/>
      <c r="H46" s="72"/>
      <c r="I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72"/>
      <c r="I47" s="11"/>
    </row>
    <row r="48" ht="20.7" customHeight="1">
      <c r="A48" t="s" s="4">
        <v>143</v>
      </c>
      <c r="B48" s="7">
        <v>2569</v>
      </c>
      <c r="C48" s="8">
        <f>B48/B52</f>
        <v>0.375146028037383</v>
      </c>
      <c r="D48" s="6"/>
      <c r="E48" s="11"/>
      <c r="F48" s="11"/>
      <c r="G48" s="43"/>
      <c r="H48" s="11"/>
      <c r="I48" s="11"/>
    </row>
    <row r="49" ht="20.7" customHeight="1">
      <c r="A49" t="s" s="4">
        <v>146</v>
      </c>
      <c r="B49" s="7">
        <v>763</v>
      </c>
      <c r="C49" s="8">
        <f>B49/B52</f>
        <v>0.111419392523364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713</v>
      </c>
      <c r="C50" s="8">
        <f>B50/B52</f>
        <v>0.104117990654206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2803</v>
      </c>
      <c r="C51" s="8">
        <f>B51/B52</f>
        <v>0.409316588785047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6848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2108</v>
      </c>
      <c r="C55" s="8">
        <f>B55/B58</f>
        <v>0.316801923654944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1631</v>
      </c>
      <c r="C56" s="8">
        <f>B56/B58</f>
        <v>0.245115719867749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2915</v>
      </c>
      <c r="C57" s="8">
        <f>B57/B58</f>
        <v>0.438082356477307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6654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1040</v>
      </c>
      <c r="C61" s="8">
        <f>B61/B65</f>
        <v>0.162907268170426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1311</v>
      </c>
      <c r="C62" s="8">
        <f>B62/B65</f>
        <v>0.205357142857143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1684</v>
      </c>
      <c r="C63" s="8">
        <f>B63/B65</f>
        <v>0.263784461152882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2349</v>
      </c>
      <c r="C64" s="8">
        <f>B64/B65</f>
        <v>0.367951127819549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6384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2024</v>
      </c>
      <c r="C68" s="8">
        <f>B68/B71</f>
        <v>0.338404949005183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1330</v>
      </c>
      <c r="C69" s="8">
        <f>B69/B71</f>
        <v>0.222370840996489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2627</v>
      </c>
      <c r="C70" s="8">
        <f>B70/B71</f>
        <v>0.439224209998328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5981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65"/>
      <c r="B82" s="28"/>
      <c r="C82" s="18"/>
      <c r="D82" s="11"/>
      <c r="E82" s="11"/>
      <c r="F82" s="11"/>
      <c r="G82" s="11"/>
      <c r="H82" s="11"/>
      <c r="I82" s="11"/>
    </row>
    <row r="83" ht="20.7" customHeight="1">
      <c r="A83" t="s" s="13">
        <v>194</v>
      </c>
      <c r="B83" t="s" s="14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14">
        <v>196</v>
      </c>
      <c r="B84" s="15">
        <v>2136</v>
      </c>
      <c r="C84" s="8">
        <f>B84/B86</f>
        <v>0.347317073170732</v>
      </c>
      <c r="D84" s="6"/>
      <c r="E84" s="11"/>
      <c r="F84" s="11"/>
      <c r="G84" s="11"/>
      <c r="H84" s="11"/>
      <c r="I84" s="11"/>
    </row>
    <row r="85" ht="20.7" customHeight="1">
      <c r="A85" t="s" s="14">
        <v>198</v>
      </c>
      <c r="B85" s="15">
        <v>4014</v>
      </c>
      <c r="C85" s="8">
        <f>B85/B86</f>
        <v>0.652682926829268</v>
      </c>
      <c r="D85" s="6"/>
      <c r="E85" s="11"/>
      <c r="F85" s="11"/>
      <c r="G85" s="11"/>
      <c r="H85" s="11"/>
      <c r="I85" s="11"/>
    </row>
    <row r="86" ht="20.7" customHeight="1">
      <c r="A86" t="s" s="13">
        <v>19</v>
      </c>
      <c r="B86" s="15">
        <f>SUM(B84:B85)</f>
        <v>6150</v>
      </c>
      <c r="C86" s="9">
        <f>SUM(C84:C85)</f>
        <v>1</v>
      </c>
      <c r="D86" s="6"/>
      <c r="E86" s="11"/>
      <c r="F86" s="11"/>
      <c r="G86" s="11"/>
      <c r="H86" s="11"/>
      <c r="I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dimension ref="A2:K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19" customWidth="1"/>
    <col min="2" max="4" width="16.3516" style="119" customWidth="1"/>
    <col min="5" max="5" width="26.7031" style="119" customWidth="1"/>
    <col min="6" max="8" width="16.3516" style="119" customWidth="1"/>
    <col min="9" max="9" width="17.8516" style="119" customWidth="1"/>
    <col min="10" max="11" width="16.3516" style="119" customWidth="1"/>
    <col min="12" max="16384" width="16.3516" style="119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93</v>
      </c>
      <c r="F2" t="s" s="4">
        <v>2</v>
      </c>
      <c r="G2" t="s" s="3">
        <v>3</v>
      </c>
      <c r="H2" s="5"/>
      <c r="I2" t="s" s="3">
        <v>300</v>
      </c>
      <c r="J2" t="s" s="4">
        <v>2</v>
      </c>
      <c r="K2" t="s" s="3">
        <v>3</v>
      </c>
    </row>
    <row r="3" ht="20.7" customHeight="1">
      <c r="A3" t="s" s="4">
        <v>8</v>
      </c>
      <c r="B3" s="7">
        <v>10209</v>
      </c>
      <c r="C3" s="8">
        <f>B3/B12</f>
        <v>0.172091768791194</v>
      </c>
      <c r="D3" s="5"/>
      <c r="E3" t="s" s="4">
        <v>96</v>
      </c>
      <c r="F3" s="7">
        <v>4187</v>
      </c>
      <c r="G3" s="8">
        <f>F3/F5</f>
        <v>0.404111572242062</v>
      </c>
      <c r="H3" s="5"/>
      <c r="I3" t="s" s="4">
        <v>303</v>
      </c>
      <c r="J3" s="7">
        <v>2761</v>
      </c>
      <c r="K3" s="8">
        <f>J3/J5</f>
        <v>0.259956689577253</v>
      </c>
    </row>
    <row r="4" ht="20.7" customHeight="1">
      <c r="A4" t="s" s="4">
        <v>13</v>
      </c>
      <c r="B4" s="7">
        <v>7723</v>
      </c>
      <c r="C4" s="8">
        <f>B4/B12</f>
        <v>0.130185594120324</v>
      </c>
      <c r="D4" s="5"/>
      <c r="E4" t="s" s="4">
        <v>99</v>
      </c>
      <c r="F4" s="7">
        <v>6174</v>
      </c>
      <c r="G4" s="8">
        <f>F4/F5</f>
        <v>0.595888427757938</v>
      </c>
      <c r="H4" s="5"/>
      <c r="I4" t="s" s="4">
        <v>309</v>
      </c>
      <c r="J4" s="7">
        <v>7860</v>
      </c>
      <c r="K4" s="8">
        <f>J4/J5</f>
        <v>0.740043310422747</v>
      </c>
    </row>
    <row r="5" ht="20.7" customHeight="1">
      <c r="A5" t="s" s="4">
        <v>18</v>
      </c>
      <c r="B5" s="7">
        <v>134</v>
      </c>
      <c r="C5" s="8">
        <f>B5/B12</f>
        <v>0.0022588203563542</v>
      </c>
      <c r="D5" s="5"/>
      <c r="E5" t="s" s="3">
        <v>19</v>
      </c>
      <c r="F5" s="7">
        <f>SUM(F3:F4)</f>
        <v>10361</v>
      </c>
      <c r="G5" s="9">
        <f>SUM(G3:G4)</f>
        <v>1</v>
      </c>
      <c r="H5" s="95"/>
      <c r="I5" t="s" s="3">
        <v>19</v>
      </c>
      <c r="J5" s="7">
        <f>SUM(J3:J4)</f>
        <v>10621</v>
      </c>
      <c r="K5" s="9">
        <f>SUM(K3:K4)</f>
        <v>1</v>
      </c>
    </row>
    <row r="6" ht="20.7" customHeight="1">
      <c r="A6" t="s" s="4">
        <v>21</v>
      </c>
      <c r="B6" s="7">
        <v>29065</v>
      </c>
      <c r="C6" s="8">
        <f>B6/B12</f>
        <v>0.489944878040558</v>
      </c>
      <c r="D6" s="6"/>
      <c r="E6" s="10"/>
      <c r="F6" s="30"/>
      <c r="G6" s="17"/>
      <c r="H6" s="39"/>
      <c r="I6" s="18"/>
      <c r="J6" s="10"/>
      <c r="K6" s="10"/>
    </row>
    <row r="7" ht="20.7" customHeight="1">
      <c r="A7" t="s" s="4">
        <v>23</v>
      </c>
      <c r="B7" s="7">
        <v>10903</v>
      </c>
      <c r="C7" s="8">
        <f>B7/B12</f>
        <v>0.183790435412909</v>
      </c>
      <c r="D7" s="5"/>
      <c r="E7" t="s" s="3">
        <v>107</v>
      </c>
      <c r="F7" t="s" s="4">
        <v>2</v>
      </c>
      <c r="G7" t="s" s="3">
        <v>3</v>
      </c>
      <c r="H7" s="33"/>
      <c r="I7" t="s" s="3">
        <v>320</v>
      </c>
      <c r="J7" t="s" s="4">
        <v>2</v>
      </c>
      <c r="K7" t="s" s="3">
        <v>3</v>
      </c>
    </row>
    <row r="8" ht="20.7" customHeight="1">
      <c r="A8" t="s" s="4">
        <v>27</v>
      </c>
      <c r="B8" s="7">
        <v>186</v>
      </c>
      <c r="C8" s="8">
        <f>B8/B12</f>
        <v>0.00313537750956627</v>
      </c>
      <c r="D8" s="5"/>
      <c r="E8" t="s" s="4">
        <v>111</v>
      </c>
      <c r="F8" s="7">
        <v>3086</v>
      </c>
      <c r="G8" s="8">
        <f>F8/F10</f>
        <v>0.274971041610977</v>
      </c>
      <c r="H8" s="33"/>
      <c r="I8" t="s" s="4">
        <v>322</v>
      </c>
      <c r="J8" s="7">
        <v>6605</v>
      </c>
      <c r="K8" s="8">
        <f>J8/J10</f>
        <v>0.626600891756</v>
      </c>
    </row>
    <row r="9" ht="20.7" customHeight="1">
      <c r="A9" t="s" s="4">
        <v>31</v>
      </c>
      <c r="B9" s="7">
        <v>765</v>
      </c>
      <c r="C9" s="8">
        <f>B9/B12</f>
        <v>0.0128955042732161</v>
      </c>
      <c r="D9" s="5"/>
      <c r="E9" t="s" s="4">
        <v>114</v>
      </c>
      <c r="F9" s="7">
        <v>8137</v>
      </c>
      <c r="G9" s="8">
        <f>F9/F10</f>
        <v>0.725028958389023</v>
      </c>
      <c r="H9" s="33"/>
      <c r="I9" t="s" s="4">
        <v>326</v>
      </c>
      <c r="J9" s="7">
        <v>3936</v>
      </c>
      <c r="K9" s="8">
        <f>J9/J10</f>
        <v>0.373399108244</v>
      </c>
    </row>
    <row r="10" ht="20.7" customHeight="1">
      <c r="A10" t="s" s="4">
        <v>36</v>
      </c>
      <c r="B10" s="7">
        <v>237</v>
      </c>
      <c r="C10" s="8">
        <f>B10/B12</f>
        <v>0.00399507779444735</v>
      </c>
      <c r="D10" s="5"/>
      <c r="E10" t="s" s="3">
        <v>19</v>
      </c>
      <c r="F10" s="7">
        <f>SUM(F8:F9)</f>
        <v>11223</v>
      </c>
      <c r="G10" s="9">
        <f>SUM(G8:G9)</f>
        <v>1</v>
      </c>
      <c r="H10" s="33"/>
      <c r="I10" t="s" s="3">
        <v>19</v>
      </c>
      <c r="J10" s="7">
        <f>SUM(J8:J9)</f>
        <v>10541</v>
      </c>
      <c r="K10" s="9">
        <f>SUM(K8:K9)</f>
        <v>1</v>
      </c>
    </row>
    <row r="11" ht="20.7" customHeight="1">
      <c r="A11" t="s" s="4">
        <v>39</v>
      </c>
      <c r="B11" s="7">
        <v>101</v>
      </c>
      <c r="C11" s="8">
        <f>B11/B12</f>
        <v>0.00170254370143115</v>
      </c>
      <c r="D11" s="6"/>
      <c r="E11" s="10"/>
      <c r="F11" s="10"/>
      <c r="G11" s="10"/>
      <c r="H11" s="89"/>
      <c r="I11" s="17"/>
      <c r="J11" s="17"/>
      <c r="K11" s="17"/>
    </row>
    <row r="12" ht="20.7" customHeight="1">
      <c r="A12" t="s" s="3">
        <v>19</v>
      </c>
      <c r="B12" s="7">
        <f>SUM(B3:B11)</f>
        <v>59323</v>
      </c>
      <c r="C12" s="9">
        <f>SUM(C3:C11)</f>
        <v>1</v>
      </c>
      <c r="D12" s="5"/>
      <c r="E12" t="s" s="3">
        <v>120</v>
      </c>
      <c r="F12" t="s" s="4">
        <v>2</v>
      </c>
      <c r="G12" t="s" s="3">
        <v>3</v>
      </c>
      <c r="H12" s="33"/>
      <c r="I12" t="s" s="3">
        <v>335</v>
      </c>
      <c r="J12" t="s" s="4">
        <v>2</v>
      </c>
      <c r="K12" t="s" s="3">
        <v>3</v>
      </c>
    </row>
    <row r="13" ht="20.7" customHeight="1">
      <c r="A13" s="10"/>
      <c r="B13" s="10"/>
      <c r="C13" s="10"/>
      <c r="D13" s="12"/>
      <c r="E13" t="s" s="4">
        <v>124</v>
      </c>
      <c r="F13" s="7">
        <v>79</v>
      </c>
      <c r="G13" s="8">
        <f>F13/F16</f>
        <v>0.0926143024618992</v>
      </c>
      <c r="H13" s="33"/>
      <c r="I13" t="s" s="4">
        <v>338</v>
      </c>
      <c r="J13" s="7">
        <v>2729</v>
      </c>
      <c r="K13" s="8">
        <f>J13/J15</f>
        <v>0.194470177438894</v>
      </c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127</v>
      </c>
      <c r="F14" s="7">
        <v>331</v>
      </c>
      <c r="G14" s="8">
        <f>F14/F16</f>
        <v>0.388042203985932</v>
      </c>
      <c r="H14" s="33"/>
      <c r="I14" t="s" s="4">
        <v>343</v>
      </c>
      <c r="J14" s="7">
        <v>11304</v>
      </c>
      <c r="K14" s="8">
        <f>J14/J15</f>
        <v>0.8055298225611059</v>
      </c>
    </row>
    <row r="15" ht="20.7" customHeight="1">
      <c r="A15" t="s" s="4">
        <v>51</v>
      </c>
      <c r="B15" s="7">
        <v>307</v>
      </c>
      <c r="C15" s="8">
        <f>B15/B21</f>
        <v>0.00521355183832895</v>
      </c>
      <c r="D15" s="5"/>
      <c r="E15" t="s" s="4">
        <v>128</v>
      </c>
      <c r="F15" s="7">
        <v>443</v>
      </c>
      <c r="G15" s="8">
        <f>F15/F16</f>
        <v>0.519343493552169</v>
      </c>
      <c r="H15" s="33"/>
      <c r="I15" t="s" s="3">
        <v>19</v>
      </c>
      <c r="J15" s="7">
        <f>SUM(J13:J14)</f>
        <v>14033</v>
      </c>
      <c r="K15" s="9">
        <f>SUM(K13:K14)</f>
        <v>1</v>
      </c>
    </row>
    <row r="16" ht="20.7" customHeight="1">
      <c r="A16" t="s" s="4">
        <v>54</v>
      </c>
      <c r="B16" s="7">
        <v>24249</v>
      </c>
      <c r="C16" s="8">
        <f>B16/B21</f>
        <v>0.411802666213807</v>
      </c>
      <c r="D16" s="5"/>
      <c r="E16" t="s" s="3">
        <v>19</v>
      </c>
      <c r="F16" s="7">
        <f>SUM(F13:F15)</f>
        <v>853</v>
      </c>
      <c r="G16" s="9">
        <f>SUM(G13:G15)</f>
        <v>1</v>
      </c>
      <c r="H16" s="34"/>
      <c r="I16" s="18"/>
      <c r="J16" s="10"/>
      <c r="K16" s="10"/>
    </row>
    <row r="17" ht="20.7" customHeight="1">
      <c r="A17" t="s" s="4">
        <v>57</v>
      </c>
      <c r="B17" s="7">
        <v>19787</v>
      </c>
      <c r="C17" s="8">
        <f>B17/B21</f>
        <v>0.336027850895814</v>
      </c>
      <c r="D17" s="6"/>
      <c r="E17" s="10"/>
      <c r="F17" s="30"/>
      <c r="G17" s="17"/>
      <c r="H17" s="32"/>
      <c r="I17" t="s" s="3">
        <v>351</v>
      </c>
      <c r="J17" t="s" s="4">
        <v>2</v>
      </c>
      <c r="K17" t="s" s="3">
        <v>3</v>
      </c>
    </row>
    <row r="18" ht="20.7" customHeight="1">
      <c r="A18" t="s" s="4">
        <v>61</v>
      </c>
      <c r="B18" s="7">
        <v>486</v>
      </c>
      <c r="C18" s="8">
        <f>B18/B21</f>
        <v>0.00825337522289208</v>
      </c>
      <c r="D18" s="5"/>
      <c r="E18" t="s" s="3">
        <v>136</v>
      </c>
      <c r="F18" t="s" s="4">
        <v>2</v>
      </c>
      <c r="G18" t="s" s="3">
        <v>3</v>
      </c>
      <c r="H18" s="33"/>
      <c r="I18" t="s" s="4">
        <v>355</v>
      </c>
      <c r="J18" s="7">
        <v>4667</v>
      </c>
      <c r="K18" s="8">
        <f>J18/J20</f>
        <v>0.433092056421678</v>
      </c>
    </row>
    <row r="19" ht="20.7" customHeight="1">
      <c r="A19" t="s" s="4">
        <v>64</v>
      </c>
      <c r="B19" s="7">
        <v>13479</v>
      </c>
      <c r="C19" s="8">
        <f>B19/B21</f>
        <v>0.228903795533667</v>
      </c>
      <c r="D19" s="5"/>
      <c r="E19" t="s" s="4">
        <v>139</v>
      </c>
      <c r="F19" s="7">
        <v>2125</v>
      </c>
      <c r="G19" s="8">
        <f>F19/F21</f>
        <v>0.49719232569022</v>
      </c>
      <c r="H19" s="33"/>
      <c r="I19" t="s" s="4">
        <v>358</v>
      </c>
      <c r="J19" s="7">
        <v>6109</v>
      </c>
      <c r="K19" s="8">
        <f>J19/J20</f>
        <v>0.566907943578322</v>
      </c>
    </row>
    <row r="20" ht="20.7" customHeight="1">
      <c r="A20" t="s" s="4">
        <v>68</v>
      </c>
      <c r="B20" s="7">
        <v>577</v>
      </c>
      <c r="C20" s="8">
        <f>B20/B21</f>
        <v>0.00979876029549121</v>
      </c>
      <c r="D20" s="5"/>
      <c r="E20" t="s" s="4">
        <v>140</v>
      </c>
      <c r="F20" s="7">
        <v>2149</v>
      </c>
      <c r="G20" s="8">
        <f>F20/F21</f>
        <v>0.50280767430978</v>
      </c>
      <c r="H20" s="33"/>
      <c r="I20" t="s" s="3">
        <v>19</v>
      </c>
      <c r="J20" s="7">
        <f>SUM(J18:J19)</f>
        <v>10776</v>
      </c>
      <c r="K20" s="9">
        <f>SUM(K18:K19)</f>
        <v>1</v>
      </c>
    </row>
    <row r="21" ht="20.7" customHeight="1">
      <c r="A21" t="s" s="3">
        <v>19</v>
      </c>
      <c r="B21" s="7">
        <f>SUM(B15:B20)</f>
        <v>58885</v>
      </c>
      <c r="C21" s="9">
        <f>SUM(C15:C20)</f>
        <v>1</v>
      </c>
      <c r="D21" s="5"/>
      <c r="E21" t="s" s="3">
        <v>19</v>
      </c>
      <c r="F21" s="7">
        <f>SUM(F19:F20)</f>
        <v>4274</v>
      </c>
      <c r="G21" s="9">
        <f>SUM(G19:G20)</f>
        <v>1</v>
      </c>
      <c r="H21" s="34"/>
      <c r="I21" s="17"/>
      <c r="J21" s="17"/>
      <c r="K21" s="17"/>
    </row>
    <row r="22" ht="20.7" customHeight="1">
      <c r="A22" s="16"/>
      <c r="B22" s="17"/>
      <c r="C22" s="18"/>
      <c r="D22" s="11"/>
      <c r="E22" s="10"/>
      <c r="F22" s="30"/>
      <c r="G22" s="17"/>
      <c r="H22" s="32"/>
      <c r="I22" t="s" s="3">
        <v>365</v>
      </c>
      <c r="J22" t="s" s="4">
        <v>2</v>
      </c>
      <c r="K22" t="s" s="3">
        <v>3</v>
      </c>
    </row>
    <row r="23" ht="20.7" customHeight="1">
      <c r="A23" t="s" s="45">
        <v>77</v>
      </c>
      <c r="B23" t="s" s="46">
        <v>2</v>
      </c>
      <c r="C23" t="s" s="3">
        <v>3</v>
      </c>
      <c r="D23" s="5"/>
      <c r="E23" t="s" s="3">
        <v>216</v>
      </c>
      <c r="F23" t="s" s="4">
        <v>2</v>
      </c>
      <c r="G23" t="s" s="3">
        <v>3</v>
      </c>
      <c r="H23" s="33"/>
      <c r="I23" t="s" s="4">
        <v>368</v>
      </c>
      <c r="J23" s="7">
        <v>6817</v>
      </c>
      <c r="K23" s="8">
        <f>J23/J25</f>
        <v>0.532079300655635</v>
      </c>
    </row>
    <row r="24" ht="20.7" customHeight="1">
      <c r="A24" t="s" s="46">
        <v>80</v>
      </c>
      <c r="B24" s="47"/>
      <c r="C24" s="8">
        <f>B24/B26</f>
      </c>
      <c r="D24" s="5"/>
      <c r="E24" t="s" s="4">
        <v>217</v>
      </c>
      <c r="F24" s="7">
        <v>1199</v>
      </c>
      <c r="G24" s="8">
        <f>F24/F26</f>
        <v>0.499583333333333</v>
      </c>
      <c r="H24" s="33"/>
      <c r="I24" t="s" s="4">
        <v>159</v>
      </c>
      <c r="J24" s="7">
        <v>5995</v>
      </c>
      <c r="K24" s="8">
        <f>J24/J25</f>
        <v>0.467920699344365</v>
      </c>
    </row>
    <row r="25" ht="20.7" customHeight="1">
      <c r="A25" t="s" s="46">
        <v>83</v>
      </c>
      <c r="B25" s="47"/>
      <c r="C25" s="8">
        <f>B25/B26</f>
      </c>
      <c r="D25" s="5"/>
      <c r="E25" t="s" s="4">
        <v>218</v>
      </c>
      <c r="F25" s="7">
        <v>1201</v>
      </c>
      <c r="G25" s="8">
        <f>F25/F26</f>
        <v>0.500416666666667</v>
      </c>
      <c r="H25" s="33"/>
      <c r="I25" t="s" s="3">
        <v>19</v>
      </c>
      <c r="J25" s="7">
        <f>SUM(J23:J24)</f>
        <v>12812</v>
      </c>
      <c r="K25" s="9">
        <f>SUM(K23:K24)</f>
        <v>1</v>
      </c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5"/>
      <c r="E26" t="s" s="3">
        <v>19</v>
      </c>
      <c r="F26" s="7">
        <f>SUM(F24:F25)</f>
        <v>2400</v>
      </c>
      <c r="G26" s="9">
        <f>SUM(G24:G25)</f>
        <v>1</v>
      </c>
      <c r="H26" s="34"/>
      <c r="I26" s="17"/>
      <c r="J26" s="17"/>
      <c r="K26" s="17"/>
    </row>
    <row r="27" ht="20.7" customHeight="1">
      <c r="A27" s="51"/>
      <c r="B27" s="52"/>
      <c r="C27" s="18"/>
      <c r="D27" s="64"/>
      <c r="E27" s="17"/>
      <c r="F27" s="17"/>
      <c r="G27" s="17"/>
      <c r="H27" s="32"/>
      <c r="I27" t="s" s="3">
        <v>379</v>
      </c>
      <c r="J27" t="s" s="4">
        <v>2</v>
      </c>
      <c r="K27" t="s" s="3">
        <v>3</v>
      </c>
    </row>
    <row r="28" ht="20.7" customHeight="1">
      <c r="A28" t="s" s="45">
        <v>92</v>
      </c>
      <c r="B28" t="s" s="46">
        <v>2</v>
      </c>
      <c r="C28" t="s" s="3">
        <v>3</v>
      </c>
      <c r="D28" s="5"/>
      <c r="E28" t="s" s="3">
        <v>219</v>
      </c>
      <c r="F28" t="s" s="4">
        <v>2</v>
      </c>
      <c r="G28" t="s" s="3">
        <v>3</v>
      </c>
      <c r="H28" s="33"/>
      <c r="I28" t="s" s="4">
        <v>382</v>
      </c>
      <c r="J28" s="7">
        <v>6823</v>
      </c>
      <c r="K28" s="8">
        <f>J28/J30</f>
        <v>0.570198896874478</v>
      </c>
    </row>
    <row r="29" ht="20.7" customHeight="1">
      <c r="A29" t="s" s="46">
        <v>95</v>
      </c>
      <c r="B29" s="47"/>
      <c r="C29" s="8">
        <f>B29/B35</f>
      </c>
      <c r="D29" s="5"/>
      <c r="E29" t="s" s="4">
        <v>220</v>
      </c>
      <c r="F29" s="7">
        <v>4286</v>
      </c>
      <c r="G29" s="8">
        <f>F29/F31</f>
        <v>0.694538972613839</v>
      </c>
      <c r="H29" s="33"/>
      <c r="I29" t="s" s="4">
        <v>385</v>
      </c>
      <c r="J29" s="7">
        <v>5143</v>
      </c>
      <c r="K29" s="8">
        <f>J29/J30</f>
        <v>0.429801103125522</v>
      </c>
    </row>
    <row r="30" ht="20.7" customHeight="1">
      <c r="A30" t="s" s="46">
        <v>98</v>
      </c>
      <c r="B30" s="47"/>
      <c r="C30" s="8">
        <f>B30/B35</f>
      </c>
      <c r="D30" s="5"/>
      <c r="E30" t="s" s="4">
        <v>221</v>
      </c>
      <c r="F30" s="7">
        <v>1885</v>
      </c>
      <c r="G30" s="8">
        <f>F30/F31</f>
        <v>0.305461027386161</v>
      </c>
      <c r="H30" s="33"/>
      <c r="I30" t="s" s="3">
        <v>19</v>
      </c>
      <c r="J30" s="7">
        <f>SUM(J28:J29)</f>
        <v>11966</v>
      </c>
      <c r="K30" s="9">
        <f>SUM(K28:K29)</f>
        <v>1</v>
      </c>
    </row>
    <row r="31" ht="20.7" customHeight="1">
      <c r="A31" t="s" s="46">
        <v>101</v>
      </c>
      <c r="B31" s="47"/>
      <c r="C31" s="8">
        <f>B31/B35</f>
      </c>
      <c r="D31" s="5"/>
      <c r="E31" t="s" s="3">
        <v>19</v>
      </c>
      <c r="F31" s="7">
        <f>SUM(F29:F30)</f>
        <v>6171</v>
      </c>
      <c r="G31" s="9">
        <f>SUM(G29:G30)</f>
        <v>1</v>
      </c>
      <c r="H31" s="34"/>
      <c r="I31" s="108"/>
      <c r="J31" s="19"/>
      <c r="K31" s="19"/>
    </row>
    <row r="32" ht="20.7" customHeight="1">
      <c r="A32" t="s" s="46">
        <v>103</v>
      </c>
      <c r="B32" s="47"/>
      <c r="C32" s="8">
        <f>B32/B35</f>
      </c>
      <c r="D32" s="6"/>
      <c r="E32" s="10"/>
      <c r="F32" s="30"/>
      <c r="G32" s="17"/>
      <c r="H32" s="39"/>
      <c r="I32" s="72"/>
      <c r="J32" s="11"/>
      <c r="K32" s="11"/>
    </row>
    <row r="33" ht="20.7" customHeight="1">
      <c r="A33" t="s" s="46">
        <v>106</v>
      </c>
      <c r="B33" s="47"/>
      <c r="C33" s="8">
        <f>B33/B35</f>
      </c>
      <c r="D33" s="5"/>
      <c r="E33" t="s" s="3">
        <v>43</v>
      </c>
      <c r="F33" t="s" s="4">
        <v>2</v>
      </c>
      <c r="G33" t="s" s="3">
        <v>3</v>
      </c>
      <c r="H33" s="34"/>
      <c r="I33" s="72"/>
      <c r="J33" s="11"/>
      <c r="K33" s="11"/>
    </row>
    <row r="34" ht="20.7" customHeight="1">
      <c r="A34" t="s" s="46">
        <v>110</v>
      </c>
      <c r="B34" s="47"/>
      <c r="C34" s="8">
        <f>B34/B35</f>
      </c>
      <c r="D34" s="5"/>
      <c r="E34" t="s" s="4">
        <v>45</v>
      </c>
      <c r="F34" s="7">
        <v>3159</v>
      </c>
      <c r="G34" s="8">
        <f>F34/F36</f>
        <v>0.281174899866489</v>
      </c>
      <c r="H34" s="34"/>
      <c r="I34" s="72"/>
      <c r="J34" s="11"/>
      <c r="K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5"/>
      <c r="E35" t="s" s="4">
        <v>50</v>
      </c>
      <c r="F35" s="7">
        <v>8076</v>
      </c>
      <c r="G35" s="8">
        <f>F35/F36</f>
        <v>0.718825100133511</v>
      </c>
      <c r="H35" s="34"/>
      <c r="I35" s="72"/>
      <c r="J35" s="11"/>
      <c r="K35" s="11"/>
    </row>
    <row r="36" ht="20.7" customHeight="1">
      <c r="A36" s="16"/>
      <c r="B36" s="17"/>
      <c r="C36" s="18"/>
      <c r="D36" s="12"/>
      <c r="E36" t="s" s="3">
        <v>19</v>
      </c>
      <c r="F36" s="7">
        <f>SUM(F34:F35)</f>
        <v>11235</v>
      </c>
      <c r="G36" s="9">
        <f>SUM(G34:G35)</f>
        <v>1</v>
      </c>
      <c r="H36" s="34"/>
      <c r="I36" s="72"/>
      <c r="J36" s="11"/>
      <c r="K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0"/>
      <c r="F37" s="30"/>
      <c r="G37" s="17"/>
      <c r="H37" s="39"/>
      <c r="I37" s="72"/>
      <c r="J37" s="11"/>
      <c r="K37" s="11"/>
    </row>
    <row r="38" ht="20.7" customHeight="1">
      <c r="A38" t="s" s="4">
        <v>118</v>
      </c>
      <c r="B38" s="7">
        <v>47348</v>
      </c>
      <c r="C38" s="8">
        <f>B38/B40</f>
        <v>0.896827351074912</v>
      </c>
      <c r="D38" s="5"/>
      <c r="E38" t="s" s="3">
        <v>446</v>
      </c>
      <c r="F38" t="s" s="4">
        <v>2</v>
      </c>
      <c r="G38" t="s" s="3">
        <v>3</v>
      </c>
      <c r="H38" s="34"/>
      <c r="I38" s="72"/>
      <c r="J38" s="11"/>
      <c r="K38" s="11"/>
    </row>
    <row r="39" ht="20.7" customHeight="1">
      <c r="A39" t="s" s="4">
        <v>122</v>
      </c>
      <c r="B39" s="7">
        <v>5447</v>
      </c>
      <c r="C39" s="8">
        <f>B39/B40</f>
        <v>0.103172648925088</v>
      </c>
      <c r="D39" s="5"/>
      <c r="E39" t="s" s="4">
        <v>644</v>
      </c>
      <c r="F39" s="7">
        <v>1550</v>
      </c>
      <c r="G39" s="8">
        <f>F39/F41</f>
        <v>0.57900635039223</v>
      </c>
      <c r="H39" s="34"/>
      <c r="I39" s="72"/>
      <c r="J39" s="11"/>
      <c r="K39" s="11"/>
    </row>
    <row r="40" ht="20.7" customHeight="1">
      <c r="A40" t="s" s="3">
        <v>19</v>
      </c>
      <c r="B40" s="7">
        <f>SUM(B38:B39)</f>
        <v>52795</v>
      </c>
      <c r="C40" s="9">
        <f>SUM(C38:C39)</f>
        <v>1</v>
      </c>
      <c r="D40" s="5"/>
      <c r="E40" t="s" s="4">
        <v>645</v>
      </c>
      <c r="F40" s="7">
        <v>1127</v>
      </c>
      <c r="G40" s="8">
        <f>F40/F41</f>
        <v>0.42099364960777</v>
      </c>
      <c r="H40" s="34"/>
      <c r="I40" s="72"/>
      <c r="J40" s="11"/>
      <c r="K40" s="11"/>
    </row>
    <row r="41" ht="20.7" customHeight="1">
      <c r="A41" s="16"/>
      <c r="B41" s="17"/>
      <c r="C41" s="18"/>
      <c r="D41" s="12"/>
      <c r="E41" t="s" s="3">
        <v>19</v>
      </c>
      <c r="F41" s="7">
        <f>SUM(F39:F40)</f>
        <v>2677</v>
      </c>
      <c r="G41" s="9">
        <f>SUM(G39:G40)</f>
        <v>1</v>
      </c>
      <c r="H41" s="34"/>
      <c r="I41" s="72"/>
      <c r="J41" s="11"/>
      <c r="K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9"/>
      <c r="F42" s="19"/>
      <c r="G42" s="70"/>
      <c r="H42" s="39"/>
      <c r="I42" s="72"/>
      <c r="J42" s="11"/>
      <c r="K42" s="11"/>
    </row>
    <row r="43" ht="20.7" customHeight="1">
      <c r="A43" t="s" s="4">
        <v>131</v>
      </c>
      <c r="B43" s="7">
        <v>35172</v>
      </c>
      <c r="C43" s="8">
        <f>B43/B45</f>
        <v>0.661836930545886</v>
      </c>
      <c r="D43" s="6"/>
      <c r="E43" s="11"/>
      <c r="F43" s="11"/>
      <c r="G43" s="64"/>
      <c r="H43" s="39"/>
      <c r="I43" s="72"/>
      <c r="J43" s="11"/>
      <c r="K43" s="11"/>
    </row>
    <row r="44" ht="20.7" customHeight="1">
      <c r="A44" t="s" s="4">
        <v>134</v>
      </c>
      <c r="B44" s="7">
        <v>17971</v>
      </c>
      <c r="C44" s="8">
        <f>B44/B45</f>
        <v>0.338163069454114</v>
      </c>
      <c r="D44" s="6"/>
      <c r="E44" s="11"/>
      <c r="F44" s="11"/>
      <c r="G44" s="64"/>
      <c r="H44" s="39"/>
      <c r="I44" s="72"/>
      <c r="J44" s="11"/>
      <c r="K44" s="11"/>
    </row>
    <row r="45" ht="20.7" customHeight="1">
      <c r="A45" t="s" s="3">
        <v>19</v>
      </c>
      <c r="B45" s="7">
        <f>SUM(B43:B44)</f>
        <v>53143</v>
      </c>
      <c r="C45" s="9">
        <f>SUM(C43:C44)</f>
        <v>1</v>
      </c>
      <c r="D45" s="6"/>
      <c r="E45" s="11"/>
      <c r="F45" s="11"/>
      <c r="G45" s="64"/>
      <c r="H45" s="39"/>
      <c r="I45" s="72"/>
      <c r="J45" s="11"/>
      <c r="K45" s="11"/>
    </row>
    <row r="46" ht="20.7" customHeight="1">
      <c r="A46" s="16"/>
      <c r="B46" s="17"/>
      <c r="C46" s="18"/>
      <c r="D46" s="11"/>
      <c r="E46" s="11"/>
      <c r="F46" s="11"/>
      <c r="G46" s="78"/>
      <c r="H46" s="39"/>
      <c r="I46" s="72"/>
      <c r="J46" s="11"/>
      <c r="K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39"/>
      <c r="I47" s="72"/>
      <c r="J47" s="11"/>
      <c r="K47" s="11"/>
    </row>
    <row r="48" ht="20.7" customHeight="1">
      <c r="A48" t="s" s="4">
        <v>143</v>
      </c>
      <c r="B48" s="7">
        <v>19475</v>
      </c>
      <c r="C48" s="8">
        <f>B48/B52</f>
        <v>0.390233639241775</v>
      </c>
      <c r="D48" s="6"/>
      <c r="E48" s="11"/>
      <c r="F48" s="11"/>
      <c r="G48" s="43"/>
      <c r="H48" s="43"/>
      <c r="I48" s="11"/>
      <c r="J48" s="11"/>
      <c r="K48" s="11"/>
    </row>
    <row r="49" ht="20.7" customHeight="1">
      <c r="A49" t="s" s="4">
        <v>146</v>
      </c>
      <c r="B49" s="7">
        <v>5010</v>
      </c>
      <c r="C49" s="8">
        <f>B49/B52</f>
        <v>0.10038873081393</v>
      </c>
      <c r="D49" s="6"/>
      <c r="E49" s="11"/>
      <c r="F49" s="11"/>
      <c r="G49" s="11"/>
      <c r="H49" s="11"/>
      <c r="I49" s="11"/>
      <c r="J49" s="11"/>
      <c r="K49" s="11"/>
    </row>
    <row r="50" ht="20.7" customHeight="1">
      <c r="A50" t="s" s="4">
        <v>150</v>
      </c>
      <c r="B50" s="7">
        <v>3786</v>
      </c>
      <c r="C50" s="8">
        <f>B50/B52</f>
        <v>0.07586262172885019</v>
      </c>
      <c r="D50" s="6"/>
      <c r="E50" s="11"/>
      <c r="F50" s="11"/>
      <c r="G50" s="11"/>
      <c r="H50" s="11"/>
      <c r="I50" s="11"/>
      <c r="J50" s="11"/>
      <c r="K50" s="11"/>
    </row>
    <row r="51" ht="20.7" customHeight="1">
      <c r="A51" t="s" s="4">
        <v>153</v>
      </c>
      <c r="B51" s="7">
        <v>21635</v>
      </c>
      <c r="C51" s="8">
        <f>B51/B52</f>
        <v>0.433515008215445</v>
      </c>
      <c r="D51" s="6"/>
      <c r="E51" s="11"/>
      <c r="F51" s="11"/>
      <c r="G51" s="11"/>
      <c r="H51" s="11"/>
      <c r="I51" s="11"/>
      <c r="J51" s="11"/>
      <c r="K51" s="11"/>
    </row>
    <row r="52" ht="20.7" customHeight="1">
      <c r="A52" t="s" s="3">
        <v>19</v>
      </c>
      <c r="B52" s="7">
        <f>SUM(B48:B51)</f>
        <v>49906</v>
      </c>
      <c r="C52" s="9">
        <f>SUM(C48:C51)</f>
        <v>1</v>
      </c>
      <c r="D52" s="6"/>
      <c r="E52" s="11"/>
      <c r="F52" s="11"/>
      <c r="G52" s="11"/>
      <c r="H52" s="11"/>
      <c r="I52" s="11"/>
      <c r="J52" s="11"/>
      <c r="K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  <c r="J53" s="11"/>
      <c r="K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  <c r="J54" s="11"/>
      <c r="K54" s="11"/>
    </row>
    <row r="55" ht="20.7" customHeight="1">
      <c r="A55" t="s" s="4">
        <v>159</v>
      </c>
      <c r="B55" s="7">
        <v>21869</v>
      </c>
      <c r="C55" s="8">
        <f>B55/B58</f>
        <v>0.456307640946459</v>
      </c>
      <c r="D55" s="6"/>
      <c r="E55" s="11"/>
      <c r="F55" s="11"/>
      <c r="G55" s="11"/>
      <c r="H55" s="11"/>
      <c r="I55" s="11"/>
      <c r="J55" s="11"/>
      <c r="K55" s="11"/>
    </row>
    <row r="56" ht="20.7" customHeight="1">
      <c r="A56" t="s" s="4">
        <v>160</v>
      </c>
      <c r="B56" s="7">
        <v>9632</v>
      </c>
      <c r="C56" s="8">
        <f>B56/B58</f>
        <v>0.200976505445896</v>
      </c>
      <c r="D56" s="6"/>
      <c r="E56" s="11"/>
      <c r="F56" s="11"/>
      <c r="G56" s="11"/>
      <c r="H56" s="11"/>
      <c r="I56" s="11"/>
      <c r="J56" s="11"/>
      <c r="K56" s="11"/>
    </row>
    <row r="57" ht="20.7" customHeight="1">
      <c r="A57" t="s" s="4">
        <v>162</v>
      </c>
      <c r="B57" s="7">
        <v>16425</v>
      </c>
      <c r="C57" s="8">
        <f>B57/B58</f>
        <v>0.342715853607645</v>
      </c>
      <c r="D57" s="6"/>
      <c r="E57" s="11"/>
      <c r="F57" s="11"/>
      <c r="G57" s="11"/>
      <c r="H57" s="11"/>
      <c r="I57" s="11"/>
      <c r="J57" s="11"/>
      <c r="K57" s="11"/>
    </row>
    <row r="58" ht="20.7" customHeight="1">
      <c r="A58" t="s" s="3">
        <v>19</v>
      </c>
      <c r="B58" s="7">
        <f>SUM(B55:B57)</f>
        <v>47926</v>
      </c>
      <c r="C58" s="9">
        <f>SUM(C55:C57)</f>
        <v>1</v>
      </c>
      <c r="D58" s="6"/>
      <c r="E58" s="11"/>
      <c r="F58" s="11"/>
      <c r="G58" s="11"/>
      <c r="H58" s="11"/>
      <c r="I58" s="11"/>
      <c r="J58" s="11"/>
      <c r="K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  <c r="J59" s="11"/>
      <c r="K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  <c r="J60" s="11"/>
      <c r="K60" s="11"/>
    </row>
    <row r="61" ht="20.7" customHeight="1">
      <c r="A61" t="s" s="4">
        <v>166</v>
      </c>
      <c r="B61" s="7">
        <v>9272</v>
      </c>
      <c r="C61" s="8">
        <f>B61/B65</f>
        <v>0.213842570169976</v>
      </c>
      <c r="D61" s="6"/>
      <c r="E61" s="11"/>
      <c r="F61" s="11"/>
      <c r="G61" s="11"/>
      <c r="H61" s="11"/>
      <c r="I61" s="11"/>
      <c r="J61" s="11"/>
      <c r="K61" s="11"/>
    </row>
    <row r="62" ht="20.7" customHeight="1">
      <c r="A62" t="s" s="4">
        <v>168</v>
      </c>
      <c r="B62" s="7">
        <v>4000</v>
      </c>
      <c r="C62" s="8">
        <f>B62/B65</f>
        <v>0.0922530501164695</v>
      </c>
      <c r="D62" s="6"/>
      <c r="E62" s="11"/>
      <c r="F62" s="11"/>
      <c r="G62" s="11"/>
      <c r="H62" s="11"/>
      <c r="I62" s="11"/>
      <c r="J62" s="11"/>
      <c r="K62" s="11"/>
    </row>
    <row r="63" ht="20.7" customHeight="1">
      <c r="A63" t="s" s="4">
        <v>170</v>
      </c>
      <c r="B63" s="7">
        <v>16383</v>
      </c>
      <c r="C63" s="8">
        <f>B63/B65</f>
        <v>0.37784543001453</v>
      </c>
      <c r="D63" s="6"/>
      <c r="E63" s="11"/>
      <c r="F63" s="11"/>
      <c r="G63" s="11"/>
      <c r="H63" s="11"/>
      <c r="I63" s="11"/>
      <c r="J63" s="11"/>
      <c r="K63" s="11"/>
    </row>
    <row r="64" ht="20.7" customHeight="1">
      <c r="A64" t="s" s="4">
        <v>172</v>
      </c>
      <c r="B64" s="7">
        <v>13704</v>
      </c>
      <c r="C64" s="8">
        <f>B64/B65</f>
        <v>0.316058949699024</v>
      </c>
      <c r="D64" s="6"/>
      <c r="E64" s="11"/>
      <c r="F64" s="11"/>
      <c r="G64" s="11"/>
      <c r="H64" s="11"/>
      <c r="I64" s="11"/>
      <c r="J64" s="11"/>
      <c r="K64" s="11"/>
    </row>
    <row r="65" ht="20.7" customHeight="1">
      <c r="A65" t="s" s="3">
        <v>19</v>
      </c>
      <c r="B65" s="7">
        <f>SUM(B61:B64)</f>
        <v>43359</v>
      </c>
      <c r="C65" s="9">
        <f>SUM(C61:C64)</f>
        <v>1</v>
      </c>
      <c r="D65" s="6"/>
      <c r="E65" s="11"/>
      <c r="F65" s="11"/>
      <c r="G65" s="11"/>
      <c r="H65" s="11"/>
      <c r="I65" s="11"/>
      <c r="J65" s="11"/>
      <c r="K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  <c r="J66" s="11"/>
      <c r="K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  <c r="J67" s="11"/>
      <c r="K67" s="11"/>
    </row>
    <row r="68" ht="20.7" customHeight="1">
      <c r="A68" t="s" s="4">
        <v>176</v>
      </c>
      <c r="B68" s="7">
        <v>21100</v>
      </c>
      <c r="C68" s="8">
        <f>B68/B71</f>
        <v>0.477862076774997</v>
      </c>
      <c r="D68" s="6"/>
      <c r="E68" s="11"/>
      <c r="F68" s="11"/>
      <c r="G68" s="11"/>
      <c r="H68" s="11"/>
      <c r="I68" s="11"/>
      <c r="J68" s="11"/>
      <c r="K68" s="11"/>
    </row>
    <row r="69" ht="20.7" customHeight="1">
      <c r="A69" t="s" s="4">
        <v>178</v>
      </c>
      <c r="B69" s="7">
        <v>9658</v>
      </c>
      <c r="C69" s="8">
        <f>B69/B71</f>
        <v>0.218729475710565</v>
      </c>
      <c r="D69" s="6"/>
      <c r="E69" s="11"/>
      <c r="F69" s="11"/>
      <c r="G69" s="11"/>
      <c r="H69" s="11"/>
      <c r="I69" s="11"/>
      <c r="J69" s="11"/>
      <c r="K69" s="11"/>
    </row>
    <row r="70" ht="20.7" customHeight="1">
      <c r="A70" t="s" s="4">
        <v>179</v>
      </c>
      <c r="B70" s="7">
        <v>13397</v>
      </c>
      <c r="C70" s="8">
        <f>B70/B71</f>
        <v>0.303408447514438</v>
      </c>
      <c r="D70" s="6"/>
      <c r="E70" s="11"/>
      <c r="F70" s="11"/>
      <c r="G70" s="11"/>
      <c r="H70" s="11"/>
      <c r="I70" s="11"/>
      <c r="J70" s="11"/>
      <c r="K70" s="11"/>
    </row>
    <row r="71" ht="20.7" customHeight="1">
      <c r="A71" t="s" s="3">
        <v>19</v>
      </c>
      <c r="B71" s="7">
        <f>SUM(B68:B70)</f>
        <v>44155</v>
      </c>
      <c r="C71" s="9">
        <f>SUM(C68:C70)</f>
        <v>1</v>
      </c>
      <c r="D71" s="6"/>
      <c r="E71" s="11"/>
      <c r="F71" s="11"/>
      <c r="G71" s="11"/>
      <c r="H71" s="11"/>
      <c r="I71" s="11"/>
      <c r="J71" s="11"/>
      <c r="K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  <c r="J72" s="11"/>
      <c r="K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  <c r="J73" s="11"/>
      <c r="K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  <c r="J74" s="11"/>
      <c r="K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  <c r="J75" s="11"/>
      <c r="K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  <c r="J76" s="11"/>
      <c r="K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  <c r="J77" s="11"/>
      <c r="K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  <c r="J78" s="11"/>
      <c r="K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  <c r="J79" s="11"/>
      <c r="K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  <c r="J80" s="11"/>
      <c r="K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  <c r="J81" s="11"/>
      <c r="K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  <c r="J82" s="11"/>
      <c r="K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  <c r="J83" s="11"/>
      <c r="K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  <c r="J84" s="11"/>
      <c r="K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  <c r="J85" s="11"/>
      <c r="K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  <c r="J86" s="11"/>
      <c r="K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  <c r="I87" s="11"/>
      <c r="J87" s="11"/>
      <c r="K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  <c r="J88" s="11"/>
      <c r="K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  <c r="J89" s="11"/>
      <c r="K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  <c r="J90" s="11"/>
      <c r="K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  <c r="J91" s="11"/>
      <c r="K91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2:K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55" customWidth="1"/>
    <col min="2" max="4" width="16.3516" style="55" customWidth="1"/>
    <col min="5" max="5" width="22.1016" style="55" customWidth="1"/>
    <col min="6" max="8" width="16.3516" style="55" customWidth="1"/>
    <col min="9" max="9" width="17.8516" style="55" customWidth="1"/>
    <col min="10" max="11" width="16.3516" style="55" customWidth="1"/>
    <col min="12" max="16384" width="16.3516" style="55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119</v>
      </c>
      <c r="F2" t="s" s="4">
        <v>2</v>
      </c>
      <c r="G2" t="s" s="3">
        <v>3</v>
      </c>
      <c r="H2" s="5"/>
      <c r="I2" t="s" s="3">
        <v>281</v>
      </c>
      <c r="J2" t="s" s="4">
        <v>2</v>
      </c>
      <c r="K2" t="s" s="3">
        <v>3</v>
      </c>
    </row>
    <row r="3" ht="20.7" customHeight="1">
      <c r="A3" t="s" s="4">
        <v>8</v>
      </c>
      <c r="B3" s="7">
        <v>8538</v>
      </c>
      <c r="C3" s="8">
        <f>B3/B12</f>
        <v>0.240310732078021</v>
      </c>
      <c r="D3" s="5"/>
      <c r="E3" t="s" s="4">
        <v>123</v>
      </c>
      <c r="F3" s="7">
        <v>4969</v>
      </c>
      <c r="G3" s="8">
        <f>F3/F5</f>
        <v>0.576717734447539</v>
      </c>
      <c r="H3" s="5"/>
      <c r="I3" t="s" s="4">
        <v>284</v>
      </c>
      <c r="J3" s="7">
        <v>20856</v>
      </c>
      <c r="K3" s="8">
        <f>J3/J5</f>
        <v>0.71976808393153</v>
      </c>
    </row>
    <row r="4" ht="20.7" customHeight="1">
      <c r="A4" t="s" s="4">
        <v>13</v>
      </c>
      <c r="B4" s="7">
        <v>2907</v>
      </c>
      <c r="C4" s="8">
        <f>B4/B12</f>
        <v>0.0818204846744913</v>
      </c>
      <c r="D4" s="5"/>
      <c r="E4" t="s" s="4">
        <v>126</v>
      </c>
      <c r="F4" s="7">
        <v>3647</v>
      </c>
      <c r="G4" s="8">
        <f>F4/F5</f>
        <v>0.423282265552461</v>
      </c>
      <c r="H4" s="5"/>
      <c r="I4" t="s" s="4">
        <v>288</v>
      </c>
      <c r="J4" s="7">
        <v>8120</v>
      </c>
      <c r="K4" s="8">
        <f>J4/J5</f>
        <v>0.28023191606847</v>
      </c>
    </row>
    <row r="5" ht="20.7" customHeight="1">
      <c r="A5" t="s" s="4">
        <v>18</v>
      </c>
      <c r="B5" s="7">
        <v>147</v>
      </c>
      <c r="C5" s="8">
        <f>B5/B12</f>
        <v>0.00413746516929832</v>
      </c>
      <c r="D5" s="5"/>
      <c r="E5" t="s" s="3">
        <v>19</v>
      </c>
      <c r="F5" s="7">
        <f>SUM(F3:F4)</f>
        <v>8616</v>
      </c>
      <c r="G5" s="9">
        <f>SUM(G3:G4)</f>
        <v>1</v>
      </c>
      <c r="H5" s="5"/>
      <c r="I5" t="s" s="3">
        <v>19</v>
      </c>
      <c r="J5" s="7">
        <f>SUM(J3:J4)</f>
        <v>28976</v>
      </c>
      <c r="K5" s="9">
        <f>SUM(K3:K4)</f>
        <v>1</v>
      </c>
    </row>
    <row r="6" ht="20.7" customHeight="1">
      <c r="A6" t="s" s="4">
        <v>21</v>
      </c>
      <c r="B6" s="7">
        <v>18027</v>
      </c>
      <c r="C6" s="8">
        <f>B6/B12</f>
        <v>0.507388330659461</v>
      </c>
      <c r="D6" s="6"/>
      <c r="E6" s="10"/>
      <c r="F6" s="10"/>
      <c r="G6" s="10"/>
      <c r="H6" s="11"/>
      <c r="I6" s="10"/>
      <c r="J6" s="10"/>
      <c r="K6" s="10"/>
    </row>
    <row r="7" ht="20.7" customHeight="1">
      <c r="A7" t="s" s="4">
        <v>23</v>
      </c>
      <c r="B7" s="7">
        <v>4453</v>
      </c>
      <c r="C7" s="8">
        <f>B7/B12</f>
        <v>0.125334234006023</v>
      </c>
      <c r="D7" s="5"/>
      <c r="E7" t="s" s="3">
        <v>228</v>
      </c>
      <c r="F7" t="s" s="4">
        <v>2</v>
      </c>
      <c r="G7" t="s" s="3">
        <v>3</v>
      </c>
      <c r="H7" s="5"/>
      <c r="I7" t="s" s="3">
        <v>299</v>
      </c>
      <c r="J7" t="s" s="4">
        <v>2</v>
      </c>
      <c r="K7" t="s" s="3">
        <v>3</v>
      </c>
    </row>
    <row r="8" ht="20.7" customHeight="1">
      <c r="A8" t="s" s="4">
        <v>27</v>
      </c>
      <c r="B8" s="7">
        <v>131</v>
      </c>
      <c r="C8" s="8">
        <f>B8/B12</f>
        <v>0.00368712882434068</v>
      </c>
      <c r="D8" s="5"/>
      <c r="E8" t="s" s="4">
        <v>229</v>
      </c>
      <c r="F8" s="7">
        <v>2910</v>
      </c>
      <c r="G8" s="8">
        <f>F8/F10</f>
        <v>0.481867858917039</v>
      </c>
      <c r="H8" s="5"/>
      <c r="I8" t="s" s="4">
        <v>302</v>
      </c>
      <c r="J8" s="7">
        <v>18050</v>
      </c>
      <c r="K8" s="8">
        <f>J8/J10</f>
        <v>0.7442992041565299</v>
      </c>
    </row>
    <row r="9" ht="20.7" customHeight="1">
      <c r="A9" t="s" s="4">
        <v>31</v>
      </c>
      <c r="B9" s="7">
        <v>815</v>
      </c>
      <c r="C9" s="8">
        <f>B9/B12</f>
        <v>0.0229390075712798</v>
      </c>
      <c r="D9" s="5"/>
      <c r="E9" t="s" s="4">
        <v>230</v>
      </c>
      <c r="F9" s="7">
        <v>3129</v>
      </c>
      <c r="G9" s="8">
        <f>F9/F10</f>
        <v>0.518132141082961</v>
      </c>
      <c r="H9" s="5"/>
      <c r="I9" t="s" s="4">
        <v>307</v>
      </c>
      <c r="J9" s="7">
        <v>6201</v>
      </c>
      <c r="K9" s="8">
        <f>J9/J10</f>
        <v>0.25570079584347</v>
      </c>
    </row>
    <row r="10" ht="20.7" customHeight="1">
      <c r="A10" t="s" s="4">
        <v>36</v>
      </c>
      <c r="B10" s="7">
        <v>155</v>
      </c>
      <c r="C10" s="8">
        <f>B10/B12</f>
        <v>0.00436263334177714</v>
      </c>
      <c r="D10" s="5"/>
      <c r="E10" t="s" s="3">
        <v>19</v>
      </c>
      <c r="F10" s="7">
        <f>SUM(F8:F9)</f>
        <v>6039</v>
      </c>
      <c r="G10" s="9">
        <f>SUM(G8:G9)</f>
        <v>1</v>
      </c>
      <c r="H10" s="5"/>
      <c r="I10" t="s" s="3">
        <v>19</v>
      </c>
      <c r="J10" s="7">
        <f>SUM(J8:J9)</f>
        <v>24251</v>
      </c>
      <c r="K10" s="9">
        <f>SUM(K8:K9)</f>
        <v>1</v>
      </c>
    </row>
    <row r="11" ht="20.7" customHeight="1">
      <c r="A11" t="s" s="4">
        <v>39</v>
      </c>
      <c r="B11" s="7">
        <v>356</v>
      </c>
      <c r="C11" s="8">
        <f>B11/B12</f>
        <v>0.0100199836753075</v>
      </c>
      <c r="D11" s="6"/>
      <c r="E11" s="10"/>
      <c r="F11" s="10"/>
      <c r="G11" s="10"/>
      <c r="H11" s="11"/>
      <c r="I11" s="10"/>
      <c r="J11" s="10"/>
      <c r="K11" s="10"/>
    </row>
    <row r="12" ht="20.7" customHeight="1">
      <c r="A12" t="s" s="3">
        <v>19</v>
      </c>
      <c r="B12" s="7">
        <f>SUM(B3:B11)</f>
        <v>35529</v>
      </c>
      <c r="C12" s="9">
        <f>SUM(C3:C11)</f>
        <v>1</v>
      </c>
      <c r="D12" s="5"/>
      <c r="E12" t="s" s="3">
        <v>231</v>
      </c>
      <c r="F12" t="s" s="4">
        <v>2</v>
      </c>
      <c r="G12" t="s" s="3">
        <v>3</v>
      </c>
      <c r="H12" s="5"/>
      <c r="I12" t="s" s="3">
        <v>319</v>
      </c>
      <c r="J12" t="s" s="4">
        <v>2</v>
      </c>
      <c r="K12" t="s" s="3">
        <v>3</v>
      </c>
    </row>
    <row r="13" ht="20.7" customHeight="1">
      <c r="A13" s="10"/>
      <c r="B13" s="10"/>
      <c r="C13" s="10"/>
      <c r="D13" s="12"/>
      <c r="E13" t="s" s="4">
        <v>232</v>
      </c>
      <c r="F13" s="7">
        <v>388</v>
      </c>
      <c r="G13" s="8">
        <f>F13/F15</f>
        <v>0.493638676844784</v>
      </c>
      <c r="H13" s="5"/>
      <c r="I13" t="s" s="4">
        <v>321</v>
      </c>
      <c r="J13" s="7">
        <v>8950</v>
      </c>
      <c r="K13" s="8">
        <f>J13/J15</f>
        <v>0.365142181061564</v>
      </c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233</v>
      </c>
      <c r="F14" s="7">
        <v>398</v>
      </c>
      <c r="G14" s="8">
        <f>F14/F15</f>
        <v>0.506361323155216</v>
      </c>
      <c r="H14" s="5"/>
      <c r="I14" t="s" s="4">
        <v>324</v>
      </c>
      <c r="J14" s="7">
        <v>15561</v>
      </c>
      <c r="K14" s="8">
        <f>J14/J15</f>
        <v>0.634857818938436</v>
      </c>
    </row>
    <row r="15" ht="20.7" customHeight="1">
      <c r="A15" t="s" s="4">
        <v>51</v>
      </c>
      <c r="B15" s="7">
        <v>258</v>
      </c>
      <c r="C15" s="8">
        <f>B15/B21</f>
        <v>0.0073431051657891</v>
      </c>
      <c r="D15" s="5"/>
      <c r="E15" t="s" s="3">
        <v>19</v>
      </c>
      <c r="F15" s="7">
        <f>SUM(F13:F14)</f>
        <v>786</v>
      </c>
      <c r="G15" s="9">
        <f>SUM(G13:G14)</f>
        <v>1</v>
      </c>
      <c r="H15" s="5"/>
      <c r="I15" t="s" s="3">
        <v>19</v>
      </c>
      <c r="J15" s="7">
        <f>SUM(J13:J14)</f>
        <v>24511</v>
      </c>
      <c r="K15" s="9">
        <f>SUM(K13:K14)</f>
        <v>1</v>
      </c>
    </row>
    <row r="16" ht="20.7" customHeight="1">
      <c r="A16" t="s" s="4">
        <v>54</v>
      </c>
      <c r="B16" s="7">
        <v>16322</v>
      </c>
      <c r="C16" s="8">
        <f>B16/B21</f>
        <v>0.464551017503913</v>
      </c>
      <c r="D16" s="6"/>
      <c r="E16" s="10"/>
      <c r="F16" s="10"/>
      <c r="G16" s="10"/>
      <c r="H16" s="11"/>
      <c r="I16" s="10"/>
      <c r="J16" s="10"/>
      <c r="K16" s="10"/>
    </row>
    <row r="17" ht="20.7" customHeight="1">
      <c r="A17" t="s" s="4">
        <v>57</v>
      </c>
      <c r="B17" s="7">
        <v>10323</v>
      </c>
      <c r="C17" s="8">
        <f>B17/B21</f>
        <v>0.293809591575352</v>
      </c>
      <c r="D17" s="5"/>
      <c r="E17" t="s" s="3">
        <v>246</v>
      </c>
      <c r="F17" t="s" s="4">
        <v>2</v>
      </c>
      <c r="G17" t="s" s="3">
        <v>3</v>
      </c>
      <c r="H17" s="5"/>
      <c r="I17" t="s" s="3">
        <v>334</v>
      </c>
      <c r="J17" t="s" s="4">
        <v>2</v>
      </c>
      <c r="K17" t="s" s="3">
        <v>3</v>
      </c>
    </row>
    <row r="18" ht="20.7" customHeight="1">
      <c r="A18" t="s" s="4">
        <v>61</v>
      </c>
      <c r="B18" s="7">
        <v>343</v>
      </c>
      <c r="C18" s="8">
        <f>B18/B21</f>
        <v>0.00976234523978938</v>
      </c>
      <c r="D18" s="5"/>
      <c r="E18" t="s" s="4">
        <v>247</v>
      </c>
      <c r="F18" s="7">
        <v>3276</v>
      </c>
      <c r="G18" s="8">
        <f>F18/F20</f>
        <v>0.368131250702326</v>
      </c>
      <c r="H18" s="5"/>
      <c r="I18" t="s" s="4">
        <v>337</v>
      </c>
      <c r="J18" s="7">
        <v>14918</v>
      </c>
      <c r="K18" s="8">
        <f>J18/J20</f>
        <v>0.6160898653671431</v>
      </c>
    </row>
    <row r="19" ht="20.7" customHeight="1">
      <c r="A19" t="s" s="4">
        <v>64</v>
      </c>
      <c r="B19" s="7">
        <v>7517</v>
      </c>
      <c r="C19" s="8">
        <f>B19/B21</f>
        <v>0.213946207485413</v>
      </c>
      <c r="D19" s="5"/>
      <c r="E19" t="s" s="4">
        <v>248</v>
      </c>
      <c r="F19" s="7">
        <v>5623</v>
      </c>
      <c r="G19" s="8">
        <f>F19/F20</f>
        <v>0.631868749297674</v>
      </c>
      <c r="H19" s="5"/>
      <c r="I19" t="s" s="4">
        <v>341</v>
      </c>
      <c r="J19" s="7">
        <v>9296</v>
      </c>
      <c r="K19" s="8">
        <f>J19/J20</f>
        <v>0.383910134632857</v>
      </c>
    </row>
    <row r="20" ht="20.7" customHeight="1">
      <c r="A20" t="s" s="4">
        <v>68</v>
      </c>
      <c r="B20" s="7">
        <v>372</v>
      </c>
      <c r="C20" s="8">
        <f>B20/B21</f>
        <v>0.0105877330297424</v>
      </c>
      <c r="D20" s="5"/>
      <c r="E20" t="s" s="3">
        <v>19</v>
      </c>
      <c r="F20" s="7">
        <f>SUM(F18:F19)</f>
        <v>8899</v>
      </c>
      <c r="G20" s="9">
        <f>SUM(G18:G19)</f>
        <v>1</v>
      </c>
      <c r="H20" s="5"/>
      <c r="I20" t="s" s="3">
        <v>19</v>
      </c>
      <c r="J20" s="7">
        <f>SUM(J18:J19)</f>
        <v>24214</v>
      </c>
      <c r="K20" s="9">
        <f>SUM(K18:K19)</f>
        <v>1</v>
      </c>
    </row>
    <row r="21" ht="20.7" customHeight="1">
      <c r="A21" t="s" s="3">
        <v>19</v>
      </c>
      <c r="B21" s="7">
        <f>SUM(B15:B20)</f>
        <v>35135</v>
      </c>
      <c r="C21" s="9">
        <f>SUM(C15:C20)</f>
        <v>0.999999999999999</v>
      </c>
      <c r="D21" s="6"/>
      <c r="E21" s="10"/>
      <c r="F21" s="10"/>
      <c r="G21" s="10"/>
      <c r="H21" s="11"/>
      <c r="I21" s="19"/>
      <c r="J21" s="19"/>
      <c r="K21" s="19"/>
    </row>
    <row r="22" ht="20.7" customHeight="1">
      <c r="A22" s="16"/>
      <c r="B22" s="17"/>
      <c r="C22" s="18"/>
      <c r="D22" s="12"/>
      <c r="E22" t="s" s="3">
        <v>249</v>
      </c>
      <c r="F22" t="s" s="4">
        <v>2</v>
      </c>
      <c r="G22" t="s" s="3">
        <v>3</v>
      </c>
      <c r="H22" s="6"/>
      <c r="I22" s="11"/>
      <c r="J22" s="11"/>
      <c r="K22" s="11"/>
    </row>
    <row r="23" ht="20.7" customHeight="1">
      <c r="A23" t="s" s="45">
        <v>77</v>
      </c>
      <c r="B23" t="s" s="46">
        <v>2</v>
      </c>
      <c r="C23" t="s" s="3">
        <v>3</v>
      </c>
      <c r="D23" s="5"/>
      <c r="E23" t="s" s="4">
        <v>250</v>
      </c>
      <c r="F23" s="7">
        <v>4812</v>
      </c>
      <c r="G23" s="8">
        <f>F23/F26</f>
        <v>0.659087796192302</v>
      </c>
      <c r="H23" s="6"/>
      <c r="I23" s="11"/>
      <c r="J23" s="11"/>
      <c r="K23" s="11"/>
    </row>
    <row r="24" ht="20.7" customHeight="1">
      <c r="A24" t="s" s="46">
        <v>80</v>
      </c>
      <c r="B24" s="47"/>
      <c r="C24" s="8">
        <f>B24/B26</f>
      </c>
      <c r="D24" s="5"/>
      <c r="E24" t="s" s="4">
        <v>251</v>
      </c>
      <c r="F24" s="7">
        <v>1144</v>
      </c>
      <c r="G24" s="8">
        <f>F24/F26</f>
        <v>0.156690864265169</v>
      </c>
      <c r="H24" s="6"/>
      <c r="I24" s="11"/>
      <c r="J24" s="11"/>
      <c r="K24" s="11"/>
    </row>
    <row r="25" ht="20.7" customHeight="1">
      <c r="A25" t="s" s="46">
        <v>83</v>
      </c>
      <c r="B25" s="47"/>
      <c r="C25" s="8">
        <f>B25/B26</f>
      </c>
      <c r="D25" s="5"/>
      <c r="E25" t="s" s="4">
        <v>252</v>
      </c>
      <c r="F25" s="7">
        <v>1345</v>
      </c>
      <c r="G25" s="8">
        <f>F25/F26</f>
        <v>0.184221339542528</v>
      </c>
      <c r="H25" s="6"/>
      <c r="I25" s="11"/>
      <c r="J25" s="11"/>
      <c r="K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5"/>
      <c r="E26" t="s" s="3">
        <v>19</v>
      </c>
      <c r="F26" s="7">
        <f>SUM(F23:F25)</f>
        <v>7301</v>
      </c>
      <c r="G26" s="9">
        <f>SUM(G23:G25)</f>
        <v>0.999999999999999</v>
      </c>
      <c r="H26" s="6"/>
      <c r="I26" s="11"/>
      <c r="J26" s="11"/>
      <c r="K26" s="11"/>
    </row>
    <row r="27" ht="20.7" customHeight="1">
      <c r="A27" s="51"/>
      <c r="B27" s="52"/>
      <c r="C27" s="18"/>
      <c r="D27" s="11"/>
      <c r="E27" s="10"/>
      <c r="F27" s="10"/>
      <c r="G27" s="10"/>
      <c r="H27" s="11"/>
      <c r="I27" s="11"/>
      <c r="J27" s="11"/>
      <c r="K27" s="11"/>
    </row>
    <row r="28" ht="20.7" customHeight="1">
      <c r="A28" t="s" s="45">
        <v>92</v>
      </c>
      <c r="B28" t="s" s="46">
        <v>2</v>
      </c>
      <c r="C28" t="s" s="3">
        <v>3</v>
      </c>
      <c r="D28" s="5"/>
      <c r="E28" t="s" s="3">
        <v>253</v>
      </c>
      <c r="F28" t="s" s="4">
        <v>2</v>
      </c>
      <c r="G28" t="s" s="3">
        <v>3</v>
      </c>
      <c r="H28" s="6"/>
      <c r="I28" s="11"/>
      <c r="J28" s="11"/>
      <c r="K28" s="11"/>
    </row>
    <row r="29" ht="20.7" customHeight="1">
      <c r="A29" t="s" s="46">
        <v>95</v>
      </c>
      <c r="B29" s="47"/>
      <c r="C29" s="8">
        <f>B29/B35</f>
      </c>
      <c r="D29" s="5"/>
      <c r="E29" t="s" s="4">
        <v>254</v>
      </c>
      <c r="F29" s="7">
        <v>2753</v>
      </c>
      <c r="G29" s="8">
        <f>F29/F31</f>
        <v>0.446335927367056</v>
      </c>
      <c r="H29" s="6"/>
      <c r="I29" s="11"/>
      <c r="J29" s="11"/>
      <c r="K29" s="11"/>
    </row>
    <row r="30" ht="20.7" customHeight="1">
      <c r="A30" t="s" s="46">
        <v>98</v>
      </c>
      <c r="B30" s="47"/>
      <c r="C30" s="8">
        <f>B30/B35</f>
      </c>
      <c r="D30" s="5"/>
      <c r="E30" t="s" s="4">
        <v>255</v>
      </c>
      <c r="F30" s="7">
        <v>3415</v>
      </c>
      <c r="G30" s="8">
        <f>F30/F31</f>
        <v>0.553664072632944</v>
      </c>
      <c r="H30" s="6"/>
      <c r="I30" s="11"/>
      <c r="J30" s="11"/>
      <c r="K30" s="11"/>
    </row>
    <row r="31" ht="20.7" customHeight="1">
      <c r="A31" t="s" s="46">
        <v>101</v>
      </c>
      <c r="B31" s="47"/>
      <c r="C31" s="8">
        <f>B31/B35</f>
      </c>
      <c r="D31" s="5"/>
      <c r="E31" t="s" s="3">
        <v>19</v>
      </c>
      <c r="F31" s="7">
        <f>SUM(F29:F30)</f>
        <v>6168</v>
      </c>
      <c r="G31" s="9">
        <f>SUM(G29:G30)</f>
        <v>1</v>
      </c>
      <c r="H31" s="6"/>
      <c r="I31" s="11"/>
      <c r="J31" s="11"/>
      <c r="K31" s="11"/>
    </row>
    <row r="32" ht="20.7" customHeight="1">
      <c r="A32" t="s" s="46">
        <v>103</v>
      </c>
      <c r="B32" s="47"/>
      <c r="C32" s="8">
        <f>B32/B35</f>
      </c>
      <c r="D32" s="6"/>
      <c r="E32" s="10"/>
      <c r="F32" s="10"/>
      <c r="G32" s="10"/>
      <c r="H32" s="11"/>
      <c r="I32" s="11"/>
      <c r="J32" s="11"/>
      <c r="K32" s="11"/>
    </row>
    <row r="33" ht="20.7" customHeight="1">
      <c r="A33" t="s" s="46">
        <v>106</v>
      </c>
      <c r="B33" s="47"/>
      <c r="C33" s="8">
        <f>B33/B35</f>
      </c>
      <c r="D33" s="5"/>
      <c r="E33" t="s" s="3">
        <v>452</v>
      </c>
      <c r="F33" t="s" s="4">
        <v>2</v>
      </c>
      <c r="G33" t="s" s="3">
        <v>3</v>
      </c>
      <c r="H33" s="6"/>
      <c r="I33" s="11"/>
      <c r="J33" s="11"/>
      <c r="K33" s="11"/>
    </row>
    <row r="34" ht="20.7" customHeight="1">
      <c r="A34" t="s" s="46">
        <v>110</v>
      </c>
      <c r="B34" s="47"/>
      <c r="C34" s="8">
        <f>B34/B35</f>
      </c>
      <c r="D34" s="5"/>
      <c r="E34" t="s" s="4">
        <v>453</v>
      </c>
      <c r="F34" s="7">
        <v>7689</v>
      </c>
      <c r="G34" s="8">
        <f>F34/F37</f>
        <v>0.251521099116781</v>
      </c>
      <c r="H34" s="6"/>
      <c r="I34" s="11"/>
      <c r="J34" s="11"/>
      <c r="K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5"/>
      <c r="E35" t="s" s="4">
        <v>454</v>
      </c>
      <c r="F35" s="7">
        <v>10575</v>
      </c>
      <c r="G35" s="8">
        <f>F35/F37</f>
        <v>0.345927379784102</v>
      </c>
      <c r="H35" s="6"/>
      <c r="I35" s="11"/>
      <c r="J35" s="11"/>
      <c r="K35" s="11"/>
    </row>
    <row r="36" ht="20.7" customHeight="1">
      <c r="A36" s="16"/>
      <c r="B36" s="17"/>
      <c r="C36" s="18"/>
      <c r="D36" s="12"/>
      <c r="E36" t="s" s="4">
        <v>455</v>
      </c>
      <c r="F36" s="7">
        <v>12306</v>
      </c>
      <c r="G36" s="8">
        <f>F36/F37</f>
        <v>0.402551521099117</v>
      </c>
      <c r="H36" s="6"/>
      <c r="I36" s="11"/>
      <c r="J36" s="11"/>
      <c r="K36" s="11"/>
    </row>
    <row r="37" ht="20.7" customHeight="1">
      <c r="A37" t="s" s="3">
        <v>116</v>
      </c>
      <c r="B37" t="s" s="4">
        <v>2</v>
      </c>
      <c r="C37" t="s" s="3">
        <v>3</v>
      </c>
      <c r="D37" s="5"/>
      <c r="E37" t="s" s="3">
        <v>19</v>
      </c>
      <c r="F37" s="7">
        <f>SUM(F34:F36)</f>
        <v>30570</v>
      </c>
      <c r="G37" s="9">
        <f>SUM(G34:G36)</f>
        <v>1</v>
      </c>
      <c r="H37" s="6"/>
      <c r="I37" s="11"/>
      <c r="J37" s="11"/>
      <c r="K37" s="11"/>
    </row>
    <row r="38" ht="20.7" customHeight="1">
      <c r="A38" t="s" s="4">
        <v>118</v>
      </c>
      <c r="B38" s="7">
        <v>25898</v>
      </c>
      <c r="C38" s="8">
        <f>B38/B40</f>
        <v>0.8437204756475</v>
      </c>
      <c r="D38" s="6"/>
      <c r="E38" s="10"/>
      <c r="F38" s="10"/>
      <c r="G38" s="10"/>
      <c r="H38" s="11"/>
      <c r="I38" s="11"/>
      <c r="J38" s="11"/>
      <c r="K38" s="11"/>
    </row>
    <row r="39" ht="20.7" customHeight="1">
      <c r="A39" t="s" s="4">
        <v>122</v>
      </c>
      <c r="B39" s="7">
        <v>4797</v>
      </c>
      <c r="C39" s="8">
        <f>B39/B40</f>
        <v>0.1562795243525</v>
      </c>
      <c r="D39" s="5"/>
      <c r="E39" t="s" s="3">
        <v>456</v>
      </c>
      <c r="F39" t="s" s="4">
        <v>2</v>
      </c>
      <c r="G39" t="s" s="3">
        <v>3</v>
      </c>
      <c r="H39" s="6"/>
      <c r="I39" s="11"/>
      <c r="J39" s="11"/>
      <c r="K39" s="11"/>
    </row>
    <row r="40" ht="20.7" customHeight="1">
      <c r="A40" t="s" s="3">
        <v>19</v>
      </c>
      <c r="B40" s="7">
        <f>SUM(B38:B39)</f>
        <v>30695</v>
      </c>
      <c r="C40" s="9">
        <f>SUM(C38:C39)</f>
        <v>1</v>
      </c>
      <c r="D40" s="5"/>
      <c r="E40" t="s" s="4">
        <v>457</v>
      </c>
      <c r="F40" s="7">
        <v>12441</v>
      </c>
      <c r="G40" s="8">
        <f>F40/F42</f>
        <v>0.445243719132489</v>
      </c>
      <c r="H40" s="6"/>
      <c r="I40" s="11"/>
      <c r="J40" s="11"/>
      <c r="K40" s="11"/>
    </row>
    <row r="41" ht="20.7" customHeight="1">
      <c r="A41" s="16"/>
      <c r="B41" s="17"/>
      <c r="C41" s="18"/>
      <c r="D41" s="12"/>
      <c r="E41" t="s" s="4">
        <v>458</v>
      </c>
      <c r="F41" s="7">
        <v>15501</v>
      </c>
      <c r="G41" s="8">
        <f>F41/F42</f>
        <v>0.5547562808675111</v>
      </c>
      <c r="H41" s="6"/>
      <c r="I41" s="11"/>
      <c r="J41" s="11"/>
      <c r="K41" s="11"/>
    </row>
    <row r="42" ht="20.7" customHeight="1">
      <c r="A42" t="s" s="3">
        <v>129</v>
      </c>
      <c r="B42" t="s" s="4">
        <v>2</v>
      </c>
      <c r="C42" t="s" s="3">
        <v>3</v>
      </c>
      <c r="D42" s="5"/>
      <c r="E42" t="s" s="3">
        <v>19</v>
      </c>
      <c r="F42" s="7">
        <f>SUM(F40:F41)</f>
        <v>27942</v>
      </c>
      <c r="G42" s="9">
        <f>SUM(G40:G41)</f>
        <v>1</v>
      </c>
      <c r="H42" s="6"/>
      <c r="I42" s="11"/>
      <c r="J42" s="11"/>
      <c r="K42" s="11"/>
    </row>
    <row r="43" ht="20.7" customHeight="1">
      <c r="A43" t="s" s="4">
        <v>131</v>
      </c>
      <c r="B43" s="7">
        <v>13971</v>
      </c>
      <c r="C43" s="8">
        <f>B43/B45</f>
        <v>0.449112768419699</v>
      </c>
      <c r="D43" s="6"/>
      <c r="E43" s="10"/>
      <c r="F43" s="10"/>
      <c r="G43" s="10"/>
      <c r="H43" s="11"/>
      <c r="I43" s="11"/>
      <c r="J43" s="11"/>
      <c r="K43" s="11"/>
    </row>
    <row r="44" ht="20.7" customHeight="1">
      <c r="A44" t="s" s="4">
        <v>134</v>
      </c>
      <c r="B44" s="7">
        <v>17137</v>
      </c>
      <c r="C44" s="8">
        <f>B44/B45</f>
        <v>0.550887231580301</v>
      </c>
      <c r="D44" s="5"/>
      <c r="E44" t="s" s="3">
        <v>449</v>
      </c>
      <c r="F44" t="s" s="4">
        <v>2</v>
      </c>
      <c r="G44" t="s" s="3">
        <v>3</v>
      </c>
      <c r="H44" s="6"/>
      <c r="I44" s="11"/>
      <c r="J44" s="11"/>
      <c r="K44" s="11"/>
    </row>
    <row r="45" ht="20.7" customHeight="1">
      <c r="A45" t="s" s="3">
        <v>19</v>
      </c>
      <c r="B45" s="7">
        <f>SUM(B43:B44)</f>
        <v>31108</v>
      </c>
      <c r="C45" s="9">
        <f>SUM(C43:C44)</f>
        <v>1</v>
      </c>
      <c r="D45" s="5"/>
      <c r="E45" t="s" s="4">
        <v>459</v>
      </c>
      <c r="F45" s="7">
        <v>1855</v>
      </c>
      <c r="G45" s="8">
        <f>F45/F47</f>
        <v>0.497052518756699</v>
      </c>
      <c r="H45" s="6"/>
      <c r="I45" s="11"/>
      <c r="J45" s="11"/>
      <c r="K45" s="11"/>
    </row>
    <row r="46" ht="20.7" customHeight="1">
      <c r="A46" s="16"/>
      <c r="B46" s="17"/>
      <c r="C46" s="18"/>
      <c r="D46" s="12"/>
      <c r="E46" t="s" s="4">
        <v>460</v>
      </c>
      <c r="F46" s="7">
        <v>1877</v>
      </c>
      <c r="G46" s="8">
        <f>F46/F47</f>
        <v>0.502947481243301</v>
      </c>
      <c r="H46" s="6"/>
      <c r="I46" s="11"/>
      <c r="J46" s="11"/>
      <c r="K46" s="11"/>
    </row>
    <row r="47" ht="20.7" customHeight="1">
      <c r="A47" t="s" s="3">
        <v>141</v>
      </c>
      <c r="B47" t="s" s="4">
        <v>2</v>
      </c>
      <c r="C47" t="s" s="3">
        <v>3</v>
      </c>
      <c r="D47" s="5"/>
      <c r="E47" t="s" s="3">
        <v>19</v>
      </c>
      <c r="F47" s="7">
        <f>SUM(F45:F46)</f>
        <v>3732</v>
      </c>
      <c r="G47" s="9">
        <f>SUM(G45:G46)</f>
        <v>1</v>
      </c>
      <c r="H47" s="6"/>
      <c r="I47" s="11"/>
      <c r="J47" s="11"/>
      <c r="K47" s="11"/>
    </row>
    <row r="48" ht="20.7" customHeight="1">
      <c r="A48" t="s" s="4">
        <v>143</v>
      </c>
      <c r="B48" s="7">
        <v>10229</v>
      </c>
      <c r="C48" s="8">
        <f>B48/B52</f>
        <v>0.333235600729737</v>
      </c>
      <c r="D48" s="6"/>
      <c r="E48" s="19"/>
      <c r="F48" s="19"/>
      <c r="G48" s="19"/>
      <c r="H48" s="11"/>
      <c r="I48" s="11"/>
      <c r="J48" s="11"/>
      <c r="K48" s="11"/>
    </row>
    <row r="49" ht="20.7" customHeight="1">
      <c r="A49" t="s" s="4">
        <v>146</v>
      </c>
      <c r="B49" s="7">
        <v>3026</v>
      </c>
      <c r="C49" s="8">
        <f>B49/B52</f>
        <v>0.0985796194943967</v>
      </c>
      <c r="D49" s="6"/>
      <c r="E49" s="11"/>
      <c r="F49" s="11"/>
      <c r="G49" s="11"/>
      <c r="H49" s="11"/>
      <c r="I49" s="11"/>
      <c r="J49" s="11"/>
      <c r="K49" s="11"/>
    </row>
    <row r="50" ht="20.7" customHeight="1">
      <c r="A50" t="s" s="4">
        <v>150</v>
      </c>
      <c r="B50" s="7">
        <v>2248</v>
      </c>
      <c r="C50" s="8">
        <f>B50/B52</f>
        <v>0.0732342976283555</v>
      </c>
      <c r="D50" s="6"/>
      <c r="E50" s="11"/>
      <c r="F50" s="11"/>
      <c r="G50" s="11"/>
      <c r="H50" s="11"/>
      <c r="I50" s="11"/>
      <c r="J50" s="11"/>
      <c r="K50" s="11"/>
    </row>
    <row r="51" ht="20.7" customHeight="1">
      <c r="A51" t="s" s="4">
        <v>153</v>
      </c>
      <c r="B51" s="7">
        <v>15193</v>
      </c>
      <c r="C51" s="8">
        <f>B51/B52</f>
        <v>0.494950482147511</v>
      </c>
      <c r="D51" s="6"/>
      <c r="E51" s="11"/>
      <c r="F51" s="11"/>
      <c r="G51" s="11"/>
      <c r="H51" s="11"/>
      <c r="I51" s="11"/>
      <c r="J51" s="11"/>
      <c r="K51" s="11"/>
    </row>
    <row r="52" ht="20.7" customHeight="1">
      <c r="A52" t="s" s="3">
        <v>19</v>
      </c>
      <c r="B52" s="7">
        <f>SUM(B48:B51)</f>
        <v>30696</v>
      </c>
      <c r="C52" s="9">
        <f>SUM(C48:C51)</f>
        <v>1</v>
      </c>
      <c r="D52" s="6"/>
      <c r="E52" s="11"/>
      <c r="F52" s="11"/>
      <c r="G52" s="11"/>
      <c r="H52" s="11"/>
      <c r="I52" s="11"/>
      <c r="J52" s="11"/>
      <c r="K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  <c r="J53" s="11"/>
      <c r="K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  <c r="J54" s="11"/>
      <c r="K54" s="11"/>
    </row>
    <row r="55" ht="20.7" customHeight="1">
      <c r="A55" t="s" s="4">
        <v>159</v>
      </c>
      <c r="B55" s="7">
        <v>5992</v>
      </c>
      <c r="C55" s="8">
        <f>B55/B58</f>
        <v>0.201317027281279</v>
      </c>
      <c r="D55" s="6"/>
      <c r="E55" s="11"/>
      <c r="F55" s="11"/>
      <c r="G55" s="11"/>
      <c r="H55" s="11"/>
      <c r="I55" s="11"/>
      <c r="J55" s="11"/>
      <c r="K55" s="11"/>
    </row>
    <row r="56" ht="20.7" customHeight="1">
      <c r="A56" t="s" s="4">
        <v>160</v>
      </c>
      <c r="B56" s="7">
        <v>13045</v>
      </c>
      <c r="C56" s="8">
        <f>B56/B58</f>
        <v>0.438281145007391</v>
      </c>
      <c r="D56" s="6"/>
      <c r="E56" s="11"/>
      <c r="F56" s="11"/>
      <c r="G56" s="11"/>
      <c r="H56" s="11"/>
      <c r="I56" s="11"/>
      <c r="J56" s="11"/>
      <c r="K56" s="11"/>
    </row>
    <row r="57" ht="20.7" customHeight="1">
      <c r="A57" t="s" s="4">
        <v>162</v>
      </c>
      <c r="B57" s="7">
        <v>10727</v>
      </c>
      <c r="C57" s="8">
        <f>B57/B58</f>
        <v>0.360401827711329</v>
      </c>
      <c r="D57" s="6"/>
      <c r="E57" s="11"/>
      <c r="F57" s="11"/>
      <c r="G57" s="11"/>
      <c r="H57" s="11"/>
      <c r="I57" s="11"/>
      <c r="J57" s="11"/>
      <c r="K57" s="11"/>
    </row>
    <row r="58" ht="20.7" customHeight="1">
      <c r="A58" t="s" s="3">
        <v>19</v>
      </c>
      <c r="B58" s="7">
        <f>SUM(B55:B57)</f>
        <v>29764</v>
      </c>
      <c r="C58" s="9">
        <f>SUM(C55:C57)</f>
        <v>0.999999999999999</v>
      </c>
      <c r="D58" s="6"/>
      <c r="E58" s="11"/>
      <c r="F58" s="11"/>
      <c r="G58" s="11"/>
      <c r="H58" s="11"/>
      <c r="I58" s="11"/>
      <c r="J58" s="11"/>
      <c r="K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  <c r="J59" s="11"/>
      <c r="K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  <c r="J60" s="11"/>
      <c r="K60" s="11"/>
    </row>
    <row r="61" ht="20.7" customHeight="1">
      <c r="A61" t="s" s="4">
        <v>166</v>
      </c>
      <c r="B61" s="7">
        <v>6946</v>
      </c>
      <c r="C61" s="8">
        <f>B61/B65</f>
        <v>0.271784638259577</v>
      </c>
      <c r="D61" s="6"/>
      <c r="E61" s="11"/>
      <c r="F61" s="11"/>
      <c r="G61" s="11"/>
      <c r="H61" s="11"/>
      <c r="I61" s="11"/>
      <c r="J61" s="11"/>
      <c r="K61" s="11"/>
    </row>
    <row r="62" ht="20.7" customHeight="1">
      <c r="A62" t="s" s="4">
        <v>168</v>
      </c>
      <c r="B62" s="7">
        <v>3222</v>
      </c>
      <c r="C62" s="8">
        <f>B62/B65</f>
        <v>0.126071135109755</v>
      </c>
      <c r="D62" s="6"/>
      <c r="E62" s="11"/>
      <c r="F62" s="11"/>
      <c r="G62" s="11"/>
      <c r="H62" s="11"/>
      <c r="I62" s="11"/>
      <c r="J62" s="11"/>
      <c r="K62" s="11"/>
    </row>
    <row r="63" ht="20.7" customHeight="1">
      <c r="A63" t="s" s="4">
        <v>170</v>
      </c>
      <c r="B63" s="7">
        <v>7075</v>
      </c>
      <c r="C63" s="8">
        <f>B63/B65</f>
        <v>0.276832179050749</v>
      </c>
      <c r="D63" s="6"/>
      <c r="E63" s="11"/>
      <c r="F63" s="11"/>
      <c r="G63" s="11"/>
      <c r="H63" s="11"/>
      <c r="I63" s="11"/>
      <c r="J63" s="11"/>
      <c r="K63" s="11"/>
    </row>
    <row r="64" ht="20.7" customHeight="1">
      <c r="A64" t="s" s="4">
        <v>172</v>
      </c>
      <c r="B64" s="7">
        <v>8314</v>
      </c>
      <c r="C64" s="8">
        <f>B64/B65</f>
        <v>0.325312047579919</v>
      </c>
      <c r="D64" s="6"/>
      <c r="E64" s="11"/>
      <c r="F64" s="11"/>
      <c r="G64" s="11"/>
      <c r="H64" s="11"/>
      <c r="I64" s="11"/>
      <c r="J64" s="11"/>
      <c r="K64" s="11"/>
    </row>
    <row r="65" ht="20.7" customHeight="1">
      <c r="A65" t="s" s="3">
        <v>19</v>
      </c>
      <c r="B65" s="7">
        <f>SUM(B61:B64)</f>
        <v>25557</v>
      </c>
      <c r="C65" s="9">
        <f>SUM(C61:C64)</f>
        <v>1</v>
      </c>
      <c r="D65" s="6"/>
      <c r="E65" s="11"/>
      <c r="F65" s="11"/>
      <c r="G65" s="11"/>
      <c r="H65" s="11"/>
      <c r="I65" s="11"/>
      <c r="J65" s="11"/>
      <c r="K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  <c r="J66" s="11"/>
      <c r="K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  <c r="J67" s="11"/>
      <c r="K67" s="11"/>
    </row>
    <row r="68" ht="20.7" customHeight="1">
      <c r="A68" t="s" s="4">
        <v>176</v>
      </c>
      <c r="B68" s="7">
        <v>10853</v>
      </c>
      <c r="C68" s="8">
        <f>B68/B71</f>
        <v>0.417006070852225</v>
      </c>
      <c r="D68" s="6"/>
      <c r="E68" s="11"/>
      <c r="F68" s="11"/>
      <c r="G68" s="11"/>
      <c r="H68" s="11"/>
      <c r="I68" s="11"/>
      <c r="J68" s="11"/>
      <c r="K68" s="11"/>
    </row>
    <row r="69" ht="20.7" customHeight="1">
      <c r="A69" t="s" s="4">
        <v>178</v>
      </c>
      <c r="B69" s="7">
        <v>7074</v>
      </c>
      <c r="C69" s="8">
        <f>B69/B71</f>
        <v>0.271805117958964</v>
      </c>
      <c r="D69" s="6"/>
      <c r="E69" s="11"/>
      <c r="F69" s="11"/>
      <c r="G69" s="11"/>
      <c r="H69" s="11"/>
      <c r="I69" s="11"/>
      <c r="J69" s="11"/>
      <c r="K69" s="11"/>
    </row>
    <row r="70" ht="20.7" customHeight="1">
      <c r="A70" t="s" s="4">
        <v>179</v>
      </c>
      <c r="B70" s="7">
        <v>8099</v>
      </c>
      <c r="C70" s="8">
        <f>B70/B71</f>
        <v>0.311188811188811</v>
      </c>
      <c r="D70" s="6"/>
      <c r="E70" s="11"/>
      <c r="F70" s="11"/>
      <c r="G70" s="11"/>
      <c r="H70" s="11"/>
      <c r="I70" s="11"/>
      <c r="J70" s="11"/>
      <c r="K70" s="11"/>
    </row>
    <row r="71" ht="20.7" customHeight="1">
      <c r="A71" t="s" s="3">
        <v>19</v>
      </c>
      <c r="B71" s="7">
        <f>SUM(B68:B70)</f>
        <v>26026</v>
      </c>
      <c r="C71" s="9">
        <f>SUM(C68:C70)</f>
        <v>1</v>
      </c>
      <c r="D71" s="6"/>
      <c r="E71" s="11"/>
      <c r="F71" s="11"/>
      <c r="G71" s="11"/>
      <c r="H71" s="11"/>
      <c r="I71" s="11"/>
      <c r="J71" s="11"/>
      <c r="K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  <c r="J72" s="11"/>
      <c r="K72" s="11"/>
    </row>
    <row r="73" ht="20.7" customHeight="1">
      <c r="A73" t="s" s="45">
        <v>182</v>
      </c>
      <c r="B73" t="s" s="46">
        <v>2</v>
      </c>
      <c r="C73" t="s" s="45">
        <v>3</v>
      </c>
      <c r="D73" s="6"/>
      <c r="E73" s="11"/>
      <c r="F73" s="11"/>
      <c r="G73" s="11"/>
      <c r="H73" s="11"/>
      <c r="I73" s="11"/>
      <c r="J73" s="11"/>
      <c r="K73" s="11"/>
    </row>
    <row r="74" ht="20.7" customHeight="1">
      <c r="A74" t="s" s="46">
        <v>184</v>
      </c>
      <c r="B74" s="47"/>
      <c r="C74" s="56">
        <f>B74/B76</f>
      </c>
      <c r="D74" s="6"/>
      <c r="E74" s="11"/>
      <c r="F74" s="11"/>
      <c r="G74" s="11"/>
      <c r="H74" s="11"/>
      <c r="I74" s="11"/>
      <c r="J74" s="11"/>
      <c r="K74" s="11"/>
    </row>
    <row r="75" ht="20.7" customHeight="1">
      <c r="A75" t="s" s="46">
        <v>186</v>
      </c>
      <c r="B75" s="47"/>
      <c r="C75" s="56">
        <f>B75/B76</f>
      </c>
      <c r="D75" s="6"/>
      <c r="E75" s="11"/>
      <c r="F75" s="11"/>
      <c r="G75" s="11"/>
      <c r="H75" s="11"/>
      <c r="I75" s="11"/>
      <c r="J75" s="11"/>
      <c r="K75" s="11"/>
    </row>
    <row r="76" ht="20.7" customHeight="1">
      <c r="A76" t="s" s="45">
        <v>19</v>
      </c>
      <c r="B76" s="49">
        <f>SUM(B74:B75)</f>
        <v>0</v>
      </c>
      <c r="C76" s="57">
        <f>SUM(C74:C75)</f>
      </c>
      <c r="D76" s="6"/>
      <c r="E76" s="11"/>
      <c r="F76" s="11"/>
      <c r="G76" s="11"/>
      <c r="H76" s="11"/>
      <c r="I76" s="11"/>
      <c r="J76" s="11"/>
      <c r="K76" s="11"/>
    </row>
    <row r="77" ht="20.7" customHeight="1">
      <c r="A77" s="51"/>
      <c r="B77" s="52"/>
      <c r="C77" s="58"/>
      <c r="D77" s="11"/>
      <c r="E77" s="11"/>
      <c r="F77" s="11"/>
      <c r="G77" s="11"/>
      <c r="H77" s="11"/>
      <c r="I77" s="11"/>
      <c r="J77" s="11"/>
      <c r="K77" s="11"/>
    </row>
    <row r="78" ht="20.7" customHeight="1">
      <c r="A78" t="s" s="45">
        <v>188</v>
      </c>
      <c r="B78" t="s" s="46">
        <v>2</v>
      </c>
      <c r="C78" t="s" s="45">
        <v>3</v>
      </c>
      <c r="D78" s="6"/>
      <c r="E78" s="11"/>
      <c r="F78" s="11"/>
      <c r="G78" s="11"/>
      <c r="H78" s="11"/>
      <c r="I78" s="11"/>
      <c r="J78" s="11"/>
      <c r="K78" s="11"/>
    </row>
    <row r="79" ht="20.7" customHeight="1">
      <c r="A79" t="s" s="46">
        <v>190</v>
      </c>
      <c r="B79" s="47"/>
      <c r="C79" s="56">
        <f>B79/B81</f>
      </c>
      <c r="D79" s="6"/>
      <c r="E79" s="11"/>
      <c r="F79" s="11"/>
      <c r="G79" s="11"/>
      <c r="H79" s="11"/>
      <c r="I79" s="11"/>
      <c r="J79" s="11"/>
      <c r="K79" s="11"/>
    </row>
    <row r="80" ht="20.7" customHeight="1">
      <c r="A80" t="s" s="46">
        <v>192</v>
      </c>
      <c r="B80" s="47"/>
      <c r="C80" s="56">
        <f>B80/B81</f>
      </c>
      <c r="D80" s="6"/>
      <c r="E80" s="11"/>
      <c r="F80" s="11"/>
      <c r="G80" s="11"/>
      <c r="H80" s="11"/>
      <c r="I80" s="11"/>
      <c r="J80" s="11"/>
      <c r="K80" s="11"/>
    </row>
    <row r="81" ht="20.7" customHeight="1">
      <c r="A81" t="s" s="45">
        <v>19</v>
      </c>
      <c r="B81" s="49">
        <f>SUM(B79:B80)</f>
        <v>0</v>
      </c>
      <c r="C81" s="57">
        <f>SUM(C79:C80)</f>
      </c>
      <c r="D81" s="6"/>
      <c r="E81" s="11"/>
      <c r="F81" s="11"/>
      <c r="G81" s="11"/>
      <c r="H81" s="11"/>
      <c r="I81" s="11"/>
      <c r="J81" s="11"/>
      <c r="K81" s="11"/>
    </row>
    <row r="82" ht="20.7" customHeight="1">
      <c r="A82" s="51"/>
      <c r="B82" s="52"/>
      <c r="C82" s="58"/>
      <c r="D82" s="11"/>
      <c r="E82" s="11"/>
      <c r="F82" s="11"/>
      <c r="G82" s="11"/>
      <c r="H82" s="11"/>
      <c r="I82" s="11"/>
      <c r="J82" s="11"/>
      <c r="K82" s="11"/>
    </row>
    <row r="83" ht="20.7" customHeight="1">
      <c r="A83" t="s" s="45">
        <v>194</v>
      </c>
      <c r="B83" t="s" s="46">
        <v>2</v>
      </c>
      <c r="C83" t="s" s="45">
        <v>3</v>
      </c>
      <c r="D83" s="6"/>
      <c r="E83" s="11"/>
      <c r="F83" s="11"/>
      <c r="G83" s="11"/>
      <c r="H83" s="11"/>
      <c r="I83" s="11"/>
      <c r="J83" s="11"/>
      <c r="K83" s="11"/>
    </row>
    <row r="84" ht="20.7" customHeight="1">
      <c r="A84" t="s" s="46">
        <v>196</v>
      </c>
      <c r="B84" s="47"/>
      <c r="C84" s="56">
        <f>B84/B86</f>
      </c>
      <c r="D84" s="6"/>
      <c r="E84" s="11"/>
      <c r="F84" s="11"/>
      <c r="G84" s="11"/>
      <c r="H84" s="11"/>
      <c r="I84" s="11"/>
      <c r="J84" s="11"/>
      <c r="K84" s="11"/>
    </row>
    <row r="85" ht="20.7" customHeight="1">
      <c r="A85" t="s" s="46">
        <v>198</v>
      </c>
      <c r="B85" s="47"/>
      <c r="C85" s="56">
        <f>B85/B86</f>
      </c>
      <c r="D85" s="6"/>
      <c r="E85" s="11"/>
      <c r="F85" s="11"/>
      <c r="G85" s="11"/>
      <c r="H85" s="11"/>
      <c r="I85" s="11"/>
      <c r="J85" s="11"/>
      <c r="K85" s="11"/>
    </row>
    <row r="86" ht="20.7" customHeight="1">
      <c r="A86" t="s" s="45">
        <v>19</v>
      </c>
      <c r="B86" s="49">
        <f>SUM(B84:B85)</f>
        <v>0</v>
      </c>
      <c r="C86" s="57">
        <f>SUM(C84:C85)</f>
      </c>
      <c r="D86" s="6"/>
      <c r="E86" s="11"/>
      <c r="F86" s="11"/>
      <c r="G86" s="11"/>
      <c r="H86" s="11"/>
      <c r="I86" s="11"/>
      <c r="J86" s="11"/>
      <c r="K86" s="11"/>
    </row>
    <row r="87" ht="20.35" customHeight="1">
      <c r="A87" s="21"/>
      <c r="B87" s="22"/>
      <c r="C87" s="19"/>
      <c r="D87" s="11"/>
      <c r="E87" s="11"/>
      <c r="F87" s="11"/>
      <c r="G87" s="11"/>
      <c r="H87" s="11"/>
      <c r="I87" s="11"/>
      <c r="J87" s="11"/>
      <c r="K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  <c r="J88" s="11"/>
      <c r="K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  <c r="J89" s="11"/>
      <c r="K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  <c r="J90" s="11"/>
      <c r="K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  <c r="J91" s="11"/>
      <c r="K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  <c r="I92" s="11"/>
      <c r="J92" s="11"/>
      <c r="K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  <c r="I93" s="11"/>
      <c r="J93" s="11"/>
      <c r="K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  <c r="I94" s="11"/>
      <c r="J94" s="11"/>
      <c r="K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  <c r="I95" s="11"/>
      <c r="J95" s="11"/>
      <c r="K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  <c r="I96" s="11"/>
      <c r="J96" s="11"/>
      <c r="K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  <c r="I97" s="11"/>
      <c r="J97" s="11"/>
      <c r="K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  <c r="I98" s="11"/>
      <c r="J98" s="11"/>
      <c r="K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  <c r="I99" s="11"/>
      <c r="J99" s="11"/>
      <c r="K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  <c r="I100" s="11"/>
      <c r="J100" s="11"/>
      <c r="K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  <c r="I101" s="11"/>
      <c r="J101" s="11"/>
      <c r="K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  <c r="I102" s="11"/>
      <c r="J102" s="11"/>
      <c r="K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  <c r="I103" s="11"/>
      <c r="J103" s="11"/>
      <c r="K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  <c r="I104" s="11"/>
      <c r="J104" s="11"/>
      <c r="K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  <c r="I105" s="11"/>
      <c r="J105" s="11"/>
      <c r="K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  <c r="I106" s="11"/>
      <c r="J106" s="11"/>
      <c r="K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  <c r="I107" s="11"/>
      <c r="J107" s="11"/>
      <c r="K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  <c r="I108" s="11"/>
      <c r="J108" s="11"/>
      <c r="K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  <c r="I109" s="11"/>
      <c r="J109" s="11"/>
      <c r="K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  <c r="I110" s="11"/>
      <c r="J110" s="11"/>
      <c r="K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  <c r="I111" s="11"/>
      <c r="J111" s="11"/>
      <c r="K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  <c r="I112" s="11"/>
      <c r="J112" s="11"/>
      <c r="K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  <c r="I113" s="11"/>
      <c r="J113" s="11"/>
      <c r="K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  <c r="I114" s="11"/>
      <c r="J114" s="11"/>
      <c r="K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  <c r="I115" s="11"/>
      <c r="J115" s="11"/>
      <c r="K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  <c r="I116" s="11"/>
      <c r="J116" s="11"/>
      <c r="K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  <c r="I117" s="11"/>
      <c r="J117" s="11"/>
      <c r="K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  <c r="I118" s="11"/>
      <c r="J118" s="11"/>
      <c r="K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  <c r="I119" s="11"/>
      <c r="J119" s="11"/>
      <c r="K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  <c r="I120" s="11"/>
      <c r="J120" s="11"/>
      <c r="K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  <c r="I121" s="11"/>
      <c r="J121" s="11"/>
      <c r="K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  <c r="I122" s="11"/>
      <c r="J122" s="11"/>
      <c r="K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  <c r="I123" s="11"/>
      <c r="J123" s="11"/>
      <c r="K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  <c r="I124" s="11"/>
      <c r="J124" s="11"/>
      <c r="K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  <c r="I125" s="11"/>
      <c r="J125" s="11"/>
      <c r="K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  <c r="I126" s="11"/>
      <c r="J126" s="11"/>
      <c r="K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  <c r="I127" s="11"/>
      <c r="J127" s="11"/>
      <c r="K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  <c r="I128" s="11"/>
      <c r="J128" s="11"/>
      <c r="K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  <c r="I129" s="11"/>
      <c r="J129" s="11"/>
      <c r="K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  <c r="I130" s="11"/>
      <c r="J130" s="11"/>
      <c r="K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  <c r="I131" s="11"/>
      <c r="J131" s="11"/>
      <c r="K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  <c r="I132" s="11"/>
      <c r="J132" s="11"/>
      <c r="K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  <c r="I133" s="11"/>
      <c r="J133" s="11"/>
      <c r="K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  <c r="I134" s="11"/>
      <c r="J134" s="11"/>
      <c r="K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  <c r="I135" s="11"/>
      <c r="J135" s="11"/>
      <c r="K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  <c r="I136" s="11"/>
      <c r="J136" s="11"/>
      <c r="K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  <c r="I137" s="11"/>
      <c r="J137" s="11"/>
      <c r="K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  <c r="I138" s="11"/>
      <c r="J138" s="11"/>
      <c r="K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  <c r="I139" s="11"/>
      <c r="J139" s="11"/>
      <c r="K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  <c r="I140" s="11"/>
      <c r="J140" s="11"/>
      <c r="K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  <c r="I141" s="11"/>
      <c r="J141" s="11"/>
      <c r="K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  <c r="I142" s="11"/>
      <c r="J142" s="11"/>
      <c r="K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  <c r="I143" s="11"/>
      <c r="J143" s="11"/>
      <c r="K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  <c r="I144" s="11"/>
      <c r="J144" s="11"/>
      <c r="K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  <c r="I145" s="11"/>
      <c r="J145" s="11"/>
      <c r="K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  <c r="I146" s="11"/>
      <c r="J146" s="11"/>
      <c r="K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  <c r="I147" s="11"/>
      <c r="J147" s="11"/>
      <c r="K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  <c r="I148" s="11"/>
      <c r="J148" s="11"/>
      <c r="K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  <c r="I149" s="11"/>
      <c r="J149" s="11"/>
      <c r="K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  <c r="I150" s="11"/>
      <c r="J150" s="11"/>
      <c r="K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  <c r="I151" s="11"/>
      <c r="J151" s="11"/>
      <c r="K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  <c r="I152" s="11"/>
      <c r="J152" s="11"/>
      <c r="K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  <c r="I153" s="11"/>
      <c r="J153" s="11"/>
      <c r="K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  <c r="I154" s="11"/>
      <c r="J154" s="11"/>
      <c r="K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  <c r="I155" s="11"/>
      <c r="J155" s="11"/>
      <c r="K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  <c r="I156" s="11"/>
      <c r="J156" s="11"/>
      <c r="K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  <c r="I157" s="11"/>
      <c r="J157" s="11"/>
      <c r="K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  <c r="I158" s="11"/>
      <c r="J158" s="11"/>
      <c r="K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  <c r="I159" s="11"/>
      <c r="J159" s="11"/>
      <c r="K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  <c r="I160" s="11"/>
      <c r="J160" s="11"/>
      <c r="K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  <c r="I161" s="11"/>
      <c r="J161" s="11"/>
      <c r="K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  <c r="I162" s="11"/>
      <c r="J162" s="11"/>
      <c r="K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  <c r="I163" s="11"/>
      <c r="J163" s="11"/>
      <c r="K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  <c r="I164" s="11"/>
      <c r="J164" s="11"/>
      <c r="K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  <c r="I165" s="11"/>
      <c r="J165" s="11"/>
      <c r="K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  <c r="I166" s="11"/>
      <c r="J166" s="11"/>
      <c r="K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  <c r="I167" s="11"/>
      <c r="J167" s="11"/>
      <c r="K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  <c r="I168" s="11"/>
      <c r="J168" s="11"/>
      <c r="K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  <c r="I169" s="11"/>
      <c r="J169" s="11"/>
      <c r="K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  <c r="I170" s="11"/>
      <c r="J170" s="11"/>
      <c r="K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  <c r="I171" s="11"/>
      <c r="J171" s="11"/>
      <c r="K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  <c r="I172" s="11"/>
      <c r="J172" s="11"/>
      <c r="K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  <c r="I173" s="11"/>
      <c r="J173" s="11"/>
      <c r="K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  <c r="I174" s="11"/>
      <c r="J174" s="11"/>
      <c r="K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  <c r="I175" s="11"/>
      <c r="J175" s="11"/>
      <c r="K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  <c r="I176" s="11"/>
      <c r="J176" s="11"/>
      <c r="K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  <c r="I177" s="11"/>
      <c r="J177" s="11"/>
      <c r="K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  <c r="I178" s="11"/>
      <c r="J178" s="11"/>
      <c r="K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  <c r="I179" s="11"/>
      <c r="J179" s="11"/>
      <c r="K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  <c r="I180" s="11"/>
      <c r="J180" s="11"/>
      <c r="K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  <c r="I181" s="11"/>
      <c r="J181" s="11"/>
      <c r="K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  <c r="I182" s="11"/>
      <c r="J182" s="11"/>
      <c r="K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  <c r="I183" s="11"/>
      <c r="J183" s="11"/>
      <c r="K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  <c r="I184" s="11"/>
      <c r="J184" s="11"/>
      <c r="K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  <c r="I185" s="11"/>
      <c r="J185" s="11"/>
      <c r="K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  <c r="I186" s="11"/>
      <c r="J186" s="11"/>
      <c r="K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  <c r="I187" s="11"/>
      <c r="J187" s="11"/>
      <c r="K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  <c r="I188" s="11"/>
      <c r="J188" s="11"/>
      <c r="K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  <c r="I189" s="11"/>
      <c r="J189" s="11"/>
      <c r="K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  <c r="I190" s="11"/>
      <c r="J190" s="11"/>
      <c r="K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  <c r="I191" s="11"/>
      <c r="J191" s="11"/>
      <c r="K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  <c r="I192" s="11"/>
      <c r="J192" s="11"/>
      <c r="K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  <c r="I193" s="11"/>
      <c r="J193" s="11"/>
      <c r="K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  <c r="I194" s="11"/>
      <c r="J194" s="11"/>
      <c r="K194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dimension ref="A2:K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20" customWidth="1"/>
    <col min="2" max="4" width="16.3516" style="120" customWidth="1"/>
    <col min="5" max="5" width="26.7031" style="120" customWidth="1"/>
    <col min="6" max="8" width="16.3516" style="120" customWidth="1"/>
    <col min="9" max="9" width="17.8516" style="120" customWidth="1"/>
    <col min="10" max="11" width="16.3516" style="120" customWidth="1"/>
    <col min="12" max="16384" width="16.3516" style="12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4</v>
      </c>
      <c r="F2" t="s" s="4">
        <v>2</v>
      </c>
      <c r="G2" t="s" s="3">
        <v>3</v>
      </c>
      <c r="H2" s="5"/>
      <c r="I2" t="s" s="3">
        <v>265</v>
      </c>
      <c r="J2" t="s" s="4">
        <v>2</v>
      </c>
      <c r="K2" t="s" s="3">
        <v>3</v>
      </c>
    </row>
    <row r="3" ht="20.7" customHeight="1">
      <c r="A3" t="s" s="4">
        <v>8</v>
      </c>
      <c r="B3" s="7">
        <v>2650</v>
      </c>
      <c r="C3" s="8">
        <f>B3/B12</f>
        <v>0.171421178601462</v>
      </c>
      <c r="D3" s="5"/>
      <c r="E3" t="s" s="4">
        <v>9</v>
      </c>
      <c r="F3" s="7">
        <v>9529</v>
      </c>
      <c r="G3" s="8">
        <f>F3/F5</f>
        <v>0.673142130545352</v>
      </c>
      <c r="H3" s="5"/>
      <c r="I3" t="s" s="4">
        <v>398</v>
      </c>
      <c r="J3" s="7">
        <v>5204</v>
      </c>
      <c r="K3" s="8">
        <f>J3/J5</f>
        <v>0.395530896100935</v>
      </c>
    </row>
    <row r="4" ht="20.7" customHeight="1">
      <c r="A4" t="s" s="4">
        <v>13</v>
      </c>
      <c r="B4" s="7">
        <v>1262</v>
      </c>
      <c r="C4" s="8">
        <f>B4/B12</f>
        <v>0.0816352933566207</v>
      </c>
      <c r="D4" s="5"/>
      <c r="E4" t="s" s="4">
        <v>14</v>
      </c>
      <c r="F4" s="7">
        <v>4627</v>
      </c>
      <c r="G4" s="8">
        <f>F4/F5</f>
        <v>0.326857869454648</v>
      </c>
      <c r="H4" s="5"/>
      <c r="I4" t="s" s="4">
        <v>15</v>
      </c>
      <c r="J4" s="7">
        <v>7953</v>
      </c>
      <c r="K4" s="8">
        <f>J4/J5</f>
        <v>0.6044691038990651</v>
      </c>
    </row>
    <row r="5" ht="20.7" customHeight="1">
      <c r="A5" t="s" s="4">
        <v>18</v>
      </c>
      <c r="B5" s="7">
        <v>62</v>
      </c>
      <c r="C5" s="8">
        <f>B5/B12</f>
        <v>0.00401060870690213</v>
      </c>
      <c r="D5" s="5"/>
      <c r="E5" t="s" s="3">
        <v>19</v>
      </c>
      <c r="F5" s="7">
        <f>SUM(F3:F4)</f>
        <v>14156</v>
      </c>
      <c r="G5" s="9">
        <f>SUM(G3:G4)</f>
        <v>1</v>
      </c>
      <c r="H5" s="95"/>
      <c r="I5" t="s" s="3">
        <v>19</v>
      </c>
      <c r="J5" s="7">
        <f>SUM(J3:J4)</f>
        <v>13157</v>
      </c>
      <c r="K5" s="9">
        <f>SUM(K3:K4)</f>
        <v>1</v>
      </c>
    </row>
    <row r="6" ht="20.7" customHeight="1">
      <c r="A6" t="s" s="4">
        <v>21</v>
      </c>
      <c r="B6" s="7">
        <v>8577</v>
      </c>
      <c r="C6" s="8">
        <f>B6/B12</f>
        <v>0.554822433533864</v>
      </c>
      <c r="D6" s="6"/>
      <c r="E6" s="10"/>
      <c r="F6" s="30"/>
      <c r="G6" s="17"/>
      <c r="H6" s="39"/>
      <c r="I6" s="18"/>
      <c r="J6" s="10"/>
      <c r="K6" s="10"/>
    </row>
    <row r="7" ht="20.7" customHeight="1">
      <c r="A7" t="s" s="4">
        <v>23</v>
      </c>
      <c r="B7" s="7">
        <v>2564</v>
      </c>
      <c r="C7" s="8">
        <f>B7/B12</f>
        <v>0.165858076201565</v>
      </c>
      <c r="D7" s="5"/>
      <c r="E7" t="s" s="3">
        <v>5</v>
      </c>
      <c r="F7" t="s" s="4">
        <v>2</v>
      </c>
      <c r="G7" t="s" s="3">
        <v>3</v>
      </c>
      <c r="H7" s="33"/>
      <c r="I7" t="s" s="3">
        <v>262</v>
      </c>
      <c r="J7" t="s" s="4">
        <v>2</v>
      </c>
      <c r="K7" t="s" s="3">
        <v>3</v>
      </c>
    </row>
    <row r="8" ht="20.7" customHeight="1">
      <c r="A8" t="s" s="4">
        <v>27</v>
      </c>
      <c r="B8" s="7">
        <v>77</v>
      </c>
      <c r="C8" s="8">
        <f>B8/B12</f>
        <v>0.00498091726502361</v>
      </c>
      <c r="D8" s="5"/>
      <c r="E8" t="s" s="4">
        <v>10</v>
      </c>
      <c r="F8" s="7">
        <v>3512</v>
      </c>
      <c r="G8" s="8">
        <f>F8/F10</f>
        <v>0.475429809124137</v>
      </c>
      <c r="H8" s="33"/>
      <c r="I8" t="s" s="4">
        <v>410</v>
      </c>
      <c r="J8" s="7">
        <v>5192</v>
      </c>
      <c r="K8" s="8">
        <f>J8/J11</f>
        <v>0.37199971340546</v>
      </c>
    </row>
    <row r="9" ht="20.7" customHeight="1">
      <c r="A9" t="s" s="4">
        <v>31</v>
      </c>
      <c r="B9" s="7">
        <v>177</v>
      </c>
      <c r="C9" s="8">
        <f>B9/B12</f>
        <v>0.0114496409858335</v>
      </c>
      <c r="D9" s="5"/>
      <c r="E9" t="s" s="4">
        <v>15</v>
      </c>
      <c r="F9" s="7">
        <v>3875</v>
      </c>
      <c r="G9" s="8">
        <f>F9/F10</f>
        <v>0.524570190875863</v>
      </c>
      <c r="H9" s="33"/>
      <c r="I9" t="s" s="4">
        <v>9</v>
      </c>
      <c r="J9" s="7">
        <v>6343</v>
      </c>
      <c r="K9" s="8">
        <f>J9/J11</f>
        <v>0.45446729239808</v>
      </c>
    </row>
    <row r="10" ht="20.7" customHeight="1">
      <c r="A10" t="s" s="4">
        <v>36</v>
      </c>
      <c r="B10" s="7">
        <v>48</v>
      </c>
      <c r="C10" s="8">
        <f>B10/B12</f>
        <v>0.00310498738598874</v>
      </c>
      <c r="D10" s="5"/>
      <c r="E10" t="s" s="3">
        <v>19</v>
      </c>
      <c r="F10" s="7">
        <f>SUM(F8:F9)</f>
        <v>7387</v>
      </c>
      <c r="G10" s="9">
        <f>SUM(G8:G9)</f>
        <v>1</v>
      </c>
      <c r="H10" s="33"/>
      <c r="I10" t="s" s="4">
        <v>414</v>
      </c>
      <c r="J10" s="7">
        <v>2422</v>
      </c>
      <c r="K10" s="8">
        <f>J10/J11</f>
        <v>0.173532994196461</v>
      </c>
    </row>
    <row r="11" ht="20.7" customHeight="1">
      <c r="A11" t="s" s="4">
        <v>39</v>
      </c>
      <c r="B11" s="7">
        <v>42</v>
      </c>
      <c r="C11" s="8">
        <f>B11/B12</f>
        <v>0.00271686396274015</v>
      </c>
      <c r="D11" s="6"/>
      <c r="E11" s="10"/>
      <c r="F11" s="10"/>
      <c r="G11" s="10"/>
      <c r="H11" s="100"/>
      <c r="I11" t="s" s="3">
        <v>19</v>
      </c>
      <c r="J11" s="7">
        <f>SUM(J8:J10)</f>
        <v>13957</v>
      </c>
      <c r="K11" s="9">
        <f>SUM(K8:K10)</f>
        <v>1</v>
      </c>
    </row>
    <row r="12" ht="20.7" customHeight="1">
      <c r="A12" t="s" s="3">
        <v>19</v>
      </c>
      <c r="B12" s="7">
        <f>SUM(B3:B11)</f>
        <v>15459</v>
      </c>
      <c r="C12" s="9">
        <f>SUM(C3:C11)</f>
        <v>1</v>
      </c>
      <c r="D12" s="5"/>
      <c r="E12" t="s" s="3">
        <v>25</v>
      </c>
      <c r="F12" t="s" s="4">
        <v>2</v>
      </c>
      <c r="G12" t="s" s="3">
        <v>3</v>
      </c>
      <c r="H12" s="34"/>
      <c r="I12" s="17"/>
      <c r="J12" s="17"/>
      <c r="K12" s="17"/>
    </row>
    <row r="13" ht="20.7" customHeight="1">
      <c r="A13" s="10"/>
      <c r="B13" s="10"/>
      <c r="C13" s="10"/>
      <c r="D13" s="12"/>
      <c r="E13" t="s" s="4">
        <v>29</v>
      </c>
      <c r="F13" s="7">
        <v>1144</v>
      </c>
      <c r="G13" s="8">
        <f>F13/F17</f>
        <v>0.197616168595612</v>
      </c>
      <c r="H13" s="33"/>
      <c r="I13" t="s" s="3">
        <v>263</v>
      </c>
      <c r="J13" t="s" s="4">
        <v>2</v>
      </c>
      <c r="K13" t="s" s="3">
        <v>3</v>
      </c>
    </row>
    <row r="14" ht="32.7" customHeight="1">
      <c r="A14" t="s" s="3">
        <v>46</v>
      </c>
      <c r="B14" t="s" s="4">
        <v>2</v>
      </c>
      <c r="C14" t="s" s="3">
        <v>3</v>
      </c>
      <c r="D14" s="5"/>
      <c r="E14" t="s" s="4">
        <v>33</v>
      </c>
      <c r="F14" s="7">
        <v>2353</v>
      </c>
      <c r="G14" s="8">
        <f>F14/F17</f>
        <v>0.406460528588703</v>
      </c>
      <c r="H14" s="33"/>
      <c r="I14" t="s" s="4">
        <v>421</v>
      </c>
      <c r="J14" s="7">
        <v>5976</v>
      </c>
      <c r="K14" s="8">
        <f>J14/J16</f>
        <v>0.501552664708351</v>
      </c>
    </row>
    <row r="15" ht="20.7" customHeight="1">
      <c r="A15" t="s" s="4">
        <v>51</v>
      </c>
      <c r="B15" s="7">
        <v>133</v>
      </c>
      <c r="C15" s="8">
        <f>B15/B21</f>
        <v>0.00873620599054125</v>
      </c>
      <c r="D15" s="5"/>
      <c r="E15" t="s" s="4">
        <v>37</v>
      </c>
      <c r="F15" s="7">
        <v>1855</v>
      </c>
      <c r="G15" s="8">
        <f>F15/F17</f>
        <v>0.32043530834341</v>
      </c>
      <c r="H15" s="33"/>
      <c r="I15" t="s" s="4">
        <v>423</v>
      </c>
      <c r="J15" s="7">
        <v>5939</v>
      </c>
      <c r="K15" s="8">
        <f>J15/J16</f>
        <v>0.498447335291649</v>
      </c>
    </row>
    <row r="16" ht="20.7" customHeight="1">
      <c r="A16" t="s" s="4">
        <v>54</v>
      </c>
      <c r="B16" s="7">
        <v>6173</v>
      </c>
      <c r="C16" s="8">
        <f>B16/B21</f>
        <v>0.405478192327903</v>
      </c>
      <c r="D16" s="5"/>
      <c r="E16" t="s" s="4">
        <v>40</v>
      </c>
      <c r="F16" s="7">
        <v>437</v>
      </c>
      <c r="G16" s="8">
        <f>F16/F17</f>
        <v>0.075487994472275</v>
      </c>
      <c r="H16" s="33"/>
      <c r="I16" t="s" s="3">
        <v>19</v>
      </c>
      <c r="J16" s="7">
        <f>SUM(J14:J15)</f>
        <v>11915</v>
      </c>
      <c r="K16" s="9">
        <f>SUM(K14:K15)</f>
        <v>1</v>
      </c>
    </row>
    <row r="17" ht="20.7" customHeight="1">
      <c r="A17" t="s" s="4">
        <v>57</v>
      </c>
      <c r="B17" s="7">
        <v>4989</v>
      </c>
      <c r="C17" s="8">
        <f>B17/B21</f>
        <v>0.327706253284288</v>
      </c>
      <c r="D17" s="5"/>
      <c r="E17" t="s" s="3">
        <v>19</v>
      </c>
      <c r="F17" s="7">
        <f>SUM(F13:F16)</f>
        <v>5789</v>
      </c>
      <c r="G17" s="9">
        <f>SUM(G13:G16)</f>
        <v>1</v>
      </c>
      <c r="H17" s="34"/>
      <c r="I17" s="108"/>
      <c r="J17" s="19"/>
      <c r="K17" s="19"/>
    </row>
    <row r="18" ht="20.7" customHeight="1">
      <c r="A18" t="s" s="4">
        <v>61</v>
      </c>
      <c r="B18" s="7">
        <v>116</v>
      </c>
      <c r="C18" s="8">
        <f>B18/B21</f>
        <v>0.00761954808197583</v>
      </c>
      <c r="D18" s="6"/>
      <c r="E18" s="10"/>
      <c r="F18" s="30"/>
      <c r="G18" s="17"/>
      <c r="H18" s="39"/>
      <c r="I18" s="72"/>
      <c r="J18" s="11"/>
      <c r="K18" s="11"/>
    </row>
    <row r="19" ht="20.7" customHeight="1">
      <c r="A19" t="s" s="4">
        <v>64</v>
      </c>
      <c r="B19" s="7">
        <v>3650</v>
      </c>
      <c r="C19" s="8">
        <f>B19/B21</f>
        <v>0.239753021544929</v>
      </c>
      <c r="D19" s="5"/>
      <c r="E19" t="s" s="3">
        <v>48</v>
      </c>
      <c r="F19" t="s" s="4">
        <v>2</v>
      </c>
      <c r="G19" t="s" s="3">
        <v>3</v>
      </c>
      <c r="H19" s="34"/>
      <c r="I19" s="72"/>
      <c r="J19" s="11"/>
      <c r="K19" s="11"/>
    </row>
    <row r="20" ht="20.7" customHeight="1">
      <c r="A20" t="s" s="4">
        <v>68</v>
      </c>
      <c r="B20" s="7">
        <v>163</v>
      </c>
      <c r="C20" s="8">
        <f>B20/B21</f>
        <v>0.0107067787703626</v>
      </c>
      <c r="D20" s="5"/>
      <c r="E20" t="s" s="4">
        <v>52</v>
      </c>
      <c r="F20" s="7">
        <v>453</v>
      </c>
      <c r="G20" s="8">
        <f>F20/F22</f>
        <v>0.451645064805583</v>
      </c>
      <c r="H20" s="34"/>
      <c r="I20" s="72"/>
      <c r="J20" s="11"/>
      <c r="K20" s="11"/>
    </row>
    <row r="21" ht="20.7" customHeight="1">
      <c r="A21" t="s" s="3">
        <v>19</v>
      </c>
      <c r="B21" s="7">
        <f>SUM(B15:B20)</f>
        <v>15224</v>
      </c>
      <c r="C21" s="9">
        <f>SUM(C15:C20)</f>
        <v>1</v>
      </c>
      <c r="D21" s="5"/>
      <c r="E21" t="s" s="4">
        <v>55</v>
      </c>
      <c r="F21" s="7">
        <v>550</v>
      </c>
      <c r="G21" s="8">
        <f>F21/F22</f>
        <v>0.548354935194417</v>
      </c>
      <c r="H21" s="34"/>
      <c r="I21" s="72"/>
      <c r="J21" s="11"/>
      <c r="K21" s="11"/>
    </row>
    <row r="22" ht="20.7" customHeight="1">
      <c r="A22" s="16"/>
      <c r="B22" s="17"/>
      <c r="C22" s="18"/>
      <c r="D22" s="12"/>
      <c r="E22" t="s" s="3">
        <v>19</v>
      </c>
      <c r="F22" s="7">
        <f>SUM(F20:F21)</f>
        <v>1003</v>
      </c>
      <c r="G22" s="9">
        <f>SUM(G20:G21)</f>
        <v>1</v>
      </c>
      <c r="H22" s="34"/>
      <c r="I22" s="72"/>
      <c r="J22" s="11"/>
      <c r="K22" s="11"/>
    </row>
    <row r="23" ht="20.7" customHeight="1">
      <c r="A23" t="s" s="45">
        <v>77</v>
      </c>
      <c r="B23" t="s" s="46">
        <v>2</v>
      </c>
      <c r="C23" t="s" s="3">
        <v>3</v>
      </c>
      <c r="D23" s="6"/>
      <c r="E23" s="10"/>
      <c r="F23" s="30"/>
      <c r="G23" s="17"/>
      <c r="H23" s="39"/>
      <c r="I23" s="72"/>
      <c r="J23" s="11"/>
      <c r="K23" s="11"/>
    </row>
    <row r="24" ht="20.7" customHeight="1">
      <c r="A24" t="s" s="46">
        <v>80</v>
      </c>
      <c r="B24" s="47"/>
      <c r="C24" s="8">
        <f>B24/B26</f>
      </c>
      <c r="D24" s="5"/>
      <c r="E24" t="s" s="3">
        <v>492</v>
      </c>
      <c r="F24" t="s" s="4">
        <v>2</v>
      </c>
      <c r="G24" t="s" s="3">
        <v>3</v>
      </c>
      <c r="H24" s="34"/>
      <c r="I24" s="72"/>
      <c r="J24" s="11"/>
      <c r="K24" s="11"/>
    </row>
    <row r="25" ht="20.7" customHeight="1">
      <c r="A25" t="s" s="46">
        <v>83</v>
      </c>
      <c r="B25" s="47"/>
      <c r="C25" s="8">
        <f>B25/B26</f>
      </c>
      <c r="D25" s="5"/>
      <c r="E25" t="s" s="4">
        <v>646</v>
      </c>
      <c r="F25" s="7">
        <v>2850</v>
      </c>
      <c r="G25" s="8">
        <f>F25/F29</f>
        <v>0.375692064329027</v>
      </c>
      <c r="H25" s="34"/>
      <c r="I25" s="72"/>
      <c r="J25" s="11"/>
      <c r="K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5"/>
      <c r="E26" t="s" s="4">
        <v>647</v>
      </c>
      <c r="F26" s="7">
        <v>561</v>
      </c>
      <c r="G26" s="8">
        <f>F26/F29</f>
        <v>0.0739520168731875</v>
      </c>
      <c r="H26" s="34"/>
      <c r="I26" s="72"/>
      <c r="J26" s="11"/>
      <c r="K26" s="11"/>
    </row>
    <row r="27" ht="20.7" customHeight="1">
      <c r="A27" s="65"/>
      <c r="B27" s="28"/>
      <c r="C27" s="18"/>
      <c r="D27" s="12"/>
      <c r="E27" t="s" s="4">
        <v>648</v>
      </c>
      <c r="F27" s="7">
        <v>1160</v>
      </c>
      <c r="G27" s="8">
        <f>F27/F29</f>
        <v>0.152913261270762</v>
      </c>
      <c r="H27" s="34"/>
      <c r="I27" s="72"/>
      <c r="J27" s="11"/>
      <c r="K27" s="11"/>
    </row>
    <row r="28" ht="20.7" customHeight="1">
      <c r="A28" t="s" s="13">
        <v>92</v>
      </c>
      <c r="B28" t="s" s="14">
        <v>2</v>
      </c>
      <c r="C28" t="s" s="3">
        <v>3</v>
      </c>
      <c r="D28" s="5"/>
      <c r="E28" t="s" s="4">
        <v>649</v>
      </c>
      <c r="F28" s="7">
        <v>3015</v>
      </c>
      <c r="G28" s="8">
        <f>F28/F29</f>
        <v>0.397442657527023</v>
      </c>
      <c r="H28" s="34"/>
      <c r="I28" s="72"/>
      <c r="J28" s="11"/>
      <c r="K28" s="11"/>
    </row>
    <row r="29" ht="20.7" customHeight="1">
      <c r="A29" t="s" s="14">
        <v>95</v>
      </c>
      <c r="B29" s="15">
        <v>888</v>
      </c>
      <c r="C29" s="8">
        <f>B29/B35</f>
        <v>0.103568929321204</v>
      </c>
      <c r="D29" s="5"/>
      <c r="E29" t="s" s="3">
        <v>19</v>
      </c>
      <c r="F29" s="7">
        <f>SUM(F25:F28)</f>
        <v>7586</v>
      </c>
      <c r="G29" s="9">
        <f>SUM(G25:G28)</f>
        <v>1</v>
      </c>
      <c r="H29" s="34"/>
      <c r="I29" s="72"/>
      <c r="J29" s="11"/>
      <c r="K29" s="11"/>
    </row>
    <row r="30" ht="20.7" customHeight="1">
      <c r="A30" t="s" s="14">
        <v>98</v>
      </c>
      <c r="B30" s="15">
        <v>861</v>
      </c>
      <c r="C30" s="8">
        <f>B30/B35</f>
        <v>0.100419874037789</v>
      </c>
      <c r="D30" s="20"/>
      <c r="E30" s="17"/>
      <c r="F30" s="17"/>
      <c r="G30" s="17"/>
      <c r="H30" s="39"/>
      <c r="I30" s="72"/>
      <c r="J30" s="11"/>
      <c r="K30" s="11"/>
    </row>
    <row r="31" ht="20.7" customHeight="1">
      <c r="A31" t="s" s="14">
        <v>101</v>
      </c>
      <c r="B31" s="15">
        <v>559</v>
      </c>
      <c r="C31" s="8">
        <f>B31/B35</f>
        <v>0.0651971075344063</v>
      </c>
      <c r="D31" s="5"/>
      <c r="E31" t="s" s="3">
        <v>452</v>
      </c>
      <c r="F31" t="s" s="4">
        <v>2</v>
      </c>
      <c r="G31" t="s" s="3">
        <v>3</v>
      </c>
      <c r="H31" s="34"/>
      <c r="I31" s="72"/>
      <c r="J31" s="11"/>
      <c r="K31" s="11"/>
    </row>
    <row r="32" ht="20.7" customHeight="1">
      <c r="A32" t="s" s="14">
        <v>103</v>
      </c>
      <c r="B32" s="15">
        <v>3478</v>
      </c>
      <c r="C32" s="8">
        <f>B32/B35</f>
        <v>0.405644973174714</v>
      </c>
      <c r="D32" s="5"/>
      <c r="E32" t="s" s="4">
        <v>650</v>
      </c>
      <c r="F32" s="7">
        <v>2454</v>
      </c>
      <c r="G32" s="8">
        <f>F32/F34</f>
        <v>0.429922915206727</v>
      </c>
      <c r="H32" s="34"/>
      <c r="I32" s="72"/>
      <c r="J32" s="11"/>
      <c r="K32" s="11"/>
    </row>
    <row r="33" ht="20.7" customHeight="1">
      <c r="A33" t="s" s="14">
        <v>106</v>
      </c>
      <c r="B33" s="15">
        <v>2491</v>
      </c>
      <c r="C33" s="8">
        <f>B33/B35</f>
        <v>0.290529507814322</v>
      </c>
      <c r="D33" s="5"/>
      <c r="E33" t="s" s="4">
        <v>651</v>
      </c>
      <c r="F33" s="7">
        <v>3254</v>
      </c>
      <c r="G33" s="8">
        <f>F33/F34</f>
        <v>0.570077084793273</v>
      </c>
      <c r="H33" s="34"/>
      <c r="I33" s="72"/>
      <c r="J33" s="11"/>
      <c r="K33" s="11"/>
    </row>
    <row r="34" ht="20.7" customHeight="1">
      <c r="A34" t="s" s="14">
        <v>110</v>
      </c>
      <c r="B34" s="15">
        <v>297</v>
      </c>
      <c r="C34" s="8">
        <f>B34/B35</f>
        <v>0.0346396081175647</v>
      </c>
      <c r="D34" s="5"/>
      <c r="E34" t="s" s="3">
        <v>19</v>
      </c>
      <c r="F34" s="7">
        <f>SUM(F32:F33)</f>
        <v>5708</v>
      </c>
      <c r="G34" s="9">
        <f>SUM(G32:G33)</f>
        <v>1</v>
      </c>
      <c r="H34" s="34"/>
      <c r="I34" s="72"/>
      <c r="J34" s="11"/>
      <c r="K34" s="11"/>
    </row>
    <row r="35" ht="20.7" customHeight="1">
      <c r="A35" t="s" s="13">
        <v>19</v>
      </c>
      <c r="B35" s="15">
        <f>SUM(B29:B34)</f>
        <v>8574</v>
      </c>
      <c r="C35" s="9">
        <f>SUM(C29:C34)</f>
        <v>1</v>
      </c>
      <c r="D35" s="6"/>
      <c r="E35" s="10"/>
      <c r="F35" s="30"/>
      <c r="G35" s="17"/>
      <c r="H35" s="39"/>
      <c r="I35" s="72"/>
      <c r="J35" s="11"/>
      <c r="K35" s="11"/>
    </row>
    <row r="36" ht="20.7" customHeight="1">
      <c r="A36" s="16"/>
      <c r="B36" s="17"/>
      <c r="C36" s="18"/>
      <c r="D36" s="12"/>
      <c r="E36" t="s" s="3">
        <v>431</v>
      </c>
      <c r="F36" t="s" s="4">
        <v>2</v>
      </c>
      <c r="G36" t="s" s="3">
        <v>3</v>
      </c>
      <c r="H36" s="34"/>
      <c r="I36" s="72"/>
      <c r="J36" s="11"/>
      <c r="K36" s="11"/>
    </row>
    <row r="37" ht="20.7" customHeight="1">
      <c r="A37" t="s" s="3">
        <v>116</v>
      </c>
      <c r="B37" t="s" s="4">
        <v>2</v>
      </c>
      <c r="C37" t="s" s="3">
        <v>3</v>
      </c>
      <c r="D37" s="5"/>
      <c r="E37" t="s" s="4">
        <v>652</v>
      </c>
      <c r="F37" s="7">
        <v>1600</v>
      </c>
      <c r="G37" s="8">
        <f>F37/F40</f>
        <v>0.108511359782977</v>
      </c>
      <c r="H37" s="34"/>
      <c r="I37" s="72"/>
      <c r="J37" s="11"/>
      <c r="K37" s="11"/>
    </row>
    <row r="38" ht="20.7" customHeight="1">
      <c r="A38" t="s" s="4">
        <v>118</v>
      </c>
      <c r="B38" s="7">
        <v>11712</v>
      </c>
      <c r="C38" s="8">
        <f>B38/B40</f>
        <v>0.899262899262899</v>
      </c>
      <c r="D38" s="5"/>
      <c r="E38" t="s" s="4">
        <v>653</v>
      </c>
      <c r="F38" s="7">
        <v>9331</v>
      </c>
      <c r="G38" s="8">
        <f>F38/F40</f>
        <v>0.632824686334351</v>
      </c>
      <c r="H38" s="34"/>
      <c r="I38" s="72"/>
      <c r="J38" s="11"/>
      <c r="K38" s="11"/>
    </row>
    <row r="39" ht="20.7" customHeight="1">
      <c r="A39" t="s" s="4">
        <v>122</v>
      </c>
      <c r="B39" s="7">
        <v>1312</v>
      </c>
      <c r="C39" s="8">
        <f>B39/B40</f>
        <v>0.100737100737101</v>
      </c>
      <c r="D39" s="5"/>
      <c r="E39" t="s" s="4">
        <v>654</v>
      </c>
      <c r="F39" s="7">
        <v>3814</v>
      </c>
      <c r="G39" s="8">
        <f>F39/F40</f>
        <v>0.258663953882672</v>
      </c>
      <c r="H39" s="34"/>
      <c r="I39" s="72"/>
      <c r="J39" s="11"/>
      <c r="K39" s="11"/>
    </row>
    <row r="40" ht="20.7" customHeight="1">
      <c r="A40" t="s" s="3">
        <v>19</v>
      </c>
      <c r="B40" s="7">
        <f>SUM(B38:B39)</f>
        <v>13024</v>
      </c>
      <c r="C40" s="9">
        <f>SUM(C38:C39)</f>
        <v>1</v>
      </c>
      <c r="D40" s="5"/>
      <c r="E40" t="s" s="3">
        <v>19</v>
      </c>
      <c r="F40" s="7">
        <f>SUM(F37:F39)</f>
        <v>14745</v>
      </c>
      <c r="G40" s="9">
        <f>SUM(G37:G39)</f>
        <v>1</v>
      </c>
      <c r="H40" s="34"/>
      <c r="I40" s="72"/>
      <c r="J40" s="11"/>
      <c r="K40" s="11"/>
    </row>
    <row r="41" ht="20.7" customHeight="1">
      <c r="A41" s="16"/>
      <c r="B41" s="17"/>
      <c r="C41" s="18"/>
      <c r="D41" s="11"/>
      <c r="E41" s="10"/>
      <c r="F41" s="30"/>
      <c r="G41" s="17"/>
      <c r="H41" s="39"/>
      <c r="I41" s="72"/>
      <c r="J41" s="11"/>
      <c r="K41" s="11"/>
    </row>
    <row r="42" ht="20.7" customHeight="1">
      <c r="A42" t="s" s="3">
        <v>129</v>
      </c>
      <c r="B42" t="s" s="4">
        <v>2</v>
      </c>
      <c r="C42" t="s" s="3">
        <v>3</v>
      </c>
      <c r="D42" s="5"/>
      <c r="E42" t="s" s="3">
        <v>435</v>
      </c>
      <c r="F42" t="s" s="4">
        <v>2</v>
      </c>
      <c r="G42" t="s" s="3">
        <v>3</v>
      </c>
      <c r="H42" s="34"/>
      <c r="I42" s="72"/>
      <c r="J42" s="11"/>
      <c r="K42" s="11"/>
    </row>
    <row r="43" ht="20.7" customHeight="1">
      <c r="A43" t="s" s="4">
        <v>131</v>
      </c>
      <c r="B43" s="7">
        <v>7293</v>
      </c>
      <c r="C43" s="8">
        <f>B43/B45</f>
        <v>0.551998183469573</v>
      </c>
      <c r="D43" s="5"/>
      <c r="E43" t="s" s="4">
        <v>655</v>
      </c>
      <c r="F43" s="7">
        <v>6407</v>
      </c>
      <c r="G43" s="8">
        <f>F43/F45</f>
        <v>0.52038661468486</v>
      </c>
      <c r="H43" s="34"/>
      <c r="I43" s="72"/>
      <c r="J43" s="11"/>
      <c r="K43" s="11"/>
    </row>
    <row r="44" ht="20.7" customHeight="1">
      <c r="A44" t="s" s="4">
        <v>134</v>
      </c>
      <c r="B44" s="7">
        <v>5919</v>
      </c>
      <c r="C44" s="8">
        <f>B44/B45</f>
        <v>0.448001816530427</v>
      </c>
      <c r="D44" s="5"/>
      <c r="E44" t="s" s="4">
        <v>656</v>
      </c>
      <c r="F44" s="7">
        <v>5905</v>
      </c>
      <c r="G44" s="8">
        <f>F44/F45</f>
        <v>0.47961338531514</v>
      </c>
      <c r="H44" s="34"/>
      <c r="I44" s="72"/>
      <c r="J44" s="11"/>
      <c r="K44" s="11"/>
    </row>
    <row r="45" ht="20.7" customHeight="1">
      <c r="A45" t="s" s="3">
        <v>19</v>
      </c>
      <c r="B45" s="7">
        <f>SUM(B43:B44)</f>
        <v>13212</v>
      </c>
      <c r="C45" s="9">
        <f>SUM(C43:C44)</f>
        <v>1</v>
      </c>
      <c r="D45" s="5"/>
      <c r="E45" t="s" s="3">
        <v>19</v>
      </c>
      <c r="F45" s="7">
        <f>SUM(F43:F44)</f>
        <v>12312</v>
      </c>
      <c r="G45" s="9">
        <f>SUM(G43:G44)</f>
        <v>1</v>
      </c>
      <c r="H45" s="34"/>
      <c r="I45" s="72"/>
      <c r="J45" s="11"/>
      <c r="K45" s="11"/>
    </row>
    <row r="46" ht="20.7" customHeight="1">
      <c r="A46" s="16"/>
      <c r="B46" s="17"/>
      <c r="C46" s="18"/>
      <c r="D46" s="11"/>
      <c r="E46" s="10"/>
      <c r="F46" s="30"/>
      <c r="G46" s="17"/>
      <c r="H46" s="39"/>
      <c r="I46" s="72"/>
      <c r="J46" s="11"/>
      <c r="K46" s="11"/>
    </row>
    <row r="47" ht="20.7" customHeight="1">
      <c r="A47" t="s" s="3">
        <v>141</v>
      </c>
      <c r="B47" t="s" s="4">
        <v>2</v>
      </c>
      <c r="C47" t="s" s="3">
        <v>3</v>
      </c>
      <c r="D47" s="5"/>
      <c r="E47" t="s" s="3">
        <v>438</v>
      </c>
      <c r="F47" t="s" s="4">
        <v>2</v>
      </c>
      <c r="G47" t="s" s="3">
        <v>3</v>
      </c>
      <c r="H47" s="34"/>
      <c r="I47" s="72"/>
      <c r="J47" s="11"/>
      <c r="K47" s="11"/>
    </row>
    <row r="48" ht="20.7" customHeight="1">
      <c r="A48" t="s" s="4">
        <v>143</v>
      </c>
      <c r="B48" s="7">
        <v>4578</v>
      </c>
      <c r="C48" s="8">
        <f>B48/B52</f>
        <v>0.376109102859021</v>
      </c>
      <c r="D48" s="5"/>
      <c r="E48" t="s" s="4">
        <v>657</v>
      </c>
      <c r="F48" s="7">
        <v>3896</v>
      </c>
      <c r="G48" s="8">
        <f>F48/F50</f>
        <v>0.45113478462251</v>
      </c>
      <c r="H48" s="42"/>
      <c r="I48" s="11"/>
      <c r="J48" s="11"/>
      <c r="K48" s="11"/>
    </row>
    <row r="49" ht="20.7" customHeight="1">
      <c r="A49" t="s" s="4">
        <v>146</v>
      </c>
      <c r="B49" s="7">
        <v>1441</v>
      </c>
      <c r="C49" s="8">
        <f>B49/B52</f>
        <v>0.118386460729543</v>
      </c>
      <c r="D49" s="5"/>
      <c r="E49" t="s" s="4">
        <v>658</v>
      </c>
      <c r="F49" s="7">
        <v>4740</v>
      </c>
      <c r="G49" s="8">
        <f>F49/F50</f>
        <v>0.54886521537749</v>
      </c>
      <c r="H49" s="6"/>
      <c r="I49" s="11"/>
      <c r="J49" s="11"/>
      <c r="K49" s="11"/>
    </row>
    <row r="50" ht="20.7" customHeight="1">
      <c r="A50" t="s" s="4">
        <v>150</v>
      </c>
      <c r="B50" s="7">
        <v>1029</v>
      </c>
      <c r="C50" s="8">
        <f>B50/B52</f>
        <v>0.08453828458757801</v>
      </c>
      <c r="D50" s="5"/>
      <c r="E50" t="s" s="3">
        <v>19</v>
      </c>
      <c r="F50" s="7">
        <f>SUM(F48:F49)</f>
        <v>8636</v>
      </c>
      <c r="G50" s="9">
        <f>SUM(G48:G49)</f>
        <v>1</v>
      </c>
      <c r="H50" s="6"/>
      <c r="I50" s="11"/>
      <c r="J50" s="11"/>
      <c r="K50" s="11"/>
    </row>
    <row r="51" ht="20.7" customHeight="1">
      <c r="A51" t="s" s="4">
        <v>153</v>
      </c>
      <c r="B51" s="7">
        <v>5124</v>
      </c>
      <c r="C51" s="8">
        <f>B51/B52</f>
        <v>0.420966151823858</v>
      </c>
      <c r="D51" s="6"/>
      <c r="E51" s="10"/>
      <c r="F51" s="10"/>
      <c r="G51" s="10"/>
      <c r="H51" s="11"/>
      <c r="I51" s="11"/>
      <c r="J51" s="11"/>
      <c r="K51" s="11"/>
    </row>
    <row r="52" ht="20.7" customHeight="1">
      <c r="A52" t="s" s="3">
        <v>19</v>
      </c>
      <c r="B52" s="7">
        <f>SUM(B48:B51)</f>
        <v>12172</v>
      </c>
      <c r="C52" s="9">
        <f>SUM(C48:C51)</f>
        <v>1</v>
      </c>
      <c r="D52" s="5"/>
      <c r="E52" t="s" s="3">
        <v>441</v>
      </c>
      <c r="F52" t="s" s="4">
        <v>2</v>
      </c>
      <c r="G52" t="s" s="3">
        <v>3</v>
      </c>
      <c r="H52" s="6"/>
      <c r="I52" s="11"/>
      <c r="J52" s="11"/>
      <c r="K52" s="11"/>
    </row>
    <row r="53" ht="20.7" customHeight="1">
      <c r="A53" s="16"/>
      <c r="B53" s="17"/>
      <c r="C53" s="18"/>
      <c r="D53" s="12"/>
      <c r="E53" t="s" s="4">
        <v>659</v>
      </c>
      <c r="F53" s="7">
        <v>2874</v>
      </c>
      <c r="G53" s="8">
        <f>F53/F56</f>
        <v>0.319902048085485</v>
      </c>
      <c r="H53" s="6"/>
      <c r="I53" s="11"/>
      <c r="J53" s="11"/>
      <c r="K53" s="11"/>
    </row>
    <row r="54" ht="20.7" customHeight="1">
      <c r="A54" t="s" s="3">
        <v>158</v>
      </c>
      <c r="B54" t="s" s="4">
        <v>2</v>
      </c>
      <c r="C54" t="s" s="3">
        <v>3</v>
      </c>
      <c r="D54" s="5"/>
      <c r="E54" t="s" s="4">
        <v>660</v>
      </c>
      <c r="F54" s="7">
        <v>2270</v>
      </c>
      <c r="G54" s="8">
        <f>F54/F56</f>
        <v>0.252671415850401</v>
      </c>
      <c r="H54" s="6"/>
      <c r="I54" s="11"/>
      <c r="J54" s="11"/>
      <c r="K54" s="11"/>
    </row>
    <row r="55" ht="20.7" customHeight="1">
      <c r="A55" t="s" s="4">
        <v>159</v>
      </c>
      <c r="B55" s="7">
        <v>2659</v>
      </c>
      <c r="C55" s="8">
        <f>B55/B58</f>
        <v>0.20950204853451</v>
      </c>
      <c r="D55" s="5"/>
      <c r="E55" t="s" s="4">
        <v>661</v>
      </c>
      <c r="F55" s="7">
        <v>3840</v>
      </c>
      <c r="G55" s="8">
        <f>F55/F56</f>
        <v>0.427426536064114</v>
      </c>
      <c r="H55" s="6"/>
      <c r="I55" s="11"/>
      <c r="J55" s="11"/>
      <c r="K55" s="11"/>
    </row>
    <row r="56" ht="20.7" customHeight="1">
      <c r="A56" t="s" s="4">
        <v>160</v>
      </c>
      <c r="B56" s="7">
        <v>2731</v>
      </c>
      <c r="C56" s="8">
        <f>B56/B58</f>
        <v>0.215174913331232</v>
      </c>
      <c r="D56" s="5"/>
      <c r="E56" t="s" s="3">
        <v>19</v>
      </c>
      <c r="F56" s="7">
        <f>SUM(F53:F55)</f>
        <v>8984</v>
      </c>
      <c r="G56" s="9">
        <f>SUM(G53:G55)</f>
        <v>1</v>
      </c>
      <c r="H56" s="6"/>
      <c r="I56" s="11"/>
      <c r="J56" s="11"/>
      <c r="K56" s="11"/>
    </row>
    <row r="57" ht="20.7" customHeight="1">
      <c r="A57" t="s" s="4">
        <v>162</v>
      </c>
      <c r="B57" s="7">
        <v>7302</v>
      </c>
      <c r="C57" s="8">
        <f>B57/B58</f>
        <v>0.575323038134258</v>
      </c>
      <c r="D57" s="6"/>
      <c r="E57" s="19"/>
      <c r="F57" s="19"/>
      <c r="G57" s="19"/>
      <c r="H57" s="11"/>
      <c r="I57" s="11"/>
      <c r="J57" s="11"/>
      <c r="K57" s="11"/>
    </row>
    <row r="58" ht="20.7" customHeight="1">
      <c r="A58" t="s" s="3">
        <v>19</v>
      </c>
      <c r="B58" s="7">
        <f>SUM(B55:B57)</f>
        <v>12692</v>
      </c>
      <c r="C58" s="9">
        <f>SUM(C55:C57)</f>
        <v>1</v>
      </c>
      <c r="D58" s="6"/>
      <c r="E58" s="11"/>
      <c r="F58" s="11"/>
      <c r="G58" s="11"/>
      <c r="H58" s="11"/>
      <c r="I58" s="11"/>
      <c r="J58" s="11"/>
      <c r="K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  <c r="J59" s="11"/>
      <c r="K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  <c r="J60" s="11"/>
      <c r="K60" s="11"/>
    </row>
    <row r="61" ht="20.7" customHeight="1">
      <c r="A61" t="s" s="4">
        <v>166</v>
      </c>
      <c r="B61" s="7">
        <v>3369</v>
      </c>
      <c r="C61" s="8">
        <f>B61/B65</f>
        <v>0.310936778957084</v>
      </c>
      <c r="D61" s="6"/>
      <c r="E61" s="11"/>
      <c r="F61" s="11"/>
      <c r="G61" s="11"/>
      <c r="H61" s="11"/>
      <c r="I61" s="11"/>
      <c r="J61" s="11"/>
      <c r="K61" s="11"/>
    </row>
    <row r="62" ht="20.7" customHeight="1">
      <c r="A62" t="s" s="4">
        <v>168</v>
      </c>
      <c r="B62" s="7">
        <v>1077</v>
      </c>
      <c r="C62" s="8">
        <f>B62/B65</f>
        <v>0.09940009229349329</v>
      </c>
      <c r="D62" s="6"/>
      <c r="E62" s="11"/>
      <c r="F62" s="11"/>
      <c r="G62" s="11"/>
      <c r="H62" s="11"/>
      <c r="I62" s="11"/>
      <c r="J62" s="11"/>
      <c r="K62" s="11"/>
    </row>
    <row r="63" ht="20.7" customHeight="1">
      <c r="A63" t="s" s="4">
        <v>170</v>
      </c>
      <c r="B63" s="7">
        <v>3412</v>
      </c>
      <c r="C63" s="8">
        <f>B63/B65</f>
        <v>0.314905399169359</v>
      </c>
      <c r="D63" s="6"/>
      <c r="E63" s="11"/>
      <c r="F63" s="11"/>
      <c r="G63" s="11"/>
      <c r="H63" s="11"/>
      <c r="I63" s="11"/>
      <c r="J63" s="11"/>
      <c r="K63" s="11"/>
    </row>
    <row r="64" ht="20.7" customHeight="1">
      <c r="A64" t="s" s="4">
        <v>172</v>
      </c>
      <c r="B64" s="7">
        <v>2977</v>
      </c>
      <c r="C64" s="8">
        <f>B64/B65</f>
        <v>0.274757729580065</v>
      </c>
      <c r="D64" s="6"/>
      <c r="E64" s="11"/>
      <c r="F64" s="11"/>
      <c r="G64" s="11"/>
      <c r="H64" s="11"/>
      <c r="I64" s="11"/>
      <c r="J64" s="11"/>
      <c r="K64" s="11"/>
    </row>
    <row r="65" ht="20.7" customHeight="1">
      <c r="A65" t="s" s="3">
        <v>19</v>
      </c>
      <c r="B65" s="7">
        <f>SUM(B61:B64)</f>
        <v>10835</v>
      </c>
      <c r="C65" s="9">
        <f>SUM(C61:C64)</f>
        <v>1</v>
      </c>
      <c r="D65" s="6"/>
      <c r="E65" s="11"/>
      <c r="F65" s="11"/>
      <c r="G65" s="11"/>
      <c r="H65" s="11"/>
      <c r="I65" s="11"/>
      <c r="J65" s="11"/>
      <c r="K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  <c r="J66" s="11"/>
      <c r="K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  <c r="J67" s="11"/>
      <c r="K67" s="11"/>
    </row>
    <row r="68" ht="20.7" customHeight="1">
      <c r="A68" t="s" s="4">
        <v>176</v>
      </c>
      <c r="B68" s="7">
        <v>3028</v>
      </c>
      <c r="C68" s="8">
        <f>B68/B71</f>
        <v>0.297650643861201</v>
      </c>
      <c r="D68" s="6"/>
      <c r="E68" s="11"/>
      <c r="F68" s="11"/>
      <c r="G68" s="11"/>
      <c r="H68" s="11"/>
      <c r="I68" s="11"/>
      <c r="J68" s="11"/>
      <c r="K68" s="11"/>
    </row>
    <row r="69" ht="20.7" customHeight="1">
      <c r="A69" t="s" s="4">
        <v>178</v>
      </c>
      <c r="B69" s="7">
        <v>2043</v>
      </c>
      <c r="C69" s="8">
        <f>B69/B71</f>
        <v>0.200825715128281</v>
      </c>
      <c r="D69" s="6"/>
      <c r="E69" s="11"/>
      <c r="F69" s="11"/>
      <c r="G69" s="11"/>
      <c r="H69" s="11"/>
      <c r="I69" s="11"/>
      <c r="J69" s="11"/>
      <c r="K69" s="11"/>
    </row>
    <row r="70" ht="20.7" customHeight="1">
      <c r="A70" t="s" s="4">
        <v>179</v>
      </c>
      <c r="B70" s="7">
        <v>5102</v>
      </c>
      <c r="C70" s="8">
        <f>B70/B71</f>
        <v>0.5015236410105181</v>
      </c>
      <c r="D70" s="6"/>
      <c r="E70" s="11"/>
      <c r="F70" s="11"/>
      <c r="G70" s="11"/>
      <c r="H70" s="11"/>
      <c r="I70" s="11"/>
      <c r="J70" s="11"/>
      <c r="K70" s="11"/>
    </row>
    <row r="71" ht="20.7" customHeight="1">
      <c r="A71" t="s" s="3">
        <v>19</v>
      </c>
      <c r="B71" s="7">
        <f>SUM(B68:B70)</f>
        <v>10173</v>
      </c>
      <c r="C71" s="9">
        <f>SUM(C68:C70)</f>
        <v>1</v>
      </c>
      <c r="D71" s="6"/>
      <c r="E71" s="11"/>
      <c r="F71" s="11"/>
      <c r="G71" s="11"/>
      <c r="H71" s="11"/>
      <c r="I71" s="11"/>
      <c r="J71" s="11"/>
      <c r="K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  <c r="J72" s="11"/>
      <c r="K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  <c r="J73" s="11"/>
      <c r="K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  <c r="J74" s="11"/>
      <c r="K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  <c r="J75" s="11"/>
      <c r="K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  <c r="J76" s="11"/>
      <c r="K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  <c r="J77" s="11"/>
      <c r="K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  <c r="J78" s="11"/>
      <c r="K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  <c r="J79" s="11"/>
      <c r="K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  <c r="J80" s="11"/>
      <c r="K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  <c r="J81" s="11"/>
      <c r="K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  <c r="J82" s="11"/>
      <c r="K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  <c r="J83" s="11"/>
      <c r="K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  <c r="J84" s="11"/>
      <c r="K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  <c r="J85" s="11"/>
      <c r="K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  <c r="J86" s="11"/>
      <c r="K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  <c r="I87" s="11"/>
      <c r="J87" s="11"/>
      <c r="K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  <c r="J88" s="11"/>
      <c r="K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  <c r="J89" s="11"/>
      <c r="K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  <c r="J90" s="11"/>
      <c r="K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  <c r="J91" s="11"/>
      <c r="K91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dimension ref="A2:I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21" customWidth="1"/>
    <col min="2" max="4" width="16.3516" style="121" customWidth="1"/>
    <col min="5" max="5" width="26.7031" style="121" customWidth="1"/>
    <col min="6" max="7" width="16.3516" style="121" customWidth="1"/>
    <col min="8" max="8" width="17.8516" style="121" customWidth="1"/>
    <col min="9" max="9" width="16.3516" style="121" customWidth="1"/>
    <col min="10" max="16384" width="16.3516" style="12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470</v>
      </c>
      <c r="F2" t="s" s="4">
        <v>2</v>
      </c>
      <c r="G2" t="s" s="3">
        <v>3</v>
      </c>
      <c r="H2" s="6"/>
      <c r="I2" s="11"/>
    </row>
    <row r="3" ht="20.7" customHeight="1">
      <c r="A3" t="s" s="4">
        <v>8</v>
      </c>
      <c r="B3" s="7">
        <v>971</v>
      </c>
      <c r="C3" s="8">
        <f>B3/B12</f>
        <v>0.38995983935743</v>
      </c>
      <c r="D3" s="5"/>
      <c r="E3" t="s" s="4">
        <v>662</v>
      </c>
      <c r="F3" s="7">
        <v>130</v>
      </c>
      <c r="G3" s="8">
        <f>F3/F5</f>
        <v>0.191740412979351</v>
      </c>
      <c r="H3" s="6"/>
      <c r="I3" s="11"/>
    </row>
    <row r="4" ht="20.7" customHeight="1">
      <c r="A4" t="s" s="4">
        <v>13</v>
      </c>
      <c r="B4" s="7">
        <v>50</v>
      </c>
      <c r="C4" s="8">
        <f>B4/B12</f>
        <v>0.0200803212851406</v>
      </c>
      <c r="D4" s="5"/>
      <c r="E4" t="s" s="4">
        <v>663</v>
      </c>
      <c r="F4" s="7">
        <v>548</v>
      </c>
      <c r="G4" s="8">
        <f>F4/F5</f>
        <v>0.808259587020649</v>
      </c>
      <c r="H4" s="6"/>
      <c r="I4" s="11"/>
    </row>
    <row r="5" ht="20.7" customHeight="1">
      <c r="A5" t="s" s="4">
        <v>18</v>
      </c>
      <c r="B5" s="7">
        <v>14</v>
      </c>
      <c r="C5" s="8">
        <f>B5/B12</f>
        <v>0.00562248995983936</v>
      </c>
      <c r="D5" s="5"/>
      <c r="E5" t="s" s="3">
        <v>19</v>
      </c>
      <c r="F5" s="7">
        <f>SUM(F3:F4)</f>
        <v>678</v>
      </c>
      <c r="G5" s="9">
        <f>SUM(G3:G4)</f>
        <v>1</v>
      </c>
      <c r="H5" s="6"/>
      <c r="I5" s="11"/>
    </row>
    <row r="6" ht="20.7" customHeight="1">
      <c r="A6" t="s" s="4">
        <v>21</v>
      </c>
      <c r="B6" s="7">
        <v>1009</v>
      </c>
      <c r="C6" s="8">
        <f>B6/B12</f>
        <v>0.405220883534137</v>
      </c>
      <c r="D6" s="6"/>
      <c r="E6" s="10"/>
      <c r="F6" s="30"/>
      <c r="G6" s="17"/>
      <c r="H6" s="72"/>
      <c r="I6" s="11"/>
    </row>
    <row r="7" ht="20.7" customHeight="1">
      <c r="A7" t="s" s="4">
        <v>23</v>
      </c>
      <c r="B7" s="7">
        <v>371</v>
      </c>
      <c r="C7" s="8">
        <f>B7/B12</f>
        <v>0.148995983935743</v>
      </c>
      <c r="D7" s="5"/>
      <c r="E7" t="s" s="3">
        <v>435</v>
      </c>
      <c r="F7" t="s" s="4">
        <v>2</v>
      </c>
      <c r="G7" t="s" s="3">
        <v>3</v>
      </c>
      <c r="H7" s="6"/>
      <c r="I7" s="11"/>
    </row>
    <row r="8" ht="20.7" customHeight="1">
      <c r="A8" t="s" s="4">
        <v>27</v>
      </c>
      <c r="B8" s="7">
        <v>27</v>
      </c>
      <c r="C8" s="8">
        <f>B8/B12</f>
        <v>0.0108433734939759</v>
      </c>
      <c r="D8" s="5"/>
      <c r="E8" t="s" s="4">
        <v>664</v>
      </c>
      <c r="F8" s="7">
        <v>1837</v>
      </c>
      <c r="G8" s="8">
        <f>F8/F10</f>
        <v>0.769262981574539</v>
      </c>
      <c r="H8" s="6"/>
      <c r="I8" s="11"/>
    </row>
    <row r="9" ht="20.7" customHeight="1">
      <c r="A9" t="s" s="4">
        <v>31</v>
      </c>
      <c r="B9" s="7">
        <v>36</v>
      </c>
      <c r="C9" s="8">
        <f>B9/B12</f>
        <v>0.0144578313253012</v>
      </c>
      <c r="D9" s="5"/>
      <c r="E9" t="s" s="4">
        <v>665</v>
      </c>
      <c r="F9" s="7">
        <v>551</v>
      </c>
      <c r="G9" s="8">
        <f>F9/F10</f>
        <v>0.230737018425461</v>
      </c>
      <c r="H9" s="6"/>
      <c r="I9" s="11"/>
    </row>
    <row r="10" ht="20.7" customHeight="1">
      <c r="A10" t="s" s="4">
        <v>36</v>
      </c>
      <c r="B10" s="7">
        <v>5</v>
      </c>
      <c r="C10" s="8">
        <f>B10/B12</f>
        <v>0.00200803212851406</v>
      </c>
      <c r="D10" s="5"/>
      <c r="E10" t="s" s="3">
        <v>19</v>
      </c>
      <c r="F10" s="7">
        <f>SUM(F8:F9)</f>
        <v>2388</v>
      </c>
      <c r="G10" s="9">
        <f>SUM(G8:G9)</f>
        <v>1</v>
      </c>
      <c r="H10" s="6"/>
      <c r="I10" s="11"/>
    </row>
    <row r="11" ht="20.7" customHeight="1">
      <c r="A11" t="s" s="4">
        <v>39</v>
      </c>
      <c r="B11" s="7">
        <v>7</v>
      </c>
      <c r="C11" s="8">
        <f>B11/B12</f>
        <v>0.00281124497991968</v>
      </c>
      <c r="D11" s="6"/>
      <c r="E11" s="19"/>
      <c r="F11" s="19"/>
      <c r="G11" s="22"/>
      <c r="H11" s="11"/>
      <c r="I11" s="11"/>
    </row>
    <row r="12" ht="20.7" customHeight="1">
      <c r="A12" t="s" s="3">
        <v>19</v>
      </c>
      <c r="B12" s="7">
        <f>SUM(B3:B11)</f>
        <v>2490</v>
      </c>
      <c r="C12" s="9">
        <f>SUM(C3:C11)</f>
        <v>1</v>
      </c>
      <c r="D12" s="6"/>
      <c r="E12" s="11"/>
      <c r="F12" s="64"/>
      <c r="G12" s="39"/>
      <c r="H12" s="72"/>
      <c r="I12" s="11"/>
    </row>
    <row r="13" ht="20.7" customHeight="1">
      <c r="A13" s="10"/>
      <c r="B13" s="10"/>
      <c r="C13" s="10"/>
      <c r="D13" s="11"/>
      <c r="E13" s="11"/>
      <c r="F13" s="64"/>
      <c r="G13" s="39"/>
      <c r="H13" s="72"/>
      <c r="I13" s="11"/>
    </row>
    <row r="14" ht="20.7" customHeight="1">
      <c r="A14" t="s" s="3">
        <v>46</v>
      </c>
      <c r="B14" t="s" s="4">
        <v>2</v>
      </c>
      <c r="C14" t="s" s="3">
        <v>3</v>
      </c>
      <c r="D14" s="6"/>
      <c r="E14" s="11"/>
      <c r="F14" s="64"/>
      <c r="G14" s="39"/>
      <c r="H14" s="72"/>
      <c r="I14" s="11"/>
    </row>
    <row r="15" ht="20.7" customHeight="1">
      <c r="A15" t="s" s="4">
        <v>51</v>
      </c>
      <c r="B15" s="7">
        <v>29</v>
      </c>
      <c r="C15" s="8">
        <f>B15/B21</f>
        <v>0.0120282040647034</v>
      </c>
      <c r="D15" s="6"/>
      <c r="E15" s="11"/>
      <c r="F15" s="64"/>
      <c r="G15" s="39"/>
      <c r="H15" s="72"/>
      <c r="I15" s="11"/>
    </row>
    <row r="16" ht="20.7" customHeight="1">
      <c r="A16" t="s" s="4">
        <v>54</v>
      </c>
      <c r="B16" s="7">
        <v>1053</v>
      </c>
      <c r="C16" s="8">
        <f>B16/B21</f>
        <v>0.436748237245956</v>
      </c>
      <c r="D16" s="6"/>
      <c r="E16" s="11"/>
      <c r="F16" s="64"/>
      <c r="G16" s="39"/>
      <c r="H16" s="72"/>
      <c r="I16" s="11"/>
    </row>
    <row r="17" ht="20.7" customHeight="1">
      <c r="A17" t="s" s="4">
        <v>57</v>
      </c>
      <c r="B17" s="7">
        <v>685</v>
      </c>
      <c r="C17" s="8">
        <f>B17/B21</f>
        <v>0.284114475321443</v>
      </c>
      <c r="D17" s="6"/>
      <c r="E17" s="11"/>
      <c r="F17" s="64"/>
      <c r="G17" s="39"/>
      <c r="H17" s="72"/>
      <c r="I17" s="11"/>
    </row>
    <row r="18" ht="20.7" customHeight="1">
      <c r="A18" t="s" s="4">
        <v>61</v>
      </c>
      <c r="B18" s="7">
        <v>24</v>
      </c>
      <c r="C18" s="8">
        <f>B18/B21</f>
        <v>0.00995437577768561</v>
      </c>
      <c r="D18" s="6"/>
      <c r="E18" s="11"/>
      <c r="F18" s="64"/>
      <c r="G18" s="39"/>
      <c r="H18" s="72"/>
      <c r="I18" s="11"/>
    </row>
    <row r="19" ht="20.7" customHeight="1">
      <c r="A19" t="s" s="4">
        <v>64</v>
      </c>
      <c r="B19" s="7">
        <v>581</v>
      </c>
      <c r="C19" s="8">
        <f>B19/B21</f>
        <v>0.240978846951472</v>
      </c>
      <c r="D19" s="6"/>
      <c r="E19" s="11"/>
      <c r="F19" s="64"/>
      <c r="G19" s="39"/>
      <c r="H19" s="72"/>
      <c r="I19" s="11"/>
    </row>
    <row r="20" ht="20.7" customHeight="1">
      <c r="A20" t="s" s="4">
        <v>68</v>
      </c>
      <c r="B20" s="7">
        <v>39</v>
      </c>
      <c r="C20" s="8">
        <f>B20/B21</f>
        <v>0.0161758606387391</v>
      </c>
      <c r="D20" s="6"/>
      <c r="E20" s="11"/>
      <c r="F20" s="64"/>
      <c r="G20" s="39"/>
      <c r="H20" s="72"/>
      <c r="I20" s="11"/>
    </row>
    <row r="21" ht="20.7" customHeight="1">
      <c r="A21" t="s" s="3">
        <v>19</v>
      </c>
      <c r="B21" s="7">
        <f>SUM(B15:B20)</f>
        <v>2411</v>
      </c>
      <c r="C21" s="9">
        <f>SUM(C15:C20)</f>
        <v>0.999999999999999</v>
      </c>
      <c r="D21" s="6"/>
      <c r="E21" s="11"/>
      <c r="F21" s="64"/>
      <c r="G21" s="39"/>
      <c r="H21" s="72"/>
      <c r="I21" s="11"/>
    </row>
    <row r="22" ht="20.7" customHeight="1">
      <c r="A22" s="16"/>
      <c r="B22" s="17"/>
      <c r="C22" s="18"/>
      <c r="D22" s="11"/>
      <c r="E22" s="11"/>
      <c r="F22" s="64"/>
      <c r="G22" s="39"/>
      <c r="H22" s="72"/>
      <c r="I22" s="11"/>
    </row>
    <row r="23" ht="20.7" customHeight="1">
      <c r="A23" t="s" s="45">
        <v>77</v>
      </c>
      <c r="B23" t="s" s="46">
        <v>2</v>
      </c>
      <c r="C23" t="s" s="3">
        <v>3</v>
      </c>
      <c r="D23" s="6"/>
      <c r="E23" s="11"/>
      <c r="F23" s="64"/>
      <c r="G23" s="39"/>
      <c r="H23" s="72"/>
      <c r="I23" s="11"/>
    </row>
    <row r="24" ht="20.7" customHeight="1">
      <c r="A24" t="s" s="46">
        <v>80</v>
      </c>
      <c r="B24" s="47"/>
      <c r="C24" s="8">
        <f>B24/B26</f>
      </c>
      <c r="D24" s="6"/>
      <c r="E24" s="11"/>
      <c r="F24" s="64"/>
      <c r="G24" s="39"/>
      <c r="H24" s="72"/>
      <c r="I24" s="11"/>
    </row>
    <row r="25" ht="20.7" customHeight="1">
      <c r="A25" t="s" s="46">
        <v>83</v>
      </c>
      <c r="B25" s="47"/>
      <c r="C25" s="8">
        <f>B25/B26</f>
      </c>
      <c r="D25" s="6"/>
      <c r="E25" s="11"/>
      <c r="F25" s="64"/>
      <c r="G25" s="39"/>
      <c r="H25" s="72"/>
      <c r="I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6"/>
      <c r="E26" s="11"/>
      <c r="F26" s="64"/>
      <c r="G26" s="39"/>
      <c r="H26" s="72"/>
      <c r="I26" s="11"/>
    </row>
    <row r="27" ht="20.7" customHeight="1">
      <c r="A27" s="51"/>
      <c r="B27" s="52"/>
      <c r="C27" s="18"/>
      <c r="D27" s="11"/>
      <c r="E27" s="11"/>
      <c r="F27" s="64"/>
      <c r="G27" s="39"/>
      <c r="H27" s="72"/>
      <c r="I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11"/>
      <c r="F28" s="64"/>
      <c r="G28" s="39"/>
      <c r="H28" s="72"/>
      <c r="I28" s="11"/>
    </row>
    <row r="29" ht="20.7" customHeight="1">
      <c r="A29" t="s" s="46">
        <v>95</v>
      </c>
      <c r="B29" s="47"/>
      <c r="C29" s="8">
        <f>B29/B35</f>
      </c>
      <c r="D29" s="6"/>
      <c r="E29" s="11"/>
      <c r="F29" s="64"/>
      <c r="G29" s="39"/>
      <c r="H29" s="72"/>
      <c r="I29" s="11"/>
    </row>
    <row r="30" ht="20.7" customHeight="1">
      <c r="A30" t="s" s="46">
        <v>98</v>
      </c>
      <c r="B30" s="47"/>
      <c r="C30" s="8">
        <f>B30/B35</f>
      </c>
      <c r="D30" s="6"/>
      <c r="E30" s="11"/>
      <c r="F30" s="64"/>
      <c r="G30" s="39"/>
      <c r="H30" s="72"/>
      <c r="I30" s="11"/>
    </row>
    <row r="31" ht="20.7" customHeight="1">
      <c r="A31" t="s" s="46">
        <v>101</v>
      </c>
      <c r="B31" s="47"/>
      <c r="C31" s="8">
        <f>B31/B35</f>
      </c>
      <c r="D31" s="6"/>
      <c r="E31" s="11"/>
      <c r="F31" s="64"/>
      <c r="G31" s="39"/>
      <c r="H31" s="72"/>
      <c r="I31" s="11"/>
    </row>
    <row r="32" ht="20.7" customHeight="1">
      <c r="A32" t="s" s="46">
        <v>103</v>
      </c>
      <c r="B32" s="47"/>
      <c r="C32" s="8">
        <f>B32/B35</f>
      </c>
      <c r="D32" s="6"/>
      <c r="E32" s="11"/>
      <c r="F32" s="64"/>
      <c r="G32" s="39"/>
      <c r="H32" s="72"/>
      <c r="I32" s="11"/>
    </row>
    <row r="33" ht="20.7" customHeight="1">
      <c r="A33" t="s" s="46">
        <v>106</v>
      </c>
      <c r="B33" s="47"/>
      <c r="C33" s="8">
        <f>B33/B35</f>
      </c>
      <c r="D33" s="6"/>
      <c r="E33" s="11"/>
      <c r="F33" s="64"/>
      <c r="G33" s="39"/>
      <c r="H33" s="72"/>
      <c r="I33" s="11"/>
    </row>
    <row r="34" ht="20.7" customHeight="1">
      <c r="A34" t="s" s="46">
        <v>110</v>
      </c>
      <c r="B34" s="47"/>
      <c r="C34" s="8">
        <f>B34/B35</f>
      </c>
      <c r="D34" s="6"/>
      <c r="E34" s="11"/>
      <c r="F34" s="64"/>
      <c r="G34" s="39"/>
      <c r="H34" s="72"/>
      <c r="I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11"/>
      <c r="F35" s="64"/>
      <c r="G35" s="39"/>
      <c r="H35" s="72"/>
      <c r="I35" s="11"/>
    </row>
    <row r="36" ht="20.7" customHeight="1">
      <c r="A36" s="16"/>
      <c r="B36" s="17"/>
      <c r="C36" s="18"/>
      <c r="D36" s="11"/>
      <c r="E36" s="11"/>
      <c r="F36" s="64"/>
      <c r="G36" s="39"/>
      <c r="H36" s="72"/>
      <c r="I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1"/>
      <c r="F37" s="64"/>
      <c r="G37" s="39"/>
      <c r="H37" s="72"/>
      <c r="I37" s="11"/>
    </row>
    <row r="38" ht="20.7" customHeight="1">
      <c r="A38" t="s" s="4">
        <v>118</v>
      </c>
      <c r="B38" s="7">
        <v>2000</v>
      </c>
      <c r="C38" s="8">
        <f>B38/B40</f>
        <v>0.930665425779432</v>
      </c>
      <c r="D38" s="6"/>
      <c r="E38" s="11"/>
      <c r="F38" s="64"/>
      <c r="G38" s="39"/>
      <c r="H38" s="72"/>
      <c r="I38" s="11"/>
    </row>
    <row r="39" ht="20.7" customHeight="1">
      <c r="A39" t="s" s="4">
        <v>122</v>
      </c>
      <c r="B39" s="7">
        <v>149</v>
      </c>
      <c r="C39" s="8">
        <f>B39/B40</f>
        <v>0.0693345742205677</v>
      </c>
      <c r="D39" s="6"/>
      <c r="E39" s="11"/>
      <c r="F39" s="64"/>
      <c r="G39" s="39"/>
      <c r="H39" s="72"/>
      <c r="I39" s="11"/>
    </row>
    <row r="40" ht="20.7" customHeight="1">
      <c r="A40" t="s" s="3">
        <v>19</v>
      </c>
      <c r="B40" s="7">
        <f>SUM(B38:B39)</f>
        <v>2149</v>
      </c>
      <c r="C40" s="9">
        <f>SUM(C38:C39)</f>
        <v>1</v>
      </c>
      <c r="D40" s="6"/>
      <c r="E40" s="11"/>
      <c r="F40" s="64"/>
      <c r="G40" s="39"/>
      <c r="H40" s="72"/>
      <c r="I40" s="11"/>
    </row>
    <row r="41" ht="20.7" customHeight="1">
      <c r="A41" s="16"/>
      <c r="B41" s="17"/>
      <c r="C41" s="18"/>
      <c r="D41" s="11"/>
      <c r="E41" s="11"/>
      <c r="F41" s="64"/>
      <c r="G41" s="39"/>
      <c r="H41" s="72"/>
      <c r="I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72"/>
      <c r="I42" s="11"/>
    </row>
    <row r="43" ht="20.7" customHeight="1">
      <c r="A43" t="s" s="4">
        <v>131</v>
      </c>
      <c r="B43" s="7">
        <v>1515</v>
      </c>
      <c r="C43" s="8">
        <f>B43/B45</f>
        <v>0.690519598906108</v>
      </c>
      <c r="D43" s="6"/>
      <c r="E43" s="11"/>
      <c r="F43" s="64"/>
      <c r="G43" s="39"/>
      <c r="H43" s="72"/>
      <c r="I43" s="11"/>
    </row>
    <row r="44" ht="20.7" customHeight="1">
      <c r="A44" t="s" s="4">
        <v>134</v>
      </c>
      <c r="B44" s="7">
        <v>679</v>
      </c>
      <c r="C44" s="8">
        <f>B44/B45</f>
        <v>0.309480401093892</v>
      </c>
      <c r="D44" s="6"/>
      <c r="E44" s="11"/>
      <c r="F44" s="64"/>
      <c r="G44" s="39"/>
      <c r="H44" s="72"/>
      <c r="I44" s="11"/>
    </row>
    <row r="45" ht="20.7" customHeight="1">
      <c r="A45" t="s" s="3">
        <v>19</v>
      </c>
      <c r="B45" s="7">
        <f>SUM(B43:B44)</f>
        <v>2194</v>
      </c>
      <c r="C45" s="9">
        <f>SUM(C43:C44)</f>
        <v>1</v>
      </c>
      <c r="D45" s="6"/>
      <c r="E45" s="11"/>
      <c r="F45" s="64"/>
      <c r="G45" s="39"/>
      <c r="H45" s="72"/>
      <c r="I45" s="11"/>
    </row>
    <row r="46" ht="20.7" customHeight="1">
      <c r="A46" s="16"/>
      <c r="B46" s="17"/>
      <c r="C46" s="18"/>
      <c r="D46" s="11"/>
      <c r="E46" s="11"/>
      <c r="F46" s="64"/>
      <c r="G46" s="39"/>
      <c r="H46" s="72"/>
      <c r="I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72"/>
      <c r="I47" s="11"/>
    </row>
    <row r="48" ht="20.7" customHeight="1">
      <c r="A48" t="s" s="4">
        <v>143</v>
      </c>
      <c r="B48" s="7">
        <v>1275</v>
      </c>
      <c r="C48" s="8">
        <f>B48/B52</f>
        <v>0.579809004092769</v>
      </c>
      <c r="D48" s="6"/>
      <c r="E48" s="11"/>
      <c r="F48" s="11"/>
      <c r="G48" s="43"/>
      <c r="H48" s="11"/>
      <c r="I48" s="11"/>
    </row>
    <row r="49" ht="20.7" customHeight="1">
      <c r="A49" t="s" s="4">
        <v>146</v>
      </c>
      <c r="B49" s="7">
        <v>140</v>
      </c>
      <c r="C49" s="8">
        <f>B49/B52</f>
        <v>0.06366530241018641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135</v>
      </c>
      <c r="C50" s="8">
        <f>B50/B52</f>
        <v>0.0613915416098226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649</v>
      </c>
      <c r="C51" s="8">
        <f>B51/B52</f>
        <v>0.295134151887221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2199</v>
      </c>
      <c r="C52" s="9">
        <f>SUM(C48:C51)</f>
        <v>0.999999999999999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711</v>
      </c>
      <c r="C55" s="8">
        <f>B55/B58</f>
        <v>0.346998535871157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561</v>
      </c>
      <c r="C56" s="8">
        <f>B56/B58</f>
        <v>0.273792093704246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777</v>
      </c>
      <c r="C57" s="8">
        <f>B57/B58</f>
        <v>0.379209370424597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2049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614</v>
      </c>
      <c r="C61" s="8">
        <f>B61/B65</f>
        <v>0.319625195210828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165</v>
      </c>
      <c r="C62" s="8">
        <f>B62/B65</f>
        <v>0.0858927641853201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670</v>
      </c>
      <c r="C63" s="8">
        <f>B63/B65</f>
        <v>0.348776678813118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472</v>
      </c>
      <c r="C64" s="8">
        <f>B64/B65</f>
        <v>0.245705361790734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1921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823</v>
      </c>
      <c r="C68" s="8">
        <f>B68/B71</f>
        <v>0.426204039357846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305</v>
      </c>
      <c r="C69" s="8">
        <f>B69/B71</f>
        <v>0.157949249093734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803</v>
      </c>
      <c r="C70" s="8">
        <f>B70/B71</f>
        <v>0.415846711548421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1931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  <c r="I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  <c r="I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  <c r="I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  <c r="I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  <c r="I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  <c r="I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  <c r="I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  <c r="I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  <c r="I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  <c r="I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  <c r="I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  <c r="I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  <c r="I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  <c r="I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  <c r="I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  <c r="I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  <c r="I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  <c r="I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  <c r="I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  <c r="I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  <c r="I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  <c r="I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  <c r="I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  <c r="I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  <c r="I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  <c r="I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  <c r="I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  <c r="I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  <c r="I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  <c r="I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  <c r="I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  <c r="I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  <c r="I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  <c r="I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  <c r="I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  <c r="I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  <c r="I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  <c r="I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  <c r="I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  <c r="I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  <c r="I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  <c r="I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  <c r="I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  <c r="I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  <c r="I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  <c r="I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  <c r="I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  <c r="I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  <c r="I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  <c r="I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  <c r="I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  <c r="I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  <c r="I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  <c r="I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  <c r="I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  <c r="I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  <c r="I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  <c r="I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  <c r="I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  <c r="I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  <c r="I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  <c r="I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  <c r="I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  <c r="I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  <c r="I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  <c r="I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  <c r="I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  <c r="I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  <c r="I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  <c r="I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  <c r="I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  <c r="I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  <c r="I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  <c r="I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  <c r="I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  <c r="I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  <c r="I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  <c r="I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  <c r="I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  <c r="I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  <c r="I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  <c r="I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  <c r="I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  <c r="I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  <c r="I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  <c r="I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  <c r="I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  <c r="I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  <c r="I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  <c r="I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  <c r="I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  <c r="I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  <c r="I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  <c r="I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  <c r="I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  <c r="I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  <c r="I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  <c r="I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  <c r="I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  <c r="I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  <c r="I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  <c r="I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  <c r="I194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dimension ref="A2:I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22" customWidth="1"/>
    <col min="2" max="4" width="16.3516" style="122" customWidth="1"/>
    <col min="5" max="5" width="26.7031" style="122" customWidth="1"/>
    <col min="6" max="7" width="16.3516" style="122" customWidth="1"/>
    <col min="8" max="8" width="17.8516" style="122" customWidth="1"/>
    <col min="9" max="9" width="16.3516" style="122" customWidth="1"/>
    <col min="10" max="16384" width="16.3516" style="122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85</v>
      </c>
      <c r="F2" t="s" s="4">
        <v>2</v>
      </c>
      <c r="G2" t="s" s="3">
        <v>3</v>
      </c>
      <c r="H2" s="6"/>
      <c r="I2" s="11"/>
    </row>
    <row r="3" ht="20.7" customHeight="1">
      <c r="A3" t="s" s="4">
        <v>8</v>
      </c>
      <c r="B3" s="7">
        <v>1217</v>
      </c>
      <c r="C3" s="8">
        <f>B3/B12</f>
        <v>0.190692572861172</v>
      </c>
      <c r="D3" s="5"/>
      <c r="E3" t="s" s="4">
        <v>87</v>
      </c>
      <c r="F3" s="7">
        <v>2783</v>
      </c>
      <c r="G3" s="8">
        <f>F3/F5</f>
        <v>0.453035975907537</v>
      </c>
      <c r="H3" s="6"/>
      <c r="I3" s="11"/>
    </row>
    <row r="4" ht="20.7" customHeight="1">
      <c r="A4" t="s" s="4">
        <v>13</v>
      </c>
      <c r="B4" s="7">
        <v>284</v>
      </c>
      <c r="C4" s="8">
        <f>B4/B12</f>
        <v>0.0445001566906926</v>
      </c>
      <c r="D4" s="5"/>
      <c r="E4" t="s" s="4">
        <v>89</v>
      </c>
      <c r="F4" s="7">
        <v>3360</v>
      </c>
      <c r="G4" s="8">
        <f>F4/F5</f>
        <v>0.546964024092463</v>
      </c>
      <c r="H4" s="6"/>
      <c r="I4" s="11"/>
    </row>
    <row r="5" ht="20.7" customHeight="1">
      <c r="A5" t="s" s="4">
        <v>18</v>
      </c>
      <c r="B5" s="7">
        <v>21</v>
      </c>
      <c r="C5" s="8">
        <f>B5/B12</f>
        <v>0.00329050454403008</v>
      </c>
      <c r="D5" s="5"/>
      <c r="E5" t="s" s="3">
        <v>19</v>
      </c>
      <c r="F5" s="7">
        <f>SUM(F3:F4)</f>
        <v>6143</v>
      </c>
      <c r="G5" s="9">
        <f>SUM(G3:G4)</f>
        <v>1</v>
      </c>
      <c r="H5" s="6"/>
      <c r="I5" s="11"/>
    </row>
    <row r="6" ht="20.7" customHeight="1">
      <c r="A6" t="s" s="4">
        <v>21</v>
      </c>
      <c r="B6" s="7">
        <v>3318</v>
      </c>
      <c r="C6" s="8">
        <f>B6/B12</f>
        <v>0.519899717956753</v>
      </c>
      <c r="D6" s="6"/>
      <c r="E6" s="10"/>
      <c r="F6" s="30"/>
      <c r="G6" s="17"/>
      <c r="H6" s="72"/>
      <c r="I6" s="11"/>
    </row>
    <row r="7" ht="20.7" customHeight="1">
      <c r="A7" t="s" s="4">
        <v>23</v>
      </c>
      <c r="B7" s="7">
        <v>1362</v>
      </c>
      <c r="C7" s="8">
        <f>B7/B12</f>
        <v>0.213412723284237</v>
      </c>
      <c r="D7" s="5"/>
      <c r="E7" t="s" s="3">
        <v>71</v>
      </c>
      <c r="F7" t="s" s="4">
        <v>2</v>
      </c>
      <c r="G7" t="s" s="3">
        <v>3</v>
      </c>
      <c r="H7" s="6"/>
      <c r="I7" s="11"/>
    </row>
    <row r="8" ht="20.7" customHeight="1">
      <c r="A8" t="s" s="4">
        <v>27</v>
      </c>
      <c r="B8" s="7">
        <v>44</v>
      </c>
      <c r="C8" s="8">
        <f>B8/B12</f>
        <v>0.00689439047320589</v>
      </c>
      <c r="D8" s="5"/>
      <c r="E8" t="s" s="4">
        <v>73</v>
      </c>
      <c r="F8" s="7">
        <v>2915</v>
      </c>
      <c r="G8" s="8">
        <f>F8/F10</f>
        <v>0.472064777327935</v>
      </c>
      <c r="H8" s="6"/>
      <c r="I8" s="11"/>
    </row>
    <row r="9" ht="20.7" customHeight="1">
      <c r="A9" t="s" s="4">
        <v>31</v>
      </c>
      <c r="B9" s="7">
        <v>101</v>
      </c>
      <c r="C9" s="8">
        <f>B9/B12</f>
        <v>0.015825759949859</v>
      </c>
      <c r="D9" s="5"/>
      <c r="E9" t="s" s="4">
        <v>75</v>
      </c>
      <c r="F9" s="7">
        <v>3260</v>
      </c>
      <c r="G9" s="8">
        <f>F9/F10</f>
        <v>0.5279352226720651</v>
      </c>
      <c r="H9" s="6"/>
      <c r="I9" s="11"/>
    </row>
    <row r="10" ht="20.7" customHeight="1">
      <c r="A10" t="s" s="4">
        <v>36</v>
      </c>
      <c r="B10" s="7">
        <v>16</v>
      </c>
      <c r="C10" s="8">
        <f>B10/B12</f>
        <v>0.00250705108116578</v>
      </c>
      <c r="D10" s="5"/>
      <c r="E10" t="s" s="3">
        <v>19</v>
      </c>
      <c r="F10" s="7">
        <f>SUM(F8:F9)</f>
        <v>6175</v>
      </c>
      <c r="G10" s="9">
        <f>SUM(G8:G9)</f>
        <v>1</v>
      </c>
      <c r="H10" s="6"/>
      <c r="I10" s="11"/>
    </row>
    <row r="11" ht="20.7" customHeight="1">
      <c r="A11" t="s" s="4">
        <v>39</v>
      </c>
      <c r="B11" s="7">
        <v>19</v>
      </c>
      <c r="C11" s="8">
        <f>B11/B12</f>
        <v>0.00297712315888436</v>
      </c>
      <c r="D11" s="6"/>
      <c r="E11" s="10"/>
      <c r="F11" s="10"/>
      <c r="G11" s="10"/>
      <c r="H11" s="11"/>
      <c r="I11" s="11"/>
    </row>
    <row r="12" ht="20.7" customHeight="1">
      <c r="A12" t="s" s="3">
        <v>19</v>
      </c>
      <c r="B12" s="7">
        <f>SUM(B3:B11)</f>
        <v>6382</v>
      </c>
      <c r="C12" s="9">
        <f>SUM(C3:C11)</f>
        <v>1</v>
      </c>
      <c r="D12" s="5"/>
      <c r="E12" t="s" s="3">
        <v>452</v>
      </c>
      <c r="F12" t="s" s="4">
        <v>2</v>
      </c>
      <c r="G12" t="s" s="3">
        <v>3</v>
      </c>
      <c r="H12" s="6"/>
      <c r="I12" s="11"/>
    </row>
    <row r="13" ht="20.7" customHeight="1">
      <c r="A13" s="10"/>
      <c r="B13" s="10"/>
      <c r="C13" s="10"/>
      <c r="D13" s="12"/>
      <c r="E13" t="s" s="4">
        <v>666</v>
      </c>
      <c r="F13" s="7">
        <v>510</v>
      </c>
      <c r="G13" s="8">
        <f>F13/F15</f>
        <v>0.366642703091301</v>
      </c>
      <c r="H13" s="6"/>
      <c r="I13" s="11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667</v>
      </c>
      <c r="F14" s="7">
        <v>881</v>
      </c>
      <c r="G14" s="8">
        <f>F14/F15</f>
        <v>0.633357296908699</v>
      </c>
      <c r="H14" s="6"/>
      <c r="I14" s="11"/>
    </row>
    <row r="15" ht="20.7" customHeight="1">
      <c r="A15" t="s" s="4">
        <v>51</v>
      </c>
      <c r="B15" s="7">
        <v>33</v>
      </c>
      <c r="C15" s="8">
        <f>B15/B21</f>
        <v>0.00526315789473684</v>
      </c>
      <c r="D15" s="5"/>
      <c r="E15" t="s" s="3">
        <v>19</v>
      </c>
      <c r="F15" s="7">
        <f>SUM(F13:F14)</f>
        <v>1391</v>
      </c>
      <c r="G15" s="9">
        <f>SUM(G13:G14)</f>
        <v>1</v>
      </c>
      <c r="H15" s="6"/>
      <c r="I15" s="11"/>
    </row>
    <row r="16" ht="20.7" customHeight="1">
      <c r="A16" t="s" s="4">
        <v>54</v>
      </c>
      <c r="B16" s="7">
        <v>2626</v>
      </c>
      <c r="C16" s="8">
        <f>B16/B21</f>
        <v>0.418819776714514</v>
      </c>
      <c r="D16" s="6"/>
      <c r="E16" s="10"/>
      <c r="F16" s="30"/>
      <c r="G16" s="17"/>
      <c r="H16" s="72"/>
      <c r="I16" s="11"/>
    </row>
    <row r="17" ht="20.7" customHeight="1">
      <c r="A17" t="s" s="4">
        <v>57</v>
      </c>
      <c r="B17" s="7">
        <v>2161</v>
      </c>
      <c r="C17" s="8">
        <f>B17/B21</f>
        <v>0.344657097288676</v>
      </c>
      <c r="D17" s="5"/>
      <c r="E17" t="s" s="3">
        <v>668</v>
      </c>
      <c r="F17" t="s" s="4">
        <v>2</v>
      </c>
      <c r="G17" t="s" s="3">
        <v>3</v>
      </c>
      <c r="H17" s="6"/>
      <c r="I17" s="11"/>
    </row>
    <row r="18" ht="20.7" customHeight="1">
      <c r="A18" t="s" s="4">
        <v>61</v>
      </c>
      <c r="B18" s="7">
        <v>34</v>
      </c>
      <c r="C18" s="8">
        <f>B18/B21</f>
        <v>0.00542264752791069</v>
      </c>
      <c r="D18" s="5"/>
      <c r="E18" t="s" s="4">
        <v>669</v>
      </c>
      <c r="F18" s="7">
        <v>318</v>
      </c>
      <c r="G18" s="8">
        <f>F18/F21</f>
        <v>0.249216300940439</v>
      </c>
      <c r="H18" s="6"/>
      <c r="I18" s="11"/>
    </row>
    <row r="19" ht="20.7" customHeight="1">
      <c r="A19" t="s" s="4">
        <v>64</v>
      </c>
      <c r="B19" s="7">
        <v>1367</v>
      </c>
      <c r="C19" s="8">
        <f>B19/B21</f>
        <v>0.218022328548644</v>
      </c>
      <c r="D19" s="5"/>
      <c r="E19" t="s" s="4">
        <v>670</v>
      </c>
      <c r="F19" s="7">
        <v>492</v>
      </c>
      <c r="G19" s="8">
        <f>F19/F21</f>
        <v>0.385579937304075</v>
      </c>
      <c r="H19" s="6"/>
      <c r="I19" s="11"/>
    </row>
    <row r="20" ht="20.7" customHeight="1">
      <c r="A20" t="s" s="4">
        <v>68</v>
      </c>
      <c r="B20" s="7">
        <v>49</v>
      </c>
      <c r="C20" s="8">
        <f>B20/B21</f>
        <v>0.007814992025518341</v>
      </c>
      <c r="D20" s="5"/>
      <c r="E20" t="s" s="4">
        <v>671</v>
      </c>
      <c r="F20" s="7">
        <v>466</v>
      </c>
      <c r="G20" s="8">
        <f>F20/F21</f>
        <v>0.365203761755486</v>
      </c>
      <c r="H20" s="6"/>
      <c r="I20" s="11"/>
    </row>
    <row r="21" ht="20.7" customHeight="1">
      <c r="A21" t="s" s="3">
        <v>19</v>
      </c>
      <c r="B21" s="7">
        <f>SUM(B15:B20)</f>
        <v>6270</v>
      </c>
      <c r="C21" s="9">
        <f>SUM(C15:C20)</f>
        <v>1</v>
      </c>
      <c r="D21" s="5"/>
      <c r="E21" t="s" s="3">
        <v>19</v>
      </c>
      <c r="F21" s="7">
        <f>SUM(F18:F20)</f>
        <v>1276</v>
      </c>
      <c r="G21" s="9">
        <f>SUM(G18:G20)</f>
        <v>1</v>
      </c>
      <c r="H21" s="6"/>
      <c r="I21" s="11"/>
    </row>
    <row r="22" ht="20.7" customHeight="1">
      <c r="A22" s="16"/>
      <c r="B22" s="17"/>
      <c r="C22" s="18"/>
      <c r="D22" s="11"/>
      <c r="E22" s="10"/>
      <c r="F22" s="30"/>
      <c r="G22" s="17"/>
      <c r="H22" s="72"/>
      <c r="I22" s="11"/>
    </row>
    <row r="23" ht="20.7" customHeight="1">
      <c r="A23" t="s" s="45">
        <v>77</v>
      </c>
      <c r="B23" t="s" s="46">
        <v>2</v>
      </c>
      <c r="C23" t="s" s="3">
        <v>3</v>
      </c>
      <c r="D23" s="5"/>
      <c r="E23" t="s" s="3">
        <v>431</v>
      </c>
      <c r="F23" t="s" s="4">
        <v>2</v>
      </c>
      <c r="G23" t="s" s="3">
        <v>3</v>
      </c>
      <c r="H23" s="6"/>
      <c r="I23" s="11"/>
    </row>
    <row r="24" ht="20.7" customHeight="1">
      <c r="A24" t="s" s="46">
        <v>80</v>
      </c>
      <c r="B24" s="47"/>
      <c r="C24" s="8">
        <f>B24/B26</f>
      </c>
      <c r="D24" s="5"/>
      <c r="E24" t="s" s="4">
        <v>672</v>
      </c>
      <c r="F24" s="7">
        <v>3573</v>
      </c>
      <c r="G24" s="8">
        <f>F24/F26</f>
        <v>0.590188305252725</v>
      </c>
      <c r="H24" s="6"/>
      <c r="I24" s="11"/>
    </row>
    <row r="25" ht="20.7" customHeight="1">
      <c r="A25" t="s" s="46">
        <v>83</v>
      </c>
      <c r="B25" s="47"/>
      <c r="C25" s="8">
        <f>B25/B26</f>
      </c>
      <c r="D25" s="5"/>
      <c r="E25" t="s" s="4">
        <v>673</v>
      </c>
      <c r="F25" s="7">
        <v>2481</v>
      </c>
      <c r="G25" s="8">
        <f>F25/F26</f>
        <v>0.409811694747275</v>
      </c>
      <c r="H25" s="6"/>
      <c r="I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5"/>
      <c r="E26" t="s" s="3">
        <v>19</v>
      </c>
      <c r="F26" s="7">
        <f>SUM(F24:F25)</f>
        <v>6054</v>
      </c>
      <c r="G26" s="9">
        <f>SUM(G24:G25)</f>
        <v>1</v>
      </c>
      <c r="H26" s="6"/>
      <c r="I26" s="11"/>
    </row>
    <row r="27" ht="20.7" customHeight="1">
      <c r="A27" s="51"/>
      <c r="B27" s="52"/>
      <c r="C27" s="18"/>
      <c r="D27" s="11"/>
      <c r="E27" s="19"/>
      <c r="F27" s="70"/>
      <c r="G27" s="38"/>
      <c r="H27" s="72"/>
      <c r="I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11"/>
      <c r="F28" s="64"/>
      <c r="G28" s="39"/>
      <c r="H28" s="72"/>
      <c r="I28" s="11"/>
    </row>
    <row r="29" ht="20.7" customHeight="1">
      <c r="A29" t="s" s="46">
        <v>95</v>
      </c>
      <c r="B29" s="47"/>
      <c r="C29" s="8">
        <f>B29/B35</f>
      </c>
      <c r="D29" s="6"/>
      <c r="E29" s="11"/>
      <c r="F29" s="64"/>
      <c r="G29" s="39"/>
      <c r="H29" s="72"/>
      <c r="I29" s="11"/>
    </row>
    <row r="30" ht="20.7" customHeight="1">
      <c r="A30" t="s" s="46">
        <v>98</v>
      </c>
      <c r="B30" s="47"/>
      <c r="C30" s="8">
        <f>B30/B35</f>
      </c>
      <c r="D30" s="6"/>
      <c r="E30" s="11"/>
      <c r="F30" s="64"/>
      <c r="G30" s="39"/>
      <c r="H30" s="72"/>
      <c r="I30" s="11"/>
    </row>
    <row r="31" ht="20.7" customHeight="1">
      <c r="A31" t="s" s="46">
        <v>101</v>
      </c>
      <c r="B31" s="47"/>
      <c r="C31" s="8">
        <f>B31/B35</f>
      </c>
      <c r="D31" s="6"/>
      <c r="E31" s="11"/>
      <c r="F31" s="64"/>
      <c r="G31" s="39"/>
      <c r="H31" s="72"/>
      <c r="I31" s="11"/>
    </row>
    <row r="32" ht="20.7" customHeight="1">
      <c r="A32" t="s" s="46">
        <v>103</v>
      </c>
      <c r="B32" s="47"/>
      <c r="C32" s="8">
        <f>B32/B35</f>
      </c>
      <c r="D32" s="6"/>
      <c r="E32" s="11"/>
      <c r="F32" s="64"/>
      <c r="G32" s="39"/>
      <c r="H32" s="72"/>
      <c r="I32" s="11"/>
    </row>
    <row r="33" ht="20.7" customHeight="1">
      <c r="A33" t="s" s="46">
        <v>106</v>
      </c>
      <c r="B33" s="47"/>
      <c r="C33" s="8">
        <f>B33/B35</f>
      </c>
      <c r="D33" s="6"/>
      <c r="E33" s="11"/>
      <c r="F33" s="64"/>
      <c r="G33" s="39"/>
      <c r="H33" s="72"/>
      <c r="I33" s="11"/>
    </row>
    <row r="34" ht="20.7" customHeight="1">
      <c r="A34" t="s" s="46">
        <v>110</v>
      </c>
      <c r="B34" s="47"/>
      <c r="C34" s="8">
        <f>B34/B35</f>
      </c>
      <c r="D34" s="6"/>
      <c r="E34" s="11"/>
      <c r="F34" s="64"/>
      <c r="G34" s="39"/>
      <c r="H34" s="72"/>
      <c r="I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11"/>
      <c r="F35" s="64"/>
      <c r="G35" s="39"/>
      <c r="H35" s="72"/>
      <c r="I35" s="11"/>
    </row>
    <row r="36" ht="20.7" customHeight="1">
      <c r="A36" s="16"/>
      <c r="B36" s="17"/>
      <c r="C36" s="18"/>
      <c r="D36" s="11"/>
      <c r="E36" s="11"/>
      <c r="F36" s="64"/>
      <c r="G36" s="39"/>
      <c r="H36" s="72"/>
      <c r="I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1"/>
      <c r="F37" s="64"/>
      <c r="G37" s="39"/>
      <c r="H37" s="72"/>
      <c r="I37" s="11"/>
    </row>
    <row r="38" ht="20.7" customHeight="1">
      <c r="A38" t="s" s="4">
        <v>118</v>
      </c>
      <c r="B38" s="7">
        <v>5100</v>
      </c>
      <c r="C38" s="8">
        <f>B38/B40</f>
        <v>0.917101240784032</v>
      </c>
      <c r="D38" s="6"/>
      <c r="E38" s="11"/>
      <c r="F38" s="64"/>
      <c r="G38" s="39"/>
      <c r="H38" s="72"/>
      <c r="I38" s="11"/>
    </row>
    <row r="39" ht="20.7" customHeight="1">
      <c r="A39" t="s" s="4">
        <v>122</v>
      </c>
      <c r="B39" s="7">
        <v>461</v>
      </c>
      <c r="C39" s="8">
        <f>B39/B40</f>
        <v>0.0828987592159684</v>
      </c>
      <c r="D39" s="6"/>
      <c r="E39" s="11"/>
      <c r="F39" s="64"/>
      <c r="G39" s="39"/>
      <c r="H39" s="72"/>
      <c r="I39" s="11"/>
    </row>
    <row r="40" ht="20.7" customHeight="1">
      <c r="A40" t="s" s="3">
        <v>19</v>
      </c>
      <c r="B40" s="7">
        <f>SUM(B38:B39)</f>
        <v>5561</v>
      </c>
      <c r="C40" s="9">
        <f>SUM(C38:C39)</f>
        <v>1</v>
      </c>
      <c r="D40" s="6"/>
      <c r="E40" s="11"/>
      <c r="F40" s="64"/>
      <c r="G40" s="39"/>
      <c r="H40" s="72"/>
      <c r="I40" s="11"/>
    </row>
    <row r="41" ht="20.7" customHeight="1">
      <c r="A41" s="16"/>
      <c r="B41" s="17"/>
      <c r="C41" s="18"/>
      <c r="D41" s="11"/>
      <c r="E41" s="11"/>
      <c r="F41" s="64"/>
      <c r="G41" s="39"/>
      <c r="H41" s="72"/>
      <c r="I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72"/>
      <c r="I42" s="11"/>
    </row>
    <row r="43" ht="20.7" customHeight="1">
      <c r="A43" t="s" s="4">
        <v>131</v>
      </c>
      <c r="B43" s="7">
        <v>3034</v>
      </c>
      <c r="C43" s="8">
        <f>B43/B45</f>
        <v>0.537276429962812</v>
      </c>
      <c r="D43" s="6"/>
      <c r="E43" s="11"/>
      <c r="F43" s="64"/>
      <c r="G43" s="39"/>
      <c r="H43" s="72"/>
      <c r="I43" s="11"/>
    </row>
    <row r="44" ht="20.7" customHeight="1">
      <c r="A44" t="s" s="4">
        <v>134</v>
      </c>
      <c r="B44" s="7">
        <v>2613</v>
      </c>
      <c r="C44" s="8">
        <f>B44/B45</f>
        <v>0.462723570037188</v>
      </c>
      <c r="D44" s="6"/>
      <c r="E44" s="11"/>
      <c r="F44" s="64"/>
      <c r="G44" s="39"/>
      <c r="H44" s="72"/>
      <c r="I44" s="11"/>
    </row>
    <row r="45" ht="20.7" customHeight="1">
      <c r="A45" t="s" s="3">
        <v>19</v>
      </c>
      <c r="B45" s="7">
        <f>SUM(B43:B44)</f>
        <v>5647</v>
      </c>
      <c r="C45" s="9">
        <f>SUM(C43:C44)</f>
        <v>1</v>
      </c>
      <c r="D45" s="6"/>
      <c r="E45" s="11"/>
      <c r="F45" s="64"/>
      <c r="G45" s="39"/>
      <c r="H45" s="72"/>
      <c r="I45" s="11"/>
    </row>
    <row r="46" ht="20.7" customHeight="1">
      <c r="A46" s="16"/>
      <c r="B46" s="17"/>
      <c r="C46" s="18"/>
      <c r="D46" s="11"/>
      <c r="E46" s="11"/>
      <c r="F46" s="64"/>
      <c r="G46" s="39"/>
      <c r="H46" s="72"/>
      <c r="I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72"/>
      <c r="I47" s="11"/>
    </row>
    <row r="48" ht="20.7" customHeight="1">
      <c r="A48" t="s" s="4">
        <v>143</v>
      </c>
      <c r="B48" s="7">
        <v>1860</v>
      </c>
      <c r="C48" s="8">
        <f>B48/B52</f>
        <v>0.356117174037909</v>
      </c>
      <c r="D48" s="6"/>
      <c r="E48" s="11"/>
      <c r="F48" s="11"/>
      <c r="G48" s="43"/>
      <c r="H48" s="11"/>
      <c r="I48" s="11"/>
    </row>
    <row r="49" ht="20.7" customHeight="1">
      <c r="A49" t="s" s="4">
        <v>146</v>
      </c>
      <c r="B49" s="7">
        <v>503</v>
      </c>
      <c r="C49" s="8">
        <f>B49/B52</f>
        <v>0.09630480566724101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384</v>
      </c>
      <c r="C50" s="8">
        <f>B50/B52</f>
        <v>0.07352096496266509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2476</v>
      </c>
      <c r="C51" s="8">
        <f>B51/B52</f>
        <v>0.474057055332185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5223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1177</v>
      </c>
      <c r="C55" s="8">
        <f>B55/B58</f>
        <v>0.220370717094177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904</v>
      </c>
      <c r="C56" s="8">
        <f>B56/B58</f>
        <v>0.169256693503089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3260</v>
      </c>
      <c r="C57" s="8">
        <f>B57/B58</f>
        <v>0.610372589402734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5341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770</v>
      </c>
      <c r="C61" s="8">
        <f>B61/B65</f>
        <v>0.162584459459459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433</v>
      </c>
      <c r="C62" s="8">
        <f>B62/B65</f>
        <v>0.0914273648648649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2110</v>
      </c>
      <c r="C63" s="8">
        <f>B63/B65</f>
        <v>0.445523648648649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1423</v>
      </c>
      <c r="C64" s="8">
        <f>B64/B65</f>
        <v>0.300464527027027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4736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1551</v>
      </c>
      <c r="C68" s="8">
        <f>B68/B71</f>
        <v>0.343826202615828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757</v>
      </c>
      <c r="C69" s="8">
        <f>B69/B71</f>
        <v>0.167812015074263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2203</v>
      </c>
      <c r="C70" s="8">
        <f>B70/B71</f>
        <v>0.488361782309909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4511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dimension ref="A2:I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23" customWidth="1"/>
    <col min="2" max="4" width="16.3516" style="123" customWidth="1"/>
    <col min="5" max="5" width="26.7031" style="123" customWidth="1"/>
    <col min="6" max="7" width="16.3516" style="123" customWidth="1"/>
    <col min="8" max="8" width="17.8516" style="123" customWidth="1"/>
    <col min="9" max="9" width="16.3516" style="123" customWidth="1"/>
    <col min="10" max="16384" width="16.3516" style="123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78</v>
      </c>
      <c r="F2" t="s" s="4">
        <v>2</v>
      </c>
      <c r="G2" t="s" s="3">
        <v>3</v>
      </c>
      <c r="H2" s="6"/>
      <c r="I2" s="11"/>
    </row>
    <row r="3" ht="20.7" customHeight="1">
      <c r="A3" t="s" s="4">
        <v>8</v>
      </c>
      <c r="B3" s="7">
        <v>2343</v>
      </c>
      <c r="C3" s="8">
        <f>B3/B12</f>
        <v>0.143768791802172</v>
      </c>
      <c r="D3" s="5"/>
      <c r="E3" t="s" s="4">
        <v>81</v>
      </c>
      <c r="F3" s="7">
        <v>1004</v>
      </c>
      <c r="G3" s="8">
        <f>F3/F5</f>
        <v>0.189863842662632</v>
      </c>
      <c r="H3" s="6"/>
      <c r="I3" s="11"/>
    </row>
    <row r="4" ht="20.7" customHeight="1">
      <c r="A4" t="s" s="4">
        <v>13</v>
      </c>
      <c r="B4" s="7">
        <v>895</v>
      </c>
      <c r="C4" s="8">
        <f>B4/B12</f>
        <v>0.054918083082776</v>
      </c>
      <c r="D4" s="5"/>
      <c r="E4" t="s" s="4">
        <v>84</v>
      </c>
      <c r="F4" s="7">
        <v>4284</v>
      </c>
      <c r="G4" s="8">
        <f>F4/F5</f>
        <v>0.810136157337368</v>
      </c>
      <c r="H4" s="6"/>
      <c r="I4" s="11"/>
    </row>
    <row r="5" ht="20.7" customHeight="1">
      <c r="A5" t="s" s="4">
        <v>18</v>
      </c>
      <c r="B5" s="7">
        <v>75</v>
      </c>
      <c r="C5" s="8">
        <f>B5/B12</f>
        <v>0.00460207400134994</v>
      </c>
      <c r="D5" s="5"/>
      <c r="E5" t="s" s="3">
        <v>19</v>
      </c>
      <c r="F5" s="7">
        <f>SUM(F3:F4)</f>
        <v>5288</v>
      </c>
      <c r="G5" s="9">
        <f>SUM(G3:G4)</f>
        <v>1</v>
      </c>
      <c r="H5" s="6"/>
      <c r="I5" s="11"/>
    </row>
    <row r="6" ht="20.7" customHeight="1">
      <c r="A6" t="s" s="4">
        <v>21</v>
      </c>
      <c r="B6" s="7">
        <v>9687</v>
      </c>
      <c r="C6" s="8">
        <f>B6/B12</f>
        <v>0.594403878014358</v>
      </c>
      <c r="D6" s="6"/>
      <c r="E6" s="10"/>
      <c r="F6" s="30"/>
      <c r="G6" s="17"/>
      <c r="H6" s="72"/>
      <c r="I6" s="11"/>
    </row>
    <row r="7" ht="20.7" customHeight="1">
      <c r="A7" t="s" s="4">
        <v>23</v>
      </c>
      <c r="B7" s="7">
        <v>2501</v>
      </c>
      <c r="C7" s="8">
        <f>B7/B12</f>
        <v>0.153463827698349</v>
      </c>
      <c r="D7" s="5"/>
      <c r="E7" t="s" s="3">
        <v>132</v>
      </c>
      <c r="F7" t="s" s="4">
        <v>2</v>
      </c>
      <c r="G7" t="s" s="3">
        <v>3</v>
      </c>
      <c r="H7" s="6"/>
      <c r="I7" s="11"/>
    </row>
    <row r="8" ht="20.7" customHeight="1">
      <c r="A8" t="s" s="4">
        <v>27</v>
      </c>
      <c r="B8" s="7">
        <v>134</v>
      </c>
      <c r="C8" s="8">
        <f>B8/B12</f>
        <v>0.008222372215745229</v>
      </c>
      <c r="D8" s="5"/>
      <c r="E8" t="s" s="4">
        <v>135</v>
      </c>
      <c r="F8" s="7">
        <v>6614</v>
      </c>
      <c r="G8" s="8">
        <f>F8/F10</f>
        <v>0.626207157735277</v>
      </c>
      <c r="H8" s="6"/>
      <c r="I8" s="11"/>
    </row>
    <row r="9" ht="20.7" customHeight="1">
      <c r="A9" t="s" s="4">
        <v>31</v>
      </c>
      <c r="B9" s="7">
        <v>496</v>
      </c>
      <c r="C9" s="8">
        <f>B9/B12</f>
        <v>0.0304350493955943</v>
      </c>
      <c r="D9" s="5"/>
      <c r="E9" t="s" s="4">
        <v>138</v>
      </c>
      <c r="F9" s="7">
        <v>3948</v>
      </c>
      <c r="G9" s="8">
        <f>F9/F10</f>
        <v>0.373792842264723</v>
      </c>
      <c r="H9" s="6"/>
      <c r="I9" s="11"/>
    </row>
    <row r="10" ht="20.7" customHeight="1">
      <c r="A10" t="s" s="4">
        <v>36</v>
      </c>
      <c r="B10" s="7">
        <v>101</v>
      </c>
      <c r="C10" s="8">
        <f>B10/B12</f>
        <v>0.00619745965515125</v>
      </c>
      <c r="D10" s="5"/>
      <c r="E10" t="s" s="3">
        <v>19</v>
      </c>
      <c r="F10" s="7">
        <f>SUM(F8:F9)</f>
        <v>10562</v>
      </c>
      <c r="G10" s="9">
        <f>SUM(G8:G9)</f>
        <v>1</v>
      </c>
      <c r="H10" s="6"/>
      <c r="I10" s="11"/>
    </row>
    <row r="11" ht="20.7" customHeight="1">
      <c r="A11" t="s" s="4">
        <v>39</v>
      </c>
      <c r="B11" s="7">
        <v>65</v>
      </c>
      <c r="C11" s="8">
        <f>B11/B12</f>
        <v>0.00398846413450328</v>
      </c>
      <c r="D11" s="6"/>
      <c r="E11" s="10"/>
      <c r="F11" s="10"/>
      <c r="G11" s="10"/>
      <c r="H11" s="11"/>
      <c r="I11" s="11"/>
    </row>
    <row r="12" ht="20.7" customHeight="1">
      <c r="A12" t="s" s="3">
        <v>19</v>
      </c>
      <c r="B12" s="7">
        <f>SUM(B3:B11)</f>
        <v>16297</v>
      </c>
      <c r="C12" s="9">
        <f>SUM(C3:C11)</f>
        <v>0.999999999999999</v>
      </c>
      <c r="D12" s="5"/>
      <c r="E12" t="s" s="3">
        <v>202</v>
      </c>
      <c r="F12" t="s" s="4">
        <v>2</v>
      </c>
      <c r="G12" t="s" s="3">
        <v>3</v>
      </c>
      <c r="H12" s="6"/>
      <c r="I12" s="11"/>
    </row>
    <row r="13" ht="20.7" customHeight="1">
      <c r="A13" s="10"/>
      <c r="B13" s="10"/>
      <c r="C13" s="10"/>
      <c r="D13" s="12"/>
      <c r="E13" t="s" s="4">
        <v>203</v>
      </c>
      <c r="F13" s="7">
        <v>1253</v>
      </c>
      <c r="G13" s="8">
        <f>F13/F15</f>
        <v>0.457800511508951</v>
      </c>
      <c r="H13" s="6"/>
      <c r="I13" s="11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204</v>
      </c>
      <c r="F14" s="7">
        <v>1484</v>
      </c>
      <c r="G14" s="8">
        <f>F14/F15</f>
        <v>0.542199488491049</v>
      </c>
      <c r="H14" s="6"/>
      <c r="I14" s="11"/>
    </row>
    <row r="15" ht="20.7" customHeight="1">
      <c r="A15" t="s" s="4">
        <v>51</v>
      </c>
      <c r="B15" s="7">
        <v>247</v>
      </c>
      <c r="C15" s="8">
        <f>B15/B21</f>
        <v>0.015583596214511</v>
      </c>
      <c r="D15" s="5"/>
      <c r="E15" t="s" s="3">
        <v>19</v>
      </c>
      <c r="F15" s="7">
        <f>SUM(F13:F14)</f>
        <v>2737</v>
      </c>
      <c r="G15" s="9">
        <f>SUM(G13:G14)</f>
        <v>1</v>
      </c>
      <c r="H15" s="6"/>
      <c r="I15" s="11"/>
    </row>
    <row r="16" ht="20.7" customHeight="1">
      <c r="A16" t="s" s="4">
        <v>54</v>
      </c>
      <c r="B16" s="7">
        <v>8779</v>
      </c>
      <c r="C16" s="8">
        <f>B16/B21</f>
        <v>0.553880126182965</v>
      </c>
      <c r="D16" s="6"/>
      <c r="E16" s="10"/>
      <c r="F16" s="30"/>
      <c r="G16" s="17"/>
      <c r="H16" s="72"/>
      <c r="I16" s="11"/>
    </row>
    <row r="17" ht="20.7" customHeight="1">
      <c r="A17" t="s" s="4">
        <v>57</v>
      </c>
      <c r="B17" s="7">
        <v>3512</v>
      </c>
      <c r="C17" s="8">
        <f>B17/B21</f>
        <v>0.221577287066246</v>
      </c>
      <c r="D17" s="5"/>
      <c r="E17" t="s" s="3">
        <v>86</v>
      </c>
      <c r="F17" t="s" s="4">
        <v>2</v>
      </c>
      <c r="G17" t="s" s="3">
        <v>3</v>
      </c>
      <c r="H17" s="6"/>
      <c r="I17" s="11"/>
    </row>
    <row r="18" ht="20.7" customHeight="1">
      <c r="A18" t="s" s="4">
        <v>61</v>
      </c>
      <c r="B18" s="7">
        <v>225</v>
      </c>
      <c r="C18" s="8">
        <f>B18/B21</f>
        <v>0.0141955835962145</v>
      </c>
      <c r="D18" s="5"/>
      <c r="E18" t="s" s="4">
        <v>88</v>
      </c>
      <c r="F18" s="7">
        <v>6363</v>
      </c>
      <c r="G18" s="8">
        <f>F18/F20</f>
        <v>0.415583567369865</v>
      </c>
      <c r="H18" s="6"/>
      <c r="I18" s="11"/>
    </row>
    <row r="19" ht="20.7" customHeight="1">
      <c r="A19" t="s" s="4">
        <v>64</v>
      </c>
      <c r="B19" s="7">
        <v>2843</v>
      </c>
      <c r="C19" s="8">
        <f>B19/B21</f>
        <v>0.179369085173502</v>
      </c>
      <c r="D19" s="5"/>
      <c r="E19" t="s" s="4">
        <v>90</v>
      </c>
      <c r="F19" s="7">
        <v>8948</v>
      </c>
      <c r="G19" s="8">
        <f>F19/F20</f>
        <v>0.584416432630135</v>
      </c>
      <c r="H19" s="6"/>
      <c r="I19" s="11"/>
    </row>
    <row r="20" ht="20.7" customHeight="1">
      <c r="A20" t="s" s="4">
        <v>68</v>
      </c>
      <c r="B20" s="7">
        <v>244</v>
      </c>
      <c r="C20" s="8">
        <f>B20/B21</f>
        <v>0.0153943217665615</v>
      </c>
      <c r="D20" s="5"/>
      <c r="E20" t="s" s="3">
        <v>19</v>
      </c>
      <c r="F20" s="7">
        <f>SUM(F18:F19)</f>
        <v>15311</v>
      </c>
      <c r="G20" s="9">
        <f>SUM(G18:G19)</f>
        <v>1</v>
      </c>
      <c r="H20" s="6"/>
      <c r="I20" s="11"/>
    </row>
    <row r="21" ht="20.7" customHeight="1">
      <c r="A21" t="s" s="3">
        <v>19</v>
      </c>
      <c r="B21" s="7">
        <f>SUM(B15:B20)</f>
        <v>15850</v>
      </c>
      <c r="C21" s="9">
        <f>SUM(C15:C20)</f>
        <v>1</v>
      </c>
      <c r="D21" s="6"/>
      <c r="E21" s="10"/>
      <c r="F21" s="30"/>
      <c r="G21" s="17"/>
      <c r="H21" s="72"/>
      <c r="I21" s="11"/>
    </row>
    <row r="22" ht="20.7" customHeight="1">
      <c r="A22" s="16"/>
      <c r="B22" s="17"/>
      <c r="C22" s="18"/>
      <c r="D22" s="12"/>
      <c r="E22" t="s" s="3">
        <v>456</v>
      </c>
      <c r="F22" t="s" s="4">
        <v>2</v>
      </c>
      <c r="G22" t="s" s="3">
        <v>3</v>
      </c>
      <c r="H22" s="6"/>
      <c r="I22" s="11"/>
    </row>
    <row r="23" ht="20.7" customHeight="1">
      <c r="A23" t="s" s="13">
        <v>77</v>
      </c>
      <c r="B23" t="s" s="14">
        <v>2</v>
      </c>
      <c r="C23" t="s" s="3">
        <v>3</v>
      </c>
      <c r="D23" s="5"/>
      <c r="E23" t="s" s="4">
        <v>674</v>
      </c>
      <c r="F23" s="7">
        <v>1588</v>
      </c>
      <c r="G23" s="8">
        <f>F23/F26</f>
        <v>0.32296115517592</v>
      </c>
      <c r="H23" s="6"/>
      <c r="I23" s="11"/>
    </row>
    <row r="24" ht="20.7" customHeight="1">
      <c r="A24" t="s" s="14">
        <v>80</v>
      </c>
      <c r="B24" s="15">
        <v>3142</v>
      </c>
      <c r="C24" s="8">
        <f>B24/B26</f>
        <v>0.203089651606231</v>
      </c>
      <c r="D24" s="5"/>
      <c r="E24" t="s" s="4">
        <v>675</v>
      </c>
      <c r="F24" s="7">
        <v>1695</v>
      </c>
      <c r="G24" s="8">
        <f>F24/F26</f>
        <v>0.344722391702257</v>
      </c>
      <c r="H24" s="6"/>
      <c r="I24" s="11"/>
    </row>
    <row r="25" ht="20.7" customHeight="1">
      <c r="A25" t="s" s="14">
        <v>83</v>
      </c>
      <c r="B25" s="15">
        <v>12329</v>
      </c>
      <c r="C25" s="8">
        <f>B25/B26</f>
        <v>0.796910348393769</v>
      </c>
      <c r="D25" s="5"/>
      <c r="E25" t="s" s="4">
        <v>676</v>
      </c>
      <c r="F25" s="7">
        <v>1634</v>
      </c>
      <c r="G25" s="8">
        <f>F25/F26</f>
        <v>0.332316453121822</v>
      </c>
      <c r="H25" s="6"/>
      <c r="I25" s="11"/>
    </row>
    <row r="26" ht="20.7" customHeight="1">
      <c r="A26" t="s" s="13">
        <v>19</v>
      </c>
      <c r="B26" s="15">
        <f>SUM(B24:B25)</f>
        <v>15471</v>
      </c>
      <c r="C26" s="9">
        <f>SUM(C24:C25)</f>
        <v>1</v>
      </c>
      <c r="D26" s="5"/>
      <c r="E26" t="s" s="3">
        <v>19</v>
      </c>
      <c r="F26" s="7">
        <f>SUM(F23:F25)</f>
        <v>4917</v>
      </c>
      <c r="G26" s="9">
        <f>SUM(G23:G25)</f>
        <v>0.999999999999999</v>
      </c>
      <c r="H26" s="6"/>
      <c r="I26" s="11"/>
    </row>
    <row r="27" ht="20.7" customHeight="1">
      <c r="A27" s="65"/>
      <c r="B27" s="28"/>
      <c r="C27" s="18"/>
      <c r="D27" s="11"/>
      <c r="E27" s="10"/>
      <c r="F27" s="30"/>
      <c r="G27" s="17"/>
      <c r="H27" s="72"/>
      <c r="I27" s="11"/>
    </row>
    <row r="28" ht="20.7" customHeight="1">
      <c r="A28" t="s" s="45">
        <v>92</v>
      </c>
      <c r="B28" t="s" s="46">
        <v>2</v>
      </c>
      <c r="C28" t="s" s="3">
        <v>3</v>
      </c>
      <c r="D28" s="5"/>
      <c r="E28" t="s" s="3">
        <v>441</v>
      </c>
      <c r="F28" t="s" s="4">
        <v>2</v>
      </c>
      <c r="G28" t="s" s="3">
        <v>3</v>
      </c>
      <c r="H28" s="6"/>
      <c r="I28" s="11"/>
    </row>
    <row r="29" ht="20.7" customHeight="1">
      <c r="A29" t="s" s="46">
        <v>95</v>
      </c>
      <c r="B29" s="47"/>
      <c r="C29" s="8">
        <f>B29/B35</f>
      </c>
      <c r="D29" s="5"/>
      <c r="E29" t="s" s="4">
        <v>677</v>
      </c>
      <c r="F29" s="7">
        <v>202</v>
      </c>
      <c r="G29" s="8">
        <f>F29/F31</f>
        <v>0.425263157894737</v>
      </c>
      <c r="H29" s="6"/>
      <c r="I29" s="11"/>
    </row>
    <row r="30" ht="20.7" customHeight="1">
      <c r="A30" t="s" s="46">
        <v>98</v>
      </c>
      <c r="B30" s="47"/>
      <c r="C30" s="8">
        <f>B30/B35</f>
      </c>
      <c r="D30" s="5"/>
      <c r="E30" t="s" s="4">
        <v>678</v>
      </c>
      <c r="F30" s="7">
        <v>273</v>
      </c>
      <c r="G30" s="8">
        <f>F30/F31</f>
        <v>0.574736842105263</v>
      </c>
      <c r="H30" s="6"/>
      <c r="I30" s="11"/>
    </row>
    <row r="31" ht="20.7" customHeight="1">
      <c r="A31" t="s" s="46">
        <v>101</v>
      </c>
      <c r="B31" s="47"/>
      <c r="C31" s="8">
        <f>B31/B35</f>
      </c>
      <c r="D31" s="5"/>
      <c r="E31" t="s" s="3">
        <v>19</v>
      </c>
      <c r="F31" s="7">
        <f>SUM(F29:F30)</f>
        <v>475</v>
      </c>
      <c r="G31" s="9">
        <f>SUM(G29:G30)</f>
        <v>1</v>
      </c>
      <c r="H31" s="6"/>
      <c r="I31" s="11"/>
    </row>
    <row r="32" ht="20.7" customHeight="1">
      <c r="A32" t="s" s="46">
        <v>103</v>
      </c>
      <c r="B32" s="47"/>
      <c r="C32" s="8">
        <f>B32/B35</f>
      </c>
      <c r="D32" s="6"/>
      <c r="E32" s="19"/>
      <c r="F32" s="70"/>
      <c r="G32" s="38"/>
      <c r="H32" s="72"/>
      <c r="I32" s="11"/>
    </row>
    <row r="33" ht="20.7" customHeight="1">
      <c r="A33" t="s" s="46">
        <v>106</v>
      </c>
      <c r="B33" s="47"/>
      <c r="C33" s="8">
        <f>B33/B35</f>
      </c>
      <c r="D33" s="6"/>
      <c r="E33" s="11"/>
      <c r="F33" s="64"/>
      <c r="G33" s="39"/>
      <c r="H33" s="72"/>
      <c r="I33" s="11"/>
    </row>
    <row r="34" ht="20.7" customHeight="1">
      <c r="A34" t="s" s="46">
        <v>110</v>
      </c>
      <c r="B34" s="47"/>
      <c r="C34" s="8">
        <f>B34/B35</f>
      </c>
      <c r="D34" s="6"/>
      <c r="E34" s="11"/>
      <c r="F34" s="64"/>
      <c r="G34" s="39"/>
      <c r="H34" s="72"/>
      <c r="I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11"/>
      <c r="F35" s="64"/>
      <c r="G35" s="39"/>
      <c r="H35" s="72"/>
      <c r="I35" s="11"/>
    </row>
    <row r="36" ht="20.7" customHeight="1">
      <c r="A36" s="16"/>
      <c r="B36" s="17"/>
      <c r="C36" s="18"/>
      <c r="D36" s="11"/>
      <c r="E36" s="11"/>
      <c r="F36" s="64"/>
      <c r="G36" s="39"/>
      <c r="H36" s="72"/>
      <c r="I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1"/>
      <c r="F37" s="64"/>
      <c r="G37" s="39"/>
      <c r="H37" s="72"/>
      <c r="I37" s="11"/>
    </row>
    <row r="38" ht="20.7" customHeight="1">
      <c r="A38" t="s" s="4">
        <v>118</v>
      </c>
      <c r="B38" s="7">
        <v>11580</v>
      </c>
      <c r="C38" s="8">
        <f>B38/B40</f>
        <v>0.844084845834244</v>
      </c>
      <c r="D38" s="6"/>
      <c r="E38" s="11"/>
      <c r="F38" s="64"/>
      <c r="G38" s="39"/>
      <c r="H38" s="72"/>
      <c r="I38" s="11"/>
    </row>
    <row r="39" ht="20.7" customHeight="1">
      <c r="A39" t="s" s="4">
        <v>122</v>
      </c>
      <c r="B39" s="7">
        <v>2139</v>
      </c>
      <c r="C39" s="8">
        <f>B39/B40</f>
        <v>0.155915154165756</v>
      </c>
      <c r="D39" s="6"/>
      <c r="E39" s="11"/>
      <c r="F39" s="64"/>
      <c r="G39" s="39"/>
      <c r="H39" s="72"/>
      <c r="I39" s="11"/>
    </row>
    <row r="40" ht="20.7" customHeight="1">
      <c r="A40" t="s" s="3">
        <v>19</v>
      </c>
      <c r="B40" s="7">
        <f>SUM(B38:B39)</f>
        <v>13719</v>
      </c>
      <c r="C40" s="9">
        <f>SUM(C38:C39)</f>
        <v>1</v>
      </c>
      <c r="D40" s="6"/>
      <c r="E40" s="11"/>
      <c r="F40" s="64"/>
      <c r="G40" s="39"/>
      <c r="H40" s="72"/>
      <c r="I40" s="11"/>
    </row>
    <row r="41" ht="20.7" customHeight="1">
      <c r="A41" s="16"/>
      <c r="B41" s="17"/>
      <c r="C41" s="18"/>
      <c r="D41" s="11"/>
      <c r="E41" s="11"/>
      <c r="F41" s="64"/>
      <c r="G41" s="39"/>
      <c r="H41" s="72"/>
      <c r="I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72"/>
      <c r="I42" s="11"/>
    </row>
    <row r="43" ht="20.7" customHeight="1">
      <c r="A43" t="s" s="4">
        <v>131</v>
      </c>
      <c r="B43" s="7">
        <v>7506</v>
      </c>
      <c r="C43" s="8">
        <f>B43/B45</f>
        <v>0.563598137858537</v>
      </c>
      <c r="D43" s="6"/>
      <c r="E43" s="11"/>
      <c r="F43" s="64"/>
      <c r="G43" s="39"/>
      <c r="H43" s="72"/>
      <c r="I43" s="11"/>
    </row>
    <row r="44" ht="20.7" customHeight="1">
      <c r="A44" t="s" s="4">
        <v>134</v>
      </c>
      <c r="B44" s="7">
        <v>5812</v>
      </c>
      <c r="C44" s="8">
        <f>B44/B45</f>
        <v>0.436401862141463</v>
      </c>
      <c r="D44" s="6"/>
      <c r="E44" s="11"/>
      <c r="F44" s="64"/>
      <c r="G44" s="39"/>
      <c r="H44" s="72"/>
      <c r="I44" s="11"/>
    </row>
    <row r="45" ht="20.7" customHeight="1">
      <c r="A45" t="s" s="3">
        <v>19</v>
      </c>
      <c r="B45" s="7">
        <f>SUM(B43:B44)</f>
        <v>13318</v>
      </c>
      <c r="C45" s="9">
        <f>SUM(C43:C44)</f>
        <v>1</v>
      </c>
      <c r="D45" s="6"/>
      <c r="E45" s="11"/>
      <c r="F45" s="64"/>
      <c r="G45" s="39"/>
      <c r="H45" s="72"/>
      <c r="I45" s="11"/>
    </row>
    <row r="46" ht="20.7" customHeight="1">
      <c r="A46" s="16"/>
      <c r="B46" s="17"/>
      <c r="C46" s="18"/>
      <c r="D46" s="11"/>
      <c r="E46" s="11"/>
      <c r="F46" s="64"/>
      <c r="G46" s="39"/>
      <c r="H46" s="72"/>
      <c r="I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72"/>
      <c r="I47" s="11"/>
    </row>
    <row r="48" ht="20.7" customHeight="1">
      <c r="A48" t="s" s="4">
        <v>143</v>
      </c>
      <c r="B48" s="7">
        <v>4824</v>
      </c>
      <c r="C48" s="8">
        <f>B48/B52</f>
        <v>0.354211028709891</v>
      </c>
      <c r="D48" s="6"/>
      <c r="E48" s="11"/>
      <c r="F48" s="11"/>
      <c r="G48" s="43"/>
      <c r="H48" s="11"/>
      <c r="I48" s="11"/>
    </row>
    <row r="49" ht="20.7" customHeight="1">
      <c r="A49" t="s" s="4">
        <v>146</v>
      </c>
      <c r="B49" s="7">
        <v>1365</v>
      </c>
      <c r="C49" s="8">
        <f>B49/B52</f>
        <v>0.100227623173508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2313</v>
      </c>
      <c r="C50" s="8">
        <f>B50/B52</f>
        <v>0.169836258168735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5117</v>
      </c>
      <c r="C51" s="8">
        <f>B51/B52</f>
        <v>0.375725089947867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13619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3630</v>
      </c>
      <c r="C55" s="8">
        <f>B55/B58</f>
        <v>0.291192042355206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4851</v>
      </c>
      <c r="C56" s="8">
        <f>B56/B58</f>
        <v>0.389138456601957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3985</v>
      </c>
      <c r="C57" s="8">
        <f>B57/B58</f>
        <v>0.319669501042837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12466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3038</v>
      </c>
      <c r="C61" s="8">
        <f>B61/B65</f>
        <v>0.259635928553115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1210</v>
      </c>
      <c r="C62" s="8">
        <f>B62/B65</f>
        <v>0.10340996496026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3722</v>
      </c>
      <c r="C63" s="8">
        <f>B63/B65</f>
        <v>0.318092470728998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3731</v>
      </c>
      <c r="C64" s="8">
        <f>B64/B65</f>
        <v>0.318861635757628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11701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4661</v>
      </c>
      <c r="C68" s="8">
        <f>B68/B71</f>
        <v>0.392241016578305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2500</v>
      </c>
      <c r="C69" s="8">
        <f>B69/B71</f>
        <v>0.210384583017756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4722</v>
      </c>
      <c r="C70" s="8">
        <f>B70/B71</f>
        <v>0.397374400403938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11883</v>
      </c>
      <c r="C71" s="9">
        <f>SUM(C68:C70)</f>
        <v>0.999999999999999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13">
        <v>182</v>
      </c>
      <c r="B73" t="s" s="14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14">
        <v>184</v>
      </c>
      <c r="B74" s="15">
        <v>3717</v>
      </c>
      <c r="C74" s="8">
        <f>B74/B76</f>
        <v>0.267621859025128</v>
      </c>
      <c r="D74" s="6"/>
      <c r="E74" s="11"/>
      <c r="F74" s="11"/>
      <c r="G74" s="11"/>
      <c r="H74" s="11"/>
      <c r="I74" s="11"/>
    </row>
    <row r="75" ht="20.7" customHeight="1">
      <c r="A75" t="s" s="14">
        <v>186</v>
      </c>
      <c r="B75" s="15">
        <v>10172</v>
      </c>
      <c r="C75" s="8">
        <f>B75/B76</f>
        <v>0.732378140974872</v>
      </c>
      <c r="D75" s="6"/>
      <c r="E75" s="11"/>
      <c r="F75" s="11"/>
      <c r="G75" s="11"/>
      <c r="H75" s="11"/>
      <c r="I75" s="11"/>
    </row>
    <row r="76" ht="20.7" customHeight="1">
      <c r="A76" t="s" s="13">
        <v>19</v>
      </c>
      <c r="B76" s="15">
        <f>SUM(B74:B75)</f>
        <v>13889</v>
      </c>
      <c r="C76" s="9">
        <f>SUM(C74:C75)</f>
        <v>1</v>
      </c>
      <c r="D76" s="6"/>
      <c r="E76" s="11"/>
      <c r="F76" s="11"/>
      <c r="G76" s="11"/>
      <c r="H76" s="11"/>
      <c r="I76" s="11"/>
    </row>
    <row r="77" ht="20.7" customHeight="1">
      <c r="A77" s="65"/>
      <c r="B77" s="28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dimension ref="A2:K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24" customWidth="1"/>
    <col min="2" max="4" width="16.3516" style="124" customWidth="1"/>
    <col min="5" max="5" width="26.7031" style="124" customWidth="1"/>
    <col min="6" max="8" width="16.3516" style="124" customWidth="1"/>
    <col min="9" max="9" width="17.8516" style="124" customWidth="1"/>
    <col min="10" max="11" width="16.3516" style="124" customWidth="1"/>
    <col min="12" max="16384" width="16.3516" style="124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4</v>
      </c>
      <c r="F2" t="s" s="4">
        <v>2</v>
      </c>
      <c r="G2" t="s" s="3">
        <v>3</v>
      </c>
      <c r="H2" s="5"/>
      <c r="I2" t="s" s="3">
        <v>262</v>
      </c>
      <c r="J2" t="s" s="4">
        <v>2</v>
      </c>
      <c r="K2" t="s" s="3">
        <v>3</v>
      </c>
    </row>
    <row r="3" ht="20.7" customHeight="1">
      <c r="A3" t="s" s="4">
        <v>8</v>
      </c>
      <c r="B3" s="7">
        <v>2879</v>
      </c>
      <c r="C3" s="8">
        <f>B3/B12</f>
        <v>0.150630460942814</v>
      </c>
      <c r="D3" s="5"/>
      <c r="E3" t="s" s="4">
        <v>9</v>
      </c>
      <c r="F3" s="7">
        <v>7035</v>
      </c>
      <c r="G3" s="8">
        <f>F3/F5</f>
        <v>0.720135121302078</v>
      </c>
      <c r="H3" s="5"/>
      <c r="I3" t="s" s="4">
        <v>269</v>
      </c>
      <c r="J3" s="7">
        <v>5641</v>
      </c>
      <c r="K3" s="8">
        <f>J3/J5</f>
        <v>0.381845258241386</v>
      </c>
    </row>
    <row r="4" ht="20.7" customHeight="1">
      <c r="A4" t="s" s="4">
        <v>13</v>
      </c>
      <c r="B4" s="7">
        <v>1422</v>
      </c>
      <c r="C4" s="8">
        <f>B4/B12</f>
        <v>0.0743996232930466</v>
      </c>
      <c r="D4" s="5"/>
      <c r="E4" t="s" s="4">
        <v>14</v>
      </c>
      <c r="F4" s="7">
        <v>2734</v>
      </c>
      <c r="G4" s="8">
        <f>F4/F5</f>
        <v>0.279864878697922</v>
      </c>
      <c r="H4" s="5"/>
      <c r="I4" t="s" s="4">
        <v>198</v>
      </c>
      <c r="J4" s="7">
        <v>9132</v>
      </c>
      <c r="K4" s="8">
        <f>J4/J5</f>
        <v>0.618154741758614</v>
      </c>
    </row>
    <row r="5" ht="20.7" customHeight="1">
      <c r="A5" t="s" s="4">
        <v>18</v>
      </c>
      <c r="B5" s="7">
        <v>106</v>
      </c>
      <c r="C5" s="8">
        <f>B5/B12</f>
        <v>0.00554596348035369</v>
      </c>
      <c r="D5" s="5"/>
      <c r="E5" t="s" s="3">
        <v>19</v>
      </c>
      <c r="F5" s="7">
        <f>SUM(F3:F4)</f>
        <v>9769</v>
      </c>
      <c r="G5" s="9">
        <f>SUM(G3:G4)</f>
        <v>1</v>
      </c>
      <c r="H5" s="95"/>
      <c r="I5" t="s" s="3">
        <v>19</v>
      </c>
      <c r="J5" s="7">
        <f>SUM(J3:J4)</f>
        <v>14773</v>
      </c>
      <c r="K5" s="9">
        <f>SUM(K3:K4)</f>
        <v>1</v>
      </c>
    </row>
    <row r="6" ht="20.7" customHeight="1">
      <c r="A6" t="s" s="4">
        <v>21</v>
      </c>
      <c r="B6" s="7">
        <v>10458</v>
      </c>
      <c r="C6" s="8">
        <f>B6/B12</f>
        <v>0.547166849788102</v>
      </c>
      <c r="D6" s="6"/>
      <c r="E6" s="10"/>
      <c r="F6" s="30"/>
      <c r="G6" s="17"/>
      <c r="H6" s="39"/>
      <c r="I6" s="18"/>
      <c r="J6" s="10"/>
      <c r="K6" s="10"/>
    </row>
    <row r="7" ht="20.7" customHeight="1">
      <c r="A7" t="s" s="4">
        <v>23</v>
      </c>
      <c r="B7" s="7">
        <v>3565</v>
      </c>
      <c r="C7" s="8">
        <f>B7/B12</f>
        <v>0.186522262334537</v>
      </c>
      <c r="D7" s="5"/>
      <c r="E7" t="s" s="3">
        <v>24</v>
      </c>
      <c r="F7" t="s" s="4">
        <v>2</v>
      </c>
      <c r="G7" t="s" s="3">
        <v>3</v>
      </c>
      <c r="H7" s="33"/>
      <c r="I7" t="s" s="3">
        <v>282</v>
      </c>
      <c r="J7" t="s" s="4">
        <v>2</v>
      </c>
      <c r="K7" t="s" s="3">
        <v>3</v>
      </c>
    </row>
    <row r="8" ht="20.7" customHeight="1">
      <c r="A8" t="s" s="4">
        <v>27</v>
      </c>
      <c r="B8" s="7">
        <v>138</v>
      </c>
      <c r="C8" s="8">
        <f>B8/B12</f>
        <v>0.00722021660649819</v>
      </c>
      <c r="D8" s="5"/>
      <c r="E8" t="s" s="4">
        <v>28</v>
      </c>
      <c r="F8" s="7">
        <v>1131</v>
      </c>
      <c r="G8" s="8">
        <f>F8/F10</f>
        <v>0.587227414330218</v>
      </c>
      <c r="H8" s="33"/>
      <c r="I8" t="s" s="4">
        <v>70</v>
      </c>
      <c r="J8" s="7">
        <v>4950</v>
      </c>
      <c r="K8" s="8">
        <f>J8/J12</f>
        <v>0.372152469739117</v>
      </c>
    </row>
    <row r="9" ht="20.7" customHeight="1">
      <c r="A9" t="s" s="4">
        <v>31</v>
      </c>
      <c r="B9" s="7">
        <v>383</v>
      </c>
      <c r="C9" s="8">
        <f>B9/B12</f>
        <v>0.0200387171035421</v>
      </c>
      <c r="D9" s="5"/>
      <c r="E9" t="s" s="4">
        <v>32</v>
      </c>
      <c r="F9" s="7">
        <v>795</v>
      </c>
      <c r="G9" s="8">
        <f>F9/F10</f>
        <v>0.412772585669782</v>
      </c>
      <c r="H9" s="33"/>
      <c r="I9" t="s" s="4">
        <v>291</v>
      </c>
      <c r="J9" s="7">
        <v>2487</v>
      </c>
      <c r="K9" s="8">
        <f>J9/J12</f>
        <v>0.186978422674987</v>
      </c>
    </row>
    <row r="10" ht="20.7" customHeight="1">
      <c r="A10" t="s" s="4">
        <v>36</v>
      </c>
      <c r="B10" s="7">
        <v>104</v>
      </c>
      <c r="C10" s="8">
        <f>B10/B12</f>
        <v>0.00544132265996965</v>
      </c>
      <c r="D10" s="5"/>
      <c r="E10" t="s" s="3">
        <v>19</v>
      </c>
      <c r="F10" s="7">
        <f>SUM(F8:F9)</f>
        <v>1926</v>
      </c>
      <c r="G10" s="9">
        <f>SUM(G8:G9)</f>
        <v>1</v>
      </c>
      <c r="H10" s="33"/>
      <c r="I10" t="s" s="4">
        <v>296</v>
      </c>
      <c r="J10" s="7">
        <v>4129</v>
      </c>
      <c r="K10" s="8">
        <f>J10/J12</f>
        <v>0.310427787384407</v>
      </c>
    </row>
    <row r="11" ht="20.7" customHeight="1">
      <c r="A11" t="s" s="4">
        <v>39</v>
      </c>
      <c r="B11" s="7">
        <v>58</v>
      </c>
      <c r="C11" s="8">
        <f>B11/B12</f>
        <v>0.00303458379113692</v>
      </c>
      <c r="D11" s="6"/>
      <c r="E11" s="10"/>
      <c r="F11" s="10"/>
      <c r="G11" s="10"/>
      <c r="H11" s="100"/>
      <c r="I11" t="s" s="4">
        <v>298</v>
      </c>
      <c r="J11" s="7">
        <v>1735</v>
      </c>
      <c r="K11" s="8">
        <f>J11/J12</f>
        <v>0.130441320201489</v>
      </c>
    </row>
    <row r="12" ht="20.7" customHeight="1">
      <c r="A12" t="s" s="3">
        <v>19</v>
      </c>
      <c r="B12" s="7">
        <f>SUM(B3:B11)</f>
        <v>19113</v>
      </c>
      <c r="C12" s="9">
        <f>SUM(C3:C11)</f>
        <v>1</v>
      </c>
      <c r="D12" s="5"/>
      <c r="E12" t="s" s="3">
        <v>25</v>
      </c>
      <c r="F12" t="s" s="4">
        <v>2</v>
      </c>
      <c r="G12" t="s" s="3">
        <v>3</v>
      </c>
      <c r="H12" s="33"/>
      <c r="I12" t="s" s="3">
        <v>19</v>
      </c>
      <c r="J12" s="7">
        <f>SUM(J8:J11)</f>
        <v>13301</v>
      </c>
      <c r="K12" s="9">
        <f>SUM(K8:K11)</f>
        <v>1</v>
      </c>
    </row>
    <row r="13" ht="20.7" customHeight="1">
      <c r="A13" s="10"/>
      <c r="B13" s="10"/>
      <c r="C13" s="10"/>
      <c r="D13" s="12"/>
      <c r="E13" t="s" s="4">
        <v>29</v>
      </c>
      <c r="F13" s="7">
        <v>1971</v>
      </c>
      <c r="G13" s="8">
        <f>F13/F17</f>
        <v>0.464968152866242</v>
      </c>
      <c r="H13" s="34"/>
      <c r="I13" s="108"/>
      <c r="J13" s="19"/>
      <c r="K13" s="19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33</v>
      </c>
      <c r="F14" s="7">
        <v>748</v>
      </c>
      <c r="G14" s="8">
        <f>F14/F17</f>
        <v>0.176456711488559</v>
      </c>
      <c r="H14" s="34"/>
      <c r="I14" s="72"/>
      <c r="J14" s="11"/>
      <c r="K14" s="11"/>
    </row>
    <row r="15" ht="20.7" customHeight="1">
      <c r="A15" t="s" s="4">
        <v>51</v>
      </c>
      <c r="B15" s="7">
        <v>145</v>
      </c>
      <c r="C15" s="8">
        <f>B15/B21</f>
        <v>0.00766384778012685</v>
      </c>
      <c r="D15" s="5"/>
      <c r="E15" t="s" s="4">
        <v>37</v>
      </c>
      <c r="F15" s="7">
        <v>1435</v>
      </c>
      <c r="G15" s="8">
        <f>F15/F17</f>
        <v>0.338523236612409</v>
      </c>
      <c r="H15" s="34"/>
      <c r="I15" s="72"/>
      <c r="J15" s="11"/>
      <c r="K15" s="11"/>
    </row>
    <row r="16" ht="20.7" customHeight="1">
      <c r="A16" t="s" s="4">
        <v>54</v>
      </c>
      <c r="B16" s="7">
        <v>7156</v>
      </c>
      <c r="C16" s="8">
        <f>B16/B21</f>
        <v>0.378224101479915</v>
      </c>
      <c r="D16" s="5"/>
      <c r="E16" t="s" s="4">
        <v>40</v>
      </c>
      <c r="F16" s="7">
        <v>85</v>
      </c>
      <c r="G16" s="8">
        <f>F16/F17</f>
        <v>0.0200518990327908</v>
      </c>
      <c r="H16" s="34"/>
      <c r="I16" s="72"/>
      <c r="J16" s="11"/>
      <c r="K16" s="11"/>
    </row>
    <row r="17" ht="20.7" customHeight="1">
      <c r="A17" t="s" s="4">
        <v>57</v>
      </c>
      <c r="B17" s="7">
        <v>7183</v>
      </c>
      <c r="C17" s="8">
        <f>B17/B21</f>
        <v>0.379651162790698</v>
      </c>
      <c r="D17" s="5"/>
      <c r="E17" t="s" s="3">
        <v>19</v>
      </c>
      <c r="F17" s="7">
        <f>SUM(F13:F16)</f>
        <v>4239</v>
      </c>
      <c r="G17" s="9">
        <f>SUM(G13:G16)</f>
        <v>1</v>
      </c>
      <c r="H17" s="34"/>
      <c r="I17" s="72"/>
      <c r="J17" s="11"/>
      <c r="K17" s="11"/>
    </row>
    <row r="18" ht="20.7" customHeight="1">
      <c r="A18" t="s" s="4">
        <v>61</v>
      </c>
      <c r="B18" s="7">
        <v>138</v>
      </c>
      <c r="C18" s="8">
        <f>B18/B21</f>
        <v>0.0072938689217759</v>
      </c>
      <c r="D18" s="6"/>
      <c r="E18" s="10"/>
      <c r="F18" s="30"/>
      <c r="G18" s="17"/>
      <c r="H18" s="39"/>
      <c r="I18" s="72"/>
      <c r="J18" s="11"/>
      <c r="K18" s="11"/>
    </row>
    <row r="19" ht="20.7" customHeight="1">
      <c r="A19" t="s" s="4">
        <v>64</v>
      </c>
      <c r="B19" s="7">
        <v>4069</v>
      </c>
      <c r="C19" s="8">
        <f>B19/B21</f>
        <v>0.215063424947146</v>
      </c>
      <c r="D19" s="5"/>
      <c r="E19" t="s" s="3">
        <v>66</v>
      </c>
      <c r="F19" t="s" s="4">
        <v>2</v>
      </c>
      <c r="G19" t="s" s="3">
        <v>3</v>
      </c>
      <c r="H19" s="34"/>
      <c r="I19" s="72"/>
      <c r="J19" s="11"/>
      <c r="K19" s="11"/>
    </row>
    <row r="20" ht="20.7" customHeight="1">
      <c r="A20" t="s" s="4">
        <v>68</v>
      </c>
      <c r="B20" s="7">
        <v>229</v>
      </c>
      <c r="C20" s="8">
        <f>B20/B21</f>
        <v>0.0121035940803383</v>
      </c>
      <c r="D20" s="5"/>
      <c r="E20" t="s" s="4">
        <v>70</v>
      </c>
      <c r="F20" s="7">
        <v>654</v>
      </c>
      <c r="G20" s="8">
        <f>F20/F23</f>
        <v>0.474256707759246</v>
      </c>
      <c r="H20" s="34"/>
      <c r="I20" s="72"/>
      <c r="J20" s="11"/>
      <c r="K20" s="11"/>
    </row>
    <row r="21" ht="20.7" customHeight="1">
      <c r="A21" t="s" s="3">
        <v>19</v>
      </c>
      <c r="B21" s="7">
        <f>SUM(B15:B20)</f>
        <v>18920</v>
      </c>
      <c r="C21" s="9">
        <f>SUM(C15:C20)</f>
        <v>1</v>
      </c>
      <c r="D21" s="5"/>
      <c r="E21" t="s" s="4">
        <v>72</v>
      </c>
      <c r="F21" s="7">
        <v>295</v>
      </c>
      <c r="G21" s="8">
        <f>F21/F23</f>
        <v>0.213923132704859</v>
      </c>
      <c r="H21" s="34"/>
      <c r="I21" s="72"/>
      <c r="J21" s="11"/>
      <c r="K21" s="11"/>
    </row>
    <row r="22" ht="20.7" customHeight="1">
      <c r="A22" s="16"/>
      <c r="B22" s="17"/>
      <c r="C22" s="18"/>
      <c r="D22" s="12"/>
      <c r="E22" t="s" s="4">
        <v>74</v>
      </c>
      <c r="F22" s="7">
        <v>430</v>
      </c>
      <c r="G22" s="8">
        <f>F22/F23</f>
        <v>0.311820159535896</v>
      </c>
      <c r="H22" s="34"/>
      <c r="I22" s="72"/>
      <c r="J22" s="11"/>
      <c r="K22" s="11"/>
    </row>
    <row r="23" ht="20.7" customHeight="1">
      <c r="A23" t="s" s="45">
        <v>77</v>
      </c>
      <c r="B23" t="s" s="46">
        <v>2</v>
      </c>
      <c r="C23" t="s" s="3">
        <v>3</v>
      </c>
      <c r="D23" s="5"/>
      <c r="E23" t="s" s="3">
        <v>19</v>
      </c>
      <c r="F23" s="7">
        <f>SUM(F20:F22)</f>
        <v>1379</v>
      </c>
      <c r="G23" s="9">
        <f>SUM(G20:G22)</f>
        <v>1</v>
      </c>
      <c r="H23" s="34"/>
      <c r="I23" s="72"/>
      <c r="J23" s="11"/>
      <c r="K23" s="11"/>
    </row>
    <row r="24" ht="20.7" customHeight="1">
      <c r="A24" t="s" s="46">
        <v>80</v>
      </c>
      <c r="B24" s="47"/>
      <c r="C24" s="8">
        <f>B24/B26</f>
      </c>
      <c r="D24" s="6"/>
      <c r="E24" s="10"/>
      <c r="F24" s="30"/>
      <c r="G24" s="17"/>
      <c r="H24" s="39"/>
      <c r="I24" s="72"/>
      <c r="J24" s="11"/>
      <c r="K24" s="11"/>
    </row>
    <row r="25" ht="20.7" customHeight="1">
      <c r="A25" t="s" s="46">
        <v>83</v>
      </c>
      <c r="B25" s="47"/>
      <c r="C25" s="8">
        <f>B25/B26</f>
      </c>
      <c r="D25" s="5"/>
      <c r="E25" t="s" s="3">
        <v>173</v>
      </c>
      <c r="F25" t="s" s="4">
        <v>2</v>
      </c>
      <c r="G25" t="s" s="3">
        <v>3</v>
      </c>
      <c r="H25" s="34"/>
      <c r="I25" s="72"/>
      <c r="J25" s="11"/>
      <c r="K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5"/>
      <c r="E26" t="s" s="4">
        <v>175</v>
      </c>
      <c r="F26" s="7">
        <v>174</v>
      </c>
      <c r="G26" s="8">
        <f>F26/F28</f>
        <v>0.522522522522523</v>
      </c>
      <c r="H26" s="34"/>
      <c r="I26" s="72"/>
      <c r="J26" s="11"/>
      <c r="K26" s="11"/>
    </row>
    <row r="27" ht="20.7" customHeight="1">
      <c r="A27" s="65"/>
      <c r="B27" s="28"/>
      <c r="C27" s="18"/>
      <c r="D27" s="12"/>
      <c r="E27" t="s" s="4">
        <v>177</v>
      </c>
      <c r="F27" s="7">
        <v>159</v>
      </c>
      <c r="G27" s="8">
        <f>F27/F28</f>
        <v>0.477477477477477</v>
      </c>
      <c r="H27" s="34"/>
      <c r="I27" s="72"/>
      <c r="J27" s="11"/>
      <c r="K27" s="11"/>
    </row>
    <row r="28" ht="20.7" customHeight="1">
      <c r="A28" t="s" s="13">
        <v>92</v>
      </c>
      <c r="B28" t="s" s="14">
        <v>2</v>
      </c>
      <c r="C28" t="s" s="3">
        <v>3</v>
      </c>
      <c r="D28" s="5"/>
      <c r="E28" t="s" s="3">
        <v>19</v>
      </c>
      <c r="F28" s="7">
        <f>SUM(F26:F27)</f>
        <v>333</v>
      </c>
      <c r="G28" s="9">
        <f>SUM(G26:G27)</f>
        <v>1</v>
      </c>
      <c r="H28" s="34"/>
      <c r="I28" s="72"/>
      <c r="J28" s="11"/>
      <c r="K28" s="11"/>
    </row>
    <row r="29" ht="20.7" customHeight="1">
      <c r="A29" t="s" s="14">
        <v>95</v>
      </c>
      <c r="B29" s="15">
        <v>1618</v>
      </c>
      <c r="C29" s="8">
        <f>B29/B35</f>
        <v>0.09085293952495931</v>
      </c>
      <c r="D29" s="6"/>
      <c r="E29" s="10"/>
      <c r="F29" s="30"/>
      <c r="G29" s="17"/>
      <c r="H29" s="39"/>
      <c r="I29" s="72"/>
      <c r="J29" s="11"/>
      <c r="K29" s="11"/>
    </row>
    <row r="30" ht="20.7" customHeight="1">
      <c r="A30" t="s" s="14">
        <v>98</v>
      </c>
      <c r="B30" s="15">
        <v>1840</v>
      </c>
      <c r="C30" s="8">
        <f>B30/B35</f>
        <v>0.103318546802179</v>
      </c>
      <c r="D30" s="5"/>
      <c r="E30" t="s" s="3">
        <v>142</v>
      </c>
      <c r="F30" t="s" s="4">
        <v>2</v>
      </c>
      <c r="G30" t="s" s="3">
        <v>3</v>
      </c>
      <c r="H30" s="34"/>
      <c r="I30" s="72"/>
      <c r="J30" s="11"/>
      <c r="K30" s="11"/>
    </row>
    <row r="31" ht="20.7" customHeight="1">
      <c r="A31" t="s" s="14">
        <v>101</v>
      </c>
      <c r="B31" s="15">
        <v>1163</v>
      </c>
      <c r="C31" s="8">
        <f>B31/B35</f>
        <v>0.0653040597450727</v>
      </c>
      <c r="D31" s="5"/>
      <c r="E31" t="s" s="4">
        <v>145</v>
      </c>
      <c r="F31" s="7">
        <v>8146</v>
      </c>
      <c r="G31" s="8">
        <f>F31/F33</f>
        <v>0.479035577771244</v>
      </c>
      <c r="H31" s="34"/>
      <c r="I31" s="72"/>
      <c r="J31" s="11"/>
      <c r="K31" s="11"/>
    </row>
    <row r="32" ht="20.7" customHeight="1">
      <c r="A32" t="s" s="14">
        <v>103</v>
      </c>
      <c r="B32" s="15">
        <v>8465</v>
      </c>
      <c r="C32" s="8">
        <f>B32/B35</f>
        <v>0.475321466674154</v>
      </c>
      <c r="D32" s="5"/>
      <c r="E32" t="s" s="4">
        <v>149</v>
      </c>
      <c r="F32" s="7">
        <v>8859</v>
      </c>
      <c r="G32" s="8">
        <f>F32/F33</f>
        <v>0.5209644222287561</v>
      </c>
      <c r="H32" s="34"/>
      <c r="I32" s="72"/>
      <c r="J32" s="11"/>
      <c r="K32" s="11"/>
    </row>
    <row r="33" ht="20.7" customHeight="1">
      <c r="A33" t="s" s="14">
        <v>106</v>
      </c>
      <c r="B33" s="15">
        <v>4442</v>
      </c>
      <c r="C33" s="8">
        <f>B33/B35</f>
        <v>0.249424448312651</v>
      </c>
      <c r="D33" s="5"/>
      <c r="E33" t="s" s="3">
        <v>19</v>
      </c>
      <c r="F33" s="7">
        <f>SUM(F31:F32)</f>
        <v>17005</v>
      </c>
      <c r="G33" s="9">
        <f>SUM(G31:G32)</f>
        <v>1</v>
      </c>
      <c r="H33" s="34"/>
      <c r="I33" s="72"/>
      <c r="J33" s="11"/>
      <c r="K33" s="11"/>
    </row>
    <row r="34" ht="20.7" customHeight="1">
      <c r="A34" t="s" s="14">
        <v>110</v>
      </c>
      <c r="B34" s="15">
        <v>281</v>
      </c>
      <c r="C34" s="8">
        <f>B34/B35</f>
        <v>0.0157785389409849</v>
      </c>
      <c r="D34" s="6"/>
      <c r="E34" s="10"/>
      <c r="F34" s="30"/>
      <c r="G34" s="17"/>
      <c r="H34" s="39"/>
      <c r="I34" s="72"/>
      <c r="J34" s="11"/>
      <c r="K34" s="11"/>
    </row>
    <row r="35" ht="20.7" customHeight="1">
      <c r="A35" t="s" s="13">
        <v>19</v>
      </c>
      <c r="B35" s="15">
        <f>SUM(B29:B34)</f>
        <v>17809</v>
      </c>
      <c r="C35" s="9">
        <f>SUM(C29:C34)</f>
        <v>1</v>
      </c>
      <c r="D35" s="5"/>
      <c r="E35" t="s" s="3">
        <v>679</v>
      </c>
      <c r="F35" t="s" s="4">
        <v>2</v>
      </c>
      <c r="G35" t="s" s="3">
        <v>3</v>
      </c>
      <c r="H35" s="34"/>
      <c r="I35" s="72"/>
      <c r="J35" s="11"/>
      <c r="K35" s="11"/>
    </row>
    <row r="36" ht="20.7" customHeight="1">
      <c r="A36" s="16"/>
      <c r="B36" s="17"/>
      <c r="C36" s="18"/>
      <c r="D36" s="12"/>
      <c r="E36" t="s" s="4">
        <v>680</v>
      </c>
      <c r="F36" s="7">
        <v>4399</v>
      </c>
      <c r="G36" s="8">
        <f>F36/F40</f>
        <v>0.264442440637211</v>
      </c>
      <c r="H36" s="34"/>
      <c r="I36" s="72"/>
      <c r="J36" s="11"/>
      <c r="K36" s="11"/>
    </row>
    <row r="37" ht="20.7" customHeight="1">
      <c r="A37" t="s" s="3">
        <v>116</v>
      </c>
      <c r="B37" t="s" s="4">
        <v>2</v>
      </c>
      <c r="C37" t="s" s="3">
        <v>3</v>
      </c>
      <c r="D37" s="5"/>
      <c r="E37" t="s" s="4">
        <v>681</v>
      </c>
      <c r="F37" s="7">
        <v>3211</v>
      </c>
      <c r="G37" s="8">
        <f>F37/F40</f>
        <v>0.19302675082657</v>
      </c>
      <c r="H37" s="34"/>
      <c r="I37" s="72"/>
      <c r="J37" s="11"/>
      <c r="K37" s="11"/>
    </row>
    <row r="38" ht="20.7" customHeight="1">
      <c r="A38" t="s" s="4">
        <v>118</v>
      </c>
      <c r="B38" s="7">
        <v>14403</v>
      </c>
      <c r="C38" s="8">
        <f>B38/B40</f>
        <v>0.868592449644192</v>
      </c>
      <c r="D38" s="5"/>
      <c r="E38" t="s" s="4">
        <v>682</v>
      </c>
      <c r="F38" s="7">
        <v>1719</v>
      </c>
      <c r="G38" s="8">
        <f>F38/F40</f>
        <v>0.103336339044184</v>
      </c>
      <c r="H38" s="34"/>
      <c r="I38" s="72"/>
      <c r="J38" s="11"/>
      <c r="K38" s="11"/>
    </row>
    <row r="39" ht="20.7" customHeight="1">
      <c r="A39" t="s" s="4">
        <v>122</v>
      </c>
      <c r="B39" s="7">
        <v>2179</v>
      </c>
      <c r="C39" s="8">
        <f>B39/B40</f>
        <v>0.131407550355808</v>
      </c>
      <c r="D39" s="5"/>
      <c r="E39" t="s" s="4">
        <v>683</v>
      </c>
      <c r="F39" s="7">
        <v>7306</v>
      </c>
      <c r="G39" s="8">
        <f>F39/F40</f>
        <v>0.439194469492035</v>
      </c>
      <c r="H39" s="34"/>
      <c r="I39" s="72"/>
      <c r="J39" s="11"/>
      <c r="K39" s="11"/>
    </row>
    <row r="40" ht="20.7" customHeight="1">
      <c r="A40" t="s" s="3">
        <v>19</v>
      </c>
      <c r="B40" s="7">
        <f>SUM(B38:B39)</f>
        <v>16582</v>
      </c>
      <c r="C40" s="9">
        <f>SUM(C38:C39)</f>
        <v>1</v>
      </c>
      <c r="D40" s="5"/>
      <c r="E40" t="s" s="3">
        <v>19</v>
      </c>
      <c r="F40" s="7">
        <f>SUM(F36:F39)</f>
        <v>16635</v>
      </c>
      <c r="G40" s="9">
        <f>SUM(G36:G39)</f>
        <v>1</v>
      </c>
      <c r="H40" s="34"/>
      <c r="I40" s="72"/>
      <c r="J40" s="11"/>
      <c r="K40" s="11"/>
    </row>
    <row r="41" ht="20.7" customHeight="1">
      <c r="A41" s="16"/>
      <c r="B41" s="17"/>
      <c r="C41" s="18"/>
      <c r="D41" s="11"/>
      <c r="E41" s="10"/>
      <c r="F41" s="30"/>
      <c r="G41" s="17"/>
      <c r="H41" s="39"/>
      <c r="I41" s="72"/>
      <c r="J41" s="11"/>
      <c r="K41" s="11"/>
    </row>
    <row r="42" ht="20.7" customHeight="1">
      <c r="A42" t="s" s="3">
        <v>129</v>
      </c>
      <c r="B42" t="s" s="4">
        <v>2</v>
      </c>
      <c r="C42" t="s" s="3">
        <v>3</v>
      </c>
      <c r="D42" s="5"/>
      <c r="E42" t="s" s="13">
        <v>431</v>
      </c>
      <c r="F42" t="s" s="14">
        <v>2</v>
      </c>
      <c r="G42" t="s" s="3">
        <v>3</v>
      </c>
      <c r="H42" s="34"/>
      <c r="I42" s="72"/>
      <c r="J42" s="11"/>
      <c r="K42" s="11"/>
    </row>
    <row r="43" ht="20.7" customHeight="1">
      <c r="A43" t="s" s="4">
        <v>131</v>
      </c>
      <c r="B43" s="7">
        <v>9861</v>
      </c>
      <c r="C43" s="8">
        <f>B43/B45</f>
        <v>0.597202034883721</v>
      </c>
      <c r="D43" s="5"/>
      <c r="E43" t="s" s="14">
        <v>684</v>
      </c>
      <c r="F43" s="15">
        <v>2710</v>
      </c>
      <c r="G43" s="8">
        <f>F43/F48</f>
        <v>0.145620634067706</v>
      </c>
      <c r="H43" s="34"/>
      <c r="I43" s="72"/>
      <c r="J43" s="11"/>
      <c r="K43" s="11"/>
    </row>
    <row r="44" ht="20.7" customHeight="1">
      <c r="A44" t="s" s="4">
        <v>134</v>
      </c>
      <c r="B44" s="7">
        <v>6651</v>
      </c>
      <c r="C44" s="8">
        <f>B44/B45</f>
        <v>0.402797965116279</v>
      </c>
      <c r="D44" s="5"/>
      <c r="E44" t="s" s="14">
        <v>685</v>
      </c>
      <c r="F44" s="15">
        <v>662</v>
      </c>
      <c r="G44" s="8">
        <f>F44/F48</f>
        <v>0.0355722729715207</v>
      </c>
      <c r="H44" s="34"/>
      <c r="I44" s="72"/>
      <c r="J44" s="11"/>
      <c r="K44" s="11"/>
    </row>
    <row r="45" ht="20.7" customHeight="1">
      <c r="A45" t="s" s="3">
        <v>19</v>
      </c>
      <c r="B45" s="7">
        <f>SUM(B43:B44)</f>
        <v>16512</v>
      </c>
      <c r="C45" s="9">
        <f>SUM(C43:C44)</f>
        <v>1</v>
      </c>
      <c r="D45" s="5"/>
      <c r="E45" t="s" s="14">
        <v>686</v>
      </c>
      <c r="F45" s="15">
        <v>11106</v>
      </c>
      <c r="G45" s="8">
        <f>F45/F48</f>
        <v>0.59677592692101</v>
      </c>
      <c r="H45" s="34"/>
      <c r="I45" s="72"/>
      <c r="J45" s="11"/>
      <c r="K45" s="11"/>
    </row>
    <row r="46" ht="20.7" customHeight="1">
      <c r="A46" s="16"/>
      <c r="B46" s="17"/>
      <c r="C46" s="18"/>
      <c r="D46" s="12"/>
      <c r="E46" t="s" s="14">
        <v>687</v>
      </c>
      <c r="F46" s="15">
        <v>350</v>
      </c>
      <c r="G46" s="8">
        <f>F46/F48</f>
        <v>0.0188070929607738</v>
      </c>
      <c r="H46" s="34"/>
      <c r="I46" s="72"/>
      <c r="J46" s="11"/>
      <c r="K46" s="11"/>
    </row>
    <row r="47" ht="20.7" customHeight="1">
      <c r="A47" t="s" s="3">
        <v>141</v>
      </c>
      <c r="B47" t="s" s="4">
        <v>2</v>
      </c>
      <c r="C47" t="s" s="3">
        <v>3</v>
      </c>
      <c r="D47" s="5"/>
      <c r="E47" t="s" s="14">
        <v>688</v>
      </c>
      <c r="F47" s="15">
        <v>3782</v>
      </c>
      <c r="G47" s="8">
        <f>F47/F48</f>
        <v>0.20322407307899</v>
      </c>
      <c r="H47" s="34"/>
      <c r="I47" s="72"/>
      <c r="J47" s="11"/>
      <c r="K47" s="11"/>
    </row>
    <row r="48" ht="20.7" customHeight="1">
      <c r="A48" t="s" s="4">
        <v>143</v>
      </c>
      <c r="B48" s="7">
        <v>6347</v>
      </c>
      <c r="C48" s="8">
        <f>B48/B52</f>
        <v>0.408245963851547</v>
      </c>
      <c r="D48" s="5"/>
      <c r="E48" t="s" s="13">
        <v>19</v>
      </c>
      <c r="F48" s="15">
        <f>SUM(F43:F47)</f>
        <v>18610</v>
      </c>
      <c r="G48" s="9">
        <f>SUM(G43:G47)</f>
        <v>1</v>
      </c>
      <c r="H48" s="42"/>
      <c r="I48" s="11"/>
      <c r="J48" s="11"/>
      <c r="K48" s="11"/>
    </row>
    <row r="49" ht="20.7" customHeight="1">
      <c r="A49" t="s" s="4">
        <v>146</v>
      </c>
      <c r="B49" s="7">
        <v>1898</v>
      </c>
      <c r="C49" s="8">
        <f>B49/B52</f>
        <v>0.122081430501061</v>
      </c>
      <c r="D49" s="6"/>
      <c r="E49" s="10"/>
      <c r="F49" s="10"/>
      <c r="G49" s="10"/>
      <c r="H49" s="11"/>
      <c r="I49" s="11"/>
      <c r="J49" s="11"/>
      <c r="K49" s="11"/>
    </row>
    <row r="50" ht="20.7" customHeight="1">
      <c r="A50" t="s" s="4">
        <v>150</v>
      </c>
      <c r="B50" s="7">
        <v>1186</v>
      </c>
      <c r="C50" s="8">
        <f>B50/B52</f>
        <v>0.0762848137904419</v>
      </c>
      <c r="D50" s="5"/>
      <c r="E50" t="s" s="3">
        <v>492</v>
      </c>
      <c r="F50" t="s" s="4">
        <v>2</v>
      </c>
      <c r="G50" t="s" s="3">
        <v>3</v>
      </c>
      <c r="H50" s="6"/>
      <c r="I50" s="11"/>
      <c r="J50" s="11"/>
      <c r="K50" s="11"/>
    </row>
    <row r="51" ht="20.7" customHeight="1">
      <c r="A51" t="s" s="4">
        <v>153</v>
      </c>
      <c r="B51" s="7">
        <v>6116</v>
      </c>
      <c r="C51" s="8">
        <f>B51/B52</f>
        <v>0.39338779185695</v>
      </c>
      <c r="D51" s="5"/>
      <c r="E51" t="s" s="4">
        <v>689</v>
      </c>
      <c r="F51" s="7">
        <v>1946</v>
      </c>
      <c r="G51" s="8">
        <f>F51/F53</f>
        <v>0.389122175564887</v>
      </c>
      <c r="H51" s="6"/>
      <c r="I51" s="11"/>
      <c r="J51" s="11"/>
      <c r="K51" s="11"/>
    </row>
    <row r="52" ht="20.7" customHeight="1">
      <c r="A52" t="s" s="3">
        <v>19</v>
      </c>
      <c r="B52" s="7">
        <f>SUM(B48:B51)</f>
        <v>15547</v>
      </c>
      <c r="C52" s="9">
        <f>SUM(C48:C51)</f>
        <v>1</v>
      </c>
      <c r="D52" s="5"/>
      <c r="E52" t="s" s="4">
        <v>690</v>
      </c>
      <c r="F52" s="7">
        <v>3055</v>
      </c>
      <c r="G52" s="8">
        <f>F52/F53</f>
        <v>0.610877824435113</v>
      </c>
      <c r="H52" s="6"/>
      <c r="I52" s="11"/>
      <c r="J52" s="11"/>
      <c r="K52" s="11"/>
    </row>
    <row r="53" ht="20.7" customHeight="1">
      <c r="A53" s="16"/>
      <c r="B53" s="17"/>
      <c r="C53" s="18"/>
      <c r="D53" s="12"/>
      <c r="E53" t="s" s="3">
        <v>19</v>
      </c>
      <c r="F53" s="7">
        <f>SUM(F51:F52)</f>
        <v>5001</v>
      </c>
      <c r="G53" s="9">
        <f>SUM(G51:G52)</f>
        <v>1</v>
      </c>
      <c r="H53" s="6"/>
      <c r="I53" s="11"/>
      <c r="J53" s="11"/>
      <c r="K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0"/>
      <c r="F54" s="10"/>
      <c r="G54" s="10"/>
      <c r="H54" s="11"/>
      <c r="I54" s="11"/>
      <c r="J54" s="11"/>
      <c r="K54" s="11"/>
    </row>
    <row r="55" ht="20.7" customHeight="1">
      <c r="A55" t="s" s="4">
        <v>159</v>
      </c>
      <c r="B55" s="7">
        <v>5281</v>
      </c>
      <c r="C55" s="8">
        <f>B55/B58</f>
        <v>0.337250143687336</v>
      </c>
      <c r="D55" s="5"/>
      <c r="E55" t="s" s="3">
        <v>470</v>
      </c>
      <c r="F55" t="s" s="4">
        <v>2</v>
      </c>
      <c r="G55" t="s" s="3">
        <v>3</v>
      </c>
      <c r="H55" s="6"/>
      <c r="I55" s="11"/>
      <c r="J55" s="11"/>
      <c r="K55" s="11"/>
    </row>
    <row r="56" ht="20.7" customHeight="1">
      <c r="A56" t="s" s="4">
        <v>160</v>
      </c>
      <c r="B56" s="7">
        <v>2723</v>
      </c>
      <c r="C56" s="8">
        <f>B56/B58</f>
        <v>0.173893607510058</v>
      </c>
      <c r="D56" s="5"/>
      <c r="E56" t="s" s="4">
        <v>691</v>
      </c>
      <c r="F56" s="7">
        <v>247</v>
      </c>
      <c r="G56" s="8">
        <f>F56/F59</f>
        <v>0.0792682926829268</v>
      </c>
      <c r="H56" s="6"/>
      <c r="I56" s="11"/>
      <c r="J56" s="11"/>
      <c r="K56" s="11"/>
    </row>
    <row r="57" ht="20.7" customHeight="1">
      <c r="A57" t="s" s="4">
        <v>162</v>
      </c>
      <c r="B57" s="7">
        <v>7655</v>
      </c>
      <c r="C57" s="8">
        <f>B57/B58</f>
        <v>0.488856248802606</v>
      </c>
      <c r="D57" s="5"/>
      <c r="E57" t="s" s="4">
        <v>692</v>
      </c>
      <c r="F57" s="7">
        <v>1846</v>
      </c>
      <c r="G57" s="8">
        <f>F57/F59</f>
        <v>0.592426187419769</v>
      </c>
      <c r="H57" s="6"/>
      <c r="I57" s="11"/>
      <c r="J57" s="11"/>
      <c r="K57" s="11"/>
    </row>
    <row r="58" ht="20.7" customHeight="1">
      <c r="A58" t="s" s="3">
        <v>19</v>
      </c>
      <c r="B58" s="7">
        <f>SUM(B55:B57)</f>
        <v>15659</v>
      </c>
      <c r="C58" s="9">
        <f>SUM(C55:C57)</f>
        <v>1</v>
      </c>
      <c r="D58" s="5"/>
      <c r="E58" t="s" s="4">
        <v>693</v>
      </c>
      <c r="F58" s="7">
        <v>1023</v>
      </c>
      <c r="G58" s="8">
        <f>F58/F59</f>
        <v>0.328305519897304</v>
      </c>
      <c r="H58" s="6"/>
      <c r="I58" s="11"/>
      <c r="J58" s="11"/>
      <c r="K58" s="11"/>
    </row>
    <row r="59" ht="20.7" customHeight="1">
      <c r="A59" s="16"/>
      <c r="B59" s="17"/>
      <c r="C59" s="18"/>
      <c r="D59" s="12"/>
      <c r="E59" t="s" s="3">
        <v>19</v>
      </c>
      <c r="F59" s="7">
        <f>SUM(F56:F58)</f>
        <v>3116</v>
      </c>
      <c r="G59" s="9">
        <f>SUM(G56:G58)</f>
        <v>1</v>
      </c>
      <c r="H59" s="6"/>
      <c r="I59" s="11"/>
      <c r="J59" s="11"/>
      <c r="K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0"/>
      <c r="F60" s="10"/>
      <c r="G60" s="10"/>
      <c r="H60" s="11"/>
      <c r="I60" s="11"/>
      <c r="J60" s="11"/>
      <c r="K60" s="11"/>
    </row>
    <row r="61" ht="20.7" customHeight="1">
      <c r="A61" t="s" s="4">
        <v>166</v>
      </c>
      <c r="B61" s="7">
        <v>2821</v>
      </c>
      <c r="C61" s="8">
        <f>B61/B65</f>
        <v>0.202614379084967</v>
      </c>
      <c r="D61" s="5"/>
      <c r="E61" t="s" s="3">
        <v>446</v>
      </c>
      <c r="F61" t="s" s="4">
        <v>2</v>
      </c>
      <c r="G61" t="s" s="3">
        <v>3</v>
      </c>
      <c r="H61" s="6"/>
      <c r="I61" s="11"/>
      <c r="J61" s="11"/>
      <c r="K61" s="11"/>
    </row>
    <row r="62" ht="20.7" customHeight="1">
      <c r="A62" t="s" s="4">
        <v>168</v>
      </c>
      <c r="B62" s="7">
        <v>1853</v>
      </c>
      <c r="C62" s="8">
        <f>B62/B65</f>
        <v>0.133089133089133</v>
      </c>
      <c r="D62" s="5"/>
      <c r="E62" t="s" s="4">
        <v>694</v>
      </c>
      <c r="F62" s="7">
        <v>1003</v>
      </c>
      <c r="G62" s="8">
        <f>F62/F64</f>
        <v>0.572162007986309</v>
      </c>
      <c r="H62" s="6"/>
      <c r="I62" s="11"/>
      <c r="J62" s="11"/>
      <c r="K62" s="11"/>
    </row>
    <row r="63" ht="20.7" customHeight="1">
      <c r="A63" t="s" s="4">
        <v>170</v>
      </c>
      <c r="B63" s="7">
        <v>4706</v>
      </c>
      <c r="C63" s="8">
        <f>B63/B65</f>
        <v>0.338001867413632</v>
      </c>
      <c r="D63" s="5"/>
      <c r="E63" t="s" s="4">
        <v>695</v>
      </c>
      <c r="F63" s="7">
        <v>750</v>
      </c>
      <c r="G63" s="8">
        <f>F63/F64</f>
        <v>0.427837992013691</v>
      </c>
      <c r="H63" s="6"/>
      <c r="I63" s="11"/>
      <c r="J63" s="11"/>
      <c r="K63" s="11"/>
    </row>
    <row r="64" ht="20.7" customHeight="1">
      <c r="A64" t="s" s="4">
        <v>172</v>
      </c>
      <c r="B64" s="7">
        <v>4543</v>
      </c>
      <c r="C64" s="8">
        <f>B64/B65</f>
        <v>0.326294620412267</v>
      </c>
      <c r="D64" s="5"/>
      <c r="E64" t="s" s="3">
        <v>19</v>
      </c>
      <c r="F64" s="7">
        <f>SUM(F62:F63)</f>
        <v>1753</v>
      </c>
      <c r="G64" s="9">
        <f>SUM(G62:G63)</f>
        <v>1</v>
      </c>
      <c r="H64" s="6"/>
      <c r="I64" s="11"/>
      <c r="J64" s="11"/>
      <c r="K64" s="11"/>
    </row>
    <row r="65" ht="20.7" customHeight="1">
      <c r="A65" t="s" s="3">
        <v>19</v>
      </c>
      <c r="B65" s="7">
        <f>SUM(B61:B64)</f>
        <v>13923</v>
      </c>
      <c r="C65" s="9">
        <f>SUM(C61:C64)</f>
        <v>0.999999999999999</v>
      </c>
      <c r="D65" s="6"/>
      <c r="E65" s="19"/>
      <c r="F65" s="19"/>
      <c r="G65" s="19"/>
      <c r="H65" s="11"/>
      <c r="I65" s="11"/>
      <c r="J65" s="11"/>
      <c r="K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  <c r="J66" s="11"/>
      <c r="K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  <c r="J67" s="11"/>
      <c r="K67" s="11"/>
    </row>
    <row r="68" ht="20.7" customHeight="1">
      <c r="A68" t="s" s="4">
        <v>176</v>
      </c>
      <c r="B68" s="7">
        <v>4626</v>
      </c>
      <c r="C68" s="8">
        <f>B68/B71</f>
        <v>0.343098716902766</v>
      </c>
      <c r="D68" s="6"/>
      <c r="E68" s="11"/>
      <c r="F68" s="11"/>
      <c r="G68" s="11"/>
      <c r="H68" s="11"/>
      <c r="I68" s="11"/>
      <c r="J68" s="11"/>
      <c r="K68" s="11"/>
    </row>
    <row r="69" ht="20.7" customHeight="1">
      <c r="A69" t="s" s="4">
        <v>178</v>
      </c>
      <c r="B69" s="7">
        <v>2617</v>
      </c>
      <c r="C69" s="8">
        <f>B69/B71</f>
        <v>0.194096269376252</v>
      </c>
      <c r="D69" s="6"/>
      <c r="E69" s="11"/>
      <c r="F69" s="11"/>
      <c r="G69" s="11"/>
      <c r="H69" s="11"/>
      <c r="I69" s="11"/>
      <c r="J69" s="11"/>
      <c r="K69" s="11"/>
    </row>
    <row r="70" ht="20.7" customHeight="1">
      <c r="A70" t="s" s="4">
        <v>179</v>
      </c>
      <c r="B70" s="7">
        <v>6240</v>
      </c>
      <c r="C70" s="8">
        <f>B70/B71</f>
        <v>0.462805013720982</v>
      </c>
      <c r="D70" s="6"/>
      <c r="E70" s="11"/>
      <c r="F70" s="11"/>
      <c r="G70" s="11"/>
      <c r="H70" s="11"/>
      <c r="I70" s="11"/>
      <c r="J70" s="11"/>
      <c r="K70" s="11"/>
    </row>
    <row r="71" ht="20.7" customHeight="1">
      <c r="A71" t="s" s="3">
        <v>19</v>
      </c>
      <c r="B71" s="7">
        <f>SUM(B68:B70)</f>
        <v>13483</v>
      </c>
      <c r="C71" s="9">
        <f>SUM(C68:C70)</f>
        <v>1</v>
      </c>
      <c r="D71" s="6"/>
      <c r="E71" s="11"/>
      <c r="F71" s="11"/>
      <c r="G71" s="11"/>
      <c r="H71" s="11"/>
      <c r="I71" s="11"/>
      <c r="J71" s="11"/>
      <c r="K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  <c r="J72" s="11"/>
      <c r="K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  <c r="J73" s="11"/>
      <c r="K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  <c r="J74" s="11"/>
      <c r="K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  <c r="J75" s="11"/>
      <c r="K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  <c r="J76" s="11"/>
      <c r="K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  <c r="J77" s="11"/>
      <c r="K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  <c r="J78" s="11"/>
      <c r="K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  <c r="J79" s="11"/>
      <c r="K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  <c r="J80" s="11"/>
      <c r="K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  <c r="J81" s="11"/>
      <c r="K81" s="11"/>
    </row>
    <row r="82" ht="20.7" customHeight="1">
      <c r="A82" s="65"/>
      <c r="B82" s="28"/>
      <c r="C82" s="18"/>
      <c r="D82" s="11"/>
      <c r="E82" s="11"/>
      <c r="F82" s="11"/>
      <c r="G82" s="11"/>
      <c r="H82" s="11"/>
      <c r="I82" s="11"/>
      <c r="J82" s="11"/>
      <c r="K82" s="11"/>
    </row>
    <row r="83" ht="20.7" customHeight="1">
      <c r="A83" t="s" s="13">
        <v>194</v>
      </c>
      <c r="B83" t="s" s="14">
        <v>2</v>
      </c>
      <c r="C83" t="s" s="3">
        <v>3</v>
      </c>
      <c r="D83" s="6"/>
      <c r="E83" s="11"/>
      <c r="F83" s="11"/>
      <c r="G83" s="11"/>
      <c r="H83" s="11"/>
      <c r="I83" s="11"/>
      <c r="J83" s="11"/>
      <c r="K83" s="11"/>
    </row>
    <row r="84" ht="20.7" customHeight="1">
      <c r="A84" t="s" s="14">
        <v>196</v>
      </c>
      <c r="B84" s="15">
        <v>6665</v>
      </c>
      <c r="C84" s="8">
        <f>B84/B86</f>
        <v>0.439527829068847</v>
      </c>
      <c r="D84" s="6"/>
      <c r="E84" s="11"/>
      <c r="F84" s="11"/>
      <c r="G84" s="11"/>
      <c r="H84" s="11"/>
      <c r="I84" s="11"/>
      <c r="J84" s="11"/>
      <c r="K84" s="11"/>
    </row>
    <row r="85" ht="20.7" customHeight="1">
      <c r="A85" t="s" s="14">
        <v>198</v>
      </c>
      <c r="B85" s="15">
        <v>8499</v>
      </c>
      <c r="C85" s="8">
        <f>B85/B86</f>
        <v>0.560472170931153</v>
      </c>
      <c r="D85" s="6"/>
      <c r="E85" s="11"/>
      <c r="F85" s="11"/>
      <c r="G85" s="11"/>
      <c r="H85" s="11"/>
      <c r="I85" s="11"/>
      <c r="J85" s="11"/>
      <c r="K85" s="11"/>
    </row>
    <row r="86" ht="20.7" customHeight="1">
      <c r="A86" t="s" s="13">
        <v>19</v>
      </c>
      <c r="B86" s="15">
        <f>SUM(B84:B85)</f>
        <v>15164</v>
      </c>
      <c r="C86" s="9">
        <f>SUM(C84:C85)</f>
        <v>1</v>
      </c>
      <c r="D86" s="6"/>
      <c r="E86" s="11"/>
      <c r="F86" s="11"/>
      <c r="G86" s="11"/>
      <c r="H86" s="11"/>
      <c r="I86" s="11"/>
      <c r="J86" s="11"/>
      <c r="K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  <c r="I87" s="11"/>
      <c r="J87" s="11"/>
      <c r="K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  <c r="J88" s="11"/>
      <c r="K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  <c r="J89" s="11"/>
      <c r="K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  <c r="J90" s="11"/>
      <c r="K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  <c r="J91" s="11"/>
      <c r="K91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dimension ref="A2:H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25" customWidth="1"/>
    <col min="2" max="3" width="16.3516" style="125" customWidth="1"/>
    <col min="4" max="4" width="26.7031" style="125" customWidth="1"/>
    <col min="5" max="6" width="16.3516" style="125" customWidth="1"/>
    <col min="7" max="7" width="17.8516" style="125" customWidth="1"/>
    <col min="8" max="8" width="16.3516" style="125" customWidth="1"/>
    <col min="9" max="16384" width="16.3516" style="125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7" customHeight="1">
      <c r="A2" t="s" s="3">
        <v>1</v>
      </c>
      <c r="B2" t="s" s="4">
        <v>2</v>
      </c>
      <c r="C2" t="s" s="3">
        <v>3</v>
      </c>
      <c r="D2" s="6"/>
      <c r="E2" s="11"/>
      <c r="F2" s="11"/>
      <c r="G2" s="11"/>
      <c r="H2" s="11"/>
    </row>
    <row r="3" ht="20.7" customHeight="1">
      <c r="A3" t="s" s="4">
        <v>8</v>
      </c>
      <c r="B3" s="7">
        <v>98</v>
      </c>
      <c r="C3" s="8">
        <f>B3/B12</f>
        <v>0.179816513761468</v>
      </c>
      <c r="D3" s="6"/>
      <c r="E3" s="11"/>
      <c r="F3" s="11"/>
      <c r="G3" s="11"/>
      <c r="H3" s="11"/>
    </row>
    <row r="4" ht="20.7" customHeight="1">
      <c r="A4" t="s" s="4">
        <v>13</v>
      </c>
      <c r="B4" s="7">
        <v>5</v>
      </c>
      <c r="C4" s="8">
        <f>B4/B12</f>
        <v>0.0091743119266055</v>
      </c>
      <c r="D4" s="6"/>
      <c r="E4" s="11"/>
      <c r="F4" s="11"/>
      <c r="G4" s="11"/>
      <c r="H4" s="11"/>
    </row>
    <row r="5" ht="20.7" customHeight="1">
      <c r="A5" t="s" s="4">
        <v>18</v>
      </c>
      <c r="B5" s="7">
        <v>2</v>
      </c>
      <c r="C5" s="8">
        <f>B5/B12</f>
        <v>0.0036697247706422</v>
      </c>
      <c r="D5" s="6"/>
      <c r="E5" s="11"/>
      <c r="F5" s="77"/>
      <c r="G5" s="11"/>
      <c r="H5" s="11"/>
    </row>
    <row r="6" ht="20.7" customHeight="1">
      <c r="A6" t="s" s="4">
        <v>21</v>
      </c>
      <c r="B6" s="7">
        <v>295</v>
      </c>
      <c r="C6" s="8">
        <f>B6/B12</f>
        <v>0.541284403669725</v>
      </c>
      <c r="D6" s="6"/>
      <c r="E6" s="64"/>
      <c r="F6" s="39"/>
      <c r="G6" s="72"/>
      <c r="H6" s="11"/>
    </row>
    <row r="7" ht="20.7" customHeight="1">
      <c r="A7" t="s" s="4">
        <v>23</v>
      </c>
      <c r="B7" s="7">
        <v>131</v>
      </c>
      <c r="C7" s="8">
        <f>B7/B12</f>
        <v>0.240366972477064</v>
      </c>
      <c r="D7" s="6"/>
      <c r="E7" s="64"/>
      <c r="F7" s="39"/>
      <c r="G7" s="72"/>
      <c r="H7" s="11"/>
    </row>
    <row r="8" ht="20.7" customHeight="1">
      <c r="A8" t="s" s="4">
        <v>27</v>
      </c>
      <c r="B8" s="7">
        <v>0</v>
      </c>
      <c r="C8" s="8">
        <f>B8/B12</f>
        <v>0</v>
      </c>
      <c r="D8" s="6"/>
      <c r="E8" s="64"/>
      <c r="F8" s="39"/>
      <c r="G8" s="72"/>
      <c r="H8" s="11"/>
    </row>
    <row r="9" ht="20.7" customHeight="1">
      <c r="A9" t="s" s="4">
        <v>31</v>
      </c>
      <c r="B9" s="7">
        <v>12</v>
      </c>
      <c r="C9" s="8">
        <f>B9/B12</f>
        <v>0.0220183486238532</v>
      </c>
      <c r="D9" s="6"/>
      <c r="E9" s="64"/>
      <c r="F9" s="39"/>
      <c r="G9" s="72"/>
      <c r="H9" s="11"/>
    </row>
    <row r="10" ht="20.7" customHeight="1">
      <c r="A10" t="s" s="4">
        <v>36</v>
      </c>
      <c r="B10" s="7">
        <v>2</v>
      </c>
      <c r="C10" s="8">
        <f>B10/B12</f>
        <v>0.0036697247706422</v>
      </c>
      <c r="D10" s="6"/>
      <c r="E10" s="64"/>
      <c r="F10" s="39"/>
      <c r="G10" s="72"/>
      <c r="H10" s="11"/>
    </row>
    <row r="11" ht="20.7" customHeight="1">
      <c r="A11" t="s" s="4">
        <v>39</v>
      </c>
      <c r="B11" s="7">
        <v>0</v>
      </c>
      <c r="C11" s="8">
        <f>B11/B12</f>
        <v>0</v>
      </c>
      <c r="D11" s="6"/>
      <c r="E11" s="11"/>
      <c r="F11" s="24"/>
      <c r="G11" s="11"/>
      <c r="H11" s="11"/>
    </row>
    <row r="12" ht="20.7" customHeight="1">
      <c r="A12" t="s" s="3">
        <v>19</v>
      </c>
      <c r="B12" s="7">
        <f>SUM(B3:B11)</f>
        <v>545</v>
      </c>
      <c r="C12" s="9">
        <f>SUM(C3:C11)</f>
        <v>1</v>
      </c>
      <c r="D12" s="6"/>
      <c r="E12" s="64"/>
      <c r="F12" s="39"/>
      <c r="G12" s="72"/>
      <c r="H12" s="11"/>
    </row>
    <row r="13" ht="20.7" customHeight="1">
      <c r="A13" s="10"/>
      <c r="B13" s="10"/>
      <c r="C13" s="10"/>
      <c r="D13" s="11"/>
      <c r="E13" s="64"/>
      <c r="F13" s="39"/>
      <c r="G13" s="72"/>
      <c r="H13" s="11"/>
    </row>
    <row r="14" ht="20.7" customHeight="1">
      <c r="A14" t="s" s="3">
        <v>46</v>
      </c>
      <c r="B14" t="s" s="4">
        <v>2</v>
      </c>
      <c r="C14" t="s" s="3">
        <v>3</v>
      </c>
      <c r="D14" s="6"/>
      <c r="E14" s="64"/>
      <c r="F14" s="39"/>
      <c r="G14" s="72"/>
      <c r="H14" s="11"/>
    </row>
    <row r="15" ht="20.7" customHeight="1">
      <c r="A15" t="s" s="4">
        <v>51</v>
      </c>
      <c r="B15" s="7">
        <v>4</v>
      </c>
      <c r="C15" s="8">
        <f>B15/B21</f>
        <v>0.00739371534195933</v>
      </c>
      <c r="D15" s="6"/>
      <c r="E15" s="64"/>
      <c r="F15" s="39"/>
      <c r="G15" s="72"/>
      <c r="H15" s="11"/>
    </row>
    <row r="16" ht="20.7" customHeight="1">
      <c r="A16" t="s" s="4">
        <v>54</v>
      </c>
      <c r="B16" s="7">
        <v>220</v>
      </c>
      <c r="C16" s="8">
        <f>B16/B21</f>
        <v>0.406654343807763</v>
      </c>
      <c r="D16" s="6"/>
      <c r="E16" s="64"/>
      <c r="F16" s="39"/>
      <c r="G16" s="72"/>
      <c r="H16" s="11"/>
    </row>
    <row r="17" ht="20.7" customHeight="1">
      <c r="A17" t="s" s="4">
        <v>57</v>
      </c>
      <c r="B17" s="7">
        <v>155</v>
      </c>
      <c r="C17" s="8">
        <f>B17/B21</f>
        <v>0.286506469500924</v>
      </c>
      <c r="D17" s="6"/>
      <c r="E17" s="64"/>
      <c r="F17" s="39"/>
      <c r="G17" s="72"/>
      <c r="H17" s="11"/>
    </row>
    <row r="18" ht="20.7" customHeight="1">
      <c r="A18" t="s" s="4">
        <v>61</v>
      </c>
      <c r="B18" s="7">
        <v>2</v>
      </c>
      <c r="C18" s="8">
        <f>B18/B21</f>
        <v>0.00369685767097967</v>
      </c>
      <c r="D18" s="6"/>
      <c r="E18" s="64"/>
      <c r="F18" s="39"/>
      <c r="G18" s="72"/>
      <c r="H18" s="11"/>
    </row>
    <row r="19" ht="20.7" customHeight="1">
      <c r="A19" t="s" s="4">
        <v>64</v>
      </c>
      <c r="B19" s="7">
        <v>154</v>
      </c>
      <c r="C19" s="8">
        <f>B19/B21</f>
        <v>0.284658040665434</v>
      </c>
      <c r="D19" s="6"/>
      <c r="E19" s="64"/>
      <c r="F19" s="39"/>
      <c r="G19" s="72"/>
      <c r="H19" s="11"/>
    </row>
    <row r="20" ht="20.7" customHeight="1">
      <c r="A20" t="s" s="4">
        <v>68</v>
      </c>
      <c r="B20" s="7">
        <v>6</v>
      </c>
      <c r="C20" s="8">
        <f>B20/B21</f>
        <v>0.011090573012939</v>
      </c>
      <c r="D20" s="6"/>
      <c r="E20" s="64"/>
      <c r="F20" s="39"/>
      <c r="G20" s="72"/>
      <c r="H20" s="11"/>
    </row>
    <row r="21" ht="20.7" customHeight="1">
      <c r="A21" t="s" s="3">
        <v>19</v>
      </c>
      <c r="B21" s="7">
        <f>SUM(B15:B20)</f>
        <v>541</v>
      </c>
      <c r="C21" s="9">
        <f>SUM(C15:C20)</f>
        <v>0.999999999999999</v>
      </c>
      <c r="D21" s="6"/>
      <c r="E21" s="64"/>
      <c r="F21" s="39"/>
      <c r="G21" s="72"/>
      <c r="H21" s="11"/>
    </row>
    <row r="22" ht="20.7" customHeight="1">
      <c r="A22" s="16"/>
      <c r="B22" s="17"/>
      <c r="C22" s="18"/>
      <c r="D22" s="11"/>
      <c r="E22" s="64"/>
      <c r="F22" s="39"/>
      <c r="G22" s="72"/>
      <c r="H22" s="11"/>
    </row>
    <row r="23" ht="20.7" customHeight="1">
      <c r="A23" t="s" s="45">
        <v>77</v>
      </c>
      <c r="B23" t="s" s="46">
        <v>2</v>
      </c>
      <c r="C23" t="s" s="3">
        <v>3</v>
      </c>
      <c r="D23" s="6"/>
      <c r="E23" s="64"/>
      <c r="F23" s="39"/>
      <c r="G23" s="72"/>
      <c r="H23" s="11"/>
    </row>
    <row r="24" ht="20.7" customHeight="1">
      <c r="A24" t="s" s="46">
        <v>80</v>
      </c>
      <c r="B24" s="47"/>
      <c r="C24" s="8">
        <f>B24/B26</f>
      </c>
      <c r="D24" s="6"/>
      <c r="E24" s="64"/>
      <c r="F24" s="39"/>
      <c r="G24" s="72"/>
      <c r="H24" s="11"/>
    </row>
    <row r="25" ht="20.7" customHeight="1">
      <c r="A25" t="s" s="46">
        <v>83</v>
      </c>
      <c r="B25" s="47"/>
      <c r="C25" s="8">
        <f>B25/B26</f>
      </c>
      <c r="D25" s="6"/>
      <c r="E25" s="64"/>
      <c r="F25" s="39"/>
      <c r="G25" s="72"/>
      <c r="H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6"/>
      <c r="E26" s="64"/>
      <c r="F26" s="39"/>
      <c r="G26" s="72"/>
      <c r="H26" s="11"/>
    </row>
    <row r="27" ht="20.7" customHeight="1">
      <c r="A27" s="51"/>
      <c r="B27" s="52"/>
      <c r="C27" s="18"/>
      <c r="D27" s="11"/>
      <c r="E27" s="64"/>
      <c r="F27" s="39"/>
      <c r="G27" s="72"/>
      <c r="H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64"/>
      <c r="F28" s="39"/>
      <c r="G28" s="72"/>
      <c r="H28" s="11"/>
    </row>
    <row r="29" ht="20.7" customHeight="1">
      <c r="A29" t="s" s="46">
        <v>95</v>
      </c>
      <c r="B29" s="47"/>
      <c r="C29" s="8">
        <f>B29/B35</f>
      </c>
      <c r="D29" s="6"/>
      <c r="E29" s="64"/>
      <c r="F29" s="39"/>
      <c r="G29" s="72"/>
      <c r="H29" s="11"/>
    </row>
    <row r="30" ht="20.7" customHeight="1">
      <c r="A30" t="s" s="46">
        <v>98</v>
      </c>
      <c r="B30" s="47"/>
      <c r="C30" s="8">
        <f>B30/B35</f>
      </c>
      <c r="D30" s="6"/>
      <c r="E30" s="64"/>
      <c r="F30" s="39"/>
      <c r="G30" s="72"/>
      <c r="H30" s="11"/>
    </row>
    <row r="31" ht="20.7" customHeight="1">
      <c r="A31" t="s" s="46">
        <v>101</v>
      </c>
      <c r="B31" s="47"/>
      <c r="C31" s="8">
        <f>B31/B35</f>
      </c>
      <c r="D31" s="6"/>
      <c r="E31" s="64"/>
      <c r="F31" s="39"/>
      <c r="G31" s="72"/>
      <c r="H31" s="11"/>
    </row>
    <row r="32" ht="20.7" customHeight="1">
      <c r="A32" t="s" s="46">
        <v>103</v>
      </c>
      <c r="B32" s="47"/>
      <c r="C32" s="8">
        <f>B32/B35</f>
      </c>
      <c r="D32" s="6"/>
      <c r="E32" s="64"/>
      <c r="F32" s="39"/>
      <c r="G32" s="72"/>
      <c r="H32" s="11"/>
    </row>
    <row r="33" ht="20.7" customHeight="1">
      <c r="A33" t="s" s="46">
        <v>106</v>
      </c>
      <c r="B33" s="47"/>
      <c r="C33" s="8">
        <f>B33/B35</f>
      </c>
      <c r="D33" s="6"/>
      <c r="E33" s="64"/>
      <c r="F33" s="39"/>
      <c r="G33" s="72"/>
      <c r="H33" s="11"/>
    </row>
    <row r="34" ht="20.7" customHeight="1">
      <c r="A34" t="s" s="46">
        <v>110</v>
      </c>
      <c r="B34" s="47"/>
      <c r="C34" s="8">
        <f>B34/B35</f>
      </c>
      <c r="D34" s="6"/>
      <c r="E34" s="64"/>
      <c r="F34" s="39"/>
      <c r="G34" s="72"/>
      <c r="H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64"/>
      <c r="F35" s="39"/>
      <c r="G35" s="72"/>
      <c r="H35" s="11"/>
    </row>
    <row r="36" ht="20.7" customHeight="1">
      <c r="A36" s="16"/>
      <c r="B36" s="17"/>
      <c r="C36" s="18"/>
      <c r="D36" s="11"/>
      <c r="E36" s="64"/>
      <c r="F36" s="39"/>
      <c r="G36" s="72"/>
      <c r="H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64"/>
      <c r="F37" s="39"/>
      <c r="G37" s="72"/>
      <c r="H37" s="11"/>
    </row>
    <row r="38" ht="20.7" customHeight="1">
      <c r="A38" t="s" s="4">
        <v>118</v>
      </c>
      <c r="B38" s="7">
        <v>489</v>
      </c>
      <c r="C38" s="8">
        <f>B38/B40</f>
        <v>0.936781609195402</v>
      </c>
      <c r="D38" s="6"/>
      <c r="E38" s="64"/>
      <c r="F38" s="39"/>
      <c r="G38" s="72"/>
      <c r="H38" s="11"/>
    </row>
    <row r="39" ht="20.7" customHeight="1">
      <c r="A39" t="s" s="4">
        <v>122</v>
      </c>
      <c r="B39" s="7">
        <v>33</v>
      </c>
      <c r="C39" s="8">
        <f>B39/B40</f>
        <v>0.06321839080459769</v>
      </c>
      <c r="D39" s="6"/>
      <c r="E39" s="64"/>
      <c r="F39" s="39"/>
      <c r="G39" s="72"/>
      <c r="H39" s="11"/>
    </row>
    <row r="40" ht="20.7" customHeight="1">
      <c r="A40" t="s" s="3">
        <v>19</v>
      </c>
      <c r="B40" s="7">
        <f>SUM(B38:B39)</f>
        <v>522</v>
      </c>
      <c r="C40" s="9">
        <f>SUM(C38:C39)</f>
        <v>1</v>
      </c>
      <c r="D40" s="6"/>
      <c r="E40" s="64"/>
      <c r="F40" s="39"/>
      <c r="G40" s="72"/>
      <c r="H40" s="11"/>
    </row>
    <row r="41" ht="20.7" customHeight="1">
      <c r="A41" s="16"/>
      <c r="B41" s="17"/>
      <c r="C41" s="18"/>
      <c r="D41" s="11"/>
      <c r="E41" s="64"/>
      <c r="F41" s="39"/>
      <c r="G41" s="72"/>
      <c r="H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64"/>
      <c r="F42" s="39"/>
      <c r="G42" s="72"/>
      <c r="H42" s="11"/>
    </row>
    <row r="43" ht="20.7" customHeight="1">
      <c r="A43" t="s" s="4">
        <v>131</v>
      </c>
      <c r="B43" s="7">
        <v>282</v>
      </c>
      <c r="C43" s="8">
        <f>B43/B45</f>
        <v>0.562874251497006</v>
      </c>
      <c r="D43" s="6"/>
      <c r="E43" s="64"/>
      <c r="F43" s="39"/>
      <c r="G43" s="72"/>
      <c r="H43" s="11"/>
    </row>
    <row r="44" ht="20.7" customHeight="1">
      <c r="A44" t="s" s="4">
        <v>134</v>
      </c>
      <c r="B44" s="7">
        <v>219</v>
      </c>
      <c r="C44" s="8">
        <f>B44/B45</f>
        <v>0.437125748502994</v>
      </c>
      <c r="D44" s="6"/>
      <c r="E44" s="64"/>
      <c r="F44" s="39"/>
      <c r="G44" s="72"/>
      <c r="H44" s="11"/>
    </row>
    <row r="45" ht="20.7" customHeight="1">
      <c r="A45" t="s" s="3">
        <v>19</v>
      </c>
      <c r="B45" s="7">
        <f>SUM(B43:B44)</f>
        <v>501</v>
      </c>
      <c r="C45" s="9">
        <f>SUM(C43:C44)</f>
        <v>1</v>
      </c>
      <c r="D45" s="6"/>
      <c r="E45" s="64"/>
      <c r="F45" s="39"/>
      <c r="G45" s="72"/>
      <c r="H45" s="11"/>
    </row>
    <row r="46" ht="20.7" customHeight="1">
      <c r="A46" s="16"/>
      <c r="B46" s="17"/>
      <c r="C46" s="18"/>
      <c r="D46" s="11"/>
      <c r="E46" s="64"/>
      <c r="F46" s="39"/>
      <c r="G46" s="72"/>
      <c r="H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64"/>
      <c r="F47" s="39"/>
      <c r="G47" s="72"/>
      <c r="H47" s="11"/>
    </row>
    <row r="48" ht="20.7" customHeight="1">
      <c r="A48" t="s" s="4">
        <v>143</v>
      </c>
      <c r="B48" s="7">
        <v>226</v>
      </c>
      <c r="C48" s="8">
        <f>B48/B52</f>
        <v>0.451097804391218</v>
      </c>
      <c r="D48" s="6"/>
      <c r="E48" s="11"/>
      <c r="F48" s="43"/>
      <c r="G48" s="11"/>
      <c r="H48" s="11"/>
    </row>
    <row r="49" ht="20.7" customHeight="1">
      <c r="A49" t="s" s="4">
        <v>146</v>
      </c>
      <c r="B49" s="7">
        <v>37</v>
      </c>
      <c r="C49" s="8">
        <f>B49/B52</f>
        <v>0.0738522954091816</v>
      </c>
      <c r="D49" s="6"/>
      <c r="E49" s="11"/>
      <c r="F49" s="11"/>
      <c r="G49" s="11"/>
      <c r="H49" s="11"/>
    </row>
    <row r="50" ht="20.7" customHeight="1">
      <c r="A50" t="s" s="4">
        <v>150</v>
      </c>
      <c r="B50" s="7">
        <v>24</v>
      </c>
      <c r="C50" s="8">
        <f>B50/B52</f>
        <v>0.0479041916167665</v>
      </c>
      <c r="D50" s="6"/>
      <c r="E50" s="11"/>
      <c r="F50" s="11"/>
      <c r="G50" s="11"/>
      <c r="H50" s="11"/>
    </row>
    <row r="51" ht="20.7" customHeight="1">
      <c r="A51" t="s" s="4">
        <v>153</v>
      </c>
      <c r="B51" s="7">
        <v>214</v>
      </c>
      <c r="C51" s="8">
        <f>B51/B52</f>
        <v>0.427145708582834</v>
      </c>
      <c r="D51" s="6"/>
      <c r="E51" s="11"/>
      <c r="F51" s="11"/>
      <c r="G51" s="11"/>
      <c r="H51" s="11"/>
    </row>
    <row r="52" ht="20.7" customHeight="1">
      <c r="A52" t="s" s="3">
        <v>19</v>
      </c>
      <c r="B52" s="7">
        <f>SUM(B48:B51)</f>
        <v>501</v>
      </c>
      <c r="C52" s="9">
        <f>SUM(C48:C51)</f>
        <v>1</v>
      </c>
      <c r="D52" s="6"/>
      <c r="E52" s="11"/>
      <c r="F52" s="11"/>
      <c r="G52" s="11"/>
      <c r="H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</row>
    <row r="55" ht="20.7" customHeight="1">
      <c r="A55" t="s" s="4">
        <v>159</v>
      </c>
      <c r="B55" s="7">
        <v>158</v>
      </c>
      <c r="C55" s="8">
        <f>B55/B58</f>
        <v>0.336886993603412</v>
      </c>
      <c r="D55" s="6"/>
      <c r="E55" s="11"/>
      <c r="F55" s="11"/>
      <c r="G55" s="11"/>
      <c r="H55" s="11"/>
    </row>
    <row r="56" ht="20.7" customHeight="1">
      <c r="A56" t="s" s="4">
        <v>160</v>
      </c>
      <c r="B56" s="7">
        <v>104</v>
      </c>
      <c r="C56" s="8">
        <f>B56/B58</f>
        <v>0.221748400852878</v>
      </c>
      <c r="D56" s="6"/>
      <c r="E56" s="11"/>
      <c r="F56" s="11"/>
      <c r="G56" s="11"/>
      <c r="H56" s="11"/>
    </row>
    <row r="57" ht="20.7" customHeight="1">
      <c r="A57" t="s" s="4">
        <v>162</v>
      </c>
      <c r="B57" s="7">
        <v>207</v>
      </c>
      <c r="C57" s="8">
        <f>B57/B58</f>
        <v>0.44136460554371</v>
      </c>
      <c r="D57" s="6"/>
      <c r="E57" s="11"/>
      <c r="F57" s="11"/>
      <c r="G57" s="11"/>
      <c r="H57" s="11"/>
    </row>
    <row r="58" ht="20.7" customHeight="1">
      <c r="A58" t="s" s="3">
        <v>19</v>
      </c>
      <c r="B58" s="7">
        <f>SUM(B55:B57)</f>
        <v>469</v>
      </c>
      <c r="C58" s="9">
        <f>SUM(C55:C57)</f>
        <v>1</v>
      </c>
      <c r="D58" s="6"/>
      <c r="E58" s="11"/>
      <c r="F58" s="11"/>
      <c r="G58" s="11"/>
      <c r="H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</row>
    <row r="61" ht="20.7" customHeight="1">
      <c r="A61" t="s" s="4">
        <v>166</v>
      </c>
      <c r="B61" s="7">
        <v>103</v>
      </c>
      <c r="C61" s="8">
        <f>B61/B65</f>
        <v>0.237327188940092</v>
      </c>
      <c r="D61" s="6"/>
      <c r="E61" s="11"/>
      <c r="F61" s="11"/>
      <c r="G61" s="11"/>
      <c r="H61" s="11"/>
    </row>
    <row r="62" ht="20.7" customHeight="1">
      <c r="A62" t="s" s="4">
        <v>168</v>
      </c>
      <c r="B62" s="7">
        <v>41</v>
      </c>
      <c r="C62" s="8">
        <f>B62/B65</f>
        <v>0.0944700460829493</v>
      </c>
      <c r="D62" s="6"/>
      <c r="E62" s="11"/>
      <c r="F62" s="11"/>
      <c r="G62" s="11"/>
      <c r="H62" s="11"/>
    </row>
    <row r="63" ht="20.7" customHeight="1">
      <c r="A63" t="s" s="4">
        <v>170</v>
      </c>
      <c r="B63" s="7">
        <v>144</v>
      </c>
      <c r="C63" s="8">
        <f>B63/B65</f>
        <v>0.331797235023041</v>
      </c>
      <c r="D63" s="6"/>
      <c r="E63" s="11"/>
      <c r="F63" s="11"/>
      <c r="G63" s="11"/>
      <c r="H63" s="11"/>
    </row>
    <row r="64" ht="20.7" customHeight="1">
      <c r="A64" t="s" s="4">
        <v>172</v>
      </c>
      <c r="B64" s="7">
        <v>146</v>
      </c>
      <c r="C64" s="8">
        <f>B64/B65</f>
        <v>0.336405529953917</v>
      </c>
      <c r="D64" s="6"/>
      <c r="E64" s="11"/>
      <c r="F64" s="11"/>
      <c r="G64" s="11"/>
      <c r="H64" s="11"/>
    </row>
    <row r="65" ht="20.7" customHeight="1">
      <c r="A65" t="s" s="3">
        <v>19</v>
      </c>
      <c r="B65" s="7">
        <f>SUM(B61:B64)</f>
        <v>434</v>
      </c>
      <c r="C65" s="9">
        <f>SUM(C61:C64)</f>
        <v>0.999999999999999</v>
      </c>
      <c r="D65" s="6"/>
      <c r="E65" s="11"/>
      <c r="F65" s="11"/>
      <c r="G65" s="11"/>
      <c r="H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</row>
    <row r="68" ht="20.7" customHeight="1">
      <c r="A68" t="s" s="4">
        <v>176</v>
      </c>
      <c r="B68" s="7">
        <v>231</v>
      </c>
      <c r="C68" s="8">
        <f>B68/B71</f>
        <v>0.534722222222222</v>
      </c>
      <c r="D68" s="6"/>
      <c r="E68" s="11"/>
      <c r="F68" s="11"/>
      <c r="G68" s="11"/>
      <c r="H68" s="11"/>
    </row>
    <row r="69" ht="20.7" customHeight="1">
      <c r="A69" t="s" s="4">
        <v>178</v>
      </c>
      <c r="B69" s="7">
        <v>78</v>
      </c>
      <c r="C69" s="8">
        <f>B69/B71</f>
        <v>0.180555555555556</v>
      </c>
      <c r="D69" s="6"/>
      <c r="E69" s="11"/>
      <c r="F69" s="11"/>
      <c r="G69" s="11"/>
      <c r="H69" s="11"/>
    </row>
    <row r="70" ht="20.7" customHeight="1">
      <c r="A70" t="s" s="4">
        <v>179</v>
      </c>
      <c r="B70" s="7">
        <v>123</v>
      </c>
      <c r="C70" s="8">
        <f>B70/B71</f>
        <v>0.284722222222222</v>
      </c>
      <c r="D70" s="6"/>
      <c r="E70" s="11"/>
      <c r="F70" s="11"/>
      <c r="G70" s="11"/>
      <c r="H70" s="11"/>
    </row>
    <row r="71" ht="20.7" customHeight="1">
      <c r="A71" t="s" s="3">
        <v>19</v>
      </c>
      <c r="B71" s="7">
        <f>SUM(B68:B70)</f>
        <v>432</v>
      </c>
      <c r="C71" s="9">
        <f>SUM(C68:C70)</f>
        <v>1</v>
      </c>
      <c r="D71" s="6"/>
      <c r="E71" s="11"/>
      <c r="F71" s="11"/>
      <c r="G71" s="11"/>
      <c r="H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dimension ref="A2:I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26" customWidth="1"/>
    <col min="2" max="4" width="16.3516" style="126" customWidth="1"/>
    <col min="5" max="5" width="26.7031" style="126" customWidth="1"/>
    <col min="6" max="7" width="16.3516" style="126" customWidth="1"/>
    <col min="8" max="8" width="17.8516" style="126" customWidth="1"/>
    <col min="9" max="9" width="16.3516" style="126" customWidth="1"/>
    <col min="10" max="16384" width="16.3516" style="126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7</v>
      </c>
      <c r="F2" t="s" s="4">
        <v>2</v>
      </c>
      <c r="G2" t="s" s="3">
        <v>3</v>
      </c>
      <c r="H2" s="6"/>
      <c r="I2" s="11"/>
    </row>
    <row r="3" ht="20.7" customHeight="1">
      <c r="A3" t="s" s="4">
        <v>8</v>
      </c>
      <c r="B3" s="7">
        <v>112</v>
      </c>
      <c r="C3" s="8">
        <f>B3/B12</f>
        <v>0.180936995153473</v>
      </c>
      <c r="D3" s="5"/>
      <c r="E3" t="s" s="4">
        <v>12</v>
      </c>
      <c r="F3" s="7">
        <v>157</v>
      </c>
      <c r="G3" s="8">
        <f>F3/F5</f>
        <v>0.281867145421903</v>
      </c>
      <c r="H3" s="6"/>
      <c r="I3" s="11"/>
    </row>
    <row r="4" ht="20.7" customHeight="1">
      <c r="A4" t="s" s="4">
        <v>13</v>
      </c>
      <c r="B4" s="7">
        <v>16</v>
      </c>
      <c r="C4" s="8">
        <f>B4/B12</f>
        <v>0.0258481421647819</v>
      </c>
      <c r="D4" s="5"/>
      <c r="E4" t="s" s="4">
        <v>17</v>
      </c>
      <c r="F4" s="7">
        <v>400</v>
      </c>
      <c r="G4" s="8">
        <f>F4/F5</f>
        <v>0.7181328545780969</v>
      </c>
      <c r="H4" s="6"/>
      <c r="I4" s="11"/>
    </row>
    <row r="5" ht="20.7" customHeight="1">
      <c r="A5" t="s" s="4">
        <v>18</v>
      </c>
      <c r="B5" s="7">
        <v>1</v>
      </c>
      <c r="C5" s="8">
        <f>B5/B12</f>
        <v>0.00161550888529887</v>
      </c>
      <c r="D5" s="5"/>
      <c r="E5" t="s" s="3">
        <v>19</v>
      </c>
      <c r="F5" s="7">
        <f>SUM(F3:F4)</f>
        <v>557</v>
      </c>
      <c r="G5" s="9">
        <f>SUM(G3:G4)</f>
        <v>1</v>
      </c>
      <c r="H5" s="6"/>
      <c r="I5" s="11"/>
    </row>
    <row r="6" ht="20.7" customHeight="1">
      <c r="A6" t="s" s="4">
        <v>21</v>
      </c>
      <c r="B6" s="7">
        <v>338</v>
      </c>
      <c r="C6" s="8">
        <f>B6/B12</f>
        <v>0.546042003231018</v>
      </c>
      <c r="D6" s="6"/>
      <c r="E6" s="19"/>
      <c r="F6" s="70"/>
      <c r="G6" s="38"/>
      <c r="H6" s="72"/>
      <c r="I6" s="11"/>
    </row>
    <row r="7" ht="20.7" customHeight="1">
      <c r="A7" t="s" s="4">
        <v>23</v>
      </c>
      <c r="B7" s="7">
        <v>129</v>
      </c>
      <c r="C7" s="8">
        <f>B7/B12</f>
        <v>0.208400646203554</v>
      </c>
      <c r="D7" s="6"/>
      <c r="E7" s="11"/>
      <c r="F7" s="64"/>
      <c r="G7" s="39"/>
      <c r="H7" s="72"/>
      <c r="I7" s="11"/>
    </row>
    <row r="8" ht="20.7" customHeight="1">
      <c r="A8" t="s" s="4">
        <v>27</v>
      </c>
      <c r="B8" s="7">
        <v>4</v>
      </c>
      <c r="C8" s="8">
        <f>B8/B12</f>
        <v>0.00646203554119548</v>
      </c>
      <c r="D8" s="6"/>
      <c r="E8" s="11"/>
      <c r="F8" s="64"/>
      <c r="G8" s="39"/>
      <c r="H8" s="72"/>
      <c r="I8" s="11"/>
    </row>
    <row r="9" ht="20.7" customHeight="1">
      <c r="A9" t="s" s="4">
        <v>31</v>
      </c>
      <c r="B9" s="7">
        <v>6</v>
      </c>
      <c r="C9" s="8">
        <f>B9/B12</f>
        <v>0.009693053311793209</v>
      </c>
      <c r="D9" s="6"/>
      <c r="E9" s="11"/>
      <c r="F9" s="64"/>
      <c r="G9" s="39"/>
      <c r="H9" s="72"/>
      <c r="I9" s="11"/>
    </row>
    <row r="10" ht="20.7" customHeight="1">
      <c r="A10" t="s" s="4">
        <v>36</v>
      </c>
      <c r="B10" s="7">
        <v>8</v>
      </c>
      <c r="C10" s="8">
        <f>B10/B12</f>
        <v>0.012924071082391</v>
      </c>
      <c r="D10" s="6"/>
      <c r="E10" s="11"/>
      <c r="F10" s="64"/>
      <c r="G10" s="39"/>
      <c r="H10" s="72"/>
      <c r="I10" s="11"/>
    </row>
    <row r="11" ht="20.7" customHeight="1">
      <c r="A11" t="s" s="4">
        <v>39</v>
      </c>
      <c r="B11" s="7">
        <v>5</v>
      </c>
      <c r="C11" s="8">
        <f>B11/B12</f>
        <v>0.008077544426494349</v>
      </c>
      <c r="D11" s="6"/>
      <c r="E11" s="11"/>
      <c r="F11" s="11"/>
      <c r="G11" s="24"/>
      <c r="H11" s="11"/>
      <c r="I11" s="11"/>
    </row>
    <row r="12" ht="20.7" customHeight="1">
      <c r="A12" t="s" s="3">
        <v>19</v>
      </c>
      <c r="B12" s="7">
        <f>SUM(B3:B11)</f>
        <v>619</v>
      </c>
      <c r="C12" s="9">
        <f>SUM(C3:C11)</f>
        <v>1</v>
      </c>
      <c r="D12" s="6"/>
      <c r="E12" s="11"/>
      <c r="F12" s="64"/>
      <c r="G12" s="39"/>
      <c r="H12" s="72"/>
      <c r="I12" s="11"/>
    </row>
    <row r="13" ht="20.7" customHeight="1">
      <c r="A13" s="10"/>
      <c r="B13" s="10"/>
      <c r="C13" s="10"/>
      <c r="D13" s="11"/>
      <c r="E13" s="11"/>
      <c r="F13" s="64"/>
      <c r="G13" s="39"/>
      <c r="H13" s="72"/>
      <c r="I13" s="11"/>
    </row>
    <row r="14" ht="20.7" customHeight="1">
      <c r="A14" t="s" s="3">
        <v>46</v>
      </c>
      <c r="B14" t="s" s="4">
        <v>2</v>
      </c>
      <c r="C14" t="s" s="3">
        <v>3</v>
      </c>
      <c r="D14" s="6"/>
      <c r="E14" s="11"/>
      <c r="F14" s="64"/>
      <c r="G14" s="39"/>
      <c r="H14" s="72"/>
      <c r="I14" s="11"/>
    </row>
    <row r="15" ht="20.7" customHeight="1">
      <c r="A15" t="s" s="4">
        <v>51</v>
      </c>
      <c r="B15" s="7">
        <v>6</v>
      </c>
      <c r="C15" s="8">
        <f>B15/B21</f>
        <v>0.009900990099009899</v>
      </c>
      <c r="D15" s="6"/>
      <c r="E15" s="11"/>
      <c r="F15" s="64"/>
      <c r="G15" s="39"/>
      <c r="H15" s="72"/>
      <c r="I15" s="11"/>
    </row>
    <row r="16" ht="20.7" customHeight="1">
      <c r="A16" t="s" s="4">
        <v>54</v>
      </c>
      <c r="B16" s="7">
        <v>288</v>
      </c>
      <c r="C16" s="8">
        <f>B16/B21</f>
        <v>0.475247524752475</v>
      </c>
      <c r="D16" s="6"/>
      <c r="E16" s="11"/>
      <c r="F16" s="64"/>
      <c r="G16" s="39"/>
      <c r="H16" s="72"/>
      <c r="I16" s="11"/>
    </row>
    <row r="17" ht="20.7" customHeight="1">
      <c r="A17" t="s" s="4">
        <v>57</v>
      </c>
      <c r="B17" s="7">
        <v>152</v>
      </c>
      <c r="C17" s="8">
        <f>B17/B21</f>
        <v>0.250825082508251</v>
      </c>
      <c r="D17" s="6"/>
      <c r="E17" s="11"/>
      <c r="F17" s="64"/>
      <c r="G17" s="39"/>
      <c r="H17" s="72"/>
      <c r="I17" s="11"/>
    </row>
    <row r="18" ht="20.7" customHeight="1">
      <c r="A18" t="s" s="4">
        <v>61</v>
      </c>
      <c r="B18" s="7">
        <v>5</v>
      </c>
      <c r="C18" s="8">
        <f>B18/B21</f>
        <v>0.00825082508250825</v>
      </c>
      <c r="D18" s="6"/>
      <c r="E18" s="11"/>
      <c r="F18" s="64"/>
      <c r="G18" s="39"/>
      <c r="H18" s="72"/>
      <c r="I18" s="11"/>
    </row>
    <row r="19" ht="20.7" customHeight="1">
      <c r="A19" t="s" s="4">
        <v>64</v>
      </c>
      <c r="B19" s="7">
        <v>149</v>
      </c>
      <c r="C19" s="8">
        <f>B19/B21</f>
        <v>0.245874587458746</v>
      </c>
      <c r="D19" s="6"/>
      <c r="E19" s="11"/>
      <c r="F19" s="64"/>
      <c r="G19" s="39"/>
      <c r="H19" s="72"/>
      <c r="I19" s="11"/>
    </row>
    <row r="20" ht="20.7" customHeight="1">
      <c r="A20" t="s" s="4">
        <v>68</v>
      </c>
      <c r="B20" s="7">
        <v>6</v>
      </c>
      <c r="C20" s="8">
        <f>B20/B21</f>
        <v>0.009900990099009899</v>
      </c>
      <c r="D20" s="6"/>
      <c r="E20" s="11"/>
      <c r="F20" s="64"/>
      <c r="G20" s="39"/>
      <c r="H20" s="72"/>
      <c r="I20" s="11"/>
    </row>
    <row r="21" ht="20.7" customHeight="1">
      <c r="A21" t="s" s="3">
        <v>19</v>
      </c>
      <c r="B21" s="7">
        <f>SUM(B15:B20)</f>
        <v>606</v>
      </c>
      <c r="C21" s="9">
        <f>SUM(C15:C20)</f>
        <v>1</v>
      </c>
      <c r="D21" s="6"/>
      <c r="E21" s="11"/>
      <c r="F21" s="64"/>
      <c r="G21" s="39"/>
      <c r="H21" s="72"/>
      <c r="I21" s="11"/>
    </row>
    <row r="22" ht="20.7" customHeight="1">
      <c r="A22" s="16"/>
      <c r="B22" s="17"/>
      <c r="C22" s="18"/>
      <c r="D22" s="11"/>
      <c r="E22" s="11"/>
      <c r="F22" s="64"/>
      <c r="G22" s="39"/>
      <c r="H22" s="72"/>
      <c r="I22" s="11"/>
    </row>
    <row r="23" ht="20.7" customHeight="1">
      <c r="A23" t="s" s="13">
        <v>77</v>
      </c>
      <c r="B23" t="s" s="14">
        <v>2</v>
      </c>
      <c r="C23" t="s" s="3">
        <v>3</v>
      </c>
      <c r="D23" s="6"/>
      <c r="E23" s="11"/>
      <c r="F23" s="64"/>
      <c r="G23" s="39"/>
      <c r="H23" s="72"/>
      <c r="I23" s="11"/>
    </row>
    <row r="24" ht="20.7" customHeight="1">
      <c r="A24" t="s" s="14">
        <v>80</v>
      </c>
      <c r="B24" s="15">
        <v>83</v>
      </c>
      <c r="C24" s="8">
        <f>B24/B26</f>
        <v>0.139261744966443</v>
      </c>
      <c r="D24" s="6"/>
      <c r="E24" s="11"/>
      <c r="F24" s="64"/>
      <c r="G24" s="39"/>
      <c r="H24" s="72"/>
      <c r="I24" s="11"/>
    </row>
    <row r="25" ht="20.7" customHeight="1">
      <c r="A25" t="s" s="14">
        <v>83</v>
      </c>
      <c r="B25" s="15">
        <v>513</v>
      </c>
      <c r="C25" s="8">
        <f>B25/B26</f>
        <v>0.8607382550335571</v>
      </c>
      <c r="D25" s="6"/>
      <c r="E25" s="11"/>
      <c r="F25" s="64"/>
      <c r="G25" s="39"/>
      <c r="H25" s="72"/>
      <c r="I25" s="11"/>
    </row>
    <row r="26" ht="20.7" customHeight="1">
      <c r="A26" t="s" s="13">
        <v>19</v>
      </c>
      <c r="B26" s="15">
        <f>SUM(B24:B25)</f>
        <v>596</v>
      </c>
      <c r="C26" s="9">
        <f>SUM(C24:C25)</f>
        <v>1</v>
      </c>
      <c r="D26" s="6"/>
      <c r="E26" s="11"/>
      <c r="F26" s="64"/>
      <c r="G26" s="39"/>
      <c r="H26" s="72"/>
      <c r="I26" s="11"/>
    </row>
    <row r="27" ht="20.7" customHeight="1">
      <c r="A27" s="65"/>
      <c r="B27" s="28"/>
      <c r="C27" s="18"/>
      <c r="D27" s="11"/>
      <c r="E27" s="11"/>
      <c r="F27" s="64"/>
      <c r="G27" s="39"/>
      <c r="H27" s="72"/>
      <c r="I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11"/>
      <c r="F28" s="64"/>
      <c r="G28" s="39"/>
      <c r="H28" s="72"/>
      <c r="I28" s="11"/>
    </row>
    <row r="29" ht="20.7" customHeight="1">
      <c r="A29" t="s" s="46">
        <v>95</v>
      </c>
      <c r="B29" s="47"/>
      <c r="C29" s="8">
        <f>B29/B35</f>
      </c>
      <c r="D29" s="6"/>
      <c r="E29" s="11"/>
      <c r="F29" s="64"/>
      <c r="G29" s="39"/>
      <c r="H29" s="72"/>
      <c r="I29" s="11"/>
    </row>
    <row r="30" ht="20.7" customHeight="1">
      <c r="A30" t="s" s="46">
        <v>98</v>
      </c>
      <c r="B30" s="47"/>
      <c r="C30" s="8">
        <f>B30/B35</f>
      </c>
      <c r="D30" s="6"/>
      <c r="E30" s="11"/>
      <c r="F30" s="64"/>
      <c r="G30" s="39"/>
      <c r="H30" s="72"/>
      <c r="I30" s="11"/>
    </row>
    <row r="31" ht="20.7" customHeight="1">
      <c r="A31" t="s" s="46">
        <v>101</v>
      </c>
      <c r="B31" s="47"/>
      <c r="C31" s="8">
        <f>B31/B35</f>
      </c>
      <c r="D31" s="6"/>
      <c r="E31" s="11"/>
      <c r="F31" s="64"/>
      <c r="G31" s="39"/>
      <c r="H31" s="72"/>
      <c r="I31" s="11"/>
    </row>
    <row r="32" ht="20.7" customHeight="1">
      <c r="A32" t="s" s="46">
        <v>103</v>
      </c>
      <c r="B32" s="47"/>
      <c r="C32" s="8">
        <f>B32/B35</f>
      </c>
      <c r="D32" s="6"/>
      <c r="E32" s="11"/>
      <c r="F32" s="64"/>
      <c r="G32" s="39"/>
      <c r="H32" s="72"/>
      <c r="I32" s="11"/>
    </row>
    <row r="33" ht="20.7" customHeight="1">
      <c r="A33" t="s" s="46">
        <v>106</v>
      </c>
      <c r="B33" s="47"/>
      <c r="C33" s="8">
        <f>B33/B35</f>
      </c>
      <c r="D33" s="6"/>
      <c r="E33" s="11"/>
      <c r="F33" s="64"/>
      <c r="G33" s="39"/>
      <c r="H33" s="72"/>
      <c r="I33" s="11"/>
    </row>
    <row r="34" ht="20.7" customHeight="1">
      <c r="A34" t="s" s="46">
        <v>110</v>
      </c>
      <c r="B34" s="47"/>
      <c r="C34" s="8">
        <f>B34/B35</f>
      </c>
      <c r="D34" s="6"/>
      <c r="E34" s="11"/>
      <c r="F34" s="64"/>
      <c r="G34" s="39"/>
      <c r="H34" s="72"/>
      <c r="I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11"/>
      <c r="F35" s="64"/>
      <c r="G35" s="39"/>
      <c r="H35" s="72"/>
      <c r="I35" s="11"/>
    </row>
    <row r="36" ht="20.7" customHeight="1">
      <c r="A36" s="16"/>
      <c r="B36" s="17"/>
      <c r="C36" s="18"/>
      <c r="D36" s="11"/>
      <c r="E36" s="11"/>
      <c r="F36" s="64"/>
      <c r="G36" s="39"/>
      <c r="H36" s="72"/>
      <c r="I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1"/>
      <c r="F37" s="64"/>
      <c r="G37" s="39"/>
      <c r="H37" s="72"/>
      <c r="I37" s="11"/>
    </row>
    <row r="38" ht="20.7" customHeight="1">
      <c r="A38" t="s" s="4">
        <v>118</v>
      </c>
      <c r="B38" s="7">
        <v>500</v>
      </c>
      <c r="C38" s="8">
        <f>B38/B40</f>
        <v>0.886524822695035</v>
      </c>
      <c r="D38" s="6"/>
      <c r="E38" s="11"/>
      <c r="F38" s="64"/>
      <c r="G38" s="39"/>
      <c r="H38" s="72"/>
      <c r="I38" s="11"/>
    </row>
    <row r="39" ht="20.7" customHeight="1">
      <c r="A39" t="s" s="4">
        <v>122</v>
      </c>
      <c r="B39" s="7">
        <v>64</v>
      </c>
      <c r="C39" s="8">
        <f>B39/B40</f>
        <v>0.113475177304965</v>
      </c>
      <c r="D39" s="6"/>
      <c r="E39" s="11"/>
      <c r="F39" s="64"/>
      <c r="G39" s="39"/>
      <c r="H39" s="72"/>
      <c r="I39" s="11"/>
    </row>
    <row r="40" ht="20.7" customHeight="1">
      <c r="A40" t="s" s="3">
        <v>19</v>
      </c>
      <c r="B40" s="7">
        <f>SUM(B38:B39)</f>
        <v>564</v>
      </c>
      <c r="C40" s="9">
        <f>SUM(C38:C39)</f>
        <v>1</v>
      </c>
      <c r="D40" s="6"/>
      <c r="E40" s="11"/>
      <c r="F40" s="64"/>
      <c r="G40" s="39"/>
      <c r="H40" s="72"/>
      <c r="I40" s="11"/>
    </row>
    <row r="41" ht="20.7" customHeight="1">
      <c r="A41" s="16"/>
      <c r="B41" s="17"/>
      <c r="C41" s="18"/>
      <c r="D41" s="11"/>
      <c r="E41" s="11"/>
      <c r="F41" s="64"/>
      <c r="G41" s="39"/>
      <c r="H41" s="72"/>
      <c r="I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72"/>
      <c r="I42" s="11"/>
    </row>
    <row r="43" ht="20.7" customHeight="1">
      <c r="A43" t="s" s="4">
        <v>131</v>
      </c>
      <c r="B43" s="7">
        <v>268</v>
      </c>
      <c r="C43" s="8">
        <f>B43/B45</f>
        <v>0.477718360071301</v>
      </c>
      <c r="D43" s="6"/>
      <c r="E43" s="11"/>
      <c r="F43" s="64"/>
      <c r="G43" s="39"/>
      <c r="H43" s="72"/>
      <c r="I43" s="11"/>
    </row>
    <row r="44" ht="20.7" customHeight="1">
      <c r="A44" t="s" s="4">
        <v>134</v>
      </c>
      <c r="B44" s="7">
        <v>293</v>
      </c>
      <c r="C44" s="8">
        <f>B44/B45</f>
        <v>0.522281639928699</v>
      </c>
      <c r="D44" s="6"/>
      <c r="E44" s="11"/>
      <c r="F44" s="64"/>
      <c r="G44" s="39"/>
      <c r="H44" s="72"/>
      <c r="I44" s="11"/>
    </row>
    <row r="45" ht="20.7" customHeight="1">
      <c r="A45" t="s" s="3">
        <v>19</v>
      </c>
      <c r="B45" s="7">
        <f>SUM(B43:B44)</f>
        <v>561</v>
      </c>
      <c r="C45" s="9">
        <f>SUM(C43:C44)</f>
        <v>1</v>
      </c>
      <c r="D45" s="6"/>
      <c r="E45" s="11"/>
      <c r="F45" s="64"/>
      <c r="G45" s="39"/>
      <c r="H45" s="72"/>
      <c r="I45" s="11"/>
    </row>
    <row r="46" ht="20.7" customHeight="1">
      <c r="A46" s="16"/>
      <c r="B46" s="17"/>
      <c r="C46" s="18"/>
      <c r="D46" s="11"/>
      <c r="E46" s="11"/>
      <c r="F46" s="64"/>
      <c r="G46" s="39"/>
      <c r="H46" s="72"/>
      <c r="I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72"/>
      <c r="I47" s="11"/>
    </row>
    <row r="48" ht="20.7" customHeight="1">
      <c r="A48" t="s" s="4">
        <v>143</v>
      </c>
      <c r="B48" s="7">
        <v>203</v>
      </c>
      <c r="C48" s="8">
        <f>B48/B52</f>
        <v>0.364452423698384</v>
      </c>
      <c r="D48" s="6"/>
      <c r="E48" s="11"/>
      <c r="F48" s="11"/>
      <c r="G48" s="43"/>
      <c r="H48" s="11"/>
      <c r="I48" s="11"/>
    </row>
    <row r="49" ht="20.7" customHeight="1">
      <c r="A49" t="s" s="4">
        <v>146</v>
      </c>
      <c r="B49" s="7">
        <v>54</v>
      </c>
      <c r="C49" s="8">
        <f>B49/B52</f>
        <v>0.09694793536804309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66</v>
      </c>
      <c r="C50" s="8">
        <f>B50/B52</f>
        <v>0.118491921005386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234</v>
      </c>
      <c r="C51" s="8">
        <f>B51/B52</f>
        <v>0.420107719928187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557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162</v>
      </c>
      <c r="C55" s="8">
        <f>B55/B58</f>
        <v>0.307400379506641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132</v>
      </c>
      <c r="C56" s="8">
        <f>B56/B58</f>
        <v>0.250474383301708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233</v>
      </c>
      <c r="C57" s="8">
        <f>B57/B58</f>
        <v>0.442125237191651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527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169</v>
      </c>
      <c r="C61" s="8">
        <f>B61/B65</f>
        <v>0.342799188640974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42</v>
      </c>
      <c r="C62" s="8">
        <f>B62/B65</f>
        <v>0.0851926977687627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165</v>
      </c>
      <c r="C63" s="8">
        <f>B63/B65</f>
        <v>0.334685598377282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117</v>
      </c>
      <c r="C64" s="8">
        <f>B64/B65</f>
        <v>0.237322515212982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493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232</v>
      </c>
      <c r="C68" s="8">
        <f>B68/B71</f>
        <v>0.487394957983193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81</v>
      </c>
      <c r="C69" s="8">
        <f>B69/B71</f>
        <v>0.170168067226891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163</v>
      </c>
      <c r="C70" s="8">
        <f>B70/B71</f>
        <v>0.342436974789916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476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  <c r="I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  <c r="I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  <c r="I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  <c r="I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  <c r="I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  <c r="I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  <c r="I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  <c r="I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  <c r="I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  <c r="I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  <c r="I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  <c r="I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  <c r="I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  <c r="I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  <c r="I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  <c r="I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  <c r="I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  <c r="I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  <c r="I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  <c r="I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  <c r="I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  <c r="I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  <c r="I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  <c r="I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  <c r="I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  <c r="I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  <c r="I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  <c r="I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  <c r="I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  <c r="I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  <c r="I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  <c r="I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  <c r="I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  <c r="I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  <c r="I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  <c r="I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  <c r="I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  <c r="I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  <c r="I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  <c r="I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  <c r="I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  <c r="I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  <c r="I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  <c r="I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  <c r="I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  <c r="I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  <c r="I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  <c r="I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  <c r="I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  <c r="I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  <c r="I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  <c r="I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  <c r="I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  <c r="I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  <c r="I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  <c r="I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  <c r="I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  <c r="I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  <c r="I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  <c r="I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  <c r="I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  <c r="I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  <c r="I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  <c r="I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  <c r="I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  <c r="I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  <c r="I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  <c r="I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  <c r="I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  <c r="I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  <c r="I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  <c r="I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  <c r="I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  <c r="I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  <c r="I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  <c r="I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  <c r="I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  <c r="I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  <c r="I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  <c r="I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  <c r="I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  <c r="I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  <c r="I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  <c r="I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  <c r="I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  <c r="I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  <c r="I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  <c r="I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  <c r="I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  <c r="I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  <c r="I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  <c r="I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  <c r="I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  <c r="I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  <c r="I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  <c r="I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  <c r="I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  <c r="I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  <c r="I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  <c r="I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  <c r="I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  <c r="I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  <c r="I194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dimension ref="A2:K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27" customWidth="1"/>
    <col min="2" max="4" width="16.3516" style="127" customWidth="1"/>
    <col min="5" max="5" width="26.7031" style="127" customWidth="1"/>
    <col min="6" max="8" width="16.3516" style="127" customWidth="1"/>
    <col min="9" max="9" width="17.8516" style="127" customWidth="1"/>
    <col min="10" max="11" width="16.3516" style="127" customWidth="1"/>
    <col min="12" max="16384" width="16.3516" style="127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24</v>
      </c>
      <c r="F2" t="s" s="4">
        <v>2</v>
      </c>
      <c r="G2" t="s" s="3">
        <v>3</v>
      </c>
      <c r="H2" s="5"/>
      <c r="I2" t="s" s="3">
        <v>310</v>
      </c>
      <c r="J2" t="s" s="4">
        <v>2</v>
      </c>
      <c r="K2" t="s" s="3">
        <v>3</v>
      </c>
    </row>
    <row r="3" ht="20.7" customHeight="1">
      <c r="A3" t="s" s="4">
        <v>8</v>
      </c>
      <c r="B3" s="7">
        <v>8127</v>
      </c>
      <c r="C3" s="8">
        <f>B3/B12</f>
        <v>0.160068541715906</v>
      </c>
      <c r="D3" s="5"/>
      <c r="E3" t="s" s="4">
        <v>28</v>
      </c>
      <c r="F3" s="7">
        <v>8719</v>
      </c>
      <c r="G3" s="8">
        <f>F3/F5</f>
        <v>0.592605179093319</v>
      </c>
      <c r="H3" s="5"/>
      <c r="I3" t="s" s="4">
        <v>315</v>
      </c>
      <c r="J3" s="7">
        <v>15917</v>
      </c>
      <c r="K3" s="8">
        <f>J3/J5</f>
        <v>0.471684694028745</v>
      </c>
    </row>
    <row r="4" ht="20.7" customHeight="1">
      <c r="A4" t="s" s="4">
        <v>13</v>
      </c>
      <c r="B4" s="7">
        <v>4379</v>
      </c>
      <c r="C4" s="8">
        <f>B4/B12</f>
        <v>0.0862483258488931</v>
      </c>
      <c r="D4" s="5"/>
      <c r="E4" t="s" s="4">
        <v>32</v>
      </c>
      <c r="F4" s="7">
        <v>5994</v>
      </c>
      <c r="G4" s="8">
        <f>F4/F5</f>
        <v>0.407394820906681</v>
      </c>
      <c r="H4" s="5"/>
      <c r="I4" t="s" s="4">
        <v>318</v>
      </c>
      <c r="J4" s="7">
        <v>17828</v>
      </c>
      <c r="K4" s="8">
        <f>J4/J5</f>
        <v>0.528315305971255</v>
      </c>
    </row>
    <row r="5" ht="20.7" customHeight="1">
      <c r="A5" t="s" s="4">
        <v>18</v>
      </c>
      <c r="B5" s="7">
        <v>255</v>
      </c>
      <c r="C5" s="8">
        <f>B5/B12</f>
        <v>0.00502245332072796</v>
      </c>
      <c r="D5" s="5"/>
      <c r="E5" t="s" s="3">
        <v>19</v>
      </c>
      <c r="F5" s="7">
        <f>SUM(F3:F4)</f>
        <v>14713</v>
      </c>
      <c r="G5" s="9">
        <f>SUM(G3:G4)</f>
        <v>1</v>
      </c>
      <c r="H5" s="95"/>
      <c r="I5" t="s" s="3">
        <v>19</v>
      </c>
      <c r="J5" s="7">
        <f>SUM(J3:J4)</f>
        <v>33745</v>
      </c>
      <c r="K5" s="9">
        <f>SUM(K3:K4)</f>
        <v>1</v>
      </c>
    </row>
    <row r="6" ht="20.7" customHeight="1">
      <c r="A6" t="s" s="4">
        <v>21</v>
      </c>
      <c r="B6" s="7">
        <v>27849</v>
      </c>
      <c r="C6" s="8">
        <f>B6/B12</f>
        <v>0.548510990309619</v>
      </c>
      <c r="D6" s="6"/>
      <c r="E6" s="10"/>
      <c r="F6" s="30"/>
      <c r="G6" s="17"/>
      <c r="H6" s="39"/>
      <c r="I6" s="18"/>
      <c r="J6" s="10"/>
      <c r="K6" s="10"/>
    </row>
    <row r="7" ht="20.7" customHeight="1">
      <c r="A7" t="s" s="4">
        <v>23</v>
      </c>
      <c r="B7" s="7">
        <v>8398</v>
      </c>
      <c r="C7" s="8">
        <f>B7/B12</f>
        <v>0.165406129362641</v>
      </c>
      <c r="D7" s="5"/>
      <c r="E7" t="s" s="3">
        <v>66</v>
      </c>
      <c r="F7" t="s" s="4">
        <v>2</v>
      </c>
      <c r="G7" t="s" s="3">
        <v>3</v>
      </c>
      <c r="H7" s="33"/>
      <c r="I7" t="s" s="3">
        <v>327</v>
      </c>
      <c r="J7" t="s" s="4">
        <v>2</v>
      </c>
      <c r="K7" t="s" s="3">
        <v>3</v>
      </c>
    </row>
    <row r="8" ht="20.7" customHeight="1">
      <c r="A8" t="s" s="4">
        <v>27</v>
      </c>
      <c r="B8" s="7">
        <v>288</v>
      </c>
      <c r="C8" s="8">
        <f>B8/B12</f>
        <v>0.00567241786811628</v>
      </c>
      <c r="D8" s="5"/>
      <c r="E8" t="s" s="4">
        <v>70</v>
      </c>
      <c r="F8" s="7">
        <v>363</v>
      </c>
      <c r="G8" s="8">
        <f>F8/F11</f>
        <v>0.425058548009368</v>
      </c>
      <c r="H8" s="33"/>
      <c r="I8" t="s" s="4">
        <v>331</v>
      </c>
      <c r="J8" s="7">
        <v>12437</v>
      </c>
      <c r="K8" s="8">
        <f>J8/J11</f>
        <v>0.7191927369455851</v>
      </c>
    </row>
    <row r="9" ht="20.7" customHeight="1">
      <c r="A9" t="s" s="4">
        <v>31</v>
      </c>
      <c r="B9" s="7">
        <v>1041</v>
      </c>
      <c r="C9" s="8">
        <f>B9/B12</f>
        <v>0.0205034270857953</v>
      </c>
      <c r="D9" s="5"/>
      <c r="E9" t="s" s="4">
        <v>72</v>
      </c>
      <c r="F9" s="7">
        <v>234</v>
      </c>
      <c r="G9" s="8">
        <f>F9/F11</f>
        <v>0.274004683840749</v>
      </c>
      <c r="H9" s="33"/>
      <c r="I9" t="s" s="4">
        <v>333</v>
      </c>
      <c r="J9" s="7">
        <v>12651</v>
      </c>
      <c r="K9" s="8">
        <f>J9/J11</f>
        <v>0.731567686347077</v>
      </c>
    </row>
    <row r="10" ht="20.7" customHeight="1">
      <c r="A10" t="s" s="4">
        <v>36</v>
      </c>
      <c r="B10" s="7">
        <v>290</v>
      </c>
      <c r="C10" s="8">
        <f>B10/B12</f>
        <v>0.00571180965886709</v>
      </c>
      <c r="D10" s="5"/>
      <c r="E10" t="s" s="4">
        <v>74</v>
      </c>
      <c r="F10" s="7">
        <v>257</v>
      </c>
      <c r="G10" s="8">
        <f>F10/F11</f>
        <v>0.300936768149883</v>
      </c>
      <c r="H10" s="33"/>
      <c r="I10" t="s" s="4">
        <v>336</v>
      </c>
      <c r="J10" s="7">
        <v>4642</v>
      </c>
      <c r="K10" s="8">
        <f>J10/J11</f>
        <v>0.268432313652923</v>
      </c>
    </row>
    <row r="11" ht="20.7" customHeight="1">
      <c r="A11" t="s" s="4">
        <v>39</v>
      </c>
      <c r="B11" s="7">
        <v>145</v>
      </c>
      <c r="C11" s="8">
        <f>B11/B12</f>
        <v>0.00285590482943355</v>
      </c>
      <c r="D11" s="5"/>
      <c r="E11" t="s" s="3">
        <v>19</v>
      </c>
      <c r="F11" s="7">
        <f>SUM(F8:F10)</f>
        <v>854</v>
      </c>
      <c r="G11" s="9">
        <f>SUM(G8:G10)</f>
        <v>1</v>
      </c>
      <c r="H11" s="33"/>
      <c r="I11" t="s" s="3">
        <v>19</v>
      </c>
      <c r="J11" s="7">
        <f>SUM(J9:J10)</f>
        <v>17293</v>
      </c>
      <c r="K11" s="9">
        <f>SUM(K8:K10)</f>
        <v>1.71919273694559</v>
      </c>
    </row>
    <row r="12" ht="20.7" customHeight="1">
      <c r="A12" t="s" s="3">
        <v>19</v>
      </c>
      <c r="B12" s="7">
        <f>SUM(B3:B11)</f>
        <v>50772</v>
      </c>
      <c r="C12" s="9">
        <f>SUM(C3:C11)</f>
        <v>0.999999999999999</v>
      </c>
      <c r="D12" s="6"/>
      <c r="E12" s="10"/>
      <c r="F12" s="30"/>
      <c r="G12" s="17"/>
      <c r="H12" s="39"/>
      <c r="I12" s="18"/>
      <c r="J12" s="10"/>
      <c r="K12" s="10"/>
    </row>
    <row r="13" ht="20.7" customHeight="1">
      <c r="A13" s="10"/>
      <c r="B13" s="10"/>
      <c r="C13" s="10"/>
      <c r="D13" s="12"/>
      <c r="E13" t="s" s="3">
        <v>148</v>
      </c>
      <c r="F13" t="s" s="4">
        <v>2</v>
      </c>
      <c r="G13" t="s" s="3">
        <v>3</v>
      </c>
      <c r="H13" s="33"/>
      <c r="I13" t="s" s="3">
        <v>347</v>
      </c>
      <c r="J13" t="s" s="4">
        <v>2</v>
      </c>
      <c r="K13" t="s" s="3">
        <v>3</v>
      </c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152</v>
      </c>
      <c r="F14" s="7">
        <v>1162</v>
      </c>
      <c r="G14" s="8">
        <f>F14/F18</f>
        <v>0.135652579967313</v>
      </c>
      <c r="H14" s="33"/>
      <c r="I14" t="s" s="4">
        <v>350</v>
      </c>
      <c r="J14" s="7">
        <v>984</v>
      </c>
      <c r="K14" s="8">
        <f>J14/J16</f>
        <v>0.427083333333333</v>
      </c>
    </row>
    <row r="15" ht="20.7" customHeight="1">
      <c r="A15" t="s" s="4">
        <v>51</v>
      </c>
      <c r="B15" s="7">
        <v>257</v>
      </c>
      <c r="C15" s="8">
        <f>B15/B21</f>
        <v>0.00506553661180645</v>
      </c>
      <c r="D15" s="5"/>
      <c r="E15" t="s" s="4">
        <v>155</v>
      </c>
      <c r="F15" s="7">
        <v>3765</v>
      </c>
      <c r="G15" s="8">
        <f>F15/F18</f>
        <v>0.439528367966379</v>
      </c>
      <c r="H15" s="33"/>
      <c r="I15" t="s" s="4">
        <v>352</v>
      </c>
      <c r="J15" s="7">
        <v>1320</v>
      </c>
      <c r="K15" s="8">
        <f>J15/J16</f>
        <v>0.572916666666667</v>
      </c>
    </row>
    <row r="16" ht="20.7" customHeight="1">
      <c r="A16" t="s" s="4">
        <v>54</v>
      </c>
      <c r="B16" s="7">
        <v>18418</v>
      </c>
      <c r="C16" s="8">
        <f>B16/B21</f>
        <v>0.363023553759732</v>
      </c>
      <c r="D16" s="5"/>
      <c r="E16" t="s" s="4">
        <v>156</v>
      </c>
      <c r="F16" s="7">
        <v>1409</v>
      </c>
      <c r="G16" s="8">
        <f>F16/F18</f>
        <v>0.164487508755545</v>
      </c>
      <c r="H16" s="33"/>
      <c r="I16" t="s" s="3">
        <v>19</v>
      </c>
      <c r="J16" s="7">
        <f>SUM(J14:J15)</f>
        <v>2304</v>
      </c>
      <c r="K16" s="9">
        <f>SUM(K14:K15)</f>
        <v>1</v>
      </c>
    </row>
    <row r="17" ht="20.7" customHeight="1">
      <c r="A17" t="s" s="4">
        <v>57</v>
      </c>
      <c r="B17" s="7">
        <v>20227</v>
      </c>
      <c r="C17" s="8">
        <f>B17/B21</f>
        <v>0.398679412634276</v>
      </c>
      <c r="D17" s="5"/>
      <c r="E17" t="s" s="4">
        <v>157</v>
      </c>
      <c r="F17" s="7">
        <v>2230</v>
      </c>
      <c r="G17" s="8">
        <f>F17/F18</f>
        <v>0.260331543310763</v>
      </c>
      <c r="H17" s="34"/>
      <c r="I17" s="18"/>
      <c r="J17" s="10"/>
      <c r="K17" s="10"/>
    </row>
    <row r="18" ht="20.7" customHeight="1">
      <c r="A18" t="s" s="4">
        <v>61</v>
      </c>
      <c r="B18" s="7">
        <v>550</v>
      </c>
      <c r="C18" s="8">
        <f>B18/B21</f>
        <v>0.0108406425544496</v>
      </c>
      <c r="D18" s="5"/>
      <c r="E18" t="s" s="3">
        <v>19</v>
      </c>
      <c r="F18" s="7">
        <f>SUM(F14:F17)</f>
        <v>8566</v>
      </c>
      <c r="G18" s="9">
        <f>SUM(G14:G17)</f>
        <v>1</v>
      </c>
      <c r="H18" s="33"/>
      <c r="I18" t="s" s="3">
        <v>362</v>
      </c>
      <c r="J18" t="s" s="4">
        <v>2</v>
      </c>
      <c r="K18" t="s" s="3">
        <v>3</v>
      </c>
    </row>
    <row r="19" ht="20.7" customHeight="1">
      <c r="A19" t="s" s="4">
        <v>64</v>
      </c>
      <c r="B19" s="7">
        <v>10796</v>
      </c>
      <c r="C19" s="8">
        <f>B19/B21</f>
        <v>0.212791958214251</v>
      </c>
      <c r="D19" s="6"/>
      <c r="E19" s="10"/>
      <c r="F19" s="30"/>
      <c r="G19" s="17"/>
      <c r="H19" s="32"/>
      <c r="I19" t="s" s="4">
        <v>156</v>
      </c>
      <c r="J19" s="7">
        <v>1520</v>
      </c>
      <c r="K19" s="8">
        <f>J19/J21</f>
        <v>0.533146264468608</v>
      </c>
    </row>
    <row r="20" ht="20.7" customHeight="1">
      <c r="A20" t="s" s="4">
        <v>68</v>
      </c>
      <c r="B20" s="7">
        <v>487</v>
      </c>
      <c r="C20" s="8">
        <f>B20/B21</f>
        <v>0.009598896225485371</v>
      </c>
      <c r="D20" s="5"/>
      <c r="E20" t="s" s="3">
        <v>173</v>
      </c>
      <c r="F20" t="s" s="4">
        <v>2</v>
      </c>
      <c r="G20" t="s" s="3">
        <v>3</v>
      </c>
      <c r="H20" s="33"/>
      <c r="I20" t="s" s="4">
        <v>366</v>
      </c>
      <c r="J20" s="7">
        <v>1331</v>
      </c>
      <c r="K20" s="8">
        <f>J20/J21</f>
        <v>0.466853735531392</v>
      </c>
    </row>
    <row r="21" ht="20.7" customHeight="1">
      <c r="A21" t="s" s="3">
        <v>19</v>
      </c>
      <c r="B21" s="7">
        <f>SUM(B15:B20)</f>
        <v>50735</v>
      </c>
      <c r="C21" s="9">
        <f>SUM(C15:C20)</f>
        <v>1</v>
      </c>
      <c r="D21" s="5"/>
      <c r="E21" t="s" s="4">
        <v>175</v>
      </c>
      <c r="F21" s="7">
        <v>1625</v>
      </c>
      <c r="G21" s="8">
        <f>F21/F23</f>
        <v>0.281044621238326</v>
      </c>
      <c r="H21" s="33"/>
      <c r="I21" t="s" s="3">
        <v>19</v>
      </c>
      <c r="J21" s="7">
        <f>SUM(J19:J20)</f>
        <v>2851</v>
      </c>
      <c r="K21" s="9">
        <f>SUM(K19:K20)</f>
        <v>1</v>
      </c>
    </row>
    <row r="22" ht="20.7" customHeight="1">
      <c r="A22" s="16"/>
      <c r="B22" s="17"/>
      <c r="C22" s="18"/>
      <c r="D22" s="12"/>
      <c r="E22" t="s" s="4">
        <v>177</v>
      </c>
      <c r="F22" s="7">
        <v>4157</v>
      </c>
      <c r="G22" s="8">
        <f>F22/F23</f>
        <v>0.718955378761674</v>
      </c>
      <c r="H22" s="34"/>
      <c r="I22" s="18"/>
      <c r="J22" s="10"/>
      <c r="K22" s="10"/>
    </row>
    <row r="23" ht="20.7" customHeight="1">
      <c r="A23" t="s" s="45">
        <v>77</v>
      </c>
      <c r="B23" t="s" s="46">
        <v>2</v>
      </c>
      <c r="C23" t="s" s="3">
        <v>3</v>
      </c>
      <c r="D23" s="5"/>
      <c r="E23" t="s" s="3">
        <v>19</v>
      </c>
      <c r="F23" s="7">
        <f>SUM(F21:F22)</f>
        <v>5782</v>
      </c>
      <c r="G23" s="9">
        <f>SUM(G21:G22)</f>
        <v>1</v>
      </c>
      <c r="H23" s="33"/>
      <c r="I23" t="s" s="3">
        <v>374</v>
      </c>
      <c r="J23" t="s" s="4">
        <v>2</v>
      </c>
      <c r="K23" t="s" s="3">
        <v>3</v>
      </c>
    </row>
    <row r="24" ht="20.7" customHeight="1">
      <c r="A24" t="s" s="46">
        <v>80</v>
      </c>
      <c r="B24" s="47"/>
      <c r="C24" s="8">
        <f>B24/B26</f>
      </c>
      <c r="D24" s="6"/>
      <c r="E24" s="10"/>
      <c r="F24" s="30"/>
      <c r="G24" s="17"/>
      <c r="H24" s="32"/>
      <c r="I24" t="s" s="4">
        <v>377</v>
      </c>
      <c r="J24" s="7">
        <v>1339</v>
      </c>
      <c r="K24" s="8">
        <f>J24/J26</f>
        <v>0.59484673478454</v>
      </c>
    </row>
    <row r="25" ht="20.7" customHeight="1">
      <c r="A25" t="s" s="46">
        <v>83</v>
      </c>
      <c r="B25" s="47"/>
      <c r="C25" s="8">
        <f>B25/B26</f>
      </c>
      <c r="D25" s="5"/>
      <c r="E25" t="s" s="3">
        <v>464</v>
      </c>
      <c r="F25" t="s" s="4">
        <v>2</v>
      </c>
      <c r="G25" t="s" s="3">
        <v>3</v>
      </c>
      <c r="H25" s="33"/>
      <c r="I25" t="s" s="4">
        <v>380</v>
      </c>
      <c r="J25" s="7">
        <v>912</v>
      </c>
      <c r="K25" s="8">
        <f>J25/J26</f>
        <v>0.40515326521546</v>
      </c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5"/>
      <c r="E26" t="s" s="4">
        <v>696</v>
      </c>
      <c r="F26" s="7">
        <v>9260</v>
      </c>
      <c r="G26" s="8">
        <f>F26/F29</f>
        <v>0.554524223007366</v>
      </c>
      <c r="H26" s="33"/>
      <c r="I26" t="s" s="3">
        <v>19</v>
      </c>
      <c r="J26" s="7">
        <f>SUM(J24:J25)</f>
        <v>2251</v>
      </c>
      <c r="K26" s="9">
        <f>SUM(K24:K25)</f>
        <v>1</v>
      </c>
    </row>
    <row r="27" ht="20.7" customHeight="1">
      <c r="A27" s="16"/>
      <c r="B27" s="17"/>
      <c r="C27" s="18"/>
      <c r="D27" s="12"/>
      <c r="E27" t="s" s="4">
        <v>697</v>
      </c>
      <c r="F27" s="7">
        <v>5692</v>
      </c>
      <c r="G27" s="8">
        <f>F27/F29</f>
        <v>0.340858734055931</v>
      </c>
      <c r="H27" s="34"/>
      <c r="I27" s="18"/>
      <c r="J27" s="10"/>
      <c r="K27" s="10"/>
    </row>
    <row r="28" ht="20.7" customHeight="1">
      <c r="A28" t="s" s="3">
        <v>92</v>
      </c>
      <c r="B28" t="s" s="4">
        <v>2</v>
      </c>
      <c r="C28" t="s" s="3">
        <v>3</v>
      </c>
      <c r="D28" s="5"/>
      <c r="E28" t="s" s="4">
        <v>698</v>
      </c>
      <c r="F28" s="7">
        <v>1747</v>
      </c>
      <c r="G28" s="8">
        <f>F28/F29</f>
        <v>0.104617042936703</v>
      </c>
      <c r="H28" s="33"/>
      <c r="I28" t="s" s="3">
        <v>389</v>
      </c>
      <c r="J28" t="s" s="4">
        <v>2</v>
      </c>
      <c r="K28" t="s" s="3">
        <v>3</v>
      </c>
    </row>
    <row r="29" ht="20.7" customHeight="1">
      <c r="A29" t="s" s="4">
        <v>95</v>
      </c>
      <c r="B29" s="7">
        <v>1763</v>
      </c>
      <c r="C29" s="8">
        <f>B29/B35</f>
        <v>0.0359964881474978</v>
      </c>
      <c r="D29" s="5"/>
      <c r="E29" t="s" s="3">
        <v>19</v>
      </c>
      <c r="F29" s="7">
        <f>SUM(F26:F28)</f>
        <v>16699</v>
      </c>
      <c r="G29" s="9">
        <f>SUM(G26:G28)</f>
        <v>1</v>
      </c>
      <c r="H29" s="33"/>
      <c r="I29" t="s" s="4">
        <v>392</v>
      </c>
      <c r="J29" s="7">
        <v>869</v>
      </c>
      <c r="K29" s="8">
        <f>J29/J31</f>
        <v>0.405695611577965</v>
      </c>
    </row>
    <row r="30" ht="20.7" customHeight="1">
      <c r="A30" t="s" s="4">
        <v>98</v>
      </c>
      <c r="B30" s="7">
        <v>4724</v>
      </c>
      <c r="C30" s="8">
        <f>B30/B35</f>
        <v>0.09645343732772529</v>
      </c>
      <c r="D30" s="6"/>
      <c r="E30" s="10"/>
      <c r="F30" s="30"/>
      <c r="G30" s="17"/>
      <c r="H30" s="32"/>
      <c r="I30" t="s" s="4">
        <v>395</v>
      </c>
      <c r="J30" s="7">
        <v>1273</v>
      </c>
      <c r="K30" s="8">
        <f>J30/J31</f>
        <v>0.594304388422035</v>
      </c>
    </row>
    <row r="31" ht="20.7" customHeight="1">
      <c r="A31" t="s" s="4">
        <v>101</v>
      </c>
      <c r="B31" s="7">
        <v>8056</v>
      </c>
      <c r="C31" s="8">
        <f>B31/B35</f>
        <v>0.164485370684199</v>
      </c>
      <c r="D31" s="5"/>
      <c r="E31" t="s" s="3">
        <v>528</v>
      </c>
      <c r="F31" t="s" s="4">
        <v>2</v>
      </c>
      <c r="G31" t="s" s="3">
        <v>3</v>
      </c>
      <c r="H31" s="33"/>
      <c r="I31" t="s" s="3">
        <v>19</v>
      </c>
      <c r="J31" s="7">
        <f>SUM(J29:J30)</f>
        <v>2142</v>
      </c>
      <c r="K31" s="9">
        <f>SUM(K29:K30)</f>
        <v>1</v>
      </c>
    </row>
    <row r="32" ht="20.7" customHeight="1">
      <c r="A32" t="s" s="4">
        <v>103</v>
      </c>
      <c r="B32" s="7">
        <v>23836</v>
      </c>
      <c r="C32" s="8">
        <f>B32/B35</f>
        <v>0.486677420013476</v>
      </c>
      <c r="D32" s="5"/>
      <c r="E32" t="s" s="4">
        <v>699</v>
      </c>
      <c r="F32" s="7">
        <v>3189</v>
      </c>
      <c r="G32" s="8">
        <f>F32/F34</f>
        <v>0.74111085289333</v>
      </c>
      <c r="H32" s="34"/>
      <c r="I32" s="18"/>
      <c r="J32" s="10"/>
      <c r="K32" s="10"/>
    </row>
    <row r="33" ht="20.7" customHeight="1">
      <c r="A33" t="s" s="4">
        <v>106</v>
      </c>
      <c r="B33" s="7">
        <v>10030</v>
      </c>
      <c r="C33" s="8">
        <f>B33/B35</f>
        <v>0.204790003471017</v>
      </c>
      <c r="D33" s="5"/>
      <c r="E33" t="s" s="4">
        <v>700</v>
      </c>
      <c r="F33" s="7">
        <v>1114</v>
      </c>
      <c r="G33" s="8">
        <f>F33/F34</f>
        <v>0.25888914710667</v>
      </c>
      <c r="H33" s="33"/>
      <c r="I33" t="s" s="3">
        <v>404</v>
      </c>
      <c r="J33" t="s" s="4">
        <v>2</v>
      </c>
      <c r="K33" t="s" s="3">
        <v>3</v>
      </c>
    </row>
    <row r="34" ht="20.7" customHeight="1">
      <c r="A34" t="s" s="4">
        <v>110</v>
      </c>
      <c r="B34" s="7">
        <v>568</v>
      </c>
      <c r="C34" s="8">
        <f>B34/B35</f>
        <v>0.0115972803560855</v>
      </c>
      <c r="D34" s="5"/>
      <c r="E34" t="s" s="3">
        <v>19</v>
      </c>
      <c r="F34" s="7">
        <f>SUM(F32:F33)</f>
        <v>4303</v>
      </c>
      <c r="G34" s="9">
        <f>SUM(G32:G33)</f>
        <v>1</v>
      </c>
      <c r="H34" s="33"/>
      <c r="I34" t="s" s="4">
        <v>406</v>
      </c>
      <c r="J34" s="7">
        <v>1963</v>
      </c>
      <c r="K34" s="8">
        <f>J34/J36</f>
        <v>0.770408163265306</v>
      </c>
    </row>
    <row r="35" ht="20.7" customHeight="1">
      <c r="A35" t="s" s="3">
        <v>19</v>
      </c>
      <c r="B35" s="7">
        <f>SUM(B29:B34)</f>
        <v>48977</v>
      </c>
      <c r="C35" s="9">
        <f>SUM(C29:C34)</f>
        <v>1</v>
      </c>
      <c r="D35" s="6"/>
      <c r="E35" s="19"/>
      <c r="F35" s="70"/>
      <c r="G35" s="38"/>
      <c r="H35" s="32"/>
      <c r="I35" t="s" s="4">
        <v>408</v>
      </c>
      <c r="J35" s="7">
        <v>585</v>
      </c>
      <c r="K35" s="8">
        <f>J35/J36</f>
        <v>0.229591836734694</v>
      </c>
    </row>
    <row r="36" ht="20.7" customHeight="1">
      <c r="A36" s="16"/>
      <c r="B36" s="17"/>
      <c r="C36" s="18"/>
      <c r="D36" s="11"/>
      <c r="E36" s="11"/>
      <c r="F36" s="64"/>
      <c r="G36" s="39"/>
      <c r="H36" s="32"/>
      <c r="I36" t="s" s="3">
        <v>19</v>
      </c>
      <c r="J36" s="7">
        <f>SUM(J34:J35)</f>
        <v>2548</v>
      </c>
      <c r="K36" s="9">
        <f>SUM(K34:K35)</f>
        <v>1</v>
      </c>
    </row>
    <row r="37" ht="20.7" customHeight="1">
      <c r="A37" t="s" s="3">
        <v>116</v>
      </c>
      <c r="B37" t="s" s="4">
        <v>2</v>
      </c>
      <c r="C37" t="s" s="3">
        <v>3</v>
      </c>
      <c r="D37" s="6"/>
      <c r="E37" s="11"/>
      <c r="F37" s="64"/>
      <c r="G37" s="39"/>
      <c r="H37" s="39"/>
      <c r="I37" s="108"/>
      <c r="J37" s="19"/>
      <c r="K37" s="19"/>
    </row>
    <row r="38" ht="20.7" customHeight="1">
      <c r="A38" t="s" s="4">
        <v>118</v>
      </c>
      <c r="B38" s="7">
        <v>37288</v>
      </c>
      <c r="C38" s="8">
        <f>B38/B40</f>
        <v>0.873603073823302</v>
      </c>
      <c r="D38" s="6"/>
      <c r="E38" s="11"/>
      <c r="F38" s="64"/>
      <c r="G38" s="39"/>
      <c r="H38" s="39"/>
      <c r="I38" s="72"/>
      <c r="J38" s="11"/>
      <c r="K38" s="11"/>
    </row>
    <row r="39" ht="20.7" customHeight="1">
      <c r="A39" t="s" s="4">
        <v>122</v>
      </c>
      <c r="B39" s="7">
        <v>5395</v>
      </c>
      <c r="C39" s="8">
        <f>B39/B40</f>
        <v>0.126396926176698</v>
      </c>
      <c r="D39" s="6"/>
      <c r="E39" s="11"/>
      <c r="F39" s="64"/>
      <c r="G39" s="39"/>
      <c r="H39" s="39"/>
      <c r="I39" s="72"/>
      <c r="J39" s="11"/>
      <c r="K39" s="11"/>
    </row>
    <row r="40" ht="20.7" customHeight="1">
      <c r="A40" t="s" s="3">
        <v>19</v>
      </c>
      <c r="B40" s="7">
        <f>SUM(B38:B39)</f>
        <v>42683</v>
      </c>
      <c r="C40" s="9">
        <f>SUM(C38:C39)</f>
        <v>1</v>
      </c>
      <c r="D40" s="6"/>
      <c r="E40" s="11"/>
      <c r="F40" s="64"/>
      <c r="G40" s="39"/>
      <c r="H40" s="39"/>
      <c r="I40" s="72"/>
      <c r="J40" s="11"/>
      <c r="K40" s="11"/>
    </row>
    <row r="41" ht="20.7" customHeight="1">
      <c r="A41" s="16"/>
      <c r="B41" s="17"/>
      <c r="C41" s="18"/>
      <c r="D41" s="11"/>
      <c r="E41" s="11"/>
      <c r="F41" s="64"/>
      <c r="G41" s="39"/>
      <c r="H41" s="39"/>
      <c r="I41" s="72"/>
      <c r="J41" s="11"/>
      <c r="K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39"/>
      <c r="I42" s="72"/>
      <c r="J42" s="11"/>
      <c r="K42" s="11"/>
    </row>
    <row r="43" ht="20.7" customHeight="1">
      <c r="A43" t="s" s="4">
        <v>131</v>
      </c>
      <c r="B43" s="7">
        <v>24737</v>
      </c>
      <c r="C43" s="8">
        <f>B43/B45</f>
        <v>0.578548541759244</v>
      </c>
      <c r="D43" s="6"/>
      <c r="E43" s="11"/>
      <c r="F43" s="64"/>
      <c r="G43" s="39"/>
      <c r="H43" s="39"/>
      <c r="I43" s="72"/>
      <c r="J43" s="11"/>
      <c r="K43" s="11"/>
    </row>
    <row r="44" ht="20.7" customHeight="1">
      <c r="A44" t="s" s="4">
        <v>134</v>
      </c>
      <c r="B44" s="7">
        <v>18020</v>
      </c>
      <c r="C44" s="8">
        <f>B44/B45</f>
        <v>0.421451458240756</v>
      </c>
      <c r="D44" s="6"/>
      <c r="E44" s="11"/>
      <c r="F44" s="64"/>
      <c r="G44" s="39"/>
      <c r="H44" s="39"/>
      <c r="I44" s="72"/>
      <c r="J44" s="11"/>
      <c r="K44" s="11"/>
    </row>
    <row r="45" ht="20.7" customHeight="1">
      <c r="A45" t="s" s="3">
        <v>19</v>
      </c>
      <c r="B45" s="7">
        <f>SUM(B43:B44)</f>
        <v>42757</v>
      </c>
      <c r="C45" s="9">
        <f>SUM(C43:C44)</f>
        <v>1</v>
      </c>
      <c r="D45" s="6"/>
      <c r="E45" s="11"/>
      <c r="F45" s="64"/>
      <c r="G45" s="39"/>
      <c r="H45" s="39"/>
      <c r="I45" s="72"/>
      <c r="J45" s="11"/>
      <c r="K45" s="11"/>
    </row>
    <row r="46" ht="20.7" customHeight="1">
      <c r="A46" s="16"/>
      <c r="B46" s="17"/>
      <c r="C46" s="18"/>
      <c r="D46" s="11"/>
      <c r="E46" s="11"/>
      <c r="F46" s="64"/>
      <c r="G46" s="39"/>
      <c r="H46" s="39"/>
      <c r="I46" s="72"/>
      <c r="J46" s="11"/>
      <c r="K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39"/>
      <c r="I47" s="72"/>
      <c r="J47" s="11"/>
      <c r="K47" s="11"/>
    </row>
    <row r="48" ht="20.7" customHeight="1">
      <c r="A48" t="s" s="4">
        <v>143</v>
      </c>
      <c r="B48" s="7">
        <v>14084</v>
      </c>
      <c r="C48" s="8">
        <f>B48/B52</f>
        <v>0.355611665193789</v>
      </c>
      <c r="D48" s="6"/>
      <c r="E48" s="11"/>
      <c r="F48" s="11"/>
      <c r="G48" s="43"/>
      <c r="H48" s="43"/>
      <c r="I48" s="11"/>
      <c r="J48" s="11"/>
      <c r="K48" s="11"/>
    </row>
    <row r="49" ht="20.7" customHeight="1">
      <c r="A49" t="s" s="4">
        <v>146</v>
      </c>
      <c r="B49" s="7">
        <v>5338</v>
      </c>
      <c r="C49" s="8">
        <f>B49/B52</f>
        <v>0.134780961999748</v>
      </c>
      <c r="D49" s="6"/>
      <c r="E49" s="11"/>
      <c r="F49" s="11"/>
      <c r="G49" s="11"/>
      <c r="H49" s="11"/>
      <c r="I49" s="11"/>
      <c r="J49" s="11"/>
      <c r="K49" s="11"/>
    </row>
    <row r="50" ht="20.7" customHeight="1">
      <c r="A50" t="s" s="4">
        <v>150</v>
      </c>
      <c r="B50" s="7">
        <v>4356</v>
      </c>
      <c r="C50" s="8">
        <f>B50/B52</f>
        <v>0.109986112864537</v>
      </c>
      <c r="D50" s="6"/>
      <c r="E50" s="11"/>
      <c r="F50" s="11"/>
      <c r="G50" s="11"/>
      <c r="H50" s="11"/>
      <c r="I50" s="11"/>
      <c r="J50" s="11"/>
      <c r="K50" s="11"/>
    </row>
    <row r="51" ht="20.7" customHeight="1">
      <c r="A51" t="s" s="4">
        <v>153</v>
      </c>
      <c r="B51" s="7">
        <v>15827</v>
      </c>
      <c r="C51" s="8">
        <f>B51/B52</f>
        <v>0.399621259941927</v>
      </c>
      <c r="D51" s="6"/>
      <c r="E51" s="11"/>
      <c r="F51" s="11"/>
      <c r="G51" s="11"/>
      <c r="H51" s="11"/>
      <c r="I51" s="11"/>
      <c r="J51" s="11"/>
      <c r="K51" s="11"/>
    </row>
    <row r="52" ht="20.7" customHeight="1">
      <c r="A52" t="s" s="3">
        <v>19</v>
      </c>
      <c r="B52" s="7">
        <f>SUM(B48:B51)</f>
        <v>39605</v>
      </c>
      <c r="C52" s="9">
        <f>SUM(C48:C51)</f>
        <v>1</v>
      </c>
      <c r="D52" s="6"/>
      <c r="E52" s="11"/>
      <c r="F52" s="11"/>
      <c r="G52" s="11"/>
      <c r="H52" s="11"/>
      <c r="I52" s="11"/>
      <c r="J52" s="11"/>
      <c r="K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  <c r="J53" s="11"/>
      <c r="K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  <c r="J54" s="11"/>
      <c r="K54" s="11"/>
    </row>
    <row r="55" ht="20.7" customHeight="1">
      <c r="A55" t="s" s="4">
        <v>159</v>
      </c>
      <c r="B55" s="7">
        <v>11939</v>
      </c>
      <c r="C55" s="8">
        <f>B55/B58</f>
        <v>0.311065370886637</v>
      </c>
      <c r="D55" s="6"/>
      <c r="E55" s="11"/>
      <c r="F55" s="11"/>
      <c r="G55" s="11"/>
      <c r="H55" s="11"/>
      <c r="I55" s="11"/>
      <c r="J55" s="11"/>
      <c r="K55" s="11"/>
    </row>
    <row r="56" ht="20.7" customHeight="1">
      <c r="A56" t="s" s="4">
        <v>160</v>
      </c>
      <c r="B56" s="7">
        <v>8052</v>
      </c>
      <c r="C56" s="8">
        <f>B56/B58</f>
        <v>0.209791302988458</v>
      </c>
      <c r="D56" s="6"/>
      <c r="E56" s="11"/>
      <c r="F56" s="11"/>
      <c r="G56" s="11"/>
      <c r="H56" s="11"/>
      <c r="I56" s="11"/>
      <c r="J56" s="11"/>
      <c r="K56" s="11"/>
    </row>
    <row r="57" ht="20.7" customHeight="1">
      <c r="A57" t="s" s="4">
        <v>162</v>
      </c>
      <c r="B57" s="7">
        <v>18390</v>
      </c>
      <c r="C57" s="8">
        <f>B57/B58</f>
        <v>0.479143326124906</v>
      </c>
      <c r="D57" s="6"/>
      <c r="E57" s="11"/>
      <c r="F57" s="11"/>
      <c r="G57" s="11"/>
      <c r="H57" s="11"/>
      <c r="I57" s="11"/>
      <c r="J57" s="11"/>
      <c r="K57" s="11"/>
    </row>
    <row r="58" ht="20.7" customHeight="1">
      <c r="A58" t="s" s="3">
        <v>19</v>
      </c>
      <c r="B58" s="7">
        <f>SUM(B55:B57)</f>
        <v>38381</v>
      </c>
      <c r="C58" s="9">
        <f>SUM(C55:C57)</f>
        <v>1</v>
      </c>
      <c r="D58" s="6"/>
      <c r="E58" s="11"/>
      <c r="F58" s="11"/>
      <c r="G58" s="11"/>
      <c r="H58" s="11"/>
      <c r="I58" s="11"/>
      <c r="J58" s="11"/>
      <c r="K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  <c r="J59" s="11"/>
      <c r="K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  <c r="J60" s="11"/>
      <c r="K60" s="11"/>
    </row>
    <row r="61" ht="20.7" customHeight="1">
      <c r="A61" t="s" s="4">
        <v>166</v>
      </c>
      <c r="B61" s="7">
        <v>6342</v>
      </c>
      <c r="C61" s="8">
        <f>B61/B65</f>
        <v>0.188721916381491</v>
      </c>
      <c r="D61" s="6"/>
      <c r="E61" s="11"/>
      <c r="F61" s="11"/>
      <c r="G61" s="11"/>
      <c r="H61" s="11"/>
      <c r="I61" s="11"/>
      <c r="J61" s="11"/>
      <c r="K61" s="11"/>
    </row>
    <row r="62" ht="20.7" customHeight="1">
      <c r="A62" t="s" s="4">
        <v>168</v>
      </c>
      <c r="B62" s="7">
        <v>5761</v>
      </c>
      <c r="C62" s="8">
        <f>B62/B65</f>
        <v>0.171432822496652</v>
      </c>
      <c r="D62" s="6"/>
      <c r="E62" s="11"/>
      <c r="F62" s="11"/>
      <c r="G62" s="11"/>
      <c r="H62" s="11"/>
      <c r="I62" s="11"/>
      <c r="J62" s="11"/>
      <c r="K62" s="11"/>
    </row>
    <row r="63" ht="20.7" customHeight="1">
      <c r="A63" t="s" s="4">
        <v>170</v>
      </c>
      <c r="B63" s="7">
        <v>10942</v>
      </c>
      <c r="C63" s="8">
        <f>B63/B65</f>
        <v>0.325606308585032</v>
      </c>
      <c r="D63" s="6"/>
      <c r="E63" s="11"/>
      <c r="F63" s="11"/>
      <c r="G63" s="11"/>
      <c r="H63" s="11"/>
      <c r="I63" s="11"/>
      <c r="J63" s="11"/>
      <c r="K63" s="11"/>
    </row>
    <row r="64" ht="20.7" customHeight="1">
      <c r="A64" t="s" s="4">
        <v>172</v>
      </c>
      <c r="B64" s="7">
        <v>10560</v>
      </c>
      <c r="C64" s="8">
        <f>B64/B65</f>
        <v>0.314238952536825</v>
      </c>
      <c r="D64" s="6"/>
      <c r="E64" s="11"/>
      <c r="F64" s="11"/>
      <c r="G64" s="11"/>
      <c r="H64" s="11"/>
      <c r="I64" s="11"/>
      <c r="J64" s="11"/>
      <c r="K64" s="11"/>
    </row>
    <row r="65" ht="20.7" customHeight="1">
      <c r="A65" t="s" s="3">
        <v>19</v>
      </c>
      <c r="B65" s="7">
        <f>SUM(B61:B64)</f>
        <v>33605</v>
      </c>
      <c r="C65" s="9">
        <f>SUM(C61:C64)</f>
        <v>1</v>
      </c>
      <c r="D65" s="6"/>
      <c r="E65" s="11"/>
      <c r="F65" s="11"/>
      <c r="G65" s="11"/>
      <c r="H65" s="11"/>
      <c r="I65" s="11"/>
      <c r="J65" s="11"/>
      <c r="K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  <c r="J66" s="11"/>
      <c r="K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  <c r="J67" s="11"/>
      <c r="K67" s="11"/>
    </row>
    <row r="68" ht="20.7" customHeight="1">
      <c r="A68" t="s" s="4">
        <v>176</v>
      </c>
      <c r="B68" s="7">
        <v>11695</v>
      </c>
      <c r="C68" s="8">
        <f>B68/B71</f>
        <v>0.354824029126214</v>
      </c>
      <c r="D68" s="6"/>
      <c r="E68" s="11"/>
      <c r="F68" s="11"/>
      <c r="G68" s="11"/>
      <c r="H68" s="11"/>
      <c r="I68" s="11"/>
      <c r="J68" s="11"/>
      <c r="K68" s="11"/>
    </row>
    <row r="69" ht="20.7" customHeight="1">
      <c r="A69" t="s" s="4">
        <v>178</v>
      </c>
      <c r="B69" s="7">
        <v>8297</v>
      </c>
      <c r="C69" s="8">
        <f>B69/B71</f>
        <v>0.251729368932039</v>
      </c>
      <c r="D69" s="6"/>
      <c r="E69" s="11"/>
      <c r="F69" s="11"/>
      <c r="G69" s="11"/>
      <c r="H69" s="11"/>
      <c r="I69" s="11"/>
      <c r="J69" s="11"/>
      <c r="K69" s="11"/>
    </row>
    <row r="70" ht="20.7" customHeight="1">
      <c r="A70" t="s" s="4">
        <v>179</v>
      </c>
      <c r="B70" s="7">
        <v>12968</v>
      </c>
      <c r="C70" s="8">
        <f>B70/B71</f>
        <v>0.393446601941748</v>
      </c>
      <c r="D70" s="6"/>
      <c r="E70" s="11"/>
      <c r="F70" s="11"/>
      <c r="G70" s="11"/>
      <c r="H70" s="11"/>
      <c r="I70" s="11"/>
      <c r="J70" s="11"/>
      <c r="K70" s="11"/>
    </row>
    <row r="71" ht="20.7" customHeight="1">
      <c r="A71" t="s" s="3">
        <v>19</v>
      </c>
      <c r="B71" s="7">
        <f>SUM(B68:B70)</f>
        <v>32960</v>
      </c>
      <c r="C71" s="9">
        <f>SUM(C68:C70)</f>
        <v>1</v>
      </c>
      <c r="D71" s="6"/>
      <c r="E71" s="11"/>
      <c r="F71" s="11"/>
      <c r="G71" s="11"/>
      <c r="H71" s="11"/>
      <c r="I71" s="11"/>
      <c r="J71" s="11"/>
      <c r="K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  <c r="J72" s="11"/>
      <c r="K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  <c r="J73" s="11"/>
      <c r="K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  <c r="J74" s="11"/>
      <c r="K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  <c r="J75" s="11"/>
      <c r="K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  <c r="J76" s="11"/>
      <c r="K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  <c r="J77" s="11"/>
      <c r="K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  <c r="J78" s="11"/>
      <c r="K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  <c r="J79" s="11"/>
      <c r="K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  <c r="J80" s="11"/>
      <c r="K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  <c r="J81" s="11"/>
      <c r="K81" s="11"/>
    </row>
    <row r="82" ht="20.7" customHeight="1">
      <c r="A82" s="65"/>
      <c r="B82" s="28"/>
      <c r="C82" s="18"/>
      <c r="D82" s="11"/>
      <c r="E82" s="11"/>
      <c r="F82" s="11"/>
      <c r="G82" s="11"/>
      <c r="H82" s="11"/>
      <c r="I82" s="11"/>
      <c r="J82" s="11"/>
      <c r="K82" s="11"/>
    </row>
    <row r="83" ht="20.7" customHeight="1">
      <c r="A83" t="s" s="13">
        <v>194</v>
      </c>
      <c r="B83" t="s" s="14">
        <v>2</v>
      </c>
      <c r="C83" t="s" s="3">
        <v>3</v>
      </c>
      <c r="D83" s="6"/>
      <c r="E83" s="11"/>
      <c r="F83" s="11"/>
      <c r="G83" s="11"/>
      <c r="H83" s="11"/>
      <c r="I83" s="11"/>
      <c r="J83" s="11"/>
      <c r="K83" s="11"/>
    </row>
    <row r="84" ht="20.7" customHeight="1">
      <c r="A84" t="s" s="14">
        <v>196</v>
      </c>
      <c r="B84" s="15">
        <v>13528</v>
      </c>
      <c r="C84" s="8">
        <f>B84/B86</f>
        <v>0.401079190014528</v>
      </c>
      <c r="D84" s="6"/>
      <c r="E84" s="11"/>
      <c r="F84" s="11"/>
      <c r="G84" s="11"/>
      <c r="H84" s="11"/>
      <c r="I84" s="11"/>
      <c r="J84" s="11"/>
      <c r="K84" s="11"/>
    </row>
    <row r="85" ht="20.7" customHeight="1">
      <c r="A85" t="s" s="14">
        <v>198</v>
      </c>
      <c r="B85" s="15">
        <v>20201</v>
      </c>
      <c r="C85" s="8">
        <f>B85/B86</f>
        <v>0.598920809985472</v>
      </c>
      <c r="D85" s="6"/>
      <c r="E85" s="11"/>
      <c r="F85" s="11"/>
      <c r="G85" s="11"/>
      <c r="H85" s="11"/>
      <c r="I85" s="11"/>
      <c r="J85" s="11"/>
      <c r="K85" s="11"/>
    </row>
    <row r="86" ht="20.7" customHeight="1">
      <c r="A86" t="s" s="13">
        <v>19</v>
      </c>
      <c r="B86" s="15">
        <f>SUM(B84:B85)</f>
        <v>33729</v>
      </c>
      <c r="C86" s="9">
        <f>SUM(C84:C85)</f>
        <v>1</v>
      </c>
      <c r="D86" s="6"/>
      <c r="E86" s="11"/>
      <c r="F86" s="11"/>
      <c r="G86" s="11"/>
      <c r="H86" s="11"/>
      <c r="I86" s="11"/>
      <c r="J86" s="11"/>
      <c r="K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  <c r="I87" s="11"/>
      <c r="J87" s="11"/>
      <c r="K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  <c r="J88" s="11"/>
      <c r="K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  <c r="J89" s="11"/>
      <c r="K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  <c r="J90" s="11"/>
      <c r="K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  <c r="J91" s="11"/>
      <c r="K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  <c r="I92" s="11"/>
      <c r="J92" s="11"/>
      <c r="K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  <c r="I93" s="11"/>
      <c r="J93" s="11"/>
      <c r="K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  <c r="I94" s="11"/>
      <c r="J94" s="11"/>
      <c r="K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  <c r="I95" s="11"/>
      <c r="J95" s="11"/>
      <c r="K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  <c r="I96" s="11"/>
      <c r="J96" s="11"/>
      <c r="K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  <c r="I97" s="11"/>
      <c r="J97" s="11"/>
      <c r="K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  <c r="I98" s="11"/>
      <c r="J98" s="11"/>
      <c r="K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  <c r="I99" s="11"/>
      <c r="J99" s="11"/>
      <c r="K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  <c r="I100" s="11"/>
      <c r="J100" s="11"/>
      <c r="K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  <c r="I101" s="11"/>
      <c r="J101" s="11"/>
      <c r="K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  <c r="I102" s="11"/>
      <c r="J102" s="11"/>
      <c r="K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  <c r="I103" s="11"/>
      <c r="J103" s="11"/>
      <c r="K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  <c r="I104" s="11"/>
      <c r="J104" s="11"/>
      <c r="K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  <c r="I105" s="11"/>
      <c r="J105" s="11"/>
      <c r="K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  <c r="I106" s="11"/>
      <c r="J106" s="11"/>
      <c r="K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  <c r="I107" s="11"/>
      <c r="J107" s="11"/>
      <c r="K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  <c r="I108" s="11"/>
      <c r="J108" s="11"/>
      <c r="K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  <c r="I109" s="11"/>
      <c r="J109" s="11"/>
      <c r="K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  <c r="I110" s="11"/>
      <c r="J110" s="11"/>
      <c r="K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  <c r="I111" s="11"/>
      <c r="J111" s="11"/>
      <c r="K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  <c r="I112" s="11"/>
      <c r="J112" s="11"/>
      <c r="K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  <c r="I113" s="11"/>
      <c r="J113" s="11"/>
      <c r="K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  <c r="I114" s="11"/>
      <c r="J114" s="11"/>
      <c r="K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  <c r="I115" s="11"/>
      <c r="J115" s="11"/>
      <c r="K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  <c r="I116" s="11"/>
      <c r="J116" s="11"/>
      <c r="K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  <c r="I117" s="11"/>
      <c r="J117" s="11"/>
      <c r="K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  <c r="I118" s="11"/>
      <c r="J118" s="11"/>
      <c r="K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  <c r="I119" s="11"/>
      <c r="J119" s="11"/>
      <c r="K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  <c r="I120" s="11"/>
      <c r="J120" s="11"/>
      <c r="K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  <c r="I121" s="11"/>
      <c r="J121" s="11"/>
      <c r="K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  <c r="I122" s="11"/>
      <c r="J122" s="11"/>
      <c r="K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  <c r="I123" s="11"/>
      <c r="J123" s="11"/>
      <c r="K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  <c r="I124" s="11"/>
      <c r="J124" s="11"/>
      <c r="K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  <c r="I125" s="11"/>
      <c r="J125" s="11"/>
      <c r="K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  <c r="I126" s="11"/>
      <c r="J126" s="11"/>
      <c r="K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  <c r="I127" s="11"/>
      <c r="J127" s="11"/>
      <c r="K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  <c r="I128" s="11"/>
      <c r="J128" s="11"/>
      <c r="K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  <c r="I129" s="11"/>
      <c r="J129" s="11"/>
      <c r="K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  <c r="I130" s="11"/>
      <c r="J130" s="11"/>
      <c r="K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  <c r="I131" s="11"/>
      <c r="J131" s="11"/>
      <c r="K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  <c r="I132" s="11"/>
      <c r="J132" s="11"/>
      <c r="K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  <c r="I133" s="11"/>
      <c r="J133" s="11"/>
      <c r="K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  <c r="I134" s="11"/>
      <c r="J134" s="11"/>
      <c r="K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  <c r="I135" s="11"/>
      <c r="J135" s="11"/>
      <c r="K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  <c r="I136" s="11"/>
      <c r="J136" s="11"/>
      <c r="K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  <c r="I137" s="11"/>
      <c r="J137" s="11"/>
      <c r="K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  <c r="I138" s="11"/>
      <c r="J138" s="11"/>
      <c r="K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  <c r="I139" s="11"/>
      <c r="J139" s="11"/>
      <c r="K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  <c r="I140" s="11"/>
      <c r="J140" s="11"/>
      <c r="K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  <c r="I141" s="11"/>
      <c r="J141" s="11"/>
      <c r="K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  <c r="I142" s="11"/>
      <c r="J142" s="11"/>
      <c r="K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  <c r="I143" s="11"/>
      <c r="J143" s="11"/>
      <c r="K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  <c r="I144" s="11"/>
      <c r="J144" s="11"/>
      <c r="K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  <c r="I145" s="11"/>
      <c r="J145" s="11"/>
      <c r="K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  <c r="I146" s="11"/>
      <c r="J146" s="11"/>
      <c r="K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  <c r="I147" s="11"/>
      <c r="J147" s="11"/>
      <c r="K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  <c r="I148" s="11"/>
      <c r="J148" s="11"/>
      <c r="K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  <c r="I149" s="11"/>
      <c r="J149" s="11"/>
      <c r="K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  <c r="I150" s="11"/>
      <c r="J150" s="11"/>
      <c r="K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  <c r="I151" s="11"/>
      <c r="J151" s="11"/>
      <c r="K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  <c r="I152" s="11"/>
      <c r="J152" s="11"/>
      <c r="K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  <c r="I153" s="11"/>
      <c r="J153" s="11"/>
      <c r="K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  <c r="I154" s="11"/>
      <c r="J154" s="11"/>
      <c r="K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  <c r="I155" s="11"/>
      <c r="J155" s="11"/>
      <c r="K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  <c r="I156" s="11"/>
      <c r="J156" s="11"/>
      <c r="K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  <c r="I157" s="11"/>
      <c r="J157" s="11"/>
      <c r="K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  <c r="I158" s="11"/>
      <c r="J158" s="11"/>
      <c r="K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  <c r="I159" s="11"/>
      <c r="J159" s="11"/>
      <c r="K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  <c r="I160" s="11"/>
      <c r="J160" s="11"/>
      <c r="K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  <c r="I161" s="11"/>
      <c r="J161" s="11"/>
      <c r="K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  <c r="I162" s="11"/>
      <c r="J162" s="11"/>
      <c r="K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  <c r="I163" s="11"/>
      <c r="J163" s="11"/>
      <c r="K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  <c r="I164" s="11"/>
      <c r="J164" s="11"/>
      <c r="K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  <c r="I165" s="11"/>
      <c r="J165" s="11"/>
      <c r="K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  <c r="I166" s="11"/>
      <c r="J166" s="11"/>
      <c r="K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  <c r="I167" s="11"/>
      <c r="J167" s="11"/>
      <c r="K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  <c r="I168" s="11"/>
      <c r="J168" s="11"/>
      <c r="K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  <c r="I169" s="11"/>
      <c r="J169" s="11"/>
      <c r="K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  <c r="I170" s="11"/>
      <c r="J170" s="11"/>
      <c r="K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  <c r="I171" s="11"/>
      <c r="J171" s="11"/>
      <c r="K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  <c r="I172" s="11"/>
      <c r="J172" s="11"/>
      <c r="K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  <c r="I173" s="11"/>
      <c r="J173" s="11"/>
      <c r="K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  <c r="I174" s="11"/>
      <c r="J174" s="11"/>
      <c r="K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  <c r="I175" s="11"/>
      <c r="J175" s="11"/>
      <c r="K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  <c r="I176" s="11"/>
      <c r="J176" s="11"/>
      <c r="K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  <c r="I177" s="11"/>
      <c r="J177" s="11"/>
      <c r="K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  <c r="I178" s="11"/>
      <c r="J178" s="11"/>
      <c r="K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  <c r="I179" s="11"/>
      <c r="J179" s="11"/>
      <c r="K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  <c r="I180" s="11"/>
      <c r="J180" s="11"/>
      <c r="K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  <c r="I181" s="11"/>
      <c r="J181" s="11"/>
      <c r="K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  <c r="I182" s="11"/>
      <c r="J182" s="11"/>
      <c r="K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  <c r="I183" s="11"/>
      <c r="J183" s="11"/>
      <c r="K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  <c r="I184" s="11"/>
      <c r="J184" s="11"/>
      <c r="K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  <c r="I185" s="11"/>
      <c r="J185" s="11"/>
      <c r="K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  <c r="I186" s="11"/>
      <c r="J186" s="11"/>
      <c r="K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  <c r="I187" s="11"/>
      <c r="J187" s="11"/>
      <c r="K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  <c r="I188" s="11"/>
      <c r="J188" s="11"/>
      <c r="K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  <c r="I189" s="11"/>
      <c r="J189" s="11"/>
      <c r="K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  <c r="I190" s="11"/>
      <c r="J190" s="11"/>
      <c r="K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  <c r="I191" s="11"/>
      <c r="J191" s="11"/>
      <c r="K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  <c r="I192" s="11"/>
      <c r="J192" s="11"/>
      <c r="K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  <c r="I193" s="11"/>
      <c r="J193" s="11"/>
      <c r="K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  <c r="I194" s="11"/>
      <c r="J194" s="11"/>
      <c r="K194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dimension ref="A2:H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28" customWidth="1"/>
    <col min="2" max="3" width="16.3516" style="128" customWidth="1"/>
    <col min="4" max="4" width="26.7031" style="128" customWidth="1"/>
    <col min="5" max="6" width="16.3516" style="128" customWidth="1"/>
    <col min="7" max="7" width="17.8516" style="128" customWidth="1"/>
    <col min="8" max="8" width="16.3516" style="128" customWidth="1"/>
    <col min="9" max="16384" width="16.3516" style="128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7" customHeight="1">
      <c r="A2" t="s" s="3">
        <v>1</v>
      </c>
      <c r="B2" t="s" s="4">
        <v>2</v>
      </c>
      <c r="C2" t="s" s="3">
        <v>3</v>
      </c>
      <c r="D2" s="6"/>
      <c r="E2" s="11"/>
      <c r="F2" s="11"/>
      <c r="G2" s="11"/>
      <c r="H2" s="11"/>
    </row>
    <row r="3" ht="20.7" customHeight="1">
      <c r="A3" t="s" s="4">
        <v>8</v>
      </c>
      <c r="B3" s="7">
        <v>248</v>
      </c>
      <c r="C3" s="8">
        <f>B3/B12</f>
        <v>0.259685863874346</v>
      </c>
      <c r="D3" s="6"/>
      <c r="E3" s="11"/>
      <c r="F3" s="11"/>
      <c r="G3" s="11"/>
      <c r="H3" s="11"/>
    </row>
    <row r="4" ht="20.7" customHeight="1">
      <c r="A4" t="s" s="4">
        <v>13</v>
      </c>
      <c r="B4" s="7">
        <v>15</v>
      </c>
      <c r="C4" s="8">
        <f>B4/B12</f>
        <v>0.0157068062827225</v>
      </c>
      <c r="D4" s="6"/>
      <c r="E4" s="11"/>
      <c r="F4" s="11"/>
      <c r="G4" s="11"/>
      <c r="H4" s="11"/>
    </row>
    <row r="5" ht="20.7" customHeight="1">
      <c r="A5" t="s" s="4">
        <v>18</v>
      </c>
      <c r="B5" s="7">
        <v>3</v>
      </c>
      <c r="C5" s="8">
        <f>B5/B12</f>
        <v>0.0031413612565445</v>
      </c>
      <c r="D5" s="6"/>
      <c r="E5" s="11"/>
      <c r="F5" s="77"/>
      <c r="G5" s="11"/>
      <c r="H5" s="11"/>
    </row>
    <row r="6" ht="20.7" customHeight="1">
      <c r="A6" t="s" s="4">
        <v>21</v>
      </c>
      <c r="B6" s="7">
        <v>532</v>
      </c>
      <c r="C6" s="8">
        <f>B6/B12</f>
        <v>0.557068062827225</v>
      </c>
      <c r="D6" s="6"/>
      <c r="E6" s="64"/>
      <c r="F6" s="39"/>
      <c r="G6" s="72"/>
      <c r="H6" s="11"/>
    </row>
    <row r="7" ht="20.7" customHeight="1">
      <c r="A7" t="s" s="4">
        <v>23</v>
      </c>
      <c r="B7" s="7">
        <v>122</v>
      </c>
      <c r="C7" s="8">
        <f>B7/B12</f>
        <v>0.127748691099476</v>
      </c>
      <c r="D7" s="6"/>
      <c r="E7" s="64"/>
      <c r="F7" s="39"/>
      <c r="G7" s="72"/>
      <c r="H7" s="11"/>
    </row>
    <row r="8" ht="20.7" customHeight="1">
      <c r="A8" t="s" s="4">
        <v>27</v>
      </c>
      <c r="B8" s="7">
        <v>9</v>
      </c>
      <c r="C8" s="8">
        <f>B8/B12</f>
        <v>0.009424083769633509</v>
      </c>
      <c r="D8" s="6"/>
      <c r="E8" s="64"/>
      <c r="F8" s="39"/>
      <c r="G8" s="72"/>
      <c r="H8" s="11"/>
    </row>
    <row r="9" ht="20.7" customHeight="1">
      <c r="A9" t="s" s="4">
        <v>31</v>
      </c>
      <c r="B9" s="7">
        <v>20</v>
      </c>
      <c r="C9" s="8">
        <f>B9/B12</f>
        <v>0.0209424083769634</v>
      </c>
      <c r="D9" s="6"/>
      <c r="E9" s="64"/>
      <c r="F9" s="39"/>
      <c r="G9" s="72"/>
      <c r="H9" s="11"/>
    </row>
    <row r="10" ht="20.7" customHeight="1">
      <c r="A10" t="s" s="4">
        <v>36</v>
      </c>
      <c r="B10" s="7">
        <v>2</v>
      </c>
      <c r="C10" s="8">
        <f>B10/B12</f>
        <v>0.00209424083769634</v>
      </c>
      <c r="D10" s="6"/>
      <c r="E10" s="64"/>
      <c r="F10" s="39"/>
      <c r="G10" s="72"/>
      <c r="H10" s="11"/>
    </row>
    <row r="11" ht="20.7" customHeight="1">
      <c r="A11" t="s" s="4">
        <v>39</v>
      </c>
      <c r="B11" s="7">
        <v>4</v>
      </c>
      <c r="C11" s="8">
        <f>B11/B12</f>
        <v>0.00418848167539267</v>
      </c>
      <c r="D11" s="6"/>
      <c r="E11" s="11"/>
      <c r="F11" s="24"/>
      <c r="G11" s="11"/>
      <c r="H11" s="11"/>
    </row>
    <row r="12" ht="20.7" customHeight="1">
      <c r="A12" t="s" s="3">
        <v>19</v>
      </c>
      <c r="B12" s="7">
        <f>SUM(B3:B11)</f>
        <v>955</v>
      </c>
      <c r="C12" s="9">
        <f>SUM(C3:C11)</f>
        <v>1</v>
      </c>
      <c r="D12" s="6"/>
      <c r="E12" s="64"/>
      <c r="F12" s="39"/>
      <c r="G12" s="72"/>
      <c r="H12" s="11"/>
    </row>
    <row r="13" ht="20.7" customHeight="1">
      <c r="A13" s="10"/>
      <c r="B13" s="10"/>
      <c r="C13" s="10"/>
      <c r="D13" s="11"/>
      <c r="E13" s="64"/>
      <c r="F13" s="39"/>
      <c r="G13" s="72"/>
      <c r="H13" s="11"/>
    </row>
    <row r="14" ht="20.7" customHeight="1">
      <c r="A14" t="s" s="3">
        <v>46</v>
      </c>
      <c r="B14" t="s" s="4">
        <v>2</v>
      </c>
      <c r="C14" t="s" s="3">
        <v>3</v>
      </c>
      <c r="D14" s="6"/>
      <c r="E14" s="64"/>
      <c r="F14" s="39"/>
      <c r="G14" s="72"/>
      <c r="H14" s="11"/>
    </row>
    <row r="15" ht="20.7" customHeight="1">
      <c r="A15" t="s" s="4">
        <v>51</v>
      </c>
      <c r="B15" s="7">
        <v>9</v>
      </c>
      <c r="C15" s="8">
        <f>B15/B21</f>
        <v>0.009635974304068521</v>
      </c>
      <c r="D15" s="6"/>
      <c r="E15" s="64"/>
      <c r="F15" s="39"/>
      <c r="G15" s="72"/>
      <c r="H15" s="11"/>
    </row>
    <row r="16" ht="20.7" customHeight="1">
      <c r="A16" t="s" s="4">
        <v>54</v>
      </c>
      <c r="B16" s="7">
        <v>468</v>
      </c>
      <c r="C16" s="8">
        <f>B16/B21</f>
        <v>0.501070663811563</v>
      </c>
      <c r="D16" s="6"/>
      <c r="E16" s="64"/>
      <c r="F16" s="39"/>
      <c r="G16" s="72"/>
      <c r="H16" s="11"/>
    </row>
    <row r="17" ht="20.7" customHeight="1">
      <c r="A17" t="s" s="4">
        <v>57</v>
      </c>
      <c r="B17" s="7">
        <v>211</v>
      </c>
      <c r="C17" s="8">
        <f>B17/B21</f>
        <v>0.225910064239829</v>
      </c>
      <c r="D17" s="6"/>
      <c r="E17" s="64"/>
      <c r="F17" s="39"/>
      <c r="G17" s="72"/>
      <c r="H17" s="11"/>
    </row>
    <row r="18" ht="20.7" customHeight="1">
      <c r="A18" t="s" s="4">
        <v>61</v>
      </c>
      <c r="B18" s="7">
        <v>5</v>
      </c>
      <c r="C18" s="8">
        <f>B18/B21</f>
        <v>0.00535331905781585</v>
      </c>
      <c r="D18" s="6"/>
      <c r="E18" s="64"/>
      <c r="F18" s="39"/>
      <c r="G18" s="72"/>
      <c r="H18" s="11"/>
    </row>
    <row r="19" ht="20.7" customHeight="1">
      <c r="A19" t="s" s="4">
        <v>64</v>
      </c>
      <c r="B19" s="7">
        <v>227</v>
      </c>
      <c r="C19" s="8">
        <f>B19/B21</f>
        <v>0.243040685224839</v>
      </c>
      <c r="D19" s="6"/>
      <c r="E19" s="64"/>
      <c r="F19" s="39"/>
      <c r="G19" s="72"/>
      <c r="H19" s="11"/>
    </row>
    <row r="20" ht="20.7" customHeight="1">
      <c r="A20" t="s" s="4">
        <v>68</v>
      </c>
      <c r="B20" s="7">
        <v>14</v>
      </c>
      <c r="C20" s="8">
        <f>B20/B21</f>
        <v>0.0149892933618844</v>
      </c>
      <c r="D20" s="6"/>
      <c r="E20" s="64"/>
      <c r="F20" s="39"/>
      <c r="G20" s="72"/>
      <c r="H20" s="11"/>
    </row>
    <row r="21" ht="20.7" customHeight="1">
      <c r="A21" t="s" s="3">
        <v>19</v>
      </c>
      <c r="B21" s="7">
        <f>SUM(B15:B20)</f>
        <v>934</v>
      </c>
      <c r="C21" s="9">
        <f>SUM(C15:C20)</f>
        <v>1</v>
      </c>
      <c r="D21" s="6"/>
      <c r="E21" s="64"/>
      <c r="F21" s="39"/>
      <c r="G21" s="72"/>
      <c r="H21" s="11"/>
    </row>
    <row r="22" ht="20.7" customHeight="1">
      <c r="A22" s="16"/>
      <c r="B22" s="17"/>
      <c r="C22" s="18"/>
      <c r="D22" s="11"/>
      <c r="E22" s="64"/>
      <c r="F22" s="39"/>
      <c r="G22" s="72"/>
      <c r="H22" s="11"/>
    </row>
    <row r="23" ht="20.7" customHeight="1">
      <c r="A23" t="s" s="45">
        <v>77</v>
      </c>
      <c r="B23" t="s" s="46">
        <v>2</v>
      </c>
      <c r="C23" t="s" s="3">
        <v>3</v>
      </c>
      <c r="D23" s="6"/>
      <c r="E23" s="64"/>
      <c r="F23" s="39"/>
      <c r="G23" s="72"/>
      <c r="H23" s="11"/>
    </row>
    <row r="24" ht="20.7" customHeight="1">
      <c r="A24" t="s" s="46">
        <v>80</v>
      </c>
      <c r="B24" s="47"/>
      <c r="C24" s="8">
        <f>B24/B26</f>
      </c>
      <c r="D24" s="6"/>
      <c r="E24" s="64"/>
      <c r="F24" s="39"/>
      <c r="G24" s="72"/>
      <c r="H24" s="11"/>
    </row>
    <row r="25" ht="20.7" customHeight="1">
      <c r="A25" t="s" s="46">
        <v>83</v>
      </c>
      <c r="B25" s="47"/>
      <c r="C25" s="8">
        <f>B25/B26</f>
      </c>
      <c r="D25" s="6"/>
      <c r="E25" s="64"/>
      <c r="F25" s="39"/>
      <c r="G25" s="72"/>
      <c r="H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6"/>
      <c r="E26" s="64"/>
      <c r="F26" s="39"/>
      <c r="G26" s="72"/>
      <c r="H26" s="11"/>
    </row>
    <row r="27" ht="20.7" customHeight="1">
      <c r="A27" s="51"/>
      <c r="B27" s="52"/>
      <c r="C27" s="18"/>
      <c r="D27" s="11"/>
      <c r="E27" s="64"/>
      <c r="F27" s="39"/>
      <c r="G27" s="72"/>
      <c r="H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64"/>
      <c r="F28" s="39"/>
      <c r="G28" s="72"/>
      <c r="H28" s="11"/>
    </row>
    <row r="29" ht="20.7" customHeight="1">
      <c r="A29" t="s" s="46">
        <v>95</v>
      </c>
      <c r="B29" s="47"/>
      <c r="C29" s="8">
        <f>B29/B35</f>
      </c>
      <c r="D29" s="6"/>
      <c r="E29" s="64"/>
      <c r="F29" s="39"/>
      <c r="G29" s="72"/>
      <c r="H29" s="11"/>
    </row>
    <row r="30" ht="20.7" customHeight="1">
      <c r="A30" t="s" s="46">
        <v>98</v>
      </c>
      <c r="B30" s="47"/>
      <c r="C30" s="8">
        <f>B30/B35</f>
      </c>
      <c r="D30" s="6"/>
      <c r="E30" s="64"/>
      <c r="F30" s="39"/>
      <c r="G30" s="72"/>
      <c r="H30" s="11"/>
    </row>
    <row r="31" ht="20.7" customHeight="1">
      <c r="A31" t="s" s="46">
        <v>101</v>
      </c>
      <c r="B31" s="47"/>
      <c r="C31" s="8">
        <f>B31/B35</f>
      </c>
      <c r="D31" s="6"/>
      <c r="E31" s="64"/>
      <c r="F31" s="39"/>
      <c r="G31" s="72"/>
      <c r="H31" s="11"/>
    </row>
    <row r="32" ht="20.7" customHeight="1">
      <c r="A32" t="s" s="46">
        <v>103</v>
      </c>
      <c r="B32" s="47"/>
      <c r="C32" s="8">
        <f>B32/B35</f>
      </c>
      <c r="D32" s="6"/>
      <c r="E32" s="64"/>
      <c r="F32" s="39"/>
      <c r="G32" s="72"/>
      <c r="H32" s="11"/>
    </row>
    <row r="33" ht="20.7" customHeight="1">
      <c r="A33" t="s" s="46">
        <v>106</v>
      </c>
      <c r="B33" s="47"/>
      <c r="C33" s="8">
        <f>B33/B35</f>
      </c>
      <c r="D33" s="6"/>
      <c r="E33" s="64"/>
      <c r="F33" s="39"/>
      <c r="G33" s="72"/>
      <c r="H33" s="11"/>
    </row>
    <row r="34" ht="20.7" customHeight="1">
      <c r="A34" t="s" s="46">
        <v>110</v>
      </c>
      <c r="B34" s="47"/>
      <c r="C34" s="8">
        <f>B34/B35</f>
      </c>
      <c r="D34" s="6"/>
      <c r="E34" s="64"/>
      <c r="F34" s="39"/>
      <c r="G34" s="72"/>
      <c r="H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64"/>
      <c r="F35" s="39"/>
      <c r="G35" s="72"/>
      <c r="H35" s="11"/>
    </row>
    <row r="36" ht="20.7" customHeight="1">
      <c r="A36" s="16"/>
      <c r="B36" s="17"/>
      <c r="C36" s="18"/>
      <c r="D36" s="11"/>
      <c r="E36" s="64"/>
      <c r="F36" s="39"/>
      <c r="G36" s="72"/>
      <c r="H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64"/>
      <c r="F37" s="39"/>
      <c r="G37" s="72"/>
      <c r="H37" s="11"/>
    </row>
    <row r="38" ht="20.7" customHeight="1">
      <c r="A38" t="s" s="4">
        <v>118</v>
      </c>
      <c r="B38" s="7">
        <v>772</v>
      </c>
      <c r="C38" s="8">
        <f>B38/B40</f>
        <v>0.922341696535245</v>
      </c>
      <c r="D38" s="6"/>
      <c r="E38" s="64"/>
      <c r="F38" s="39"/>
      <c r="G38" s="72"/>
      <c r="H38" s="11"/>
    </row>
    <row r="39" ht="20.7" customHeight="1">
      <c r="A39" t="s" s="4">
        <v>122</v>
      </c>
      <c r="B39" s="7">
        <v>65</v>
      </c>
      <c r="C39" s="8">
        <f>B39/B40</f>
        <v>0.07765830346475509</v>
      </c>
      <c r="D39" s="6"/>
      <c r="E39" s="64"/>
      <c r="F39" s="39"/>
      <c r="G39" s="72"/>
      <c r="H39" s="11"/>
    </row>
    <row r="40" ht="20.7" customHeight="1">
      <c r="A40" t="s" s="3">
        <v>19</v>
      </c>
      <c r="B40" s="7">
        <f>SUM(B38:B39)</f>
        <v>837</v>
      </c>
      <c r="C40" s="9">
        <f>SUM(C38:C39)</f>
        <v>1</v>
      </c>
      <c r="D40" s="6"/>
      <c r="E40" s="64"/>
      <c r="F40" s="39"/>
      <c r="G40" s="72"/>
      <c r="H40" s="11"/>
    </row>
    <row r="41" ht="20.7" customHeight="1">
      <c r="A41" s="16"/>
      <c r="B41" s="17"/>
      <c r="C41" s="18"/>
      <c r="D41" s="11"/>
      <c r="E41" s="64"/>
      <c r="F41" s="39"/>
      <c r="G41" s="72"/>
      <c r="H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64"/>
      <c r="F42" s="39"/>
      <c r="G42" s="72"/>
      <c r="H42" s="11"/>
    </row>
    <row r="43" ht="20.7" customHeight="1">
      <c r="A43" t="s" s="4">
        <v>131</v>
      </c>
      <c r="B43" s="7">
        <v>521</v>
      </c>
      <c r="C43" s="8">
        <f>B43/B45</f>
        <v>0.6180308422301301</v>
      </c>
      <c r="D43" s="6"/>
      <c r="E43" s="64"/>
      <c r="F43" s="39"/>
      <c r="G43" s="72"/>
      <c r="H43" s="11"/>
    </row>
    <row r="44" ht="20.7" customHeight="1">
      <c r="A44" t="s" s="4">
        <v>134</v>
      </c>
      <c r="B44" s="7">
        <v>322</v>
      </c>
      <c r="C44" s="8">
        <f>B44/B45</f>
        <v>0.38196915776987</v>
      </c>
      <c r="D44" s="6"/>
      <c r="E44" s="64"/>
      <c r="F44" s="39"/>
      <c r="G44" s="72"/>
      <c r="H44" s="11"/>
    </row>
    <row r="45" ht="20.7" customHeight="1">
      <c r="A45" t="s" s="3">
        <v>19</v>
      </c>
      <c r="B45" s="7">
        <f>SUM(B43:B44)</f>
        <v>843</v>
      </c>
      <c r="C45" s="9">
        <f>SUM(C43:C44)</f>
        <v>1</v>
      </c>
      <c r="D45" s="6"/>
      <c r="E45" s="64"/>
      <c r="F45" s="39"/>
      <c r="G45" s="72"/>
      <c r="H45" s="11"/>
    </row>
    <row r="46" ht="20.7" customHeight="1">
      <c r="A46" s="16"/>
      <c r="B46" s="17"/>
      <c r="C46" s="18"/>
      <c r="D46" s="11"/>
      <c r="E46" s="64"/>
      <c r="F46" s="39"/>
      <c r="G46" s="72"/>
      <c r="H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64"/>
      <c r="F47" s="39"/>
      <c r="G47" s="72"/>
      <c r="H47" s="11"/>
    </row>
    <row r="48" ht="20.7" customHeight="1">
      <c r="A48" t="s" s="4">
        <v>143</v>
      </c>
      <c r="B48" s="7">
        <v>290</v>
      </c>
      <c r="C48" s="8">
        <f>B48/B52</f>
        <v>0.344418052256532</v>
      </c>
      <c r="D48" s="6"/>
      <c r="E48" s="11"/>
      <c r="F48" s="43"/>
      <c r="G48" s="11"/>
      <c r="H48" s="11"/>
    </row>
    <row r="49" ht="20.7" customHeight="1">
      <c r="A49" t="s" s="4">
        <v>146</v>
      </c>
      <c r="B49" s="7">
        <v>85</v>
      </c>
      <c r="C49" s="8">
        <f>B49/B52</f>
        <v>0.100950118764846</v>
      </c>
      <c r="D49" s="6"/>
      <c r="E49" s="11"/>
      <c r="F49" s="11"/>
      <c r="G49" s="11"/>
      <c r="H49" s="11"/>
    </row>
    <row r="50" ht="20.7" customHeight="1">
      <c r="A50" t="s" s="4">
        <v>150</v>
      </c>
      <c r="B50" s="7">
        <v>35</v>
      </c>
      <c r="C50" s="8">
        <f>B50/B52</f>
        <v>0.0415676959619952</v>
      </c>
      <c r="D50" s="6"/>
      <c r="E50" s="11"/>
      <c r="F50" s="11"/>
      <c r="G50" s="11"/>
      <c r="H50" s="11"/>
    </row>
    <row r="51" ht="20.7" customHeight="1">
      <c r="A51" t="s" s="4">
        <v>153</v>
      </c>
      <c r="B51" s="7">
        <v>432</v>
      </c>
      <c r="C51" s="8">
        <f>B51/B52</f>
        <v>0.513064133016627</v>
      </c>
      <c r="D51" s="6"/>
      <c r="E51" s="11"/>
      <c r="F51" s="11"/>
      <c r="G51" s="11"/>
      <c r="H51" s="11"/>
    </row>
    <row r="52" ht="20.7" customHeight="1">
      <c r="A52" t="s" s="3">
        <v>19</v>
      </c>
      <c r="B52" s="7">
        <f>SUM(B48:B51)</f>
        <v>842</v>
      </c>
      <c r="C52" s="9">
        <f>SUM(C48:C51)</f>
        <v>1</v>
      </c>
      <c r="D52" s="6"/>
      <c r="E52" s="11"/>
      <c r="F52" s="11"/>
      <c r="G52" s="11"/>
      <c r="H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</row>
    <row r="55" ht="20.7" customHeight="1">
      <c r="A55" t="s" s="4">
        <v>159</v>
      </c>
      <c r="B55" s="7">
        <v>293</v>
      </c>
      <c r="C55" s="8">
        <f>B55/B58</f>
        <v>0.363975155279503</v>
      </c>
      <c r="D55" s="6"/>
      <c r="E55" s="11"/>
      <c r="F55" s="11"/>
      <c r="G55" s="11"/>
      <c r="H55" s="11"/>
    </row>
    <row r="56" ht="20.7" customHeight="1">
      <c r="A56" t="s" s="4">
        <v>160</v>
      </c>
      <c r="B56" s="7">
        <v>211</v>
      </c>
      <c r="C56" s="8">
        <f>B56/B58</f>
        <v>0.262111801242236</v>
      </c>
      <c r="D56" s="6"/>
      <c r="E56" s="11"/>
      <c r="F56" s="11"/>
      <c r="G56" s="11"/>
      <c r="H56" s="11"/>
    </row>
    <row r="57" ht="20.7" customHeight="1">
      <c r="A57" t="s" s="4">
        <v>162</v>
      </c>
      <c r="B57" s="7">
        <v>301</v>
      </c>
      <c r="C57" s="8">
        <f>B57/B58</f>
        <v>0.373913043478261</v>
      </c>
      <c r="D57" s="6"/>
      <c r="E57" s="11"/>
      <c r="F57" s="11"/>
      <c r="G57" s="11"/>
      <c r="H57" s="11"/>
    </row>
    <row r="58" ht="20.7" customHeight="1">
      <c r="A58" t="s" s="3">
        <v>19</v>
      </c>
      <c r="B58" s="7">
        <f>SUM(B55:B57)</f>
        <v>805</v>
      </c>
      <c r="C58" s="9">
        <f>SUM(C55:C57)</f>
        <v>1</v>
      </c>
      <c r="D58" s="6"/>
      <c r="E58" s="11"/>
      <c r="F58" s="11"/>
      <c r="G58" s="11"/>
      <c r="H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</row>
    <row r="61" ht="20.7" customHeight="1">
      <c r="A61" t="s" s="4">
        <v>166</v>
      </c>
      <c r="B61" s="7">
        <v>186</v>
      </c>
      <c r="C61" s="8">
        <f>B61/B65</f>
        <v>0.244736842105263</v>
      </c>
      <c r="D61" s="6"/>
      <c r="E61" s="11"/>
      <c r="F61" s="11"/>
      <c r="G61" s="11"/>
      <c r="H61" s="11"/>
    </row>
    <row r="62" ht="20.7" customHeight="1">
      <c r="A62" t="s" s="4">
        <v>168</v>
      </c>
      <c r="B62" s="7">
        <v>175</v>
      </c>
      <c r="C62" s="8">
        <f>B62/B65</f>
        <v>0.230263157894737</v>
      </c>
      <c r="D62" s="6"/>
      <c r="E62" s="11"/>
      <c r="F62" s="11"/>
      <c r="G62" s="11"/>
      <c r="H62" s="11"/>
    </row>
    <row r="63" ht="20.7" customHeight="1">
      <c r="A63" t="s" s="4">
        <v>170</v>
      </c>
      <c r="B63" s="7">
        <v>172</v>
      </c>
      <c r="C63" s="8">
        <f>B63/B65</f>
        <v>0.226315789473684</v>
      </c>
      <c r="D63" s="6"/>
      <c r="E63" s="11"/>
      <c r="F63" s="11"/>
      <c r="G63" s="11"/>
      <c r="H63" s="11"/>
    </row>
    <row r="64" ht="20.7" customHeight="1">
      <c r="A64" t="s" s="4">
        <v>172</v>
      </c>
      <c r="B64" s="7">
        <v>227</v>
      </c>
      <c r="C64" s="8">
        <f>B64/B65</f>
        <v>0.298684210526316</v>
      </c>
      <c r="D64" s="6"/>
      <c r="E64" s="11"/>
      <c r="F64" s="11"/>
      <c r="G64" s="11"/>
      <c r="H64" s="11"/>
    </row>
    <row r="65" ht="20.7" customHeight="1">
      <c r="A65" t="s" s="3">
        <v>19</v>
      </c>
      <c r="B65" s="7">
        <f>SUM(B61:B64)</f>
        <v>760</v>
      </c>
      <c r="C65" s="9">
        <f>SUM(C61:C64)</f>
        <v>1</v>
      </c>
      <c r="D65" s="6"/>
      <c r="E65" s="11"/>
      <c r="F65" s="11"/>
      <c r="G65" s="11"/>
      <c r="H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</row>
    <row r="68" ht="20.7" customHeight="1">
      <c r="A68" t="s" s="4">
        <v>176</v>
      </c>
      <c r="B68" s="7">
        <v>531</v>
      </c>
      <c r="C68" s="8">
        <f>B68/B71</f>
        <v>0.673857868020305</v>
      </c>
      <c r="D68" s="6"/>
      <c r="E68" s="11"/>
      <c r="F68" s="11"/>
      <c r="G68" s="11"/>
      <c r="H68" s="11"/>
    </row>
    <row r="69" ht="20.7" customHeight="1">
      <c r="A69" t="s" s="4">
        <v>178</v>
      </c>
      <c r="B69" s="7">
        <v>79</v>
      </c>
      <c r="C69" s="8">
        <f>B69/B71</f>
        <v>0.100253807106599</v>
      </c>
      <c r="D69" s="6"/>
      <c r="E69" s="11"/>
      <c r="F69" s="11"/>
      <c r="G69" s="11"/>
      <c r="H69" s="11"/>
    </row>
    <row r="70" ht="20.7" customHeight="1">
      <c r="A70" t="s" s="4">
        <v>179</v>
      </c>
      <c r="B70" s="7">
        <v>178</v>
      </c>
      <c r="C70" s="8">
        <f>B70/B71</f>
        <v>0.225888324873096</v>
      </c>
      <c r="D70" s="6"/>
      <c r="E70" s="11"/>
      <c r="F70" s="11"/>
      <c r="G70" s="11"/>
      <c r="H70" s="11"/>
    </row>
    <row r="71" ht="20.7" customHeight="1">
      <c r="A71" t="s" s="3">
        <v>19</v>
      </c>
      <c r="B71" s="7">
        <f>SUM(B68:B70)</f>
        <v>788</v>
      </c>
      <c r="C71" s="9">
        <f>SUM(C68:C70)</f>
        <v>1</v>
      </c>
      <c r="D71" s="6"/>
      <c r="E71" s="11"/>
      <c r="F71" s="11"/>
      <c r="G71" s="11"/>
      <c r="H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dimension ref="A2:I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29" customWidth="1"/>
    <col min="2" max="4" width="16.3516" style="129" customWidth="1"/>
    <col min="5" max="5" width="26.7031" style="129" customWidth="1"/>
    <col min="6" max="7" width="16.3516" style="129" customWidth="1"/>
    <col min="8" max="8" width="17.8516" style="129" customWidth="1"/>
    <col min="9" max="9" width="16.3516" style="129" customWidth="1"/>
    <col min="10" max="16384" width="16.3516" style="129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470</v>
      </c>
      <c r="F2" t="s" s="4">
        <v>2</v>
      </c>
      <c r="G2" t="s" s="3">
        <v>3</v>
      </c>
      <c r="H2" s="6"/>
      <c r="I2" s="11"/>
    </row>
    <row r="3" ht="20.7" customHeight="1">
      <c r="A3" t="s" s="4">
        <v>8</v>
      </c>
      <c r="B3" s="7">
        <v>1300</v>
      </c>
      <c r="C3" s="8">
        <f>B3/B12</f>
        <v>0.230088495575221</v>
      </c>
      <c r="D3" s="5"/>
      <c r="E3" t="s" s="4">
        <v>701</v>
      </c>
      <c r="F3" s="7">
        <v>483</v>
      </c>
      <c r="G3" s="8">
        <f>F3/F6</f>
        <v>0.469387755102041</v>
      </c>
      <c r="H3" s="6"/>
      <c r="I3" s="11"/>
    </row>
    <row r="4" ht="20.7" customHeight="1">
      <c r="A4" t="s" s="4">
        <v>13</v>
      </c>
      <c r="B4" s="7">
        <v>130</v>
      </c>
      <c r="C4" s="8">
        <f>B4/B12</f>
        <v>0.0230088495575221</v>
      </c>
      <c r="D4" s="5"/>
      <c r="E4" t="s" s="4">
        <v>702</v>
      </c>
      <c r="F4" s="7">
        <v>197</v>
      </c>
      <c r="G4" s="8">
        <f>F4/F6</f>
        <v>0.191448007774538</v>
      </c>
      <c r="H4" s="6"/>
      <c r="I4" s="11"/>
    </row>
    <row r="5" ht="20.7" customHeight="1">
      <c r="A5" t="s" s="4">
        <v>18</v>
      </c>
      <c r="B5" s="7">
        <v>21</v>
      </c>
      <c r="C5" s="8">
        <f>B5/B12</f>
        <v>0.00371681415929204</v>
      </c>
      <c r="D5" s="5"/>
      <c r="E5" t="s" s="4">
        <v>703</v>
      </c>
      <c r="F5" s="7">
        <v>349</v>
      </c>
      <c r="G5" s="8">
        <f>F5/F6</f>
        <v>0.339164237123421</v>
      </c>
      <c r="H5" s="6"/>
      <c r="I5" s="11"/>
    </row>
    <row r="6" ht="20.7" customHeight="1">
      <c r="A6" t="s" s="4">
        <v>21</v>
      </c>
      <c r="B6" s="7">
        <v>3162</v>
      </c>
      <c r="C6" s="8">
        <f>B6/B12</f>
        <v>0.559646017699115</v>
      </c>
      <c r="D6" s="5"/>
      <c r="E6" t="s" s="3">
        <v>19</v>
      </c>
      <c r="F6" s="7">
        <f>SUM(F3:F5)</f>
        <v>1029</v>
      </c>
      <c r="G6" s="9">
        <f>SUM(G3:G5)</f>
        <v>1</v>
      </c>
      <c r="H6" s="6"/>
      <c r="I6" s="11"/>
    </row>
    <row r="7" ht="20.7" customHeight="1">
      <c r="A7" t="s" s="4">
        <v>23</v>
      </c>
      <c r="B7" s="7">
        <v>906</v>
      </c>
      <c r="C7" s="8">
        <f>B7/B12</f>
        <v>0.160353982300885</v>
      </c>
      <c r="D7" s="6"/>
      <c r="E7" s="10"/>
      <c r="F7" s="30"/>
      <c r="G7" s="17"/>
      <c r="H7" s="72"/>
      <c r="I7" s="11"/>
    </row>
    <row r="8" ht="20.7" customHeight="1">
      <c r="A8" t="s" s="4">
        <v>27</v>
      </c>
      <c r="B8" s="7">
        <v>41</v>
      </c>
      <c r="C8" s="8">
        <f>B8/B12</f>
        <v>0.00725663716814159</v>
      </c>
      <c r="D8" s="5"/>
      <c r="E8" t="s" s="3">
        <v>668</v>
      </c>
      <c r="F8" t="s" s="4">
        <v>2</v>
      </c>
      <c r="G8" t="s" s="3">
        <v>3</v>
      </c>
      <c r="H8" s="6"/>
      <c r="I8" s="11"/>
    </row>
    <row r="9" ht="20.7" customHeight="1">
      <c r="A9" t="s" s="4">
        <v>31</v>
      </c>
      <c r="B9" s="7">
        <v>62</v>
      </c>
      <c r="C9" s="8">
        <f>B9/B12</f>
        <v>0.0109734513274336</v>
      </c>
      <c r="D9" s="5"/>
      <c r="E9" t="s" s="4">
        <v>704</v>
      </c>
      <c r="F9" s="7">
        <v>417</v>
      </c>
      <c r="G9" s="8">
        <f>F9/F12</f>
        <v>0.336833602584814</v>
      </c>
      <c r="H9" s="6"/>
      <c r="I9" s="11"/>
    </row>
    <row r="10" ht="20.7" customHeight="1">
      <c r="A10" t="s" s="4">
        <v>36</v>
      </c>
      <c r="B10" s="7">
        <v>19</v>
      </c>
      <c r="C10" s="8">
        <f>B10/B12</f>
        <v>0.00336283185840708</v>
      </c>
      <c r="D10" s="5"/>
      <c r="E10" t="s" s="4">
        <v>705</v>
      </c>
      <c r="F10" s="7">
        <v>397</v>
      </c>
      <c r="G10" s="8">
        <f>F10/F12</f>
        <v>0.320678513731826</v>
      </c>
      <c r="H10" s="6"/>
      <c r="I10" s="11"/>
    </row>
    <row r="11" ht="20.7" customHeight="1">
      <c r="A11" t="s" s="4">
        <v>39</v>
      </c>
      <c r="B11" s="7">
        <v>9</v>
      </c>
      <c r="C11" s="8">
        <f>B11/B12</f>
        <v>0.0015929203539823</v>
      </c>
      <c r="D11" s="5"/>
      <c r="E11" t="s" s="4">
        <v>706</v>
      </c>
      <c r="F11" s="7">
        <v>424</v>
      </c>
      <c r="G11" s="8">
        <f>F11/F12</f>
        <v>0.34248788368336</v>
      </c>
      <c r="H11" s="6"/>
      <c r="I11" s="11"/>
    </row>
    <row r="12" ht="20.7" customHeight="1">
      <c r="A12" t="s" s="3">
        <v>19</v>
      </c>
      <c r="B12" s="7">
        <f>SUM(B3:B11)</f>
        <v>5650</v>
      </c>
      <c r="C12" s="9">
        <f>SUM(C3:C11)</f>
        <v>1</v>
      </c>
      <c r="D12" s="5"/>
      <c r="E12" t="s" s="3">
        <v>19</v>
      </c>
      <c r="F12" s="7">
        <f>SUM(F9:F11)</f>
        <v>1238</v>
      </c>
      <c r="G12" s="9">
        <f>SUM(G9:G11)</f>
        <v>1</v>
      </c>
      <c r="H12" s="6"/>
      <c r="I12" s="11"/>
    </row>
    <row r="13" ht="20.7" customHeight="1">
      <c r="A13" s="10"/>
      <c r="B13" s="10"/>
      <c r="C13" s="10"/>
      <c r="D13" s="11"/>
      <c r="E13" s="10"/>
      <c r="F13" s="30"/>
      <c r="G13" s="17"/>
      <c r="H13" s="72"/>
      <c r="I13" s="11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3">
        <v>431</v>
      </c>
      <c r="F14" t="s" s="4">
        <v>2</v>
      </c>
      <c r="G14" t="s" s="3">
        <v>3</v>
      </c>
      <c r="H14" s="6"/>
      <c r="I14" s="11"/>
    </row>
    <row r="15" ht="20.7" customHeight="1">
      <c r="A15" t="s" s="4">
        <v>51</v>
      </c>
      <c r="B15" s="7">
        <v>67</v>
      </c>
      <c r="C15" s="8">
        <f>B15/B21</f>
        <v>0.0121091632026026</v>
      </c>
      <c r="D15" s="5"/>
      <c r="E15" t="s" s="4">
        <v>707</v>
      </c>
      <c r="F15" s="7">
        <v>1224</v>
      </c>
      <c r="G15" s="8">
        <f>F15/F18</f>
        <v>0.219709208400646</v>
      </c>
      <c r="H15" s="6"/>
      <c r="I15" s="11"/>
    </row>
    <row r="16" ht="20.7" customHeight="1">
      <c r="A16" t="s" s="4">
        <v>54</v>
      </c>
      <c r="B16" s="7">
        <v>2635</v>
      </c>
      <c r="C16" s="8">
        <f>B16/B21</f>
        <v>0.476233508042653</v>
      </c>
      <c r="D16" s="5"/>
      <c r="E16" t="s" s="4">
        <v>708</v>
      </c>
      <c r="F16" s="7">
        <v>134</v>
      </c>
      <c r="G16" s="8">
        <f>F16/F18</f>
        <v>0.0240531322922276</v>
      </c>
      <c r="H16" s="6"/>
      <c r="I16" s="11"/>
    </row>
    <row r="17" ht="20.7" customHeight="1">
      <c r="A17" t="s" s="4">
        <v>57</v>
      </c>
      <c r="B17" s="7">
        <v>1244</v>
      </c>
      <c r="C17" s="8">
        <f>B17/B21</f>
        <v>0.224832821254292</v>
      </c>
      <c r="D17" s="5"/>
      <c r="E17" t="s" s="4">
        <v>709</v>
      </c>
      <c r="F17" s="7">
        <v>4213</v>
      </c>
      <c r="G17" s="8">
        <f>F17/F18</f>
        <v>0.7562376593071261</v>
      </c>
      <c r="H17" s="6"/>
      <c r="I17" s="11"/>
    </row>
    <row r="18" ht="20.7" customHeight="1">
      <c r="A18" t="s" s="4">
        <v>61</v>
      </c>
      <c r="B18" s="7">
        <v>52</v>
      </c>
      <c r="C18" s="8">
        <f>B18/B21</f>
        <v>0.009398156515452741</v>
      </c>
      <c r="D18" s="5"/>
      <c r="E18" t="s" s="3">
        <v>19</v>
      </c>
      <c r="F18" s="7">
        <f>SUM(F15:F17)</f>
        <v>5571</v>
      </c>
      <c r="G18" s="9">
        <f>SUM(G15:G17)</f>
        <v>1</v>
      </c>
      <c r="H18" s="6"/>
      <c r="I18" s="11"/>
    </row>
    <row r="19" ht="20.7" customHeight="1">
      <c r="A19" t="s" s="4">
        <v>64</v>
      </c>
      <c r="B19" s="7">
        <v>1443</v>
      </c>
      <c r="C19" s="8">
        <f>B19/B21</f>
        <v>0.260798843303813</v>
      </c>
      <c r="D19" s="6"/>
      <c r="E19" s="10"/>
      <c r="F19" s="30"/>
      <c r="G19" s="17"/>
      <c r="H19" s="72"/>
      <c r="I19" s="11"/>
    </row>
    <row r="20" ht="20.7" customHeight="1">
      <c r="A20" t="s" s="4">
        <v>68</v>
      </c>
      <c r="B20" s="7">
        <v>92</v>
      </c>
      <c r="C20" s="8">
        <f>B20/B21</f>
        <v>0.0166275076811856</v>
      </c>
      <c r="D20" s="5"/>
      <c r="E20" t="s" s="3">
        <v>435</v>
      </c>
      <c r="F20" t="s" s="4">
        <v>2</v>
      </c>
      <c r="G20" t="s" s="3">
        <v>3</v>
      </c>
      <c r="H20" s="6"/>
      <c r="I20" s="11"/>
    </row>
    <row r="21" ht="20.7" customHeight="1">
      <c r="A21" t="s" s="3">
        <v>19</v>
      </c>
      <c r="B21" s="7">
        <f>SUM(B15:B20)</f>
        <v>5533</v>
      </c>
      <c r="C21" s="9">
        <f>SUM(C15:C20)</f>
        <v>0.999999999999999</v>
      </c>
      <c r="D21" s="5"/>
      <c r="E21" t="s" s="4">
        <v>710</v>
      </c>
      <c r="F21" s="7">
        <v>1681</v>
      </c>
      <c r="G21" s="8">
        <f>F21/F23</f>
        <v>0.314794007490637</v>
      </c>
      <c r="H21" s="6"/>
      <c r="I21" s="11"/>
    </row>
    <row r="22" ht="20.7" customHeight="1">
      <c r="A22" s="16"/>
      <c r="B22" s="17"/>
      <c r="C22" s="18"/>
      <c r="D22" s="12"/>
      <c r="E22" t="s" s="4">
        <v>711</v>
      </c>
      <c r="F22" s="7">
        <v>3659</v>
      </c>
      <c r="G22" s="8">
        <f>F22/F23</f>
        <v>0.685205992509363</v>
      </c>
      <c r="H22" s="6"/>
      <c r="I22" s="11"/>
    </row>
    <row r="23" ht="20.7" customHeight="1">
      <c r="A23" t="s" s="45">
        <v>77</v>
      </c>
      <c r="B23" t="s" s="46">
        <v>2</v>
      </c>
      <c r="C23" t="s" s="3">
        <v>3</v>
      </c>
      <c r="D23" s="5"/>
      <c r="E23" t="s" s="3">
        <v>19</v>
      </c>
      <c r="F23" s="7">
        <f>SUM(F21:F22)</f>
        <v>5340</v>
      </c>
      <c r="G23" s="9">
        <f>SUM(G21:G22)</f>
        <v>1</v>
      </c>
      <c r="H23" s="6"/>
      <c r="I23" s="11"/>
    </row>
    <row r="24" ht="20.7" customHeight="1">
      <c r="A24" t="s" s="46">
        <v>80</v>
      </c>
      <c r="B24" s="47"/>
      <c r="C24" s="8">
        <f>B24/B26</f>
      </c>
      <c r="D24" s="6"/>
      <c r="E24" s="19"/>
      <c r="F24" s="70"/>
      <c r="G24" s="38"/>
      <c r="H24" s="72"/>
      <c r="I24" s="11"/>
    </row>
    <row r="25" ht="20.7" customHeight="1">
      <c r="A25" t="s" s="46">
        <v>83</v>
      </c>
      <c r="B25" s="47"/>
      <c r="C25" s="8">
        <f>B25/B26</f>
      </c>
      <c r="D25" s="6"/>
      <c r="E25" s="11"/>
      <c r="F25" s="64"/>
      <c r="G25" s="39"/>
      <c r="H25" s="72"/>
      <c r="I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6"/>
      <c r="E26" s="11"/>
      <c r="F26" s="64"/>
      <c r="G26" s="39"/>
      <c r="H26" s="72"/>
      <c r="I26" s="11"/>
    </row>
    <row r="27" ht="20.7" customHeight="1">
      <c r="A27" s="51"/>
      <c r="B27" s="52"/>
      <c r="C27" s="18"/>
      <c r="D27" s="11"/>
      <c r="E27" s="11"/>
      <c r="F27" s="64"/>
      <c r="G27" s="39"/>
      <c r="H27" s="72"/>
      <c r="I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11"/>
      <c r="F28" s="64"/>
      <c r="G28" s="39"/>
      <c r="H28" s="72"/>
      <c r="I28" s="11"/>
    </row>
    <row r="29" ht="20.7" customHeight="1">
      <c r="A29" t="s" s="46">
        <v>95</v>
      </c>
      <c r="B29" s="47"/>
      <c r="C29" s="8">
        <f>B29/B35</f>
      </c>
      <c r="D29" s="6"/>
      <c r="E29" s="11"/>
      <c r="F29" s="64"/>
      <c r="G29" s="39"/>
      <c r="H29" s="72"/>
      <c r="I29" s="11"/>
    </row>
    <row r="30" ht="20.7" customHeight="1">
      <c r="A30" t="s" s="46">
        <v>98</v>
      </c>
      <c r="B30" s="47"/>
      <c r="C30" s="8">
        <f>B30/B35</f>
      </c>
      <c r="D30" s="6"/>
      <c r="E30" s="11"/>
      <c r="F30" s="64"/>
      <c r="G30" s="39"/>
      <c r="H30" s="72"/>
      <c r="I30" s="11"/>
    </row>
    <row r="31" ht="20.7" customHeight="1">
      <c r="A31" t="s" s="46">
        <v>101</v>
      </c>
      <c r="B31" s="47"/>
      <c r="C31" s="8">
        <f>B31/B35</f>
      </c>
      <c r="D31" s="6"/>
      <c r="E31" s="11"/>
      <c r="F31" s="64"/>
      <c r="G31" s="39"/>
      <c r="H31" s="72"/>
      <c r="I31" s="11"/>
    </row>
    <row r="32" ht="20.7" customHeight="1">
      <c r="A32" t="s" s="46">
        <v>103</v>
      </c>
      <c r="B32" s="47"/>
      <c r="C32" s="8">
        <f>B32/B35</f>
      </c>
      <c r="D32" s="6"/>
      <c r="E32" s="11"/>
      <c r="F32" s="64"/>
      <c r="G32" s="39"/>
      <c r="H32" s="72"/>
      <c r="I32" s="11"/>
    </row>
    <row r="33" ht="20.7" customHeight="1">
      <c r="A33" t="s" s="46">
        <v>106</v>
      </c>
      <c r="B33" s="47"/>
      <c r="C33" s="8">
        <f>B33/B35</f>
      </c>
      <c r="D33" s="6"/>
      <c r="E33" s="11"/>
      <c r="F33" s="64"/>
      <c r="G33" s="39"/>
      <c r="H33" s="72"/>
      <c r="I33" s="11"/>
    </row>
    <row r="34" ht="20.7" customHeight="1">
      <c r="A34" t="s" s="46">
        <v>110</v>
      </c>
      <c r="B34" s="47"/>
      <c r="C34" s="8">
        <f>B34/B35</f>
      </c>
      <c r="D34" s="6"/>
      <c r="E34" s="11"/>
      <c r="F34" s="64"/>
      <c r="G34" s="39"/>
      <c r="H34" s="72"/>
      <c r="I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11"/>
      <c r="F35" s="64"/>
      <c r="G35" s="39"/>
      <c r="H35" s="72"/>
      <c r="I35" s="11"/>
    </row>
    <row r="36" ht="20.7" customHeight="1">
      <c r="A36" s="16"/>
      <c r="B36" s="17"/>
      <c r="C36" s="18"/>
      <c r="D36" s="11"/>
      <c r="E36" s="11"/>
      <c r="F36" s="64"/>
      <c r="G36" s="39"/>
      <c r="H36" s="72"/>
      <c r="I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1"/>
      <c r="F37" s="64"/>
      <c r="G37" s="39"/>
      <c r="H37" s="72"/>
      <c r="I37" s="11"/>
    </row>
    <row r="38" ht="20.7" customHeight="1">
      <c r="A38" t="s" s="4">
        <v>118</v>
      </c>
      <c r="B38" s="7">
        <v>4603</v>
      </c>
      <c r="C38" s="8">
        <f>B38/B40</f>
        <v>0.928960645812311</v>
      </c>
      <c r="D38" s="6"/>
      <c r="E38" s="11"/>
      <c r="F38" s="64"/>
      <c r="G38" s="39"/>
      <c r="H38" s="72"/>
      <c r="I38" s="11"/>
    </row>
    <row r="39" ht="20.7" customHeight="1">
      <c r="A39" t="s" s="4">
        <v>122</v>
      </c>
      <c r="B39" s="7">
        <v>352</v>
      </c>
      <c r="C39" s="8">
        <f>B39/B40</f>
        <v>0.0710393541876892</v>
      </c>
      <c r="D39" s="6"/>
      <c r="E39" s="11"/>
      <c r="F39" s="64"/>
      <c r="G39" s="39"/>
      <c r="H39" s="72"/>
      <c r="I39" s="11"/>
    </row>
    <row r="40" ht="20.7" customHeight="1">
      <c r="A40" t="s" s="3">
        <v>19</v>
      </c>
      <c r="B40" s="7">
        <f>SUM(B38:B39)</f>
        <v>4955</v>
      </c>
      <c r="C40" s="9">
        <f>SUM(C38:C39)</f>
        <v>1</v>
      </c>
      <c r="D40" s="6"/>
      <c r="E40" s="11"/>
      <c r="F40" s="64"/>
      <c r="G40" s="39"/>
      <c r="H40" s="72"/>
      <c r="I40" s="11"/>
    </row>
    <row r="41" ht="20.7" customHeight="1">
      <c r="A41" s="16"/>
      <c r="B41" s="17"/>
      <c r="C41" s="18"/>
      <c r="D41" s="11"/>
      <c r="E41" s="11"/>
      <c r="F41" s="64"/>
      <c r="G41" s="39"/>
      <c r="H41" s="72"/>
      <c r="I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72"/>
      <c r="I42" s="11"/>
    </row>
    <row r="43" ht="20.7" customHeight="1">
      <c r="A43" t="s" s="4">
        <v>131</v>
      </c>
      <c r="B43" s="7">
        <v>2885</v>
      </c>
      <c r="C43" s="8">
        <f>B43/B45</f>
        <v>0.577346407844707</v>
      </c>
      <c r="D43" s="6"/>
      <c r="E43" s="11"/>
      <c r="F43" s="64"/>
      <c r="G43" s="39"/>
      <c r="H43" s="72"/>
      <c r="I43" s="11"/>
    </row>
    <row r="44" ht="20.7" customHeight="1">
      <c r="A44" t="s" s="4">
        <v>134</v>
      </c>
      <c r="B44" s="7">
        <v>2112</v>
      </c>
      <c r="C44" s="8">
        <f>B44/B45</f>
        <v>0.422653592155293</v>
      </c>
      <c r="D44" s="6"/>
      <c r="E44" s="11"/>
      <c r="F44" s="64"/>
      <c r="G44" s="39"/>
      <c r="H44" s="72"/>
      <c r="I44" s="11"/>
    </row>
    <row r="45" ht="20.7" customHeight="1">
      <c r="A45" t="s" s="3">
        <v>19</v>
      </c>
      <c r="B45" s="7">
        <f>SUM(B43:B44)</f>
        <v>4997</v>
      </c>
      <c r="C45" s="9">
        <f>SUM(C43:C44)</f>
        <v>1</v>
      </c>
      <c r="D45" s="6"/>
      <c r="E45" s="11"/>
      <c r="F45" s="64"/>
      <c r="G45" s="39"/>
      <c r="H45" s="72"/>
      <c r="I45" s="11"/>
    </row>
    <row r="46" ht="20.7" customHeight="1">
      <c r="A46" s="16"/>
      <c r="B46" s="17"/>
      <c r="C46" s="18"/>
      <c r="D46" s="11"/>
      <c r="E46" s="11"/>
      <c r="F46" s="64"/>
      <c r="G46" s="39"/>
      <c r="H46" s="72"/>
      <c r="I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72"/>
      <c r="I47" s="11"/>
    </row>
    <row r="48" ht="20.7" customHeight="1">
      <c r="A48" t="s" s="4">
        <v>143</v>
      </c>
      <c r="B48" s="7">
        <v>2030</v>
      </c>
      <c r="C48" s="8">
        <f>B48/B52</f>
        <v>0.419161676646707</v>
      </c>
      <c r="D48" s="6"/>
      <c r="E48" s="11"/>
      <c r="F48" s="11"/>
      <c r="G48" s="43"/>
      <c r="H48" s="11"/>
      <c r="I48" s="11"/>
    </row>
    <row r="49" ht="20.7" customHeight="1">
      <c r="A49" t="s" s="4">
        <v>146</v>
      </c>
      <c r="B49" s="7">
        <v>470</v>
      </c>
      <c r="C49" s="8">
        <f>B49/B52</f>
        <v>0.0970472847408631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327</v>
      </c>
      <c r="C50" s="8">
        <f>B50/B52</f>
        <v>0.06752013214949409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2016</v>
      </c>
      <c r="C51" s="8">
        <f>B51/B52</f>
        <v>0.416270906462936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4843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1837</v>
      </c>
      <c r="C55" s="8">
        <f>B55/B58</f>
        <v>0.394799054373522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940</v>
      </c>
      <c r="C56" s="8">
        <f>B56/B58</f>
        <v>0.202020202020202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1876</v>
      </c>
      <c r="C57" s="8">
        <f>B57/B58</f>
        <v>0.403180743606276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4653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1283</v>
      </c>
      <c r="C61" s="8">
        <f>B61/B65</f>
        <v>0.306059160305344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313</v>
      </c>
      <c r="C62" s="8">
        <f>B62/B65</f>
        <v>0.0746660305343511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1367</v>
      </c>
      <c r="C63" s="8">
        <f>B63/B65</f>
        <v>0.326097328244275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1229</v>
      </c>
      <c r="C64" s="8">
        <f>B64/B65</f>
        <v>0.293177480916031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4192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1937</v>
      </c>
      <c r="C68" s="8">
        <f>B68/B71</f>
        <v>0.46152013342864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701</v>
      </c>
      <c r="C69" s="8">
        <f>B69/B71</f>
        <v>0.167024064808196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1559</v>
      </c>
      <c r="C70" s="8">
        <f>B70/B71</f>
        <v>0.371455801763164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4197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2:H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59" customWidth="1"/>
    <col min="2" max="3" width="16.3516" style="59" customWidth="1"/>
    <col min="4" max="4" width="22.1016" style="59" customWidth="1"/>
    <col min="5" max="6" width="16.3516" style="59" customWidth="1"/>
    <col min="7" max="7" width="17.8516" style="59" customWidth="1"/>
    <col min="8" max="8" width="16.3516" style="59" customWidth="1"/>
    <col min="9" max="16384" width="16.3516" style="59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7" customHeight="1">
      <c r="A2" t="s" s="3">
        <v>1</v>
      </c>
      <c r="B2" t="s" s="4">
        <v>2</v>
      </c>
      <c r="C2" t="s" s="3">
        <v>3</v>
      </c>
      <c r="D2" s="60"/>
      <c r="E2" s="37"/>
      <c r="F2" s="37"/>
      <c r="G2" s="61"/>
      <c r="H2" s="37"/>
    </row>
    <row r="3" ht="20.7" customHeight="1">
      <c r="A3" t="s" s="4">
        <v>8</v>
      </c>
      <c r="B3" s="7">
        <v>369</v>
      </c>
      <c r="C3" s="8">
        <f>B3/B12</f>
        <v>0.170596393897365</v>
      </c>
      <c r="D3" s="20"/>
      <c r="E3" s="37"/>
      <c r="F3" s="37"/>
      <c r="G3" s="37"/>
      <c r="H3" s="37"/>
    </row>
    <row r="4" ht="20.7" customHeight="1">
      <c r="A4" t="s" s="4">
        <v>13</v>
      </c>
      <c r="B4" s="7">
        <v>28</v>
      </c>
      <c r="C4" s="8">
        <f>B4/B12</f>
        <v>0.0129449838187702</v>
      </c>
      <c r="D4" s="20"/>
      <c r="E4" s="37"/>
      <c r="F4" s="37"/>
      <c r="G4" s="37"/>
      <c r="H4" s="37"/>
    </row>
    <row r="5" ht="20.7" customHeight="1">
      <c r="A5" t="s" s="4">
        <v>18</v>
      </c>
      <c r="B5" s="7">
        <v>8</v>
      </c>
      <c r="C5" s="8">
        <f>B5/B12</f>
        <v>0.00369856680536292</v>
      </c>
      <c r="D5" s="60"/>
      <c r="E5" s="37"/>
      <c r="F5" s="37"/>
      <c r="G5" s="61"/>
      <c r="H5" s="37"/>
    </row>
    <row r="6" ht="20.7" customHeight="1">
      <c r="A6" t="s" s="4">
        <v>21</v>
      </c>
      <c r="B6" s="7">
        <v>1414</v>
      </c>
      <c r="C6" s="8">
        <f>B6/B12</f>
        <v>0.653721682847896</v>
      </c>
      <c r="D6" s="20"/>
      <c r="E6" s="37"/>
      <c r="F6" s="37"/>
      <c r="G6" s="37"/>
      <c r="H6" s="37"/>
    </row>
    <row r="7" ht="20.7" customHeight="1">
      <c r="A7" t="s" s="4">
        <v>23</v>
      </c>
      <c r="B7" s="7">
        <v>295</v>
      </c>
      <c r="C7" s="8">
        <f>B7/B12</f>
        <v>0.136384650947758</v>
      </c>
      <c r="D7" s="60"/>
      <c r="E7" s="37"/>
      <c r="F7" s="37"/>
      <c r="G7" s="61"/>
      <c r="H7" s="37"/>
    </row>
    <row r="8" ht="20.7" customHeight="1">
      <c r="A8" t="s" s="4">
        <v>27</v>
      </c>
      <c r="B8" s="7">
        <v>7</v>
      </c>
      <c r="C8" s="8">
        <f>B8/B12</f>
        <v>0.00323624595469256</v>
      </c>
      <c r="D8" s="20"/>
      <c r="E8" s="37"/>
      <c r="F8" s="37"/>
      <c r="G8" s="37"/>
      <c r="H8" s="37"/>
    </row>
    <row r="9" ht="20.7" customHeight="1">
      <c r="A9" t="s" s="4">
        <v>31</v>
      </c>
      <c r="B9" s="7">
        <v>31</v>
      </c>
      <c r="C9" s="8">
        <f>B9/B12</f>
        <v>0.0143319463707813</v>
      </c>
      <c r="D9" s="20"/>
      <c r="E9" s="37"/>
      <c r="F9" s="37"/>
      <c r="G9" s="37"/>
      <c r="H9" s="37"/>
    </row>
    <row r="10" ht="20.7" customHeight="1">
      <c r="A10" t="s" s="4">
        <v>36</v>
      </c>
      <c r="B10" s="7">
        <v>6</v>
      </c>
      <c r="C10" s="8">
        <f>B10/B12</f>
        <v>0.00277392510402219</v>
      </c>
      <c r="D10" s="60"/>
      <c r="E10" s="37"/>
      <c r="F10" s="37"/>
      <c r="G10" s="61"/>
      <c r="H10" s="37"/>
    </row>
    <row r="11" ht="20.7" customHeight="1">
      <c r="A11" t="s" s="4">
        <v>39</v>
      </c>
      <c r="B11" s="7">
        <v>5</v>
      </c>
      <c r="C11" s="8">
        <f>B11/B12</f>
        <v>0.00231160425335183</v>
      </c>
      <c r="D11" s="20"/>
      <c r="E11" s="37"/>
      <c r="F11" s="37"/>
      <c r="G11" s="37"/>
      <c r="H11" s="37"/>
    </row>
    <row r="12" ht="20.7" customHeight="1">
      <c r="A12" t="s" s="3">
        <v>19</v>
      </c>
      <c r="B12" s="7">
        <f>SUM(B3:B11)</f>
        <v>2163</v>
      </c>
      <c r="C12" s="9">
        <f>SUM(C3:C11)</f>
        <v>1</v>
      </c>
      <c r="D12" s="60"/>
      <c r="E12" s="37"/>
      <c r="F12" s="37"/>
      <c r="G12" s="61"/>
      <c r="H12" s="37"/>
    </row>
    <row r="13" ht="20.7" customHeight="1">
      <c r="A13" s="10"/>
      <c r="B13" s="10"/>
      <c r="C13" s="30"/>
      <c r="D13" s="37"/>
      <c r="E13" s="37"/>
      <c r="F13" s="37"/>
      <c r="G13" s="37"/>
      <c r="H13" s="37"/>
    </row>
    <row r="14" ht="20.7" customHeight="1">
      <c r="A14" t="s" s="3">
        <v>46</v>
      </c>
      <c r="B14" t="s" s="4">
        <v>2</v>
      </c>
      <c r="C14" t="s" s="3">
        <v>3</v>
      </c>
      <c r="D14" s="20"/>
      <c r="E14" s="37"/>
      <c r="F14" s="37"/>
      <c r="G14" s="37"/>
      <c r="H14" s="37"/>
    </row>
    <row r="15" ht="20.7" customHeight="1">
      <c r="A15" t="s" s="4">
        <v>51</v>
      </c>
      <c r="B15" s="7">
        <v>15</v>
      </c>
      <c r="C15" s="8">
        <f>B15/B21</f>
        <v>0.00706214689265537</v>
      </c>
      <c r="D15" s="60"/>
      <c r="E15" s="37"/>
      <c r="F15" s="37"/>
      <c r="G15" s="61"/>
      <c r="H15" s="37"/>
    </row>
    <row r="16" ht="20.7" customHeight="1">
      <c r="A16" t="s" s="4">
        <v>54</v>
      </c>
      <c r="B16" s="7">
        <v>1185</v>
      </c>
      <c r="C16" s="8">
        <f>B16/B21</f>
        <v>0.557909604519774</v>
      </c>
      <c r="D16" s="20"/>
      <c r="E16" s="37"/>
      <c r="F16" s="37"/>
      <c r="G16" s="37"/>
      <c r="H16" s="37"/>
    </row>
    <row r="17" ht="20.7" customHeight="1">
      <c r="A17" t="s" s="4">
        <v>57</v>
      </c>
      <c r="B17" s="7">
        <v>433</v>
      </c>
      <c r="C17" s="8">
        <f>B17/B21</f>
        <v>0.203860640301318</v>
      </c>
      <c r="D17" s="60"/>
      <c r="E17" s="37"/>
      <c r="F17" s="37"/>
      <c r="G17" s="61"/>
      <c r="H17" s="37"/>
    </row>
    <row r="18" ht="20.7" customHeight="1">
      <c r="A18" t="s" s="4">
        <v>61</v>
      </c>
      <c r="B18" s="7">
        <v>13</v>
      </c>
      <c r="C18" s="8">
        <f>B18/B21</f>
        <v>0.00612052730696798</v>
      </c>
      <c r="D18" s="20"/>
      <c r="E18" s="37"/>
      <c r="F18" s="37"/>
      <c r="G18" s="37"/>
      <c r="H18" s="37"/>
    </row>
    <row r="19" ht="20.7" customHeight="1">
      <c r="A19" t="s" s="4">
        <v>64</v>
      </c>
      <c r="B19" s="7">
        <v>461</v>
      </c>
      <c r="C19" s="8">
        <f>B19/B21</f>
        <v>0.217043314500942</v>
      </c>
      <c r="D19" s="20"/>
      <c r="E19" s="37"/>
      <c r="F19" s="37"/>
      <c r="G19" s="37"/>
      <c r="H19" s="37"/>
    </row>
    <row r="20" ht="20.7" customHeight="1">
      <c r="A20" t="s" s="4">
        <v>68</v>
      </c>
      <c r="B20" s="7">
        <v>17</v>
      </c>
      <c r="C20" s="8">
        <f>B20/B21</f>
        <v>0.00800376647834275</v>
      </c>
      <c r="D20" s="60"/>
      <c r="E20" s="37"/>
      <c r="F20" s="37"/>
      <c r="G20" s="61"/>
      <c r="H20" s="37"/>
    </row>
    <row r="21" ht="20.7" customHeight="1">
      <c r="A21" t="s" s="3">
        <v>19</v>
      </c>
      <c r="B21" s="7">
        <f>SUM(B15:B20)</f>
        <v>2124</v>
      </c>
      <c r="C21" s="9">
        <f>SUM(C15:C20)</f>
        <v>1</v>
      </c>
      <c r="D21" s="20"/>
      <c r="E21" s="37"/>
      <c r="F21" s="37"/>
      <c r="G21" s="37"/>
      <c r="H21" s="37"/>
    </row>
    <row r="22" ht="20.7" customHeight="1">
      <c r="A22" s="16"/>
      <c r="B22" s="17"/>
      <c r="C22" s="17"/>
      <c r="D22" s="61"/>
      <c r="E22" s="37"/>
      <c r="F22" s="37"/>
      <c r="G22" s="37"/>
      <c r="H22" s="37"/>
    </row>
    <row r="23" ht="20.7" customHeight="1">
      <c r="A23" t="s" s="45">
        <v>77</v>
      </c>
      <c r="B23" t="s" s="46">
        <v>2</v>
      </c>
      <c r="C23" t="s" s="3">
        <v>3</v>
      </c>
      <c r="D23" s="20"/>
      <c r="E23" s="37"/>
      <c r="F23" s="37"/>
      <c r="G23" s="37"/>
      <c r="H23" s="37"/>
    </row>
    <row r="24" ht="20.7" customHeight="1">
      <c r="A24" t="s" s="46">
        <v>80</v>
      </c>
      <c r="B24" s="47"/>
      <c r="C24" s="8">
        <f>B24/B26</f>
      </c>
      <c r="D24" s="20"/>
      <c r="E24" s="37"/>
      <c r="F24" s="37"/>
      <c r="G24" s="37"/>
      <c r="H24" s="37"/>
    </row>
    <row r="25" ht="20.7" customHeight="1">
      <c r="A25" t="s" s="46">
        <v>83</v>
      </c>
      <c r="B25" s="47"/>
      <c r="C25" s="8">
        <f>B25/B26</f>
      </c>
      <c r="D25" s="20"/>
      <c r="E25" s="37"/>
      <c r="F25" s="37"/>
      <c r="G25" s="37"/>
      <c r="H25" s="37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60"/>
      <c r="E26" s="37"/>
      <c r="F26" s="37"/>
      <c r="G26" s="37"/>
      <c r="H26" s="37"/>
    </row>
    <row r="27" ht="20.7" customHeight="1">
      <c r="A27" s="51"/>
      <c r="B27" s="52"/>
      <c r="C27" s="17"/>
      <c r="D27" s="37"/>
      <c r="E27" s="37"/>
      <c r="F27" s="37"/>
      <c r="G27" s="37"/>
      <c r="H27" s="37"/>
    </row>
    <row r="28" ht="20.7" customHeight="1">
      <c r="A28" t="s" s="45">
        <v>92</v>
      </c>
      <c r="B28" t="s" s="46">
        <v>2</v>
      </c>
      <c r="C28" t="s" s="3">
        <v>3</v>
      </c>
      <c r="D28" s="60"/>
      <c r="E28" s="37"/>
      <c r="F28" s="37"/>
      <c r="G28" s="37"/>
      <c r="H28" s="37"/>
    </row>
    <row r="29" ht="20.7" customHeight="1">
      <c r="A29" t="s" s="46">
        <v>95</v>
      </c>
      <c r="B29" s="47"/>
      <c r="C29" s="8">
        <f>B29/B35</f>
      </c>
      <c r="D29" s="20"/>
      <c r="E29" s="37"/>
      <c r="F29" s="37"/>
      <c r="G29" s="37"/>
      <c r="H29" s="37"/>
    </row>
    <row r="30" ht="20.7" customHeight="1">
      <c r="A30" t="s" s="46">
        <v>98</v>
      </c>
      <c r="B30" s="47"/>
      <c r="C30" s="8">
        <f>B30/B35</f>
      </c>
      <c r="D30" s="20"/>
      <c r="E30" s="37"/>
      <c r="F30" s="37"/>
      <c r="G30" s="37"/>
      <c r="H30" s="37"/>
    </row>
    <row r="31" ht="20.7" customHeight="1">
      <c r="A31" t="s" s="46">
        <v>101</v>
      </c>
      <c r="B31" s="47"/>
      <c r="C31" s="8">
        <f>B31/B35</f>
      </c>
      <c r="D31" s="60"/>
      <c r="E31" s="37"/>
      <c r="F31" s="37"/>
      <c r="G31" s="37"/>
      <c r="H31" s="37"/>
    </row>
    <row r="32" ht="20.7" customHeight="1">
      <c r="A32" t="s" s="46">
        <v>103</v>
      </c>
      <c r="B32" s="47"/>
      <c r="C32" s="8">
        <f>B32/B35</f>
      </c>
      <c r="D32" s="20"/>
      <c r="E32" s="37"/>
      <c r="F32" s="37"/>
      <c r="G32" s="37"/>
      <c r="H32" s="37"/>
    </row>
    <row r="33" ht="20.7" customHeight="1">
      <c r="A33" t="s" s="46">
        <v>106</v>
      </c>
      <c r="B33" s="47"/>
      <c r="C33" s="8">
        <f>B33/B35</f>
      </c>
      <c r="D33" s="60"/>
      <c r="E33" s="37"/>
      <c r="F33" s="37"/>
      <c r="G33" s="37"/>
      <c r="H33" s="37"/>
    </row>
    <row r="34" ht="20.7" customHeight="1">
      <c r="A34" t="s" s="46">
        <v>110</v>
      </c>
      <c r="B34" s="47"/>
      <c r="C34" s="8">
        <f>B34/B35</f>
      </c>
      <c r="D34" s="20"/>
      <c r="E34" s="37"/>
      <c r="F34" s="37"/>
      <c r="G34" s="37"/>
      <c r="H34" s="37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20"/>
      <c r="E35" s="37"/>
      <c r="F35" s="37"/>
      <c r="G35" s="37"/>
      <c r="H35" s="37"/>
    </row>
    <row r="36" ht="20.7" customHeight="1">
      <c r="A36" s="16"/>
      <c r="B36" s="17"/>
      <c r="C36" s="17"/>
      <c r="D36" s="37"/>
      <c r="E36" s="37"/>
      <c r="F36" s="37"/>
      <c r="G36" s="37"/>
      <c r="H36" s="37"/>
    </row>
    <row r="37" ht="20.7" customHeight="1">
      <c r="A37" t="s" s="3">
        <v>116</v>
      </c>
      <c r="B37" t="s" s="4">
        <v>2</v>
      </c>
      <c r="C37" t="s" s="3">
        <v>3</v>
      </c>
      <c r="D37" s="60"/>
      <c r="E37" s="37"/>
      <c r="F37" s="37"/>
      <c r="G37" s="37"/>
      <c r="H37" s="37"/>
    </row>
    <row r="38" ht="20.7" customHeight="1">
      <c r="A38" t="s" s="4">
        <v>118</v>
      </c>
      <c r="B38" s="7">
        <v>1780</v>
      </c>
      <c r="C38" s="8">
        <f>B38/B40</f>
        <v>0.908163265306122</v>
      </c>
      <c r="D38" s="20"/>
      <c r="E38" s="37"/>
      <c r="F38" s="37"/>
      <c r="G38" s="37"/>
      <c r="H38" s="37"/>
    </row>
    <row r="39" ht="20.7" customHeight="1">
      <c r="A39" t="s" s="4">
        <v>122</v>
      </c>
      <c r="B39" s="7">
        <v>180</v>
      </c>
      <c r="C39" s="8">
        <f>B39/B40</f>
        <v>0.0918367346938776</v>
      </c>
      <c r="D39" s="60"/>
      <c r="E39" s="37"/>
      <c r="F39" s="37"/>
      <c r="G39" s="37"/>
      <c r="H39" s="37"/>
    </row>
    <row r="40" ht="20.7" customHeight="1">
      <c r="A40" t="s" s="3">
        <v>19</v>
      </c>
      <c r="B40" s="7">
        <f>SUM(B38:B39)</f>
        <v>1960</v>
      </c>
      <c r="C40" s="9">
        <f>SUM(C38:C39)</f>
        <v>1</v>
      </c>
      <c r="D40" s="20"/>
      <c r="E40" s="37"/>
      <c r="F40" s="37"/>
      <c r="G40" s="37"/>
      <c r="H40" s="37"/>
    </row>
    <row r="41" ht="20.7" customHeight="1">
      <c r="A41" s="16"/>
      <c r="B41" s="17"/>
      <c r="C41" s="17"/>
      <c r="D41" s="37"/>
      <c r="E41" s="37"/>
      <c r="F41" s="37"/>
      <c r="G41" s="37"/>
      <c r="H41" s="37"/>
    </row>
    <row r="42" ht="20.7" customHeight="1">
      <c r="A42" t="s" s="3">
        <v>129</v>
      </c>
      <c r="B42" t="s" s="4">
        <v>2</v>
      </c>
      <c r="C42" t="s" s="3">
        <v>3</v>
      </c>
      <c r="D42" s="60"/>
      <c r="E42" s="37"/>
      <c r="F42" s="37"/>
      <c r="G42" s="37"/>
      <c r="H42" s="37"/>
    </row>
    <row r="43" ht="20.7" customHeight="1">
      <c r="A43" t="s" s="4">
        <v>131</v>
      </c>
      <c r="B43" s="7">
        <v>1123</v>
      </c>
      <c r="C43" s="8">
        <f>B43/B45</f>
        <v>0.615342465753425</v>
      </c>
      <c r="D43" s="20"/>
      <c r="E43" s="37"/>
      <c r="F43" s="37"/>
      <c r="G43" s="37"/>
      <c r="H43" s="37"/>
    </row>
    <row r="44" ht="20.7" customHeight="1">
      <c r="A44" t="s" s="4">
        <v>134</v>
      </c>
      <c r="B44" s="7">
        <v>702</v>
      </c>
      <c r="C44" s="8">
        <f>B44/B45</f>
        <v>0.384657534246575</v>
      </c>
      <c r="D44" s="60"/>
      <c r="E44" s="37"/>
      <c r="F44" s="37"/>
      <c r="G44" s="37"/>
      <c r="H44" s="37"/>
    </row>
    <row r="45" ht="20.7" customHeight="1">
      <c r="A45" t="s" s="3">
        <v>19</v>
      </c>
      <c r="B45" s="7">
        <f>SUM(B43:B44)</f>
        <v>1825</v>
      </c>
      <c r="C45" s="9">
        <f>SUM(C43:C44)</f>
        <v>1</v>
      </c>
      <c r="D45" s="20"/>
      <c r="E45" s="37"/>
      <c r="F45" s="37"/>
      <c r="G45" s="37"/>
      <c r="H45" s="37"/>
    </row>
    <row r="46" ht="20.7" customHeight="1">
      <c r="A46" s="16"/>
      <c r="B46" s="17"/>
      <c r="C46" s="17"/>
      <c r="D46" s="37"/>
      <c r="E46" s="37"/>
      <c r="F46" s="37"/>
      <c r="G46" s="37"/>
      <c r="H46" s="37"/>
    </row>
    <row r="47" ht="20.7" customHeight="1">
      <c r="A47" t="s" s="3">
        <v>141</v>
      </c>
      <c r="B47" t="s" s="4">
        <v>2</v>
      </c>
      <c r="C47" t="s" s="3">
        <v>3</v>
      </c>
      <c r="D47" s="60"/>
      <c r="E47" s="37"/>
      <c r="F47" s="37"/>
      <c r="G47" s="37"/>
      <c r="H47" s="37"/>
    </row>
    <row r="48" ht="20.7" customHeight="1">
      <c r="A48" t="s" s="4">
        <v>143</v>
      </c>
      <c r="B48" s="7">
        <v>838</v>
      </c>
      <c r="C48" s="8">
        <f>B48/B52</f>
        <v>0.43329886246122</v>
      </c>
      <c r="D48" s="6"/>
      <c r="E48" s="11"/>
      <c r="F48" s="11"/>
      <c r="G48" s="11"/>
      <c r="H48" s="11"/>
    </row>
    <row r="49" ht="20.7" customHeight="1">
      <c r="A49" t="s" s="4">
        <v>146</v>
      </c>
      <c r="B49" s="7">
        <v>200</v>
      </c>
      <c r="C49" s="8">
        <f>B49/B52</f>
        <v>0.103412616339193</v>
      </c>
      <c r="D49" s="6"/>
      <c r="E49" s="11"/>
      <c r="F49" s="11"/>
      <c r="G49" s="11"/>
      <c r="H49" s="11"/>
    </row>
    <row r="50" ht="20.7" customHeight="1">
      <c r="A50" t="s" s="4">
        <v>150</v>
      </c>
      <c r="B50" s="7">
        <v>153</v>
      </c>
      <c r="C50" s="8">
        <f>B50/B52</f>
        <v>0.0791106514994829</v>
      </c>
      <c r="D50" s="6"/>
      <c r="E50" s="11"/>
      <c r="F50" s="11"/>
      <c r="G50" s="11"/>
      <c r="H50" s="11"/>
    </row>
    <row r="51" ht="20.7" customHeight="1">
      <c r="A51" t="s" s="4">
        <v>153</v>
      </c>
      <c r="B51" s="7">
        <v>743</v>
      </c>
      <c r="C51" s="8">
        <f>B51/B52</f>
        <v>0.384177869700103</v>
      </c>
      <c r="D51" s="6"/>
      <c r="E51" s="11"/>
      <c r="F51" s="11"/>
      <c r="G51" s="11"/>
      <c r="H51" s="11"/>
    </row>
    <row r="52" ht="20.7" customHeight="1">
      <c r="A52" t="s" s="3">
        <v>19</v>
      </c>
      <c r="B52" s="7">
        <f>SUM(B48:B51)</f>
        <v>1934</v>
      </c>
      <c r="C52" s="9">
        <f>SUM(C48:C51)</f>
        <v>0.999999999999999</v>
      </c>
      <c r="D52" s="6"/>
      <c r="E52" s="11"/>
      <c r="F52" s="11"/>
      <c r="G52" s="11"/>
      <c r="H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</row>
    <row r="55" ht="20.7" customHeight="1">
      <c r="A55" t="s" s="4">
        <v>159</v>
      </c>
      <c r="B55" s="7">
        <v>519</v>
      </c>
      <c r="C55" s="8">
        <f>B55/B58</f>
        <v>0.293054771315641</v>
      </c>
      <c r="D55" s="6"/>
      <c r="E55" s="11"/>
      <c r="F55" s="11"/>
      <c r="G55" s="11"/>
      <c r="H55" s="11"/>
    </row>
    <row r="56" ht="20.7" customHeight="1">
      <c r="A56" t="s" s="4">
        <v>160</v>
      </c>
      <c r="B56" s="7">
        <v>748</v>
      </c>
      <c r="C56" s="8">
        <f>B56/B58</f>
        <v>0.422360248447205</v>
      </c>
      <c r="D56" s="6"/>
      <c r="E56" s="11"/>
      <c r="F56" s="11"/>
      <c r="G56" s="11"/>
      <c r="H56" s="11"/>
    </row>
    <row r="57" ht="20.7" customHeight="1">
      <c r="A57" t="s" s="4">
        <v>162</v>
      </c>
      <c r="B57" s="7">
        <v>504</v>
      </c>
      <c r="C57" s="8">
        <f>B57/B58</f>
        <v>0.284584980237154</v>
      </c>
      <c r="D57" s="6"/>
      <c r="E57" s="11"/>
      <c r="F57" s="11"/>
      <c r="G57" s="11"/>
      <c r="H57" s="11"/>
    </row>
    <row r="58" ht="20.7" customHeight="1">
      <c r="A58" t="s" s="3">
        <v>19</v>
      </c>
      <c r="B58" s="7">
        <f>SUM(B55:B57)</f>
        <v>1771</v>
      </c>
      <c r="C58" s="9">
        <f>SUM(C55:C57)</f>
        <v>1</v>
      </c>
      <c r="D58" s="6"/>
      <c r="E58" s="11"/>
      <c r="F58" s="11"/>
      <c r="G58" s="11"/>
      <c r="H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</row>
    <row r="61" ht="20.7" customHeight="1">
      <c r="A61" t="s" s="4">
        <v>166</v>
      </c>
      <c r="B61" s="7">
        <v>479</v>
      </c>
      <c r="C61" s="8">
        <f>B61/B65</f>
        <v>0.286654697785757</v>
      </c>
      <c r="D61" s="6"/>
      <c r="E61" s="11"/>
      <c r="F61" s="11"/>
      <c r="G61" s="11"/>
      <c r="H61" s="11"/>
    </row>
    <row r="62" ht="20.7" customHeight="1">
      <c r="A62" t="s" s="4">
        <v>168</v>
      </c>
      <c r="B62" s="7">
        <v>156</v>
      </c>
      <c r="C62" s="8">
        <f>B62/B65</f>
        <v>0.0933572710951526</v>
      </c>
      <c r="D62" s="6"/>
      <c r="E62" s="11"/>
      <c r="F62" s="11"/>
      <c r="G62" s="11"/>
      <c r="H62" s="11"/>
    </row>
    <row r="63" ht="20.7" customHeight="1">
      <c r="A63" t="s" s="4">
        <v>170</v>
      </c>
      <c r="B63" s="7">
        <v>513</v>
      </c>
      <c r="C63" s="8">
        <f>B63/B65</f>
        <v>0.307001795332136</v>
      </c>
      <c r="D63" s="6"/>
      <c r="E63" s="11"/>
      <c r="F63" s="11"/>
      <c r="G63" s="11"/>
      <c r="H63" s="11"/>
    </row>
    <row r="64" ht="20.7" customHeight="1">
      <c r="A64" t="s" s="4">
        <v>172</v>
      </c>
      <c r="B64" s="7">
        <v>523</v>
      </c>
      <c r="C64" s="8">
        <f>B64/B65</f>
        <v>0.312986235786954</v>
      </c>
      <c r="D64" s="6"/>
      <c r="E64" s="11"/>
      <c r="F64" s="11"/>
      <c r="G64" s="11"/>
      <c r="H64" s="11"/>
    </row>
    <row r="65" ht="20.7" customHeight="1">
      <c r="A65" t="s" s="3">
        <v>19</v>
      </c>
      <c r="B65" s="7">
        <f>SUM(B61:B64)</f>
        <v>1671</v>
      </c>
      <c r="C65" s="9">
        <f>SUM(C61:C64)</f>
        <v>1</v>
      </c>
      <c r="D65" s="6"/>
      <c r="E65" s="11"/>
      <c r="F65" s="11"/>
      <c r="G65" s="11"/>
      <c r="H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</row>
    <row r="68" ht="20.7" customHeight="1">
      <c r="A68" t="s" s="4">
        <v>176</v>
      </c>
      <c r="B68" s="7">
        <v>877</v>
      </c>
      <c r="C68" s="8">
        <f>B68/B71</f>
        <v>0.51740412979351</v>
      </c>
      <c r="D68" s="6"/>
      <c r="E68" s="11"/>
      <c r="F68" s="11"/>
      <c r="G68" s="11"/>
      <c r="H68" s="11"/>
    </row>
    <row r="69" ht="20.7" customHeight="1">
      <c r="A69" t="s" s="4">
        <v>178</v>
      </c>
      <c r="B69" s="7">
        <v>233</v>
      </c>
      <c r="C69" s="8">
        <f>B69/B71</f>
        <v>0.137463126843658</v>
      </c>
      <c r="D69" s="6"/>
      <c r="E69" s="11"/>
      <c r="F69" s="11"/>
      <c r="G69" s="11"/>
      <c r="H69" s="11"/>
    </row>
    <row r="70" ht="20.7" customHeight="1">
      <c r="A70" t="s" s="4">
        <v>179</v>
      </c>
      <c r="B70" s="7">
        <v>585</v>
      </c>
      <c r="C70" s="8">
        <f>B70/B71</f>
        <v>0.345132743362832</v>
      </c>
      <c r="D70" s="6"/>
      <c r="E70" s="11"/>
      <c r="F70" s="11"/>
      <c r="G70" s="11"/>
      <c r="H70" s="11"/>
    </row>
    <row r="71" ht="20.7" customHeight="1">
      <c r="A71" t="s" s="3">
        <v>19</v>
      </c>
      <c r="B71" s="7">
        <f>SUM(B68:B70)</f>
        <v>1695</v>
      </c>
      <c r="C71" s="9">
        <f>SUM(C68:C70)</f>
        <v>1</v>
      </c>
      <c r="D71" s="6"/>
      <c r="E71" s="11"/>
      <c r="F71" s="11"/>
      <c r="G71" s="11"/>
      <c r="H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</row>
    <row r="73" ht="20.7" customHeight="1">
      <c r="A73" t="s" s="3">
        <v>182</v>
      </c>
      <c r="B73" t="s" s="4">
        <v>2</v>
      </c>
      <c r="C73" t="s" s="3">
        <v>3</v>
      </c>
      <c r="D73" s="6"/>
      <c r="E73" s="11"/>
      <c r="F73" s="11"/>
      <c r="G73" s="11"/>
      <c r="H73" s="11"/>
    </row>
    <row r="74" ht="20.7" customHeight="1">
      <c r="A74" t="s" s="4">
        <v>184</v>
      </c>
      <c r="B74" s="7">
        <v>639</v>
      </c>
      <c r="C74" s="8">
        <f>B74/B76</f>
        <v>0.368512110726644</v>
      </c>
      <c r="D74" s="6"/>
      <c r="E74" s="11"/>
      <c r="F74" s="11"/>
      <c r="G74" s="11"/>
      <c r="H74" s="11"/>
    </row>
    <row r="75" ht="20.7" customHeight="1">
      <c r="A75" t="s" s="4">
        <v>186</v>
      </c>
      <c r="B75" s="7">
        <v>1095</v>
      </c>
      <c r="C75" s="8">
        <f>B75/B76</f>
        <v>0.631487889273356</v>
      </c>
      <c r="D75" s="6"/>
      <c r="E75" s="11"/>
      <c r="F75" s="11"/>
      <c r="G75" s="11"/>
      <c r="H75" s="11"/>
    </row>
    <row r="76" ht="20.7" customHeight="1">
      <c r="A76" t="s" s="3">
        <v>19</v>
      </c>
      <c r="B76" s="7">
        <f>SUM(B74:B75)</f>
        <v>1734</v>
      </c>
      <c r="C76" s="9">
        <f>SUM(C74:C75)</f>
        <v>1</v>
      </c>
      <c r="D76" s="6"/>
      <c r="E76" s="11"/>
      <c r="F76" s="11"/>
      <c r="G76" s="11"/>
      <c r="H76" s="11"/>
    </row>
    <row r="77" ht="20.7" customHeight="1">
      <c r="A77" s="16"/>
      <c r="B77" s="17"/>
      <c r="C77" s="18"/>
      <c r="D77" s="11"/>
      <c r="E77" s="11"/>
      <c r="F77" s="11"/>
      <c r="G77" s="11"/>
      <c r="H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</row>
    <row r="87" ht="20.35" customHeight="1">
      <c r="A87" s="21"/>
      <c r="B87" s="22"/>
      <c r="C87" s="19"/>
      <c r="D87" s="11"/>
      <c r="E87" s="11"/>
      <c r="F87" s="11"/>
      <c r="G87" s="11"/>
      <c r="H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dimension ref="A2:K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30" customWidth="1"/>
    <col min="2" max="4" width="16.3516" style="130" customWidth="1"/>
    <col min="5" max="5" width="26.7031" style="130" customWidth="1"/>
    <col min="6" max="8" width="16.3516" style="130" customWidth="1"/>
    <col min="9" max="9" width="17.8516" style="130" customWidth="1"/>
    <col min="10" max="11" width="16.3516" style="130" customWidth="1"/>
    <col min="12" max="16384" width="16.3516" style="13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180</v>
      </c>
      <c r="F2" t="s" s="4">
        <v>2</v>
      </c>
      <c r="G2" t="s" s="3">
        <v>3</v>
      </c>
      <c r="H2" s="5"/>
      <c r="I2" t="s" s="3">
        <v>262</v>
      </c>
      <c r="J2" t="s" s="4">
        <v>2</v>
      </c>
      <c r="K2" t="s" s="3">
        <v>3</v>
      </c>
    </row>
    <row r="3" ht="20.7" customHeight="1">
      <c r="A3" t="s" s="4">
        <v>8</v>
      </c>
      <c r="B3" s="7">
        <v>2923</v>
      </c>
      <c r="C3" s="8">
        <f>B3/B12</f>
        <v>0.20447708989157</v>
      </c>
      <c r="D3" s="5"/>
      <c r="E3" t="s" s="4">
        <v>181</v>
      </c>
      <c r="F3" s="7">
        <v>3022</v>
      </c>
      <c r="G3" s="8">
        <f>F3/F6</f>
        <v>0.549454545454545</v>
      </c>
      <c r="H3" s="5"/>
      <c r="I3" t="s" s="4">
        <v>416</v>
      </c>
      <c r="J3" s="7">
        <v>10310</v>
      </c>
      <c r="K3" s="8">
        <f>J3/J5</f>
        <v>0.822956577266922</v>
      </c>
    </row>
    <row r="4" ht="20.7" customHeight="1">
      <c r="A4" t="s" s="4">
        <v>13</v>
      </c>
      <c r="B4" s="7">
        <v>632</v>
      </c>
      <c r="C4" s="8">
        <f>B4/B12</f>
        <v>0.0442112626792585</v>
      </c>
      <c r="D4" s="5"/>
      <c r="E4" t="s" s="4">
        <v>183</v>
      </c>
      <c r="F4" s="7">
        <v>1288</v>
      </c>
      <c r="G4" s="8">
        <f>F4/F6</f>
        <v>0.234181818181818</v>
      </c>
      <c r="H4" s="5"/>
      <c r="I4" t="s" s="4">
        <v>418</v>
      </c>
      <c r="J4" s="7">
        <v>2218</v>
      </c>
      <c r="K4" s="8">
        <f>J4/J5</f>
        <v>0.177043422733078</v>
      </c>
    </row>
    <row r="5" ht="20.7" customHeight="1">
      <c r="A5" t="s" s="4">
        <v>18</v>
      </c>
      <c r="B5" s="7">
        <v>83</v>
      </c>
      <c r="C5" s="8">
        <f>B5/B12</f>
        <v>0.00580622595313047</v>
      </c>
      <c r="D5" s="5"/>
      <c r="E5" t="s" s="4">
        <v>185</v>
      </c>
      <c r="F5" s="7">
        <v>1190</v>
      </c>
      <c r="G5" s="8">
        <f>F5/F6</f>
        <v>0.216363636363636</v>
      </c>
      <c r="H5" s="95"/>
      <c r="I5" t="s" s="3">
        <v>19</v>
      </c>
      <c r="J5" s="7">
        <f>SUM(J3:J4)</f>
        <v>12528</v>
      </c>
      <c r="K5" s="9">
        <f>SUM(K3:K4)</f>
        <v>1</v>
      </c>
    </row>
    <row r="6" ht="20.7" customHeight="1">
      <c r="A6" t="s" s="4">
        <v>21</v>
      </c>
      <c r="B6" s="7">
        <v>8365</v>
      </c>
      <c r="C6" s="8">
        <f>B6/B12</f>
        <v>0.585169639734173</v>
      </c>
      <c r="D6" s="5"/>
      <c r="E6" t="s" s="3">
        <v>19</v>
      </c>
      <c r="F6" s="7">
        <f>SUM(F3:F5)</f>
        <v>5500</v>
      </c>
      <c r="G6" s="9">
        <f>SUM(G3:G5)</f>
        <v>0.999999999999999</v>
      </c>
      <c r="H6" s="34"/>
      <c r="I6" s="18"/>
      <c r="J6" s="10"/>
      <c r="K6" s="10"/>
    </row>
    <row r="7" ht="20.7" customHeight="1">
      <c r="A7" t="s" s="4">
        <v>23</v>
      </c>
      <c r="B7" s="7">
        <v>1881</v>
      </c>
      <c r="C7" s="8">
        <f>B7/B12</f>
        <v>0.131584470094439</v>
      </c>
      <c r="D7" s="6"/>
      <c r="E7" s="10"/>
      <c r="F7" s="30"/>
      <c r="G7" s="17"/>
      <c r="H7" s="32"/>
      <c r="I7" t="s" s="3">
        <v>263</v>
      </c>
      <c r="J7" t="s" s="4">
        <v>2</v>
      </c>
      <c r="K7" t="s" s="3">
        <v>3</v>
      </c>
    </row>
    <row r="8" ht="20.7" customHeight="1">
      <c r="A8" t="s" s="4">
        <v>27</v>
      </c>
      <c r="B8" s="7">
        <v>91</v>
      </c>
      <c r="C8" s="8">
        <f>B8/B12</f>
        <v>0.00636586218957678</v>
      </c>
      <c r="D8" s="5"/>
      <c r="E8" t="s" s="3">
        <v>621</v>
      </c>
      <c r="F8" t="s" s="4">
        <v>2</v>
      </c>
      <c r="G8" t="s" s="3">
        <v>3</v>
      </c>
      <c r="H8" s="33"/>
      <c r="I8" t="s" s="4">
        <v>424</v>
      </c>
      <c r="J8" s="7">
        <v>5454</v>
      </c>
      <c r="K8" s="8">
        <f>J8/J10</f>
        <v>0.518539646320593</v>
      </c>
    </row>
    <row r="9" ht="20.7" customHeight="1">
      <c r="A9" t="s" s="4">
        <v>31</v>
      </c>
      <c r="B9" s="7">
        <v>239</v>
      </c>
      <c r="C9" s="8">
        <f>B9/B12</f>
        <v>0.0167191325638335</v>
      </c>
      <c r="D9" s="5"/>
      <c r="E9" t="s" s="4">
        <v>712</v>
      </c>
      <c r="F9" s="7">
        <v>6168</v>
      </c>
      <c r="G9" s="8">
        <f>F9/F11</f>
        <v>0.476956387256418</v>
      </c>
      <c r="H9" s="33"/>
      <c r="I9" t="s" s="4">
        <v>426</v>
      </c>
      <c r="J9" s="7">
        <v>5064</v>
      </c>
      <c r="K9" s="8">
        <f>J9/J10</f>
        <v>0.481460353679407</v>
      </c>
    </row>
    <row r="10" ht="20.7" customHeight="1">
      <c r="A10" t="s" s="4">
        <v>36</v>
      </c>
      <c r="B10" s="7">
        <v>52</v>
      </c>
      <c r="C10" s="8">
        <f>B10/B12</f>
        <v>0.00363763553690101</v>
      </c>
      <c r="D10" s="5"/>
      <c r="E10" t="s" s="4">
        <v>713</v>
      </c>
      <c r="F10" s="7">
        <v>6764</v>
      </c>
      <c r="G10" s="8">
        <f>F10/F11</f>
        <v>0.523043612743582</v>
      </c>
      <c r="H10" s="33"/>
      <c r="I10" t="s" s="3">
        <v>19</v>
      </c>
      <c r="J10" s="7">
        <f>SUM(J8:J9)</f>
        <v>10518</v>
      </c>
      <c r="K10" s="9">
        <f>SUM(K8:K9)</f>
        <v>1</v>
      </c>
    </row>
    <row r="11" ht="20.7" customHeight="1">
      <c r="A11" t="s" s="4">
        <v>39</v>
      </c>
      <c r="B11" s="7">
        <v>29</v>
      </c>
      <c r="C11" s="8">
        <f>B11/B12</f>
        <v>0.00202868135711787</v>
      </c>
      <c r="D11" s="5"/>
      <c r="E11" t="s" s="3">
        <v>19</v>
      </c>
      <c r="F11" s="7">
        <f>SUM(F9:F10)</f>
        <v>12932</v>
      </c>
      <c r="G11" s="9">
        <f>SUM(G9:G10)</f>
        <v>1</v>
      </c>
      <c r="H11" s="112"/>
      <c r="I11" s="19"/>
      <c r="J11" s="19"/>
      <c r="K11" s="19"/>
    </row>
    <row r="12" ht="20.7" customHeight="1">
      <c r="A12" t="s" s="3">
        <v>19</v>
      </c>
      <c r="B12" s="7">
        <f>SUM(B3:B11)</f>
        <v>14295</v>
      </c>
      <c r="C12" s="9">
        <f>SUM(C3:C11)</f>
        <v>1</v>
      </c>
      <c r="D12" s="6"/>
      <c r="E12" s="10"/>
      <c r="F12" s="30"/>
      <c r="G12" s="17"/>
      <c r="H12" s="39"/>
      <c r="I12" s="72"/>
      <c r="J12" s="11"/>
      <c r="K12" s="11"/>
    </row>
    <row r="13" ht="20.7" customHeight="1">
      <c r="A13" s="10"/>
      <c r="B13" s="10"/>
      <c r="C13" s="10"/>
      <c r="D13" s="12"/>
      <c r="E13" t="s" s="3">
        <v>456</v>
      </c>
      <c r="F13" t="s" s="4">
        <v>2</v>
      </c>
      <c r="G13" t="s" s="3">
        <v>3</v>
      </c>
      <c r="H13" s="34"/>
      <c r="I13" s="72"/>
      <c r="J13" s="11"/>
      <c r="K13" s="11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714</v>
      </c>
      <c r="F14" s="7">
        <v>1556</v>
      </c>
      <c r="G14" s="8">
        <f>F14/F16</f>
        <v>0.527278888512369</v>
      </c>
      <c r="H14" s="34"/>
      <c r="I14" s="72"/>
      <c r="J14" s="11"/>
      <c r="K14" s="11"/>
    </row>
    <row r="15" ht="20.7" customHeight="1">
      <c r="A15" t="s" s="4">
        <v>51</v>
      </c>
      <c r="B15" s="7">
        <v>96</v>
      </c>
      <c r="C15" s="8">
        <f>B15/B21</f>
        <v>0.00677774639932223</v>
      </c>
      <c r="D15" s="5"/>
      <c r="E15" t="s" s="4">
        <v>715</v>
      </c>
      <c r="F15" s="7">
        <v>1395</v>
      </c>
      <c r="G15" s="8">
        <f>F15/F16</f>
        <v>0.472721111487631</v>
      </c>
      <c r="H15" s="34"/>
      <c r="I15" s="72"/>
      <c r="J15" s="11"/>
      <c r="K15" s="11"/>
    </row>
    <row r="16" ht="20.7" customHeight="1">
      <c r="A16" t="s" s="4">
        <v>54</v>
      </c>
      <c r="B16" s="7">
        <v>6723</v>
      </c>
      <c r="C16" s="8">
        <f>B16/B21</f>
        <v>0.474654052527535</v>
      </c>
      <c r="D16" s="5"/>
      <c r="E16" t="s" s="3">
        <v>19</v>
      </c>
      <c r="F16" s="7">
        <f>SUM(F14:F15)</f>
        <v>2951</v>
      </c>
      <c r="G16" s="9">
        <f>SUM(G14:G15)</f>
        <v>1</v>
      </c>
      <c r="H16" s="34"/>
      <c r="I16" s="72"/>
      <c r="J16" s="11"/>
      <c r="K16" s="11"/>
    </row>
    <row r="17" ht="20.7" customHeight="1">
      <c r="A17" t="s" s="4">
        <v>57</v>
      </c>
      <c r="B17" s="7">
        <v>3555</v>
      </c>
      <c r="C17" s="8">
        <f>B17/B21</f>
        <v>0.250988421349901</v>
      </c>
      <c r="D17" s="6"/>
      <c r="E17" s="10"/>
      <c r="F17" s="30"/>
      <c r="G17" s="17"/>
      <c r="H17" s="39"/>
      <c r="I17" s="72"/>
      <c r="J17" s="11"/>
      <c r="K17" s="11"/>
    </row>
    <row r="18" ht="20.7" customHeight="1">
      <c r="A18" t="s" s="4">
        <v>61</v>
      </c>
      <c r="B18" s="7">
        <v>102</v>
      </c>
      <c r="C18" s="8">
        <f>B18/B21</f>
        <v>0.00720135554927986</v>
      </c>
      <c r="D18" s="5"/>
      <c r="E18" t="s" s="3">
        <v>438</v>
      </c>
      <c r="F18" t="s" s="4">
        <v>2</v>
      </c>
      <c r="G18" t="s" s="3">
        <v>3</v>
      </c>
      <c r="H18" s="34"/>
      <c r="I18" s="72"/>
      <c r="J18" s="11"/>
      <c r="K18" s="11"/>
    </row>
    <row r="19" ht="20.7" customHeight="1">
      <c r="A19" t="s" s="4">
        <v>64</v>
      </c>
      <c r="B19" s="7">
        <v>3563</v>
      </c>
      <c r="C19" s="8">
        <f>B19/B21</f>
        <v>0.251553233549845</v>
      </c>
      <c r="D19" s="5"/>
      <c r="E19" t="s" s="4">
        <v>716</v>
      </c>
      <c r="F19" s="7">
        <v>3885</v>
      </c>
      <c r="G19" s="8">
        <f>F19/F21</f>
        <v>0.60779098873592</v>
      </c>
      <c r="H19" s="34"/>
      <c r="I19" s="72"/>
      <c r="J19" s="11"/>
      <c r="K19" s="11"/>
    </row>
    <row r="20" ht="20.7" customHeight="1">
      <c r="A20" t="s" s="4">
        <v>68</v>
      </c>
      <c r="B20" s="7">
        <v>125</v>
      </c>
      <c r="C20" s="8">
        <f>B20/B21</f>
        <v>0.00882519062411748</v>
      </c>
      <c r="D20" s="5"/>
      <c r="E20" t="s" s="4">
        <v>717</v>
      </c>
      <c r="F20" s="7">
        <v>2507</v>
      </c>
      <c r="G20" s="8">
        <f>F20/F21</f>
        <v>0.39220901126408</v>
      </c>
      <c r="H20" s="34"/>
      <c r="I20" s="72"/>
      <c r="J20" s="11"/>
      <c r="K20" s="11"/>
    </row>
    <row r="21" ht="20.7" customHeight="1">
      <c r="A21" t="s" s="3">
        <v>19</v>
      </c>
      <c r="B21" s="7">
        <f>SUM(B15:B20)</f>
        <v>14164</v>
      </c>
      <c r="C21" s="9">
        <f>SUM(C15:C20)</f>
        <v>1</v>
      </c>
      <c r="D21" s="5"/>
      <c r="E21" t="s" s="3">
        <v>19</v>
      </c>
      <c r="F21" s="7">
        <f>SUM(F19:F20)</f>
        <v>6392</v>
      </c>
      <c r="G21" s="9">
        <f>SUM(G19:G20)</f>
        <v>1</v>
      </c>
      <c r="H21" s="34"/>
      <c r="I21" s="72"/>
      <c r="J21" s="11"/>
      <c r="K21" s="11"/>
    </row>
    <row r="22" ht="20.7" customHeight="1">
      <c r="A22" s="16"/>
      <c r="B22" s="17"/>
      <c r="C22" s="18"/>
      <c r="D22" s="11"/>
      <c r="E22" s="19"/>
      <c r="F22" s="70"/>
      <c r="G22" s="38"/>
      <c r="H22" s="39"/>
      <c r="I22" s="72"/>
      <c r="J22" s="11"/>
      <c r="K22" s="11"/>
    </row>
    <row r="23" ht="20.7" customHeight="1">
      <c r="A23" t="s" s="45">
        <v>77</v>
      </c>
      <c r="B23" t="s" s="46">
        <v>2</v>
      </c>
      <c r="C23" t="s" s="3">
        <v>3</v>
      </c>
      <c r="D23" s="6"/>
      <c r="E23" s="11"/>
      <c r="F23" s="64"/>
      <c r="G23" s="39"/>
      <c r="H23" s="39"/>
      <c r="I23" s="72"/>
      <c r="J23" s="11"/>
      <c r="K23" s="11"/>
    </row>
    <row r="24" ht="20.7" customHeight="1">
      <c r="A24" t="s" s="46">
        <v>80</v>
      </c>
      <c r="B24" s="47"/>
      <c r="C24" s="8">
        <f>B24/B26</f>
      </c>
      <c r="D24" s="6"/>
      <c r="E24" s="11"/>
      <c r="F24" s="64"/>
      <c r="G24" s="39"/>
      <c r="H24" s="39"/>
      <c r="I24" s="72"/>
      <c r="J24" s="11"/>
      <c r="K24" s="11"/>
    </row>
    <row r="25" ht="20.7" customHeight="1">
      <c r="A25" t="s" s="46">
        <v>83</v>
      </c>
      <c r="B25" s="47"/>
      <c r="C25" s="8">
        <f>B25/B26</f>
      </c>
      <c r="D25" s="6"/>
      <c r="E25" s="11"/>
      <c r="F25" s="64"/>
      <c r="G25" s="39"/>
      <c r="H25" s="39"/>
      <c r="I25" s="72"/>
      <c r="J25" s="11"/>
      <c r="K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6"/>
      <c r="E26" s="11"/>
      <c r="F26" s="64"/>
      <c r="G26" s="39"/>
      <c r="H26" s="39"/>
      <c r="I26" s="72"/>
      <c r="J26" s="11"/>
      <c r="K26" s="11"/>
    </row>
    <row r="27" ht="20.7" customHeight="1">
      <c r="A27" s="51"/>
      <c r="B27" s="52"/>
      <c r="C27" s="18"/>
      <c r="D27" s="11"/>
      <c r="E27" s="11"/>
      <c r="F27" s="64"/>
      <c r="G27" s="39"/>
      <c r="H27" s="39"/>
      <c r="I27" s="72"/>
      <c r="J27" s="11"/>
      <c r="K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11"/>
      <c r="F28" s="64"/>
      <c r="G28" s="39"/>
      <c r="H28" s="39"/>
      <c r="I28" s="72"/>
      <c r="J28" s="11"/>
      <c r="K28" s="11"/>
    </row>
    <row r="29" ht="20.7" customHeight="1">
      <c r="A29" t="s" s="46">
        <v>95</v>
      </c>
      <c r="B29" s="47"/>
      <c r="C29" s="8">
        <f>B29/B35</f>
      </c>
      <c r="D29" s="6"/>
      <c r="E29" s="11"/>
      <c r="F29" s="64"/>
      <c r="G29" s="39"/>
      <c r="H29" s="39"/>
      <c r="I29" s="72"/>
      <c r="J29" s="11"/>
      <c r="K29" s="11"/>
    </row>
    <row r="30" ht="20.7" customHeight="1">
      <c r="A30" t="s" s="46">
        <v>98</v>
      </c>
      <c r="B30" s="47"/>
      <c r="C30" s="8">
        <f>B30/B35</f>
      </c>
      <c r="D30" s="6"/>
      <c r="E30" s="11"/>
      <c r="F30" s="64"/>
      <c r="G30" s="39"/>
      <c r="H30" s="39"/>
      <c r="I30" s="72"/>
      <c r="J30" s="11"/>
      <c r="K30" s="11"/>
    </row>
    <row r="31" ht="20.7" customHeight="1">
      <c r="A31" t="s" s="46">
        <v>101</v>
      </c>
      <c r="B31" s="47"/>
      <c r="C31" s="8">
        <f>B31/B35</f>
      </c>
      <c r="D31" s="6"/>
      <c r="E31" s="11"/>
      <c r="F31" s="64"/>
      <c r="G31" s="39"/>
      <c r="H31" s="39"/>
      <c r="I31" s="72"/>
      <c r="J31" s="11"/>
      <c r="K31" s="11"/>
    </row>
    <row r="32" ht="20.7" customHeight="1">
      <c r="A32" t="s" s="46">
        <v>103</v>
      </c>
      <c r="B32" s="47"/>
      <c r="C32" s="8">
        <f>B32/B35</f>
      </c>
      <c r="D32" s="6"/>
      <c r="E32" s="11"/>
      <c r="F32" s="64"/>
      <c r="G32" s="39"/>
      <c r="H32" s="39"/>
      <c r="I32" s="72"/>
      <c r="J32" s="11"/>
      <c r="K32" s="11"/>
    </row>
    <row r="33" ht="20.7" customHeight="1">
      <c r="A33" t="s" s="46">
        <v>106</v>
      </c>
      <c r="B33" s="47"/>
      <c r="C33" s="8">
        <f>B33/B35</f>
      </c>
      <c r="D33" s="6"/>
      <c r="E33" s="11"/>
      <c r="F33" s="64"/>
      <c r="G33" s="39"/>
      <c r="H33" s="39"/>
      <c r="I33" s="72"/>
      <c r="J33" s="11"/>
      <c r="K33" s="11"/>
    </row>
    <row r="34" ht="20.7" customHeight="1">
      <c r="A34" t="s" s="46">
        <v>110</v>
      </c>
      <c r="B34" s="47"/>
      <c r="C34" s="8">
        <f>B34/B35</f>
      </c>
      <c r="D34" s="6"/>
      <c r="E34" s="11"/>
      <c r="F34" s="64"/>
      <c r="G34" s="39"/>
      <c r="H34" s="39"/>
      <c r="I34" s="72"/>
      <c r="J34" s="11"/>
      <c r="K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11"/>
      <c r="F35" s="64"/>
      <c r="G35" s="39"/>
      <c r="H35" s="39"/>
      <c r="I35" s="72"/>
      <c r="J35" s="11"/>
      <c r="K35" s="11"/>
    </row>
    <row r="36" ht="20.7" customHeight="1">
      <c r="A36" s="16"/>
      <c r="B36" s="17"/>
      <c r="C36" s="18"/>
      <c r="D36" s="11"/>
      <c r="E36" s="11"/>
      <c r="F36" s="64"/>
      <c r="G36" s="39"/>
      <c r="H36" s="39"/>
      <c r="I36" s="72"/>
      <c r="J36" s="11"/>
      <c r="K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1"/>
      <c r="F37" s="64"/>
      <c r="G37" s="39"/>
      <c r="H37" s="39"/>
      <c r="I37" s="72"/>
      <c r="J37" s="11"/>
      <c r="K37" s="11"/>
    </row>
    <row r="38" ht="20.7" customHeight="1">
      <c r="A38" t="s" s="4">
        <v>118</v>
      </c>
      <c r="B38" s="7">
        <v>13028</v>
      </c>
      <c r="C38" s="8">
        <f>B38/B40</f>
        <v>0.93652505211703</v>
      </c>
      <c r="D38" s="6"/>
      <c r="E38" s="11"/>
      <c r="F38" s="64"/>
      <c r="G38" s="39"/>
      <c r="H38" s="39"/>
      <c r="I38" s="72"/>
      <c r="J38" s="11"/>
      <c r="K38" s="11"/>
    </row>
    <row r="39" ht="20.7" customHeight="1">
      <c r="A39" t="s" s="4">
        <v>122</v>
      </c>
      <c r="B39" s="7">
        <v>883</v>
      </c>
      <c r="C39" s="8">
        <f>B39/B40</f>
        <v>0.0634749478829703</v>
      </c>
      <c r="D39" s="6"/>
      <c r="E39" s="11"/>
      <c r="F39" s="64"/>
      <c r="G39" s="39"/>
      <c r="H39" s="39"/>
      <c r="I39" s="72"/>
      <c r="J39" s="11"/>
      <c r="K39" s="11"/>
    </row>
    <row r="40" ht="20.7" customHeight="1">
      <c r="A40" t="s" s="3">
        <v>19</v>
      </c>
      <c r="B40" s="7">
        <f>SUM(B38:B39)</f>
        <v>13911</v>
      </c>
      <c r="C40" s="9">
        <f>SUM(C38:C39)</f>
        <v>1</v>
      </c>
      <c r="D40" s="6"/>
      <c r="E40" s="11"/>
      <c r="F40" s="64"/>
      <c r="G40" s="39"/>
      <c r="H40" s="39"/>
      <c r="I40" s="72"/>
      <c r="J40" s="11"/>
      <c r="K40" s="11"/>
    </row>
    <row r="41" ht="20.7" customHeight="1">
      <c r="A41" s="16"/>
      <c r="B41" s="17"/>
      <c r="C41" s="18"/>
      <c r="D41" s="11"/>
      <c r="E41" s="11"/>
      <c r="F41" s="64"/>
      <c r="G41" s="39"/>
      <c r="H41" s="39"/>
      <c r="I41" s="72"/>
      <c r="J41" s="11"/>
      <c r="K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39"/>
      <c r="I42" s="72"/>
      <c r="J42" s="11"/>
      <c r="K42" s="11"/>
    </row>
    <row r="43" ht="20.7" customHeight="1">
      <c r="A43" t="s" s="4">
        <v>131</v>
      </c>
      <c r="B43" s="7">
        <v>7425</v>
      </c>
      <c r="C43" s="8">
        <f>B43/B45</f>
        <v>0.584922010398614</v>
      </c>
      <c r="D43" s="6"/>
      <c r="E43" s="11"/>
      <c r="F43" s="64"/>
      <c r="G43" s="39"/>
      <c r="H43" s="39"/>
      <c r="I43" s="72"/>
      <c r="J43" s="11"/>
      <c r="K43" s="11"/>
    </row>
    <row r="44" ht="20.7" customHeight="1">
      <c r="A44" t="s" s="4">
        <v>134</v>
      </c>
      <c r="B44" s="7">
        <v>5269</v>
      </c>
      <c r="C44" s="8">
        <f>B44/B45</f>
        <v>0.415077989601386</v>
      </c>
      <c r="D44" s="6"/>
      <c r="E44" s="11"/>
      <c r="F44" s="64"/>
      <c r="G44" s="39"/>
      <c r="H44" s="39"/>
      <c r="I44" s="72"/>
      <c r="J44" s="11"/>
      <c r="K44" s="11"/>
    </row>
    <row r="45" ht="20.7" customHeight="1">
      <c r="A45" t="s" s="3">
        <v>19</v>
      </c>
      <c r="B45" s="7">
        <f>SUM(B43:B44)</f>
        <v>12694</v>
      </c>
      <c r="C45" s="9">
        <f>SUM(C43:C44)</f>
        <v>1</v>
      </c>
      <c r="D45" s="6"/>
      <c r="E45" s="11"/>
      <c r="F45" s="64"/>
      <c r="G45" s="39"/>
      <c r="H45" s="39"/>
      <c r="I45" s="72"/>
      <c r="J45" s="11"/>
      <c r="K45" s="11"/>
    </row>
    <row r="46" ht="20.7" customHeight="1">
      <c r="A46" s="16"/>
      <c r="B46" s="17"/>
      <c r="C46" s="18"/>
      <c r="D46" s="11"/>
      <c r="E46" s="11"/>
      <c r="F46" s="64"/>
      <c r="G46" s="39"/>
      <c r="H46" s="39"/>
      <c r="I46" s="72"/>
      <c r="J46" s="11"/>
      <c r="K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39"/>
      <c r="I47" s="72"/>
      <c r="J47" s="11"/>
      <c r="K47" s="11"/>
    </row>
    <row r="48" ht="20.7" customHeight="1">
      <c r="A48" t="s" s="4">
        <v>143</v>
      </c>
      <c r="B48" s="7">
        <v>5880</v>
      </c>
      <c r="C48" s="8">
        <f>B48/B52</f>
        <v>0.49143334726285</v>
      </c>
      <c r="D48" s="6"/>
      <c r="E48" s="11"/>
      <c r="F48" s="11"/>
      <c r="G48" s="43"/>
      <c r="H48" s="43"/>
      <c r="I48" s="11"/>
      <c r="J48" s="11"/>
      <c r="K48" s="11"/>
    </row>
    <row r="49" ht="20.7" customHeight="1">
      <c r="A49" t="s" s="4">
        <v>146</v>
      </c>
      <c r="B49" s="7">
        <v>1083</v>
      </c>
      <c r="C49" s="8">
        <f>B49/B52</f>
        <v>0.090513999164229</v>
      </c>
      <c r="D49" s="6"/>
      <c r="E49" s="11"/>
      <c r="F49" s="11"/>
      <c r="G49" s="11"/>
      <c r="H49" s="11"/>
      <c r="I49" s="11"/>
      <c r="J49" s="11"/>
      <c r="K49" s="11"/>
    </row>
    <row r="50" ht="20.7" customHeight="1">
      <c r="A50" t="s" s="4">
        <v>150</v>
      </c>
      <c r="B50" s="7">
        <v>999</v>
      </c>
      <c r="C50" s="8">
        <f>B50/B52</f>
        <v>0.0834935227747597</v>
      </c>
      <c r="D50" s="6"/>
      <c r="E50" s="11"/>
      <c r="F50" s="11"/>
      <c r="G50" s="11"/>
      <c r="H50" s="11"/>
      <c r="I50" s="11"/>
      <c r="J50" s="11"/>
      <c r="K50" s="11"/>
    </row>
    <row r="51" ht="20.7" customHeight="1">
      <c r="A51" t="s" s="4">
        <v>153</v>
      </c>
      <c r="B51" s="7">
        <v>4003</v>
      </c>
      <c r="C51" s="8">
        <f>B51/B52</f>
        <v>0.334559130798161</v>
      </c>
      <c r="D51" s="6"/>
      <c r="E51" s="11"/>
      <c r="F51" s="11"/>
      <c r="G51" s="11"/>
      <c r="H51" s="11"/>
      <c r="I51" s="11"/>
      <c r="J51" s="11"/>
      <c r="K51" s="11"/>
    </row>
    <row r="52" ht="20.7" customHeight="1">
      <c r="A52" t="s" s="3">
        <v>19</v>
      </c>
      <c r="B52" s="7">
        <f>SUM(B48:B51)</f>
        <v>11965</v>
      </c>
      <c r="C52" s="9">
        <f>SUM(C48:C51)</f>
        <v>1</v>
      </c>
      <c r="D52" s="6"/>
      <c r="E52" s="11"/>
      <c r="F52" s="11"/>
      <c r="G52" s="11"/>
      <c r="H52" s="11"/>
      <c r="I52" s="11"/>
      <c r="J52" s="11"/>
      <c r="K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  <c r="J53" s="11"/>
      <c r="K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  <c r="J54" s="11"/>
      <c r="K54" s="11"/>
    </row>
    <row r="55" ht="20.7" customHeight="1">
      <c r="A55" t="s" s="4">
        <v>159</v>
      </c>
      <c r="B55" s="7">
        <v>3779</v>
      </c>
      <c r="C55" s="8">
        <f>B55/B58</f>
        <v>0.326761781236489</v>
      </c>
      <c r="D55" s="6"/>
      <c r="E55" s="11"/>
      <c r="F55" s="11"/>
      <c r="G55" s="11"/>
      <c r="H55" s="11"/>
      <c r="I55" s="11"/>
      <c r="J55" s="11"/>
      <c r="K55" s="11"/>
    </row>
    <row r="56" ht="20.7" customHeight="1">
      <c r="A56" t="s" s="4">
        <v>160</v>
      </c>
      <c r="B56" s="7">
        <v>2929</v>
      </c>
      <c r="C56" s="8">
        <f>B56/B58</f>
        <v>0.253264159100735</v>
      </c>
      <c r="D56" s="6"/>
      <c r="E56" s="11"/>
      <c r="F56" s="11"/>
      <c r="G56" s="11"/>
      <c r="H56" s="11"/>
      <c r="I56" s="11"/>
      <c r="J56" s="11"/>
      <c r="K56" s="11"/>
    </row>
    <row r="57" ht="20.7" customHeight="1">
      <c r="A57" t="s" s="4">
        <v>162</v>
      </c>
      <c r="B57" s="7">
        <v>4857</v>
      </c>
      <c r="C57" s="8">
        <f>B57/B58</f>
        <v>0.419974059662776</v>
      </c>
      <c r="D57" s="6"/>
      <c r="E57" s="11"/>
      <c r="F57" s="11"/>
      <c r="G57" s="11"/>
      <c r="H57" s="11"/>
      <c r="I57" s="11"/>
      <c r="J57" s="11"/>
      <c r="K57" s="11"/>
    </row>
    <row r="58" ht="20.7" customHeight="1">
      <c r="A58" t="s" s="3">
        <v>19</v>
      </c>
      <c r="B58" s="7">
        <f>SUM(B55:B57)</f>
        <v>11565</v>
      </c>
      <c r="C58" s="9">
        <f>SUM(C55:C57)</f>
        <v>1</v>
      </c>
      <c r="D58" s="6"/>
      <c r="E58" s="11"/>
      <c r="F58" s="11"/>
      <c r="G58" s="11"/>
      <c r="H58" s="11"/>
      <c r="I58" s="11"/>
      <c r="J58" s="11"/>
      <c r="K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  <c r="J59" s="11"/>
      <c r="K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  <c r="J60" s="11"/>
      <c r="K60" s="11"/>
    </row>
    <row r="61" ht="20.7" customHeight="1">
      <c r="A61" t="s" s="4">
        <v>166</v>
      </c>
      <c r="B61" s="7">
        <v>1689</v>
      </c>
      <c r="C61" s="8">
        <f>B61/B65</f>
        <v>0.152574525745257</v>
      </c>
      <c r="D61" s="6"/>
      <c r="E61" s="11"/>
      <c r="F61" s="11"/>
      <c r="G61" s="11"/>
      <c r="H61" s="11"/>
      <c r="I61" s="11"/>
      <c r="J61" s="11"/>
      <c r="K61" s="11"/>
    </row>
    <row r="62" ht="20.7" customHeight="1">
      <c r="A62" t="s" s="4">
        <v>168</v>
      </c>
      <c r="B62" s="7">
        <v>3260</v>
      </c>
      <c r="C62" s="8">
        <f>B62/B65</f>
        <v>0.294489611562782</v>
      </c>
      <c r="D62" s="6"/>
      <c r="E62" s="11"/>
      <c r="F62" s="11"/>
      <c r="G62" s="11"/>
      <c r="H62" s="11"/>
      <c r="I62" s="11"/>
      <c r="J62" s="11"/>
      <c r="K62" s="11"/>
    </row>
    <row r="63" ht="20.7" customHeight="1">
      <c r="A63" t="s" s="4">
        <v>170</v>
      </c>
      <c r="B63" s="7">
        <v>3400</v>
      </c>
      <c r="C63" s="8">
        <f>B63/B65</f>
        <v>0.30713640469738</v>
      </c>
      <c r="D63" s="6"/>
      <c r="E63" s="11"/>
      <c r="F63" s="11"/>
      <c r="G63" s="11"/>
      <c r="H63" s="11"/>
      <c r="I63" s="11"/>
      <c r="J63" s="11"/>
      <c r="K63" s="11"/>
    </row>
    <row r="64" ht="20.7" customHeight="1">
      <c r="A64" t="s" s="4">
        <v>172</v>
      </c>
      <c r="B64" s="7">
        <v>2721</v>
      </c>
      <c r="C64" s="8">
        <f>B64/B65</f>
        <v>0.24579945799458</v>
      </c>
      <c r="D64" s="6"/>
      <c r="E64" s="11"/>
      <c r="F64" s="11"/>
      <c r="G64" s="11"/>
      <c r="H64" s="11"/>
      <c r="I64" s="11"/>
      <c r="J64" s="11"/>
      <c r="K64" s="11"/>
    </row>
    <row r="65" ht="20.7" customHeight="1">
      <c r="A65" t="s" s="3">
        <v>19</v>
      </c>
      <c r="B65" s="7">
        <f>SUM(B61:B64)</f>
        <v>11070</v>
      </c>
      <c r="C65" s="9">
        <f>SUM(C61:C64)</f>
        <v>0.999999999999999</v>
      </c>
      <c r="D65" s="6"/>
      <c r="E65" s="11"/>
      <c r="F65" s="11"/>
      <c r="G65" s="11"/>
      <c r="H65" s="11"/>
      <c r="I65" s="11"/>
      <c r="J65" s="11"/>
      <c r="K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  <c r="J66" s="11"/>
      <c r="K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  <c r="J67" s="11"/>
      <c r="K67" s="11"/>
    </row>
    <row r="68" ht="20.7" customHeight="1">
      <c r="A68" t="s" s="4">
        <v>176</v>
      </c>
      <c r="B68" s="7">
        <v>3852</v>
      </c>
      <c r="C68" s="8">
        <f>B68/B71</f>
        <v>0.372245844607654</v>
      </c>
      <c r="D68" s="6"/>
      <c r="E68" s="11"/>
      <c r="F68" s="11"/>
      <c r="G68" s="11"/>
      <c r="H68" s="11"/>
      <c r="I68" s="11"/>
      <c r="J68" s="11"/>
      <c r="K68" s="11"/>
    </row>
    <row r="69" ht="20.7" customHeight="1">
      <c r="A69" t="s" s="4">
        <v>178</v>
      </c>
      <c r="B69" s="7">
        <v>1871</v>
      </c>
      <c r="C69" s="8">
        <f>B69/B71</f>
        <v>0.180807885581755</v>
      </c>
      <c r="D69" s="6"/>
      <c r="E69" s="11"/>
      <c r="F69" s="11"/>
      <c r="G69" s="11"/>
      <c r="H69" s="11"/>
      <c r="I69" s="11"/>
      <c r="J69" s="11"/>
      <c r="K69" s="11"/>
    </row>
    <row r="70" ht="20.7" customHeight="1">
      <c r="A70" t="s" s="4">
        <v>179</v>
      </c>
      <c r="B70" s="7">
        <v>4625</v>
      </c>
      <c r="C70" s="8">
        <f>B70/B71</f>
        <v>0.446946269810591</v>
      </c>
      <c r="D70" s="6"/>
      <c r="E70" s="11"/>
      <c r="F70" s="11"/>
      <c r="G70" s="11"/>
      <c r="H70" s="11"/>
      <c r="I70" s="11"/>
      <c r="J70" s="11"/>
      <c r="K70" s="11"/>
    </row>
    <row r="71" ht="20.7" customHeight="1">
      <c r="A71" t="s" s="3">
        <v>19</v>
      </c>
      <c r="B71" s="7">
        <f>SUM(B68:B70)</f>
        <v>10348</v>
      </c>
      <c r="C71" s="9">
        <f>SUM(C68:C70)</f>
        <v>1</v>
      </c>
      <c r="D71" s="6"/>
      <c r="E71" s="11"/>
      <c r="F71" s="11"/>
      <c r="G71" s="11"/>
      <c r="H71" s="11"/>
      <c r="I71" s="11"/>
      <c r="J71" s="11"/>
      <c r="K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  <c r="J72" s="11"/>
      <c r="K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  <c r="J73" s="11"/>
      <c r="K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  <c r="J74" s="11"/>
      <c r="K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  <c r="J75" s="11"/>
      <c r="K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  <c r="J76" s="11"/>
      <c r="K76" s="11"/>
    </row>
    <row r="77" ht="20.7" customHeight="1">
      <c r="A77" s="65"/>
      <c r="B77" s="28"/>
      <c r="C77" s="18"/>
      <c r="D77" s="11"/>
      <c r="E77" s="11"/>
      <c r="F77" s="11"/>
      <c r="G77" s="11"/>
      <c r="H77" s="11"/>
      <c r="I77" s="11"/>
      <c r="J77" s="11"/>
      <c r="K77" s="11"/>
    </row>
    <row r="78" ht="20.7" customHeight="1">
      <c r="A78" t="s" s="13">
        <v>188</v>
      </c>
      <c r="B78" t="s" s="14">
        <v>2</v>
      </c>
      <c r="C78" t="s" s="3">
        <v>3</v>
      </c>
      <c r="D78" s="6"/>
      <c r="E78" s="11"/>
      <c r="F78" s="11"/>
      <c r="G78" s="11"/>
      <c r="H78" s="11"/>
      <c r="I78" s="11"/>
      <c r="J78" s="11"/>
      <c r="K78" s="11"/>
    </row>
    <row r="79" ht="20.7" customHeight="1">
      <c r="A79" t="s" s="14">
        <v>190</v>
      </c>
      <c r="B79" s="15">
        <v>7004</v>
      </c>
      <c r="C79" s="8">
        <f>B79/B81</f>
        <v>0.655498362189986</v>
      </c>
      <c r="D79" s="6"/>
      <c r="E79" s="11"/>
      <c r="F79" s="11"/>
      <c r="G79" s="11"/>
      <c r="H79" s="11"/>
      <c r="I79" s="11"/>
      <c r="J79" s="11"/>
      <c r="K79" s="11"/>
    </row>
    <row r="80" ht="20.7" customHeight="1">
      <c r="A80" t="s" s="14">
        <v>192</v>
      </c>
      <c r="B80" s="15">
        <v>3681</v>
      </c>
      <c r="C80" s="8">
        <f>B80/B81</f>
        <v>0.344501637810014</v>
      </c>
      <c r="D80" s="6"/>
      <c r="E80" s="11"/>
      <c r="F80" s="11"/>
      <c r="G80" s="11"/>
      <c r="H80" s="11"/>
      <c r="I80" s="11"/>
      <c r="J80" s="11"/>
      <c r="K80" s="11"/>
    </row>
    <row r="81" ht="20.7" customHeight="1">
      <c r="A81" t="s" s="13">
        <v>19</v>
      </c>
      <c r="B81" s="15">
        <f>SUM(B79:B80)</f>
        <v>10685</v>
      </c>
      <c r="C81" s="9">
        <f>SUM(C79:C80)</f>
        <v>1</v>
      </c>
      <c r="D81" s="6"/>
      <c r="E81" s="11"/>
      <c r="F81" s="11"/>
      <c r="G81" s="11"/>
      <c r="H81" s="11"/>
      <c r="I81" s="11"/>
      <c r="J81" s="11"/>
      <c r="K81" s="11"/>
    </row>
    <row r="82" ht="20.7" customHeight="1">
      <c r="A82" s="65"/>
      <c r="B82" s="28"/>
      <c r="C82" s="18"/>
      <c r="D82" s="11"/>
      <c r="E82" s="11"/>
      <c r="F82" s="11"/>
      <c r="G82" s="11"/>
      <c r="H82" s="11"/>
      <c r="I82" s="11"/>
      <c r="J82" s="11"/>
      <c r="K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  <c r="J83" s="11"/>
      <c r="K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  <c r="J84" s="11"/>
      <c r="K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  <c r="J85" s="11"/>
      <c r="K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  <c r="J86" s="11"/>
      <c r="K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  <c r="I87" s="11"/>
      <c r="J87" s="11"/>
      <c r="K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  <c r="J88" s="11"/>
      <c r="K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  <c r="J89" s="11"/>
      <c r="K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  <c r="J90" s="11"/>
      <c r="K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  <c r="J91" s="11"/>
      <c r="K91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dimension ref="A2:K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31" customWidth="1"/>
    <col min="2" max="4" width="16.3516" style="131" customWidth="1"/>
    <col min="5" max="5" width="26.7031" style="131" customWidth="1"/>
    <col min="6" max="8" width="16.3516" style="131" customWidth="1"/>
    <col min="9" max="9" width="17.8516" style="131" customWidth="1"/>
    <col min="10" max="11" width="16.3516" style="131" customWidth="1"/>
    <col min="12" max="16384" width="16.3516" style="13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119</v>
      </c>
      <c r="F2" t="s" s="4">
        <v>2</v>
      </c>
      <c r="G2" t="s" s="3">
        <v>3</v>
      </c>
      <c r="H2" s="5"/>
      <c r="I2" t="s" s="3">
        <v>264</v>
      </c>
      <c r="J2" t="s" s="4">
        <v>2</v>
      </c>
      <c r="K2" t="s" s="3">
        <v>3</v>
      </c>
    </row>
    <row r="3" ht="20.7" customHeight="1">
      <c r="A3" t="s" s="4">
        <v>8</v>
      </c>
      <c r="B3" s="7">
        <v>9194</v>
      </c>
      <c r="C3" s="8">
        <f>B3/B12</f>
        <v>0.227304193037975</v>
      </c>
      <c r="D3" s="5"/>
      <c r="E3" t="s" s="4">
        <v>123</v>
      </c>
      <c r="F3" s="7">
        <v>1366</v>
      </c>
      <c r="G3" s="8">
        <f>F3/F5</f>
        <v>0.725053078556263</v>
      </c>
      <c r="H3" s="5"/>
      <c r="I3" t="s" s="4">
        <v>270</v>
      </c>
      <c r="J3" s="7">
        <v>22908</v>
      </c>
      <c r="K3" s="8">
        <f>J3/J5</f>
        <v>0.695382934159002</v>
      </c>
    </row>
    <row r="4" ht="20.7" customHeight="1">
      <c r="A4" t="s" s="4">
        <v>13</v>
      </c>
      <c r="B4" s="7">
        <v>4673</v>
      </c>
      <c r="C4" s="8">
        <f>B4/B12</f>
        <v>0.11553105221519</v>
      </c>
      <c r="D4" s="5"/>
      <c r="E4" t="s" s="4">
        <v>126</v>
      </c>
      <c r="F4" s="7">
        <v>518</v>
      </c>
      <c r="G4" s="8">
        <f>F4/F5</f>
        <v>0.274946921443737</v>
      </c>
      <c r="H4" s="5"/>
      <c r="I4" t="s" s="4">
        <v>276</v>
      </c>
      <c r="J4" s="7">
        <v>10035</v>
      </c>
      <c r="K4" s="8">
        <f>J4/J5</f>
        <v>0.304617065840998</v>
      </c>
    </row>
    <row r="5" ht="20.7" customHeight="1">
      <c r="A5" t="s" s="4">
        <v>18</v>
      </c>
      <c r="B5" s="7">
        <v>165</v>
      </c>
      <c r="C5" s="8">
        <f>B5/B12</f>
        <v>0.00407931170886076</v>
      </c>
      <c r="D5" s="5"/>
      <c r="E5" t="s" s="3">
        <v>19</v>
      </c>
      <c r="F5" s="7">
        <f>SUM(F3:F4)</f>
        <v>1884</v>
      </c>
      <c r="G5" s="9">
        <f>SUM(G3:G4)</f>
        <v>1</v>
      </c>
      <c r="H5" s="95"/>
      <c r="I5" t="s" s="3">
        <v>19</v>
      </c>
      <c r="J5" s="7">
        <f>SUM(J3:J4)</f>
        <v>32943</v>
      </c>
      <c r="K5" s="9">
        <f>SUM(K3:K4)</f>
        <v>1</v>
      </c>
    </row>
    <row r="6" ht="20.7" customHeight="1">
      <c r="A6" t="s" s="4">
        <v>21</v>
      </c>
      <c r="B6" s="7">
        <v>20222</v>
      </c>
      <c r="C6" s="8">
        <f>B6/B12</f>
        <v>0.499950553797468</v>
      </c>
      <c r="D6" s="6"/>
      <c r="E6" s="10"/>
      <c r="F6" s="30"/>
      <c r="G6" s="17"/>
      <c r="H6" s="39"/>
      <c r="I6" s="18"/>
      <c r="J6" s="10"/>
      <c r="K6" s="10"/>
    </row>
    <row r="7" ht="20.7" customHeight="1">
      <c r="A7" t="s" s="4">
        <v>23</v>
      </c>
      <c r="B7" s="7">
        <v>4506</v>
      </c>
      <c r="C7" s="8">
        <f>B7/B12</f>
        <v>0.111402294303797</v>
      </c>
      <c r="D7" s="5"/>
      <c r="E7" t="s" s="3">
        <v>256</v>
      </c>
      <c r="F7" t="s" s="4">
        <v>2</v>
      </c>
      <c r="G7" t="s" s="3">
        <v>3</v>
      </c>
      <c r="H7" s="33"/>
      <c r="I7" t="s" s="3">
        <v>283</v>
      </c>
      <c r="J7" t="s" s="4">
        <v>2</v>
      </c>
      <c r="K7" t="s" s="3">
        <v>3</v>
      </c>
    </row>
    <row r="8" ht="20.7" customHeight="1">
      <c r="A8" t="s" s="4">
        <v>27</v>
      </c>
      <c r="B8" s="7">
        <v>207</v>
      </c>
      <c r="C8" s="8">
        <f>B8/B12</f>
        <v>0.00511768196202532</v>
      </c>
      <c r="D8" s="5"/>
      <c r="E8" t="s" s="4">
        <v>257</v>
      </c>
      <c r="F8" s="7">
        <v>1474</v>
      </c>
      <c r="G8" s="8">
        <f>F8/F11</f>
        <v>0.283734359961501</v>
      </c>
      <c r="H8" s="33"/>
      <c r="I8" t="s" s="4">
        <v>286</v>
      </c>
      <c r="J8" s="7">
        <v>19622</v>
      </c>
      <c r="K8" s="8">
        <f>J8/J10</f>
        <v>0.688950528422457</v>
      </c>
    </row>
    <row r="9" ht="20.7" customHeight="1">
      <c r="A9" t="s" s="4">
        <v>31</v>
      </c>
      <c r="B9" s="7">
        <v>819</v>
      </c>
      <c r="C9" s="8">
        <f>B9/B12</f>
        <v>0.0202482199367089</v>
      </c>
      <c r="D9" s="5"/>
      <c r="E9" t="s" s="4">
        <v>258</v>
      </c>
      <c r="F9" s="7">
        <v>1289</v>
      </c>
      <c r="G9" s="8">
        <f>F9/F11</f>
        <v>0.248123195380173</v>
      </c>
      <c r="H9" s="33"/>
      <c r="I9" t="s" s="4">
        <v>292</v>
      </c>
      <c r="J9" s="7">
        <v>8859</v>
      </c>
      <c r="K9" s="8">
        <f>J9/J10</f>
        <v>0.311049471577543</v>
      </c>
    </row>
    <row r="10" ht="20.7" customHeight="1">
      <c r="A10" t="s" s="4">
        <v>36</v>
      </c>
      <c r="B10" s="7">
        <v>185</v>
      </c>
      <c r="C10" s="8">
        <f>B10/B12</f>
        <v>0.00457377373417722</v>
      </c>
      <c r="D10" s="5"/>
      <c r="E10" t="s" s="4">
        <v>259</v>
      </c>
      <c r="F10" s="7">
        <v>2432</v>
      </c>
      <c r="G10" s="8">
        <f>F10/F11</f>
        <v>0.468142444658325</v>
      </c>
      <c r="H10" s="33"/>
      <c r="I10" t="s" s="3">
        <v>19</v>
      </c>
      <c r="J10" s="7">
        <f>SUM(J8:J9)</f>
        <v>28481</v>
      </c>
      <c r="K10" s="9">
        <f>SUM(K8:K9)</f>
        <v>1</v>
      </c>
    </row>
    <row r="11" ht="20.7" customHeight="1">
      <c r="A11" t="s" s="4">
        <v>39</v>
      </c>
      <c r="B11" s="7">
        <v>477</v>
      </c>
      <c r="C11" s="8">
        <f>B11/B12</f>
        <v>0.0117929193037975</v>
      </c>
      <c r="D11" s="5"/>
      <c r="E11" t="s" s="3">
        <v>19</v>
      </c>
      <c r="F11" s="7">
        <f>SUM(F8:F10)</f>
        <v>5195</v>
      </c>
      <c r="G11" s="9">
        <f>SUM(G8:G10)</f>
        <v>0.999999999999999</v>
      </c>
      <c r="H11" s="112"/>
      <c r="I11" s="10"/>
      <c r="J11" s="10"/>
      <c r="K11" s="10"/>
    </row>
    <row r="12" ht="20.7" customHeight="1">
      <c r="A12" t="s" s="3">
        <v>19</v>
      </c>
      <c r="B12" s="7">
        <f>SUM(B3:B11)</f>
        <v>40448</v>
      </c>
      <c r="C12" s="9">
        <f>SUM(C3:C11)</f>
        <v>1</v>
      </c>
      <c r="D12" s="6"/>
      <c r="E12" s="10"/>
      <c r="F12" s="30"/>
      <c r="G12" s="17"/>
      <c r="H12" s="32"/>
      <c r="I12" t="s" s="3">
        <v>301</v>
      </c>
      <c r="J12" t="s" s="4">
        <v>2</v>
      </c>
      <c r="K12" t="s" s="3">
        <v>3</v>
      </c>
    </row>
    <row r="13" ht="20.7" customHeight="1">
      <c r="A13" s="10"/>
      <c r="B13" s="10"/>
      <c r="C13" s="10"/>
      <c r="D13" s="12"/>
      <c r="E13" t="s" s="3">
        <v>60</v>
      </c>
      <c r="F13" t="s" s="4">
        <v>2</v>
      </c>
      <c r="G13" t="s" s="3">
        <v>3</v>
      </c>
      <c r="H13" s="33"/>
      <c r="I13" t="s" s="4">
        <v>304</v>
      </c>
      <c r="J13" s="7">
        <v>20277</v>
      </c>
      <c r="K13" s="8">
        <f>J13/J15</f>
        <v>0.641190235264356</v>
      </c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63</v>
      </c>
      <c r="F14" s="7">
        <v>26224</v>
      </c>
      <c r="G14" s="8">
        <f>F14/F16</f>
        <v>0.687608159840579</v>
      </c>
      <c r="H14" s="33"/>
      <c r="I14" t="s" s="4">
        <v>311</v>
      </c>
      <c r="J14" s="7">
        <v>11347</v>
      </c>
      <c r="K14" s="8">
        <f>J14/J15</f>
        <v>0.358809764735644</v>
      </c>
    </row>
    <row r="15" ht="20.7" customHeight="1">
      <c r="A15" t="s" s="4">
        <v>51</v>
      </c>
      <c r="B15" s="7">
        <v>333</v>
      </c>
      <c r="C15" s="8">
        <f>B15/B21</f>
        <v>0.008328956254220751</v>
      </c>
      <c r="D15" s="5"/>
      <c r="E15" t="s" s="4">
        <v>67</v>
      </c>
      <c r="F15" s="7">
        <v>11914</v>
      </c>
      <c r="G15" s="8">
        <f>F15/F16</f>
        <v>0.312391840159421</v>
      </c>
      <c r="H15" s="33"/>
      <c r="I15" t="s" s="3">
        <v>19</v>
      </c>
      <c r="J15" s="7">
        <f>SUM(J13:J14)</f>
        <v>31624</v>
      </c>
      <c r="K15" s="9">
        <f>SUM(K13:K14)</f>
        <v>1</v>
      </c>
    </row>
    <row r="16" ht="20.7" customHeight="1">
      <c r="A16" t="s" s="4">
        <v>54</v>
      </c>
      <c r="B16" s="7">
        <v>19632</v>
      </c>
      <c r="C16" s="8">
        <f>B16/B21</f>
        <v>0.491033240789375</v>
      </c>
      <c r="D16" s="5"/>
      <c r="E16" t="s" s="3">
        <v>19</v>
      </c>
      <c r="F16" s="7">
        <f>SUM(F14:F15)</f>
        <v>38138</v>
      </c>
      <c r="G16" s="9">
        <f>SUM(G14:G15)</f>
        <v>1</v>
      </c>
      <c r="H16" s="34"/>
      <c r="I16" s="108"/>
      <c r="J16" s="19"/>
      <c r="K16" s="19"/>
    </row>
    <row r="17" ht="20.7" customHeight="1">
      <c r="A17" t="s" s="4">
        <v>57</v>
      </c>
      <c r="B17" s="7">
        <v>11316</v>
      </c>
      <c r="C17" s="8">
        <f>B17/B21</f>
        <v>0.283034441359646</v>
      </c>
      <c r="D17" s="6"/>
      <c r="E17" s="10"/>
      <c r="F17" s="30"/>
      <c r="G17" s="17"/>
      <c r="H17" s="39"/>
      <c r="I17" s="72"/>
      <c r="J17" s="11"/>
      <c r="K17" s="11"/>
    </row>
    <row r="18" ht="20.7" customHeight="1">
      <c r="A18" t="s" s="4">
        <v>61</v>
      </c>
      <c r="B18" s="7">
        <v>561</v>
      </c>
      <c r="C18" s="8">
        <f>B18/B21</f>
        <v>0.0140316650408944</v>
      </c>
      <c r="D18" s="5"/>
      <c r="E18" t="s" s="3">
        <v>718</v>
      </c>
      <c r="F18" t="s" s="4">
        <v>2</v>
      </c>
      <c r="G18" t="s" s="3">
        <v>3</v>
      </c>
      <c r="H18" s="34"/>
      <c r="I18" s="72"/>
      <c r="J18" s="11"/>
      <c r="K18" s="11"/>
    </row>
    <row r="19" ht="20.7" customHeight="1">
      <c r="A19" t="s" s="4">
        <v>64</v>
      </c>
      <c r="B19" s="7">
        <v>7785</v>
      </c>
      <c r="C19" s="8">
        <f>B19/B21</f>
        <v>0.194717490808134</v>
      </c>
      <c r="D19" s="5"/>
      <c r="E19" t="s" s="4">
        <v>719</v>
      </c>
      <c r="F19" s="7">
        <v>9657</v>
      </c>
      <c r="G19" s="8">
        <f>F19/F22</f>
        <v>0.258256893001364</v>
      </c>
      <c r="H19" s="34"/>
      <c r="I19" s="72"/>
      <c r="J19" s="11"/>
      <c r="K19" s="11"/>
    </row>
    <row r="20" ht="20.7" customHeight="1">
      <c r="A20" t="s" s="4">
        <v>68</v>
      </c>
      <c r="B20" s="7">
        <v>354</v>
      </c>
      <c r="C20" s="8">
        <f>B20/B21</f>
        <v>0.00885420574773017</v>
      </c>
      <c r="D20" s="5"/>
      <c r="E20" t="s" s="4">
        <v>720</v>
      </c>
      <c r="F20" s="7">
        <v>9377</v>
      </c>
      <c r="G20" s="8">
        <f>F20/F22</f>
        <v>0.250768860481908</v>
      </c>
      <c r="H20" s="34"/>
      <c r="I20" s="72"/>
      <c r="J20" s="11"/>
      <c r="K20" s="11"/>
    </row>
    <row r="21" ht="20.7" customHeight="1">
      <c r="A21" t="s" s="3">
        <v>19</v>
      </c>
      <c r="B21" s="7">
        <f>SUM(B15:B20)</f>
        <v>39981</v>
      </c>
      <c r="C21" s="9">
        <f>SUM(C15:C20)</f>
        <v>1</v>
      </c>
      <c r="D21" s="5"/>
      <c r="E21" t="s" s="4">
        <v>721</v>
      </c>
      <c r="F21" s="7">
        <v>18359</v>
      </c>
      <c r="G21" s="8">
        <f>F21/F22</f>
        <v>0.490974246516728</v>
      </c>
      <c r="H21" s="34"/>
      <c r="I21" s="72"/>
      <c r="J21" s="11"/>
      <c r="K21" s="11"/>
    </row>
    <row r="22" ht="20.7" customHeight="1">
      <c r="A22" s="16"/>
      <c r="B22" s="17"/>
      <c r="C22" s="18"/>
      <c r="D22" s="12"/>
      <c r="E22" t="s" s="3">
        <v>19</v>
      </c>
      <c r="F22" s="7">
        <f>SUM(F19:F21)</f>
        <v>37393</v>
      </c>
      <c r="G22" s="9">
        <f>SUM(G19:G21)</f>
        <v>1</v>
      </c>
      <c r="H22" s="34"/>
      <c r="I22" s="72"/>
      <c r="J22" s="11"/>
      <c r="K22" s="11"/>
    </row>
    <row r="23" ht="20.7" customHeight="1">
      <c r="A23" t="s" s="45">
        <v>77</v>
      </c>
      <c r="B23" t="s" s="46">
        <v>2</v>
      </c>
      <c r="C23" t="s" s="3">
        <v>3</v>
      </c>
      <c r="D23" s="6"/>
      <c r="E23" s="10"/>
      <c r="F23" s="30"/>
      <c r="G23" s="17"/>
      <c r="H23" s="39"/>
      <c r="I23" s="72"/>
      <c r="J23" s="11"/>
      <c r="K23" s="11"/>
    </row>
    <row r="24" ht="20.7" customHeight="1">
      <c r="A24" t="s" s="46">
        <v>80</v>
      </c>
      <c r="B24" s="47"/>
      <c r="C24" s="8">
        <f>B24/B26</f>
      </c>
      <c r="D24" s="5"/>
      <c r="E24" t="s" s="3">
        <v>431</v>
      </c>
      <c r="F24" t="s" s="4">
        <v>2</v>
      </c>
      <c r="G24" t="s" s="3">
        <v>3</v>
      </c>
      <c r="H24" s="34"/>
      <c r="I24" s="72"/>
      <c r="J24" s="11"/>
      <c r="K24" s="11"/>
    </row>
    <row r="25" ht="20.7" customHeight="1">
      <c r="A25" t="s" s="46">
        <v>83</v>
      </c>
      <c r="B25" s="47"/>
      <c r="C25" s="8">
        <f>B25/B26</f>
      </c>
      <c r="D25" s="5"/>
      <c r="E25" t="s" s="4">
        <v>722</v>
      </c>
      <c r="F25" s="7">
        <v>7093</v>
      </c>
      <c r="G25" s="8">
        <f>F25/F27</f>
        <v>0.191418162191337</v>
      </c>
      <c r="H25" s="34"/>
      <c r="I25" s="72"/>
      <c r="J25" s="11"/>
      <c r="K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5"/>
      <c r="E26" t="s" s="4">
        <v>723</v>
      </c>
      <c r="F26" s="7">
        <v>29962</v>
      </c>
      <c r="G26" s="8">
        <f>F26/F27</f>
        <v>0.808581837808663</v>
      </c>
      <c r="H26" s="34"/>
      <c r="I26" s="72"/>
      <c r="J26" s="11"/>
      <c r="K26" s="11"/>
    </row>
    <row r="27" ht="20.7" customHeight="1">
      <c r="A27" s="51"/>
      <c r="B27" s="52"/>
      <c r="C27" s="18"/>
      <c r="D27" s="12"/>
      <c r="E27" t="s" s="3">
        <v>19</v>
      </c>
      <c r="F27" s="7">
        <f>SUM(F25:F26)</f>
        <v>37055</v>
      </c>
      <c r="G27" s="9">
        <f>SUM(G25:G26)</f>
        <v>1</v>
      </c>
      <c r="H27" s="34"/>
      <c r="I27" s="72"/>
      <c r="J27" s="11"/>
      <c r="K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10"/>
      <c r="F28" s="30"/>
      <c r="G28" s="17"/>
      <c r="H28" s="39"/>
      <c r="I28" s="72"/>
      <c r="J28" s="11"/>
      <c r="K28" s="11"/>
    </row>
    <row r="29" ht="20.7" customHeight="1">
      <c r="A29" t="s" s="46">
        <v>95</v>
      </c>
      <c r="B29" s="47"/>
      <c r="C29" s="8">
        <f>B29/B35</f>
      </c>
      <c r="D29" s="5"/>
      <c r="E29" t="s" s="3">
        <v>528</v>
      </c>
      <c r="F29" t="s" s="4">
        <v>2</v>
      </c>
      <c r="G29" t="s" s="3">
        <v>3</v>
      </c>
      <c r="H29" s="34"/>
      <c r="I29" s="72"/>
      <c r="J29" s="11"/>
      <c r="K29" s="11"/>
    </row>
    <row r="30" ht="20.7" customHeight="1">
      <c r="A30" t="s" s="46">
        <v>98</v>
      </c>
      <c r="B30" s="47"/>
      <c r="C30" s="8">
        <f>B30/B35</f>
      </c>
      <c r="D30" s="5"/>
      <c r="E30" t="s" s="4">
        <v>724</v>
      </c>
      <c r="F30" s="7">
        <v>4298</v>
      </c>
      <c r="G30" s="8">
        <f>F30/F32</f>
        <v>0.555153707052441</v>
      </c>
      <c r="H30" s="34"/>
      <c r="I30" s="72"/>
      <c r="J30" s="11"/>
      <c r="K30" s="11"/>
    </row>
    <row r="31" ht="20.7" customHeight="1">
      <c r="A31" t="s" s="46">
        <v>101</v>
      </c>
      <c r="B31" s="47"/>
      <c r="C31" s="8">
        <f>B31/B35</f>
      </c>
      <c r="D31" s="5"/>
      <c r="E31" t="s" s="4">
        <v>725</v>
      </c>
      <c r="F31" s="7">
        <v>3444</v>
      </c>
      <c r="G31" s="8">
        <f>F31/F32</f>
        <v>0.444846292947559</v>
      </c>
      <c r="H31" s="34"/>
      <c r="I31" s="72"/>
      <c r="J31" s="11"/>
      <c r="K31" s="11"/>
    </row>
    <row r="32" ht="20.7" customHeight="1">
      <c r="A32" t="s" s="46">
        <v>103</v>
      </c>
      <c r="B32" s="47"/>
      <c r="C32" s="8">
        <f>B32/B35</f>
      </c>
      <c r="D32" s="5"/>
      <c r="E32" t="s" s="3">
        <v>19</v>
      </c>
      <c r="F32" s="7">
        <f>SUM(F30:F31)</f>
        <v>7742</v>
      </c>
      <c r="G32" s="9">
        <f>SUM(G30:G31)</f>
        <v>1</v>
      </c>
      <c r="H32" s="34"/>
      <c r="I32" s="72"/>
      <c r="J32" s="11"/>
      <c r="K32" s="11"/>
    </row>
    <row r="33" ht="20.7" customHeight="1">
      <c r="A33" t="s" s="46">
        <v>106</v>
      </c>
      <c r="B33" s="47"/>
      <c r="C33" s="8">
        <f>B33/B35</f>
      </c>
      <c r="D33" s="6"/>
      <c r="E33" s="19"/>
      <c r="F33" s="70"/>
      <c r="G33" s="38"/>
      <c r="H33" s="39"/>
      <c r="I33" s="72"/>
      <c r="J33" s="11"/>
      <c r="K33" s="11"/>
    </row>
    <row r="34" ht="20.7" customHeight="1">
      <c r="A34" t="s" s="46">
        <v>110</v>
      </c>
      <c r="B34" s="47"/>
      <c r="C34" s="8">
        <f>B34/B35</f>
      </c>
      <c r="D34" s="6"/>
      <c r="E34" s="11"/>
      <c r="F34" s="64"/>
      <c r="G34" s="39"/>
      <c r="H34" s="39"/>
      <c r="I34" s="72"/>
      <c r="J34" s="11"/>
      <c r="K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11"/>
      <c r="F35" s="64"/>
      <c r="G35" s="39"/>
      <c r="H35" s="39"/>
      <c r="I35" s="72"/>
      <c r="J35" s="11"/>
      <c r="K35" s="11"/>
    </row>
    <row r="36" ht="20.7" customHeight="1">
      <c r="A36" s="16"/>
      <c r="B36" s="17"/>
      <c r="C36" s="18"/>
      <c r="D36" s="11"/>
      <c r="E36" s="11"/>
      <c r="F36" s="64"/>
      <c r="G36" s="39"/>
      <c r="H36" s="39"/>
      <c r="I36" s="72"/>
      <c r="J36" s="11"/>
      <c r="K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1"/>
      <c r="F37" s="64"/>
      <c r="G37" s="39"/>
      <c r="H37" s="39"/>
      <c r="I37" s="72"/>
      <c r="J37" s="11"/>
      <c r="K37" s="11"/>
    </row>
    <row r="38" ht="20.7" customHeight="1">
      <c r="A38" t="s" s="4">
        <v>118</v>
      </c>
      <c r="B38" s="7">
        <v>30570</v>
      </c>
      <c r="C38" s="8">
        <f>B38/B40</f>
        <v>0.872730387118876</v>
      </c>
      <c r="D38" s="6"/>
      <c r="E38" s="11"/>
      <c r="F38" s="64"/>
      <c r="G38" s="39"/>
      <c r="H38" s="39"/>
      <c r="I38" s="72"/>
      <c r="J38" s="11"/>
      <c r="K38" s="11"/>
    </row>
    <row r="39" ht="20.7" customHeight="1">
      <c r="A39" t="s" s="4">
        <v>122</v>
      </c>
      <c r="B39" s="7">
        <v>4458</v>
      </c>
      <c r="C39" s="8">
        <f>B39/B40</f>
        <v>0.127269612881124</v>
      </c>
      <c r="D39" s="6"/>
      <c r="E39" s="11"/>
      <c r="F39" s="64"/>
      <c r="G39" s="39"/>
      <c r="H39" s="39"/>
      <c r="I39" s="72"/>
      <c r="J39" s="11"/>
      <c r="K39" s="11"/>
    </row>
    <row r="40" ht="20.7" customHeight="1">
      <c r="A40" t="s" s="3">
        <v>19</v>
      </c>
      <c r="B40" s="7">
        <f>SUM(B38:B39)</f>
        <v>35028</v>
      </c>
      <c r="C40" s="9">
        <f>SUM(C38:C39)</f>
        <v>1</v>
      </c>
      <c r="D40" s="6"/>
      <c r="E40" s="11"/>
      <c r="F40" s="64"/>
      <c r="G40" s="39"/>
      <c r="H40" s="39"/>
      <c r="I40" s="72"/>
      <c r="J40" s="11"/>
      <c r="K40" s="11"/>
    </row>
    <row r="41" ht="20.7" customHeight="1">
      <c r="A41" s="16"/>
      <c r="B41" s="17"/>
      <c r="C41" s="18"/>
      <c r="D41" s="11"/>
      <c r="E41" s="11"/>
      <c r="F41" s="64"/>
      <c r="G41" s="39"/>
      <c r="H41" s="39"/>
      <c r="I41" s="72"/>
      <c r="J41" s="11"/>
      <c r="K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39"/>
      <c r="I42" s="72"/>
      <c r="J42" s="11"/>
      <c r="K42" s="11"/>
    </row>
    <row r="43" ht="20.7" customHeight="1">
      <c r="A43" t="s" s="4">
        <v>131</v>
      </c>
      <c r="B43" s="7">
        <v>16731</v>
      </c>
      <c r="C43" s="8">
        <f>B43/B45</f>
        <v>0.472440277856215</v>
      </c>
      <c r="D43" s="6"/>
      <c r="E43" s="11"/>
      <c r="F43" s="64"/>
      <c r="G43" s="39"/>
      <c r="H43" s="39"/>
      <c r="I43" s="72"/>
      <c r="J43" s="11"/>
      <c r="K43" s="11"/>
    </row>
    <row r="44" ht="20.7" customHeight="1">
      <c r="A44" t="s" s="4">
        <v>134</v>
      </c>
      <c r="B44" s="7">
        <v>18683</v>
      </c>
      <c r="C44" s="8">
        <f>B44/B45</f>
        <v>0.527559722143785</v>
      </c>
      <c r="D44" s="6"/>
      <c r="E44" s="11"/>
      <c r="F44" s="64"/>
      <c r="G44" s="39"/>
      <c r="H44" s="39"/>
      <c r="I44" s="72"/>
      <c r="J44" s="11"/>
      <c r="K44" s="11"/>
    </row>
    <row r="45" ht="20.7" customHeight="1">
      <c r="A45" t="s" s="3">
        <v>19</v>
      </c>
      <c r="B45" s="7">
        <f>SUM(B43:B44)</f>
        <v>35414</v>
      </c>
      <c r="C45" s="9">
        <f>SUM(C43:C44)</f>
        <v>1</v>
      </c>
      <c r="D45" s="6"/>
      <c r="E45" s="11"/>
      <c r="F45" s="64"/>
      <c r="G45" s="39"/>
      <c r="H45" s="39"/>
      <c r="I45" s="72"/>
      <c r="J45" s="11"/>
      <c r="K45" s="11"/>
    </row>
    <row r="46" ht="20.7" customHeight="1">
      <c r="A46" s="16"/>
      <c r="B46" s="17"/>
      <c r="C46" s="18"/>
      <c r="D46" s="11"/>
      <c r="E46" s="11"/>
      <c r="F46" s="64"/>
      <c r="G46" s="39"/>
      <c r="H46" s="39"/>
      <c r="I46" s="72"/>
      <c r="J46" s="11"/>
      <c r="K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39"/>
      <c r="I47" s="72"/>
      <c r="J47" s="11"/>
      <c r="K47" s="11"/>
    </row>
    <row r="48" ht="20.7" customHeight="1">
      <c r="A48" t="s" s="4">
        <v>143</v>
      </c>
      <c r="B48" s="7">
        <v>10762</v>
      </c>
      <c r="C48" s="8">
        <f>B48/B52</f>
        <v>0.3065834828932</v>
      </c>
      <c r="D48" s="6"/>
      <c r="E48" s="11"/>
      <c r="F48" s="11"/>
      <c r="G48" s="43"/>
      <c r="H48" s="43"/>
      <c r="I48" s="11"/>
      <c r="J48" s="11"/>
      <c r="K48" s="11"/>
    </row>
    <row r="49" ht="20.7" customHeight="1">
      <c r="A49" t="s" s="4">
        <v>146</v>
      </c>
      <c r="B49" s="7">
        <v>3292</v>
      </c>
      <c r="C49" s="8">
        <f>B49/B52</f>
        <v>0.0937811583055579</v>
      </c>
      <c r="D49" s="6"/>
      <c r="E49" s="11"/>
      <c r="F49" s="11"/>
      <c r="G49" s="11"/>
      <c r="H49" s="11"/>
      <c r="I49" s="11"/>
      <c r="J49" s="11"/>
      <c r="K49" s="11"/>
    </row>
    <row r="50" ht="20.7" customHeight="1">
      <c r="A50" t="s" s="4">
        <v>150</v>
      </c>
      <c r="B50" s="7">
        <v>2531</v>
      </c>
      <c r="C50" s="8">
        <f>B50/B52</f>
        <v>0.07210209953565221</v>
      </c>
      <c r="D50" s="6"/>
      <c r="E50" s="11"/>
      <c r="F50" s="11"/>
      <c r="G50" s="11"/>
      <c r="H50" s="11"/>
      <c r="I50" s="11"/>
      <c r="J50" s="11"/>
      <c r="K50" s="11"/>
    </row>
    <row r="51" ht="20.7" customHeight="1">
      <c r="A51" t="s" s="4">
        <v>153</v>
      </c>
      <c r="B51" s="7">
        <v>18518</v>
      </c>
      <c r="C51" s="8">
        <f>B51/B52</f>
        <v>0.52753325926559</v>
      </c>
      <c r="D51" s="6"/>
      <c r="E51" s="11"/>
      <c r="F51" s="11"/>
      <c r="G51" s="11"/>
      <c r="H51" s="11"/>
      <c r="I51" s="11"/>
      <c r="J51" s="11"/>
      <c r="K51" s="11"/>
    </row>
    <row r="52" ht="20.7" customHeight="1">
      <c r="A52" t="s" s="3">
        <v>19</v>
      </c>
      <c r="B52" s="7">
        <f>SUM(B48:B51)</f>
        <v>35103</v>
      </c>
      <c r="C52" s="9">
        <f>SUM(C48:C51)</f>
        <v>1</v>
      </c>
      <c r="D52" s="6"/>
      <c r="E52" s="11"/>
      <c r="F52" s="11"/>
      <c r="G52" s="11"/>
      <c r="H52" s="11"/>
      <c r="I52" s="11"/>
      <c r="J52" s="11"/>
      <c r="K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  <c r="J53" s="11"/>
      <c r="K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  <c r="J54" s="11"/>
      <c r="K54" s="11"/>
    </row>
    <row r="55" ht="20.7" customHeight="1">
      <c r="A55" t="s" s="4">
        <v>159</v>
      </c>
      <c r="B55" s="7">
        <v>4607</v>
      </c>
      <c r="C55" s="8">
        <f>B55/B58</f>
        <v>0.126914600550964</v>
      </c>
      <c r="D55" s="6"/>
      <c r="E55" s="11"/>
      <c r="F55" s="11"/>
      <c r="G55" s="11"/>
      <c r="H55" s="11"/>
      <c r="I55" s="11"/>
      <c r="J55" s="11"/>
      <c r="K55" s="11"/>
    </row>
    <row r="56" ht="20.7" customHeight="1">
      <c r="A56" t="s" s="4">
        <v>160</v>
      </c>
      <c r="B56" s="7">
        <v>23577</v>
      </c>
      <c r="C56" s="8">
        <f>B56/B58</f>
        <v>0.649504132231405</v>
      </c>
      <c r="D56" s="6"/>
      <c r="E56" s="11"/>
      <c r="F56" s="11"/>
      <c r="G56" s="11"/>
      <c r="H56" s="11"/>
      <c r="I56" s="11"/>
      <c r="J56" s="11"/>
      <c r="K56" s="11"/>
    </row>
    <row r="57" ht="20.7" customHeight="1">
      <c r="A57" t="s" s="4">
        <v>162</v>
      </c>
      <c r="B57" s="7">
        <v>8116</v>
      </c>
      <c r="C57" s="8">
        <f>B57/B58</f>
        <v>0.223581267217631</v>
      </c>
      <c r="D57" s="6"/>
      <c r="E57" s="11"/>
      <c r="F57" s="11"/>
      <c r="G57" s="11"/>
      <c r="H57" s="11"/>
      <c r="I57" s="11"/>
      <c r="J57" s="11"/>
      <c r="K57" s="11"/>
    </row>
    <row r="58" ht="20.7" customHeight="1">
      <c r="A58" t="s" s="3">
        <v>19</v>
      </c>
      <c r="B58" s="7">
        <f>SUM(B55:B57)</f>
        <v>36300</v>
      </c>
      <c r="C58" s="9">
        <f>SUM(C55:C57)</f>
        <v>1</v>
      </c>
      <c r="D58" s="6"/>
      <c r="E58" s="11"/>
      <c r="F58" s="11"/>
      <c r="G58" s="11"/>
      <c r="H58" s="11"/>
      <c r="I58" s="11"/>
      <c r="J58" s="11"/>
      <c r="K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  <c r="J59" s="11"/>
      <c r="K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  <c r="J60" s="11"/>
      <c r="K60" s="11"/>
    </row>
    <row r="61" ht="20.7" customHeight="1">
      <c r="A61" t="s" s="4">
        <v>166</v>
      </c>
      <c r="B61" s="7">
        <v>8902</v>
      </c>
      <c r="C61" s="8">
        <f>B61/B65</f>
        <v>0.300357648964168</v>
      </c>
      <c r="D61" s="6"/>
      <c r="E61" s="11"/>
      <c r="F61" s="11"/>
      <c r="G61" s="11"/>
      <c r="H61" s="11"/>
      <c r="I61" s="11"/>
      <c r="J61" s="11"/>
      <c r="K61" s="11"/>
    </row>
    <row r="62" ht="20.7" customHeight="1">
      <c r="A62" t="s" s="4">
        <v>168</v>
      </c>
      <c r="B62" s="7">
        <v>3295</v>
      </c>
      <c r="C62" s="8">
        <f>B62/B65</f>
        <v>0.111174843106822</v>
      </c>
      <c r="D62" s="6"/>
      <c r="E62" s="11"/>
      <c r="F62" s="11"/>
      <c r="G62" s="11"/>
      <c r="H62" s="11"/>
      <c r="I62" s="11"/>
      <c r="J62" s="11"/>
      <c r="K62" s="11"/>
    </row>
    <row r="63" ht="20.7" customHeight="1">
      <c r="A63" t="s" s="4">
        <v>170</v>
      </c>
      <c r="B63" s="7">
        <v>7309</v>
      </c>
      <c r="C63" s="8">
        <f>B63/B65</f>
        <v>0.246609082934071</v>
      </c>
      <c r="D63" s="6"/>
      <c r="E63" s="11"/>
      <c r="F63" s="11"/>
      <c r="G63" s="11"/>
      <c r="H63" s="11"/>
      <c r="I63" s="11"/>
      <c r="J63" s="11"/>
      <c r="K63" s="11"/>
    </row>
    <row r="64" ht="20.7" customHeight="1">
      <c r="A64" t="s" s="4">
        <v>172</v>
      </c>
      <c r="B64" s="7">
        <v>10132</v>
      </c>
      <c r="C64" s="8">
        <f>B64/B65</f>
        <v>0.341858424994939</v>
      </c>
      <c r="D64" s="6"/>
      <c r="E64" s="11"/>
      <c r="F64" s="11"/>
      <c r="G64" s="11"/>
      <c r="H64" s="11"/>
      <c r="I64" s="11"/>
      <c r="J64" s="11"/>
      <c r="K64" s="11"/>
    </row>
    <row r="65" ht="20.7" customHeight="1">
      <c r="A65" t="s" s="3">
        <v>19</v>
      </c>
      <c r="B65" s="7">
        <f>SUM(B61:B64)</f>
        <v>29638</v>
      </c>
      <c r="C65" s="9">
        <f>SUM(C61:C64)</f>
        <v>1</v>
      </c>
      <c r="D65" s="6"/>
      <c r="E65" s="11"/>
      <c r="F65" s="11"/>
      <c r="G65" s="11"/>
      <c r="H65" s="11"/>
      <c r="I65" s="11"/>
      <c r="J65" s="11"/>
      <c r="K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  <c r="J66" s="11"/>
      <c r="K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  <c r="J67" s="11"/>
      <c r="K67" s="11"/>
    </row>
    <row r="68" ht="20.7" customHeight="1">
      <c r="A68" t="s" s="4">
        <v>176</v>
      </c>
      <c r="B68" s="7">
        <v>12279</v>
      </c>
      <c r="C68" s="8">
        <f>B68/B71</f>
        <v>0.408442271230416</v>
      </c>
      <c r="D68" s="6"/>
      <c r="E68" s="11"/>
      <c r="F68" s="11"/>
      <c r="G68" s="11"/>
      <c r="H68" s="11"/>
      <c r="I68" s="11"/>
      <c r="J68" s="11"/>
      <c r="K68" s="11"/>
    </row>
    <row r="69" ht="20.7" customHeight="1">
      <c r="A69" t="s" s="4">
        <v>178</v>
      </c>
      <c r="B69" s="7">
        <v>8021</v>
      </c>
      <c r="C69" s="8">
        <f>B69/B71</f>
        <v>0.266806373282773</v>
      </c>
      <c r="D69" s="6"/>
      <c r="E69" s="11"/>
      <c r="F69" s="11"/>
      <c r="G69" s="11"/>
      <c r="H69" s="11"/>
      <c r="I69" s="11"/>
      <c r="J69" s="11"/>
      <c r="K69" s="11"/>
    </row>
    <row r="70" ht="20.7" customHeight="1">
      <c r="A70" t="s" s="4">
        <v>179</v>
      </c>
      <c r="B70" s="7">
        <v>9763</v>
      </c>
      <c r="C70" s="8">
        <f>B70/B71</f>
        <v>0.324751355486811</v>
      </c>
      <c r="D70" s="6"/>
      <c r="E70" s="11"/>
      <c r="F70" s="11"/>
      <c r="G70" s="11"/>
      <c r="H70" s="11"/>
      <c r="I70" s="11"/>
      <c r="J70" s="11"/>
      <c r="K70" s="11"/>
    </row>
    <row r="71" ht="20.7" customHeight="1">
      <c r="A71" t="s" s="3">
        <v>19</v>
      </c>
      <c r="B71" s="7">
        <f>SUM(B68:B70)</f>
        <v>30063</v>
      </c>
      <c r="C71" s="9">
        <f>SUM(C68:C70)</f>
        <v>1</v>
      </c>
      <c r="D71" s="6"/>
      <c r="E71" s="11"/>
      <c r="F71" s="11"/>
      <c r="G71" s="11"/>
      <c r="H71" s="11"/>
      <c r="I71" s="11"/>
      <c r="J71" s="11"/>
      <c r="K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  <c r="J72" s="11"/>
      <c r="K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  <c r="J73" s="11"/>
      <c r="K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  <c r="J74" s="11"/>
      <c r="K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  <c r="J75" s="11"/>
      <c r="K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  <c r="J76" s="11"/>
      <c r="K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  <c r="J77" s="11"/>
      <c r="K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  <c r="J78" s="11"/>
      <c r="K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  <c r="J79" s="11"/>
      <c r="K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  <c r="J80" s="11"/>
      <c r="K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  <c r="J81" s="11"/>
      <c r="K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  <c r="J82" s="11"/>
      <c r="K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  <c r="J83" s="11"/>
      <c r="K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  <c r="J84" s="11"/>
      <c r="K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  <c r="J85" s="11"/>
      <c r="K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  <c r="J86" s="11"/>
      <c r="K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  <c r="I87" s="11"/>
      <c r="J87" s="11"/>
      <c r="K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  <c r="J88" s="11"/>
      <c r="K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  <c r="J89" s="11"/>
      <c r="K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  <c r="J90" s="11"/>
      <c r="K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  <c r="J91" s="11"/>
      <c r="K91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dimension ref="A2:I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32" customWidth="1"/>
    <col min="2" max="3" width="16.3516" style="132" customWidth="1"/>
    <col min="4" max="4" width="26.7031" style="132" customWidth="1"/>
    <col min="5" max="6" width="16.3516" style="132" customWidth="1"/>
    <col min="7" max="7" width="17.8516" style="132" customWidth="1"/>
    <col min="8" max="9" width="16.3516" style="132" customWidth="1"/>
    <col min="10" max="16384" width="16.3516" style="132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6"/>
      <c r="E2" s="11"/>
      <c r="F2" s="12"/>
      <c r="G2" t="s" s="3">
        <v>265</v>
      </c>
      <c r="H2" t="s" s="4">
        <v>2</v>
      </c>
      <c r="I2" t="s" s="3">
        <v>3</v>
      </c>
    </row>
    <row r="3" ht="20.7" customHeight="1">
      <c r="A3" t="s" s="4">
        <v>8</v>
      </c>
      <c r="B3" s="7">
        <v>2593</v>
      </c>
      <c r="C3" s="8">
        <f>B3/B12</f>
        <v>0.155455635491607</v>
      </c>
      <c r="D3" s="6"/>
      <c r="E3" s="11"/>
      <c r="F3" s="12"/>
      <c r="G3" t="s" s="4">
        <v>323</v>
      </c>
      <c r="H3" s="7">
        <v>6343</v>
      </c>
      <c r="I3" s="8">
        <f>H3/H5</f>
        <v>0.579957940934443</v>
      </c>
    </row>
    <row r="4" ht="20.7" customHeight="1">
      <c r="A4" t="s" s="4">
        <v>13</v>
      </c>
      <c r="B4" s="7">
        <v>663</v>
      </c>
      <c r="C4" s="8">
        <f>B4/B12</f>
        <v>0.0397482014388489</v>
      </c>
      <c r="D4" s="6"/>
      <c r="E4" s="11"/>
      <c r="F4" s="12"/>
      <c r="G4" t="s" s="4">
        <v>328</v>
      </c>
      <c r="H4" s="7">
        <v>4594</v>
      </c>
      <c r="I4" s="8">
        <f>H4/H5</f>
        <v>0.420042059065557</v>
      </c>
    </row>
    <row r="5" ht="20.7" customHeight="1">
      <c r="A5" t="s" s="4">
        <v>18</v>
      </c>
      <c r="B5" s="7">
        <v>23</v>
      </c>
      <c r="C5" s="8">
        <f>B5/B12</f>
        <v>0.001378896882494</v>
      </c>
      <c r="D5" s="6"/>
      <c r="E5" s="11"/>
      <c r="F5" s="133"/>
      <c r="G5" t="s" s="3">
        <v>19</v>
      </c>
      <c r="H5" s="7">
        <f>SUM(H3:H4)</f>
        <v>10937</v>
      </c>
      <c r="I5" s="9">
        <f>SUM(I3:I4)</f>
        <v>1</v>
      </c>
    </row>
    <row r="6" ht="20.7" customHeight="1">
      <c r="A6" t="s" s="4">
        <v>21</v>
      </c>
      <c r="B6" s="7">
        <v>9987</v>
      </c>
      <c r="C6" s="8">
        <f>B6/B12</f>
        <v>0.5987410071942449</v>
      </c>
      <c r="D6" s="6"/>
      <c r="E6" s="64"/>
      <c r="F6" s="39"/>
      <c r="G6" s="18"/>
      <c r="H6" s="10"/>
      <c r="I6" s="10"/>
    </row>
    <row r="7" ht="20.7" customHeight="1">
      <c r="A7" t="s" s="4">
        <v>23</v>
      </c>
      <c r="B7" s="7">
        <v>3084</v>
      </c>
      <c r="C7" s="8">
        <f>B7/B12</f>
        <v>0.184892086330935</v>
      </c>
      <c r="D7" s="6"/>
      <c r="E7" s="64"/>
      <c r="F7" s="32"/>
      <c r="G7" t="s" s="3">
        <v>306</v>
      </c>
      <c r="H7" t="s" s="4">
        <v>2</v>
      </c>
      <c r="I7" t="s" s="3">
        <v>3</v>
      </c>
    </row>
    <row r="8" ht="20.7" customHeight="1">
      <c r="A8" t="s" s="4">
        <v>27</v>
      </c>
      <c r="B8" s="7">
        <v>45</v>
      </c>
      <c r="C8" s="8">
        <f>B8/B12</f>
        <v>0.00269784172661871</v>
      </c>
      <c r="D8" s="6"/>
      <c r="E8" s="64"/>
      <c r="F8" s="32"/>
      <c r="G8" t="s" s="4">
        <v>339</v>
      </c>
      <c r="H8" s="7">
        <v>5700</v>
      </c>
      <c r="I8" s="8">
        <f>H8/H10</f>
        <v>0.500790722192936</v>
      </c>
    </row>
    <row r="9" ht="20.7" customHeight="1">
      <c r="A9" t="s" s="4">
        <v>31</v>
      </c>
      <c r="B9" s="7">
        <v>191</v>
      </c>
      <c r="C9" s="8">
        <f>B9/B12</f>
        <v>0.0114508393285372</v>
      </c>
      <c r="D9" s="6"/>
      <c r="E9" s="64"/>
      <c r="F9" s="32"/>
      <c r="G9" t="s" s="4">
        <v>344</v>
      </c>
      <c r="H9" s="7">
        <v>5682</v>
      </c>
      <c r="I9" s="8">
        <f>H9/H10</f>
        <v>0.499209277807064</v>
      </c>
    </row>
    <row r="10" ht="20.7" customHeight="1">
      <c r="A10" t="s" s="4">
        <v>36</v>
      </c>
      <c r="B10" s="7">
        <v>57</v>
      </c>
      <c r="C10" s="8">
        <f>B10/B12</f>
        <v>0.00341726618705036</v>
      </c>
      <c r="D10" s="6"/>
      <c r="E10" s="64"/>
      <c r="F10" s="32"/>
      <c r="G10" t="s" s="3">
        <v>19</v>
      </c>
      <c r="H10" s="7">
        <f>SUM(H8:H9)</f>
        <v>11382</v>
      </c>
      <c r="I10" s="9">
        <f>SUM(I8:I9)</f>
        <v>1</v>
      </c>
    </row>
    <row r="11" ht="20.7" customHeight="1">
      <c r="A11" t="s" s="4">
        <v>39</v>
      </c>
      <c r="B11" s="7">
        <v>37</v>
      </c>
      <c r="C11" s="8">
        <f>B11/B12</f>
        <v>0.00221822541966427</v>
      </c>
      <c r="D11" s="6"/>
      <c r="E11" s="11"/>
      <c r="F11" s="24"/>
      <c r="G11" s="10"/>
      <c r="H11" s="10"/>
      <c r="I11" s="10"/>
    </row>
    <row r="12" ht="20.7" customHeight="1">
      <c r="A12" t="s" s="3">
        <v>19</v>
      </c>
      <c r="B12" s="7">
        <f>SUM(B3:B11)</f>
        <v>16680</v>
      </c>
      <c r="C12" s="9">
        <f>SUM(C3:C11)</f>
        <v>1</v>
      </c>
      <c r="D12" s="6"/>
      <c r="E12" s="64"/>
      <c r="F12" s="32"/>
      <c r="G12" t="s" s="3">
        <v>353</v>
      </c>
      <c r="H12" t="s" s="4">
        <v>2</v>
      </c>
      <c r="I12" t="s" s="3">
        <v>3</v>
      </c>
    </row>
    <row r="13" ht="32.7" customHeight="1">
      <c r="A13" s="10"/>
      <c r="B13" s="10"/>
      <c r="C13" s="10"/>
      <c r="D13" s="11"/>
      <c r="E13" s="64"/>
      <c r="F13" s="32"/>
      <c r="G13" t="s" s="4">
        <v>356</v>
      </c>
      <c r="H13" s="7">
        <v>1611</v>
      </c>
      <c r="I13" s="8">
        <f>H13/H15</f>
        <v>0.144926232457719</v>
      </c>
    </row>
    <row r="14" ht="20.7" customHeight="1">
      <c r="A14" t="s" s="3">
        <v>46</v>
      </c>
      <c r="B14" t="s" s="4">
        <v>2</v>
      </c>
      <c r="C14" t="s" s="3">
        <v>3</v>
      </c>
      <c r="D14" s="6"/>
      <c r="E14" s="64"/>
      <c r="F14" s="32"/>
      <c r="G14" t="s" s="4">
        <v>359</v>
      </c>
      <c r="H14" s="7">
        <v>9505</v>
      </c>
      <c r="I14" s="8">
        <f>H14/H15</f>
        <v>0.855073767542281</v>
      </c>
    </row>
    <row r="15" ht="20.7" customHeight="1">
      <c r="A15" t="s" s="4">
        <v>51</v>
      </c>
      <c r="B15" s="7">
        <v>76</v>
      </c>
      <c r="C15" s="8">
        <f>B15/B21</f>
        <v>0.00460969248498817</v>
      </c>
      <c r="D15" s="6"/>
      <c r="E15" s="64"/>
      <c r="F15" s="32"/>
      <c r="G15" t="s" s="3">
        <v>19</v>
      </c>
      <c r="H15" s="7">
        <f>SUM(H13:H14)</f>
        <v>11116</v>
      </c>
      <c r="I15" s="9">
        <f>SUM(I13:I14)</f>
        <v>1</v>
      </c>
    </row>
    <row r="16" ht="20.7" customHeight="1">
      <c r="A16" t="s" s="4">
        <v>54</v>
      </c>
      <c r="B16" s="7">
        <v>8182</v>
      </c>
      <c r="C16" s="8">
        <f>B16/B21</f>
        <v>0.496269788318069</v>
      </c>
      <c r="D16" s="6"/>
      <c r="E16" s="64"/>
      <c r="F16" s="39"/>
      <c r="G16" s="108"/>
      <c r="H16" s="19"/>
      <c r="I16" s="19"/>
    </row>
    <row r="17" ht="20.7" customHeight="1">
      <c r="A17" t="s" s="4">
        <v>57</v>
      </c>
      <c r="B17" s="7">
        <v>4314</v>
      </c>
      <c r="C17" s="8">
        <f>B17/B21</f>
        <v>0.261660702371565</v>
      </c>
      <c r="D17" s="6"/>
      <c r="E17" s="64"/>
      <c r="F17" s="39"/>
      <c r="G17" s="72"/>
      <c r="H17" s="11"/>
      <c r="I17" s="11"/>
    </row>
    <row r="18" ht="20.7" customHeight="1">
      <c r="A18" t="s" s="4">
        <v>61</v>
      </c>
      <c r="B18" s="7">
        <v>133</v>
      </c>
      <c r="C18" s="8">
        <f>B18/B21</f>
        <v>0.0080669618487293</v>
      </c>
      <c r="D18" s="6"/>
      <c r="E18" s="64"/>
      <c r="F18" s="39"/>
      <c r="G18" s="72"/>
      <c r="H18" s="11"/>
      <c r="I18" s="11"/>
    </row>
    <row r="19" ht="20.7" customHeight="1">
      <c r="A19" t="s" s="4">
        <v>64</v>
      </c>
      <c r="B19" s="7">
        <v>3651</v>
      </c>
      <c r="C19" s="8">
        <f>B19/B21</f>
        <v>0.221447200824892</v>
      </c>
      <c r="D19" s="6"/>
      <c r="E19" s="64"/>
      <c r="F19" s="39"/>
      <c r="G19" s="72"/>
      <c r="H19" s="11"/>
      <c r="I19" s="11"/>
    </row>
    <row r="20" ht="20.7" customHeight="1">
      <c r="A20" t="s" s="4">
        <v>68</v>
      </c>
      <c r="B20" s="7">
        <v>131</v>
      </c>
      <c r="C20" s="8">
        <f>B20/B21</f>
        <v>0.007945654151755931</v>
      </c>
      <c r="D20" s="6"/>
      <c r="E20" s="64"/>
      <c r="F20" s="39"/>
      <c r="G20" s="72"/>
      <c r="H20" s="11"/>
      <c r="I20" s="11"/>
    </row>
    <row r="21" ht="20.7" customHeight="1">
      <c r="A21" t="s" s="3">
        <v>19</v>
      </c>
      <c r="B21" s="7">
        <f>SUM(B15:B20)</f>
        <v>16487</v>
      </c>
      <c r="C21" s="9">
        <f>SUM(C15:C20)</f>
        <v>0.999999999999999</v>
      </c>
      <c r="D21" s="6"/>
      <c r="E21" s="64"/>
      <c r="F21" s="39"/>
      <c r="G21" s="72"/>
      <c r="H21" s="11"/>
      <c r="I21" s="11"/>
    </row>
    <row r="22" ht="20.7" customHeight="1">
      <c r="A22" s="16"/>
      <c r="B22" s="17"/>
      <c r="C22" s="18"/>
      <c r="D22" s="11"/>
      <c r="E22" s="64"/>
      <c r="F22" s="39"/>
      <c r="G22" s="72"/>
      <c r="H22" s="11"/>
      <c r="I22" s="11"/>
    </row>
    <row r="23" ht="20.7" customHeight="1">
      <c r="A23" t="s" s="45">
        <v>77</v>
      </c>
      <c r="B23" t="s" s="46">
        <v>2</v>
      </c>
      <c r="C23" t="s" s="3">
        <v>3</v>
      </c>
      <c r="D23" s="6"/>
      <c r="E23" s="64"/>
      <c r="F23" s="39"/>
      <c r="G23" s="72"/>
      <c r="H23" s="11"/>
      <c r="I23" s="11"/>
    </row>
    <row r="24" ht="20.7" customHeight="1">
      <c r="A24" t="s" s="46">
        <v>80</v>
      </c>
      <c r="B24" s="47"/>
      <c r="C24" s="8">
        <f>B24/B26</f>
      </c>
      <c r="D24" s="6"/>
      <c r="E24" s="64"/>
      <c r="F24" s="39"/>
      <c r="G24" s="72"/>
      <c r="H24" s="11"/>
      <c r="I24" s="11"/>
    </row>
    <row r="25" ht="20.7" customHeight="1">
      <c r="A25" t="s" s="46">
        <v>83</v>
      </c>
      <c r="B25" s="47"/>
      <c r="C25" s="8">
        <f>B25/B26</f>
      </c>
      <c r="D25" s="6"/>
      <c r="E25" s="64"/>
      <c r="F25" s="39"/>
      <c r="G25" s="72"/>
      <c r="H25" s="11"/>
      <c r="I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6"/>
      <c r="E26" s="64"/>
      <c r="F26" s="39"/>
      <c r="G26" s="72"/>
      <c r="H26" s="11"/>
      <c r="I26" s="11"/>
    </row>
    <row r="27" ht="20.7" customHeight="1">
      <c r="A27" s="51"/>
      <c r="B27" s="52"/>
      <c r="C27" s="18"/>
      <c r="D27" s="11"/>
      <c r="E27" s="64"/>
      <c r="F27" s="39"/>
      <c r="G27" s="72"/>
      <c r="H27" s="11"/>
      <c r="I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64"/>
      <c r="F28" s="39"/>
      <c r="G28" s="72"/>
      <c r="H28" s="11"/>
      <c r="I28" s="11"/>
    </row>
    <row r="29" ht="20.7" customHeight="1">
      <c r="A29" t="s" s="46">
        <v>95</v>
      </c>
      <c r="B29" s="47"/>
      <c r="C29" s="8">
        <f>B29/B35</f>
      </c>
      <c r="D29" s="6"/>
      <c r="E29" s="64"/>
      <c r="F29" s="39"/>
      <c r="G29" s="72"/>
      <c r="H29" s="11"/>
      <c r="I29" s="11"/>
    </row>
    <row r="30" ht="20.7" customHeight="1">
      <c r="A30" t="s" s="46">
        <v>98</v>
      </c>
      <c r="B30" s="47"/>
      <c r="C30" s="8">
        <f>B30/B35</f>
      </c>
      <c r="D30" s="6"/>
      <c r="E30" s="64"/>
      <c r="F30" s="39"/>
      <c r="G30" s="72"/>
      <c r="H30" s="11"/>
      <c r="I30" s="11"/>
    </row>
    <row r="31" ht="20.7" customHeight="1">
      <c r="A31" t="s" s="46">
        <v>101</v>
      </c>
      <c r="B31" s="47"/>
      <c r="C31" s="8">
        <f>B31/B35</f>
      </c>
      <c r="D31" s="6"/>
      <c r="E31" s="64"/>
      <c r="F31" s="39"/>
      <c r="G31" s="72"/>
      <c r="H31" s="11"/>
      <c r="I31" s="11"/>
    </row>
    <row r="32" ht="20.7" customHeight="1">
      <c r="A32" t="s" s="46">
        <v>103</v>
      </c>
      <c r="B32" s="47"/>
      <c r="C32" s="8">
        <f>B32/B35</f>
      </c>
      <c r="D32" s="6"/>
      <c r="E32" s="64"/>
      <c r="F32" s="39"/>
      <c r="G32" s="72"/>
      <c r="H32" s="11"/>
      <c r="I32" s="11"/>
    </row>
    <row r="33" ht="20.7" customHeight="1">
      <c r="A33" t="s" s="46">
        <v>106</v>
      </c>
      <c r="B33" s="47"/>
      <c r="C33" s="8">
        <f>B33/B35</f>
      </c>
      <c r="D33" s="6"/>
      <c r="E33" s="64"/>
      <c r="F33" s="39"/>
      <c r="G33" s="72"/>
      <c r="H33" s="11"/>
      <c r="I33" s="11"/>
    </row>
    <row r="34" ht="20.7" customHeight="1">
      <c r="A34" t="s" s="46">
        <v>110</v>
      </c>
      <c r="B34" s="47"/>
      <c r="C34" s="8">
        <f>B34/B35</f>
      </c>
      <c r="D34" s="6"/>
      <c r="E34" s="64"/>
      <c r="F34" s="39"/>
      <c r="G34" s="72"/>
      <c r="H34" s="11"/>
      <c r="I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64"/>
      <c r="F35" s="39"/>
      <c r="G35" s="72"/>
      <c r="H35" s="11"/>
      <c r="I35" s="11"/>
    </row>
    <row r="36" ht="20.7" customHeight="1">
      <c r="A36" s="16"/>
      <c r="B36" s="17"/>
      <c r="C36" s="18"/>
      <c r="D36" s="11"/>
      <c r="E36" s="64"/>
      <c r="F36" s="39"/>
      <c r="G36" s="72"/>
      <c r="H36" s="11"/>
      <c r="I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64"/>
      <c r="F37" s="39"/>
      <c r="G37" s="72"/>
      <c r="H37" s="11"/>
      <c r="I37" s="11"/>
    </row>
    <row r="38" ht="20.7" customHeight="1">
      <c r="A38" t="s" s="4">
        <v>118</v>
      </c>
      <c r="B38" s="7">
        <v>13801</v>
      </c>
      <c r="C38" s="8">
        <f>B38/B40</f>
        <v>0.898327149645252</v>
      </c>
      <c r="D38" s="6"/>
      <c r="E38" s="64"/>
      <c r="F38" s="39"/>
      <c r="G38" s="72"/>
      <c r="H38" s="11"/>
      <c r="I38" s="11"/>
    </row>
    <row r="39" ht="20.7" customHeight="1">
      <c r="A39" t="s" s="4">
        <v>122</v>
      </c>
      <c r="B39" s="7">
        <v>1562</v>
      </c>
      <c r="C39" s="8">
        <f>B39/B40</f>
        <v>0.101672850354748</v>
      </c>
      <c r="D39" s="6"/>
      <c r="E39" s="64"/>
      <c r="F39" s="39"/>
      <c r="G39" s="72"/>
      <c r="H39" s="11"/>
      <c r="I39" s="11"/>
    </row>
    <row r="40" ht="20.7" customHeight="1">
      <c r="A40" t="s" s="3">
        <v>19</v>
      </c>
      <c r="B40" s="7">
        <f>SUM(B38:B39)</f>
        <v>15363</v>
      </c>
      <c r="C40" s="9">
        <f>SUM(C38:C39)</f>
        <v>1</v>
      </c>
      <c r="D40" s="6"/>
      <c r="E40" s="64"/>
      <c r="F40" s="39"/>
      <c r="G40" s="72"/>
      <c r="H40" s="11"/>
      <c r="I40" s="11"/>
    </row>
    <row r="41" ht="20.7" customHeight="1">
      <c r="A41" s="16"/>
      <c r="B41" s="17"/>
      <c r="C41" s="18"/>
      <c r="D41" s="11"/>
      <c r="E41" s="64"/>
      <c r="F41" s="39"/>
      <c r="G41" s="72"/>
      <c r="H41" s="11"/>
      <c r="I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64"/>
      <c r="F42" s="39"/>
      <c r="G42" s="72"/>
      <c r="H42" s="11"/>
      <c r="I42" s="11"/>
    </row>
    <row r="43" ht="20.7" customHeight="1">
      <c r="A43" t="s" s="4">
        <v>131</v>
      </c>
      <c r="B43" s="7">
        <v>8626</v>
      </c>
      <c r="C43" s="8">
        <f>B43/B45</f>
        <v>0.591835334476844</v>
      </c>
      <c r="D43" s="6"/>
      <c r="E43" s="64"/>
      <c r="F43" s="39"/>
      <c r="G43" s="72"/>
      <c r="H43" s="11"/>
      <c r="I43" s="11"/>
    </row>
    <row r="44" ht="20.7" customHeight="1">
      <c r="A44" t="s" s="4">
        <v>134</v>
      </c>
      <c r="B44" s="7">
        <v>5949</v>
      </c>
      <c r="C44" s="8">
        <f>B44/B45</f>
        <v>0.408164665523156</v>
      </c>
      <c r="D44" s="6"/>
      <c r="E44" s="64"/>
      <c r="F44" s="39"/>
      <c r="G44" s="72"/>
      <c r="H44" s="11"/>
      <c r="I44" s="11"/>
    </row>
    <row r="45" ht="20.7" customHeight="1">
      <c r="A45" t="s" s="3">
        <v>19</v>
      </c>
      <c r="B45" s="7">
        <f>SUM(B43:B44)</f>
        <v>14575</v>
      </c>
      <c r="C45" s="9">
        <f>SUM(C43:C44)</f>
        <v>1</v>
      </c>
      <c r="D45" s="6"/>
      <c r="E45" s="64"/>
      <c r="F45" s="39"/>
      <c r="G45" s="72"/>
      <c r="H45" s="11"/>
      <c r="I45" s="11"/>
    </row>
    <row r="46" ht="20.7" customHeight="1">
      <c r="A46" s="16"/>
      <c r="B46" s="17"/>
      <c r="C46" s="18"/>
      <c r="D46" s="11"/>
      <c r="E46" s="64"/>
      <c r="F46" s="39"/>
      <c r="G46" s="72"/>
      <c r="H46" s="11"/>
      <c r="I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64"/>
      <c r="F47" s="39"/>
      <c r="G47" s="72"/>
      <c r="H47" s="11"/>
      <c r="I47" s="11"/>
    </row>
    <row r="48" ht="20.7" customHeight="1">
      <c r="A48" t="s" s="4">
        <v>143</v>
      </c>
      <c r="B48" s="7">
        <v>7031</v>
      </c>
      <c r="C48" s="8">
        <f>B48/B52</f>
        <v>0.482600041183334</v>
      </c>
      <c r="D48" s="6"/>
      <c r="E48" s="11"/>
      <c r="F48" s="43"/>
      <c r="G48" s="11"/>
      <c r="H48" s="11"/>
      <c r="I48" s="11"/>
    </row>
    <row r="49" ht="20.7" customHeight="1">
      <c r="A49" t="s" s="4">
        <v>146</v>
      </c>
      <c r="B49" s="7">
        <v>965</v>
      </c>
      <c r="C49" s="8">
        <f>B49/B52</f>
        <v>0.06623652961768139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1277</v>
      </c>
      <c r="C50" s="8">
        <f>B50/B52</f>
        <v>0.0876518635458851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5296</v>
      </c>
      <c r="C51" s="8">
        <f>B51/B52</f>
        <v>0.363511565653099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14569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3868</v>
      </c>
      <c r="C55" s="8">
        <f>B55/B58</f>
        <v>0.286773428232503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3904</v>
      </c>
      <c r="C56" s="8">
        <f>B56/B58</f>
        <v>0.28944246737841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5716</v>
      </c>
      <c r="C57" s="8">
        <f>B57/B58</f>
        <v>0.423784104389087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13488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2738</v>
      </c>
      <c r="C61" s="8">
        <f>B61/B65</f>
        <v>0.228509430812886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1166</v>
      </c>
      <c r="C62" s="8">
        <f>B62/B65</f>
        <v>0.0973126356200968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4529</v>
      </c>
      <c r="C63" s="8">
        <f>B63/B65</f>
        <v>0.377983642129861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3549</v>
      </c>
      <c r="C64" s="8">
        <f>B64/B65</f>
        <v>0.296194291437156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11982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5769</v>
      </c>
      <c r="C68" s="8">
        <f>B68/B71</f>
        <v>0.483165829145729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2678</v>
      </c>
      <c r="C69" s="8">
        <f>B69/B71</f>
        <v>0.22428810720268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3493</v>
      </c>
      <c r="C70" s="8">
        <f>B70/B71</f>
        <v>0.292546063651591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11940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  <c r="I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  <c r="I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  <c r="I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  <c r="I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  <c r="I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  <c r="I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  <c r="I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  <c r="I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  <c r="I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  <c r="I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  <c r="I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  <c r="I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  <c r="I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  <c r="I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  <c r="I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  <c r="I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  <c r="I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  <c r="I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  <c r="I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  <c r="I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  <c r="I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  <c r="I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  <c r="I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  <c r="I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  <c r="I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  <c r="I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  <c r="I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  <c r="I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  <c r="I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  <c r="I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  <c r="I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  <c r="I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  <c r="I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  <c r="I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  <c r="I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  <c r="I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  <c r="I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  <c r="I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  <c r="I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  <c r="I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  <c r="I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  <c r="I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  <c r="I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  <c r="I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  <c r="I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  <c r="I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  <c r="I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  <c r="I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  <c r="I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  <c r="I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  <c r="I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  <c r="I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  <c r="I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  <c r="I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  <c r="I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  <c r="I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  <c r="I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  <c r="I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  <c r="I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  <c r="I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  <c r="I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  <c r="I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  <c r="I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  <c r="I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  <c r="I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  <c r="I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  <c r="I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  <c r="I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  <c r="I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  <c r="I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  <c r="I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  <c r="I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  <c r="I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  <c r="I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  <c r="I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  <c r="I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  <c r="I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  <c r="I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  <c r="I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  <c r="I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  <c r="I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  <c r="I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  <c r="I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  <c r="I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  <c r="I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  <c r="I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  <c r="I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  <c r="I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  <c r="I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  <c r="I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  <c r="I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  <c r="I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  <c r="I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  <c r="I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  <c r="I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  <c r="I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  <c r="I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  <c r="I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  <c r="I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  <c r="I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  <c r="I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  <c r="I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  <c r="I194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dimension ref="A2:H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34" customWidth="1"/>
    <col min="2" max="3" width="16.3516" style="134" customWidth="1"/>
    <col min="4" max="4" width="26.7031" style="134" customWidth="1"/>
    <col min="5" max="6" width="16.3516" style="134" customWidth="1"/>
    <col min="7" max="7" width="17.8516" style="134" customWidth="1"/>
    <col min="8" max="8" width="16.3516" style="134" customWidth="1"/>
    <col min="9" max="16384" width="16.3516" style="134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7" customHeight="1">
      <c r="A2" t="s" s="3">
        <v>1</v>
      </c>
      <c r="B2" t="s" s="4">
        <v>2</v>
      </c>
      <c r="C2" t="s" s="3">
        <v>3</v>
      </c>
      <c r="D2" s="6"/>
      <c r="E2" s="11"/>
      <c r="F2" s="11"/>
      <c r="G2" s="11"/>
      <c r="H2" s="11"/>
    </row>
    <row r="3" ht="20.7" customHeight="1">
      <c r="A3" t="s" s="4">
        <v>8</v>
      </c>
      <c r="B3" s="7">
        <v>395</v>
      </c>
      <c r="C3" s="8">
        <f>B3/B12</f>
        <v>0.171143847487002</v>
      </c>
      <c r="D3" s="6"/>
      <c r="E3" s="11"/>
      <c r="F3" s="11"/>
      <c r="G3" s="11"/>
      <c r="H3" s="11"/>
    </row>
    <row r="4" ht="20.7" customHeight="1">
      <c r="A4" t="s" s="4">
        <v>13</v>
      </c>
      <c r="B4" s="7">
        <v>30</v>
      </c>
      <c r="C4" s="8">
        <f>B4/B12</f>
        <v>0.012998266897747</v>
      </c>
      <c r="D4" s="6"/>
      <c r="E4" s="11"/>
      <c r="F4" s="11"/>
      <c r="G4" s="11"/>
      <c r="H4" s="11"/>
    </row>
    <row r="5" ht="20.7" customHeight="1">
      <c r="A5" t="s" s="4">
        <v>18</v>
      </c>
      <c r="B5" s="7">
        <v>7</v>
      </c>
      <c r="C5" s="8">
        <f>B5/B12</f>
        <v>0.00303292894280763</v>
      </c>
      <c r="D5" s="6"/>
      <c r="E5" s="11"/>
      <c r="F5" s="77"/>
      <c r="G5" s="11"/>
      <c r="H5" s="11"/>
    </row>
    <row r="6" ht="20.7" customHeight="1">
      <c r="A6" t="s" s="4">
        <v>21</v>
      </c>
      <c r="B6" s="7">
        <v>1522</v>
      </c>
      <c r="C6" s="8">
        <f>B6/B12</f>
        <v>0.659445407279029</v>
      </c>
      <c r="D6" s="6"/>
      <c r="E6" s="64"/>
      <c r="F6" s="39"/>
      <c r="G6" s="72"/>
      <c r="H6" s="11"/>
    </row>
    <row r="7" ht="20.7" customHeight="1">
      <c r="A7" t="s" s="4">
        <v>23</v>
      </c>
      <c r="B7" s="7">
        <v>241</v>
      </c>
      <c r="C7" s="8">
        <f>B7/B12</f>
        <v>0.104419410745234</v>
      </c>
      <c r="D7" s="6"/>
      <c r="E7" s="64"/>
      <c r="F7" s="39"/>
      <c r="G7" s="72"/>
      <c r="H7" s="11"/>
    </row>
    <row r="8" ht="20.7" customHeight="1">
      <c r="A8" t="s" s="4">
        <v>27</v>
      </c>
      <c r="B8" s="7">
        <v>10</v>
      </c>
      <c r="C8" s="8">
        <f>B8/B12</f>
        <v>0.00433275563258232</v>
      </c>
      <c r="D8" s="6"/>
      <c r="E8" s="64"/>
      <c r="F8" s="39"/>
      <c r="G8" s="72"/>
      <c r="H8" s="11"/>
    </row>
    <row r="9" ht="20.7" customHeight="1">
      <c r="A9" t="s" s="4">
        <v>31</v>
      </c>
      <c r="B9" s="7">
        <v>72</v>
      </c>
      <c r="C9" s="8">
        <f>B9/B12</f>
        <v>0.0311958405545927</v>
      </c>
      <c r="D9" s="6"/>
      <c r="E9" s="64"/>
      <c r="F9" s="39"/>
      <c r="G9" s="72"/>
      <c r="H9" s="11"/>
    </row>
    <row r="10" ht="20.7" customHeight="1">
      <c r="A10" t="s" s="4">
        <v>36</v>
      </c>
      <c r="B10" s="7">
        <v>15</v>
      </c>
      <c r="C10" s="8">
        <f>B10/B12</f>
        <v>0.00649913344887348</v>
      </c>
      <c r="D10" s="6"/>
      <c r="E10" s="64"/>
      <c r="F10" s="39"/>
      <c r="G10" s="72"/>
      <c r="H10" s="11"/>
    </row>
    <row r="11" ht="20.7" customHeight="1">
      <c r="A11" t="s" s="4">
        <v>39</v>
      </c>
      <c r="B11" s="7">
        <v>16</v>
      </c>
      <c r="C11" s="8">
        <f>B11/B12</f>
        <v>0.00693240901213172</v>
      </c>
      <c r="D11" s="6"/>
      <c r="E11" s="11"/>
      <c r="F11" s="24"/>
      <c r="G11" s="11"/>
      <c r="H11" s="11"/>
    </row>
    <row r="12" ht="20.7" customHeight="1">
      <c r="A12" t="s" s="3">
        <v>19</v>
      </c>
      <c r="B12" s="7">
        <f>SUM(B3:B11)</f>
        <v>2308</v>
      </c>
      <c r="C12" s="9">
        <f>SUM(C3:C11)</f>
        <v>1</v>
      </c>
      <c r="D12" s="6"/>
      <c r="E12" s="64"/>
      <c r="F12" s="39"/>
      <c r="G12" s="72"/>
      <c r="H12" s="11"/>
    </row>
    <row r="13" ht="20.7" customHeight="1">
      <c r="A13" s="10"/>
      <c r="B13" s="10"/>
      <c r="C13" s="10"/>
      <c r="D13" s="11"/>
      <c r="E13" s="64"/>
      <c r="F13" s="39"/>
      <c r="G13" s="72"/>
      <c r="H13" s="11"/>
    </row>
    <row r="14" ht="20.7" customHeight="1">
      <c r="A14" t="s" s="3">
        <v>46</v>
      </c>
      <c r="B14" t="s" s="4">
        <v>2</v>
      </c>
      <c r="C14" t="s" s="3">
        <v>3</v>
      </c>
      <c r="D14" s="6"/>
      <c r="E14" s="64"/>
      <c r="F14" s="39"/>
      <c r="G14" s="72"/>
      <c r="H14" s="11"/>
    </row>
    <row r="15" ht="20.7" customHeight="1">
      <c r="A15" t="s" s="4">
        <v>51</v>
      </c>
      <c r="B15" s="7">
        <v>17</v>
      </c>
      <c r="C15" s="8">
        <f>B15/B21</f>
        <v>0.00750220653133274</v>
      </c>
      <c r="D15" s="6"/>
      <c r="E15" s="64"/>
      <c r="F15" s="39"/>
      <c r="G15" s="72"/>
      <c r="H15" s="11"/>
    </row>
    <row r="16" ht="20.7" customHeight="1">
      <c r="A16" t="s" s="4">
        <v>54</v>
      </c>
      <c r="B16" s="7">
        <v>1144</v>
      </c>
      <c r="C16" s="8">
        <f>B16/B21</f>
        <v>0.5048543689320391</v>
      </c>
      <c r="D16" s="6"/>
      <c r="E16" s="64"/>
      <c r="F16" s="39"/>
      <c r="G16" s="72"/>
      <c r="H16" s="11"/>
    </row>
    <row r="17" ht="20.7" customHeight="1">
      <c r="A17" t="s" s="4">
        <v>57</v>
      </c>
      <c r="B17" s="7">
        <v>602</v>
      </c>
      <c r="C17" s="8">
        <f>B17/B21</f>
        <v>0.265666372462489</v>
      </c>
      <c r="D17" s="6"/>
      <c r="E17" s="64"/>
      <c r="F17" s="39"/>
      <c r="G17" s="72"/>
      <c r="H17" s="11"/>
    </row>
    <row r="18" ht="20.7" customHeight="1">
      <c r="A18" t="s" s="4">
        <v>61</v>
      </c>
      <c r="B18" s="7">
        <v>8</v>
      </c>
      <c r="C18" s="8">
        <f>B18/B21</f>
        <v>0.00353045013239188</v>
      </c>
      <c r="D18" s="6"/>
      <c r="E18" s="64"/>
      <c r="F18" s="39"/>
      <c r="G18" s="72"/>
      <c r="H18" s="11"/>
    </row>
    <row r="19" ht="20.7" customHeight="1">
      <c r="A19" t="s" s="4">
        <v>64</v>
      </c>
      <c r="B19" s="7">
        <v>475</v>
      </c>
      <c r="C19" s="8">
        <f>B19/B21</f>
        <v>0.209620476610768</v>
      </c>
      <c r="D19" s="6"/>
      <c r="E19" s="64"/>
      <c r="F19" s="39"/>
      <c r="G19" s="72"/>
      <c r="H19" s="11"/>
    </row>
    <row r="20" ht="20.7" customHeight="1">
      <c r="A20" t="s" s="4">
        <v>68</v>
      </c>
      <c r="B20" s="7">
        <v>20</v>
      </c>
      <c r="C20" s="8">
        <f>B20/B21</f>
        <v>0.008826125330979699</v>
      </c>
      <c r="D20" s="6"/>
      <c r="E20" s="64"/>
      <c r="F20" s="39"/>
      <c r="G20" s="72"/>
      <c r="H20" s="11"/>
    </row>
    <row r="21" ht="20.7" customHeight="1">
      <c r="A21" t="s" s="3">
        <v>19</v>
      </c>
      <c r="B21" s="7">
        <f>SUM(B15:B20)</f>
        <v>2266</v>
      </c>
      <c r="C21" s="9">
        <f>SUM(C15:C20)</f>
        <v>1</v>
      </c>
      <c r="D21" s="6"/>
      <c r="E21" s="64"/>
      <c r="F21" s="39"/>
      <c r="G21" s="72"/>
      <c r="H21" s="11"/>
    </row>
    <row r="22" ht="20.7" customHeight="1">
      <c r="A22" s="16"/>
      <c r="B22" s="17"/>
      <c r="C22" s="18"/>
      <c r="D22" s="11"/>
      <c r="E22" s="64"/>
      <c r="F22" s="39"/>
      <c r="G22" s="72"/>
      <c r="H22" s="11"/>
    </row>
    <row r="23" ht="20.7" customHeight="1">
      <c r="A23" t="s" s="45">
        <v>77</v>
      </c>
      <c r="B23" t="s" s="46">
        <v>2</v>
      </c>
      <c r="C23" t="s" s="3">
        <v>3</v>
      </c>
      <c r="D23" s="6"/>
      <c r="E23" s="64"/>
      <c r="F23" s="39"/>
      <c r="G23" s="72"/>
      <c r="H23" s="11"/>
    </row>
    <row r="24" ht="20.7" customHeight="1">
      <c r="A24" t="s" s="46">
        <v>80</v>
      </c>
      <c r="B24" s="47"/>
      <c r="C24" s="8">
        <f>B24/B26</f>
      </c>
      <c r="D24" s="6"/>
      <c r="E24" s="64"/>
      <c r="F24" s="39"/>
      <c r="G24" s="72"/>
      <c r="H24" s="11"/>
    </row>
    <row r="25" ht="20.7" customHeight="1">
      <c r="A25" t="s" s="46">
        <v>83</v>
      </c>
      <c r="B25" s="47"/>
      <c r="C25" s="8">
        <f>B25/B26</f>
      </c>
      <c r="D25" s="6"/>
      <c r="E25" s="64"/>
      <c r="F25" s="39"/>
      <c r="G25" s="72"/>
      <c r="H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6"/>
      <c r="E26" s="64"/>
      <c r="F26" s="39"/>
      <c r="G26" s="72"/>
      <c r="H26" s="11"/>
    </row>
    <row r="27" ht="20.7" customHeight="1">
      <c r="A27" s="51"/>
      <c r="B27" s="52"/>
      <c r="C27" s="18"/>
      <c r="D27" s="11"/>
      <c r="E27" s="64"/>
      <c r="F27" s="39"/>
      <c r="G27" s="72"/>
      <c r="H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64"/>
      <c r="F28" s="39"/>
      <c r="G28" s="72"/>
      <c r="H28" s="11"/>
    </row>
    <row r="29" ht="20.7" customHeight="1">
      <c r="A29" t="s" s="46">
        <v>95</v>
      </c>
      <c r="B29" s="47"/>
      <c r="C29" s="8">
        <f>B29/B35</f>
      </c>
      <c r="D29" s="6"/>
      <c r="E29" s="64"/>
      <c r="F29" s="39"/>
      <c r="G29" s="72"/>
      <c r="H29" s="11"/>
    </row>
    <row r="30" ht="20.7" customHeight="1">
      <c r="A30" t="s" s="46">
        <v>98</v>
      </c>
      <c r="B30" s="47"/>
      <c r="C30" s="8">
        <f>B30/B35</f>
      </c>
      <c r="D30" s="6"/>
      <c r="E30" s="64"/>
      <c r="F30" s="39"/>
      <c r="G30" s="72"/>
      <c r="H30" s="11"/>
    </row>
    <row r="31" ht="20.7" customHeight="1">
      <c r="A31" t="s" s="46">
        <v>101</v>
      </c>
      <c r="B31" s="47"/>
      <c r="C31" s="8">
        <f>B31/B35</f>
      </c>
      <c r="D31" s="6"/>
      <c r="E31" s="64"/>
      <c r="F31" s="39"/>
      <c r="G31" s="72"/>
      <c r="H31" s="11"/>
    </row>
    <row r="32" ht="20.7" customHeight="1">
      <c r="A32" t="s" s="46">
        <v>103</v>
      </c>
      <c r="B32" s="47"/>
      <c r="C32" s="8">
        <f>B32/B35</f>
      </c>
      <c r="D32" s="6"/>
      <c r="E32" s="64"/>
      <c r="F32" s="39"/>
      <c r="G32" s="72"/>
      <c r="H32" s="11"/>
    </row>
    <row r="33" ht="20.7" customHeight="1">
      <c r="A33" t="s" s="46">
        <v>106</v>
      </c>
      <c r="B33" s="47"/>
      <c r="C33" s="8">
        <f>B33/B35</f>
      </c>
      <c r="D33" s="6"/>
      <c r="E33" s="64"/>
      <c r="F33" s="39"/>
      <c r="G33" s="72"/>
      <c r="H33" s="11"/>
    </row>
    <row r="34" ht="20.7" customHeight="1">
      <c r="A34" t="s" s="46">
        <v>110</v>
      </c>
      <c r="B34" s="47"/>
      <c r="C34" s="8">
        <f>B34/B35</f>
      </c>
      <c r="D34" s="6"/>
      <c r="E34" s="64"/>
      <c r="F34" s="39"/>
      <c r="G34" s="72"/>
      <c r="H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64"/>
      <c r="F35" s="39"/>
      <c r="G35" s="72"/>
      <c r="H35" s="11"/>
    </row>
    <row r="36" ht="20.7" customHeight="1">
      <c r="A36" s="16"/>
      <c r="B36" s="17"/>
      <c r="C36" s="18"/>
      <c r="D36" s="11"/>
      <c r="E36" s="64"/>
      <c r="F36" s="39"/>
      <c r="G36" s="72"/>
      <c r="H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64"/>
      <c r="F37" s="39"/>
      <c r="G37" s="72"/>
      <c r="H37" s="11"/>
    </row>
    <row r="38" ht="20.7" customHeight="1">
      <c r="A38" t="s" s="4">
        <v>118</v>
      </c>
      <c r="B38" s="7">
        <v>1990</v>
      </c>
      <c r="C38" s="8">
        <f>B38/B40</f>
        <v>0.936030103480715</v>
      </c>
      <c r="D38" s="6"/>
      <c r="E38" s="64"/>
      <c r="F38" s="39"/>
      <c r="G38" s="72"/>
      <c r="H38" s="11"/>
    </row>
    <row r="39" ht="20.7" customHeight="1">
      <c r="A39" t="s" s="4">
        <v>122</v>
      </c>
      <c r="B39" s="7">
        <v>136</v>
      </c>
      <c r="C39" s="8">
        <f>B39/B40</f>
        <v>0.063969896519285</v>
      </c>
      <c r="D39" s="6"/>
      <c r="E39" s="64"/>
      <c r="F39" s="39"/>
      <c r="G39" s="72"/>
      <c r="H39" s="11"/>
    </row>
    <row r="40" ht="20.7" customHeight="1">
      <c r="A40" t="s" s="3">
        <v>19</v>
      </c>
      <c r="B40" s="7">
        <f>SUM(B38:B39)</f>
        <v>2126</v>
      </c>
      <c r="C40" s="9">
        <f>SUM(C38:C39)</f>
        <v>1</v>
      </c>
      <c r="D40" s="6"/>
      <c r="E40" s="64"/>
      <c r="F40" s="39"/>
      <c r="G40" s="72"/>
      <c r="H40" s="11"/>
    </row>
    <row r="41" ht="20.7" customHeight="1">
      <c r="A41" s="16"/>
      <c r="B41" s="17"/>
      <c r="C41" s="18"/>
      <c r="D41" s="11"/>
      <c r="E41" s="64"/>
      <c r="F41" s="39"/>
      <c r="G41" s="72"/>
      <c r="H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64"/>
      <c r="F42" s="39"/>
      <c r="G42" s="72"/>
      <c r="H42" s="11"/>
    </row>
    <row r="43" ht="20.7" customHeight="1">
      <c r="A43" t="s" s="4">
        <v>131</v>
      </c>
      <c r="B43" s="7">
        <v>1053</v>
      </c>
      <c r="C43" s="8">
        <f>B43/B45</f>
        <v>0.498579545454545</v>
      </c>
      <c r="D43" s="6"/>
      <c r="E43" s="64"/>
      <c r="F43" s="39"/>
      <c r="G43" s="72"/>
      <c r="H43" s="11"/>
    </row>
    <row r="44" ht="20.7" customHeight="1">
      <c r="A44" t="s" s="4">
        <v>134</v>
      </c>
      <c r="B44" s="7">
        <v>1059</v>
      </c>
      <c r="C44" s="8">
        <f>B44/B45</f>
        <v>0.501420454545455</v>
      </c>
      <c r="D44" s="6"/>
      <c r="E44" s="64"/>
      <c r="F44" s="39"/>
      <c r="G44" s="72"/>
      <c r="H44" s="11"/>
    </row>
    <row r="45" ht="20.7" customHeight="1">
      <c r="A45" t="s" s="3">
        <v>19</v>
      </c>
      <c r="B45" s="7">
        <f>SUM(B43:B44)</f>
        <v>2112</v>
      </c>
      <c r="C45" s="9">
        <f>SUM(C43:C44)</f>
        <v>1</v>
      </c>
      <c r="D45" s="6"/>
      <c r="E45" s="64"/>
      <c r="F45" s="39"/>
      <c r="G45" s="72"/>
      <c r="H45" s="11"/>
    </row>
    <row r="46" ht="20.7" customHeight="1">
      <c r="A46" s="16"/>
      <c r="B46" s="17"/>
      <c r="C46" s="18"/>
      <c r="D46" s="11"/>
      <c r="E46" s="64"/>
      <c r="F46" s="39"/>
      <c r="G46" s="72"/>
      <c r="H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64"/>
      <c r="F47" s="39"/>
      <c r="G47" s="72"/>
      <c r="H47" s="11"/>
    </row>
    <row r="48" ht="20.7" customHeight="1">
      <c r="A48" t="s" s="4">
        <v>143</v>
      </c>
      <c r="B48" s="7">
        <v>785</v>
      </c>
      <c r="C48" s="8">
        <f>B48/B52</f>
        <v>0.380145278450363</v>
      </c>
      <c r="D48" s="6"/>
      <c r="E48" s="11"/>
      <c r="F48" s="43"/>
      <c r="G48" s="11"/>
      <c r="H48" s="11"/>
    </row>
    <row r="49" ht="20.7" customHeight="1">
      <c r="A49" t="s" s="4">
        <v>146</v>
      </c>
      <c r="B49" s="7">
        <v>152</v>
      </c>
      <c r="C49" s="8">
        <f>B49/B52</f>
        <v>0.0736077481840194</v>
      </c>
      <c r="D49" s="6"/>
      <c r="E49" s="11"/>
      <c r="F49" s="11"/>
      <c r="G49" s="11"/>
      <c r="H49" s="11"/>
    </row>
    <row r="50" ht="20.7" customHeight="1">
      <c r="A50" t="s" s="4">
        <v>150</v>
      </c>
      <c r="B50" s="7">
        <v>148</v>
      </c>
      <c r="C50" s="8">
        <f>B50/B52</f>
        <v>0.0716707021791768</v>
      </c>
      <c r="D50" s="6"/>
      <c r="E50" s="11"/>
      <c r="F50" s="11"/>
      <c r="G50" s="11"/>
      <c r="H50" s="11"/>
    </row>
    <row r="51" ht="20.7" customHeight="1">
      <c r="A51" t="s" s="4">
        <v>153</v>
      </c>
      <c r="B51" s="7">
        <v>980</v>
      </c>
      <c r="C51" s="8">
        <f>B51/B52</f>
        <v>0.474576271186441</v>
      </c>
      <c r="D51" s="6"/>
      <c r="E51" s="11"/>
      <c r="F51" s="11"/>
      <c r="G51" s="11"/>
      <c r="H51" s="11"/>
    </row>
    <row r="52" ht="20.7" customHeight="1">
      <c r="A52" t="s" s="3">
        <v>19</v>
      </c>
      <c r="B52" s="7">
        <f>SUM(B48:B51)</f>
        <v>2065</v>
      </c>
      <c r="C52" s="9">
        <f>SUM(C48:C51)</f>
        <v>1</v>
      </c>
      <c r="D52" s="6"/>
      <c r="E52" s="11"/>
      <c r="F52" s="11"/>
      <c r="G52" s="11"/>
      <c r="H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</row>
    <row r="55" ht="20.7" customHeight="1">
      <c r="A55" t="s" s="4">
        <v>159</v>
      </c>
      <c r="B55" s="7">
        <v>634</v>
      </c>
      <c r="C55" s="8">
        <f>B55/B58</f>
        <v>0.324961558175295</v>
      </c>
      <c r="D55" s="6"/>
      <c r="E55" s="11"/>
      <c r="F55" s="11"/>
      <c r="G55" s="11"/>
      <c r="H55" s="11"/>
    </row>
    <row r="56" ht="20.7" customHeight="1">
      <c r="A56" t="s" s="4">
        <v>160</v>
      </c>
      <c r="B56" s="7">
        <v>673</v>
      </c>
      <c r="C56" s="8">
        <f>B56/B58</f>
        <v>0.34495130702204</v>
      </c>
      <c r="D56" s="6"/>
      <c r="E56" s="11"/>
      <c r="F56" s="11"/>
      <c r="G56" s="11"/>
      <c r="H56" s="11"/>
    </row>
    <row r="57" ht="20.7" customHeight="1">
      <c r="A57" t="s" s="4">
        <v>162</v>
      </c>
      <c r="B57" s="7">
        <v>644</v>
      </c>
      <c r="C57" s="8">
        <f>B57/B58</f>
        <v>0.330087134802665</v>
      </c>
      <c r="D57" s="6"/>
      <c r="E57" s="11"/>
      <c r="F57" s="11"/>
      <c r="G57" s="11"/>
      <c r="H57" s="11"/>
    </row>
    <row r="58" ht="20.7" customHeight="1">
      <c r="A58" t="s" s="3">
        <v>19</v>
      </c>
      <c r="B58" s="7">
        <f>SUM(B55:B57)</f>
        <v>1951</v>
      </c>
      <c r="C58" s="9">
        <f>SUM(C55:C57)</f>
        <v>1</v>
      </c>
      <c r="D58" s="6"/>
      <c r="E58" s="11"/>
      <c r="F58" s="11"/>
      <c r="G58" s="11"/>
      <c r="H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</row>
    <row r="61" ht="20.7" customHeight="1">
      <c r="A61" t="s" s="4">
        <v>166</v>
      </c>
      <c r="B61" s="7">
        <v>477</v>
      </c>
      <c r="C61" s="8">
        <f>B61/B65</f>
        <v>0.267676767676768</v>
      </c>
      <c r="D61" s="6"/>
      <c r="E61" s="11"/>
      <c r="F61" s="11"/>
      <c r="G61" s="11"/>
      <c r="H61" s="11"/>
    </row>
    <row r="62" ht="20.7" customHeight="1">
      <c r="A62" t="s" s="4">
        <v>168</v>
      </c>
      <c r="B62" s="7">
        <v>168</v>
      </c>
      <c r="C62" s="8">
        <f>B62/B65</f>
        <v>0.0942760942760943</v>
      </c>
      <c r="D62" s="6"/>
      <c r="E62" s="11"/>
      <c r="F62" s="11"/>
      <c r="G62" s="11"/>
      <c r="H62" s="11"/>
    </row>
    <row r="63" ht="20.7" customHeight="1">
      <c r="A63" t="s" s="4">
        <v>170</v>
      </c>
      <c r="B63" s="7">
        <v>499</v>
      </c>
      <c r="C63" s="8">
        <f>B63/B65</f>
        <v>0.280022446689113</v>
      </c>
      <c r="D63" s="6"/>
      <c r="E63" s="11"/>
      <c r="F63" s="11"/>
      <c r="G63" s="11"/>
      <c r="H63" s="11"/>
    </row>
    <row r="64" ht="20.7" customHeight="1">
      <c r="A64" t="s" s="4">
        <v>172</v>
      </c>
      <c r="B64" s="7">
        <v>638</v>
      </c>
      <c r="C64" s="8">
        <f>B64/B65</f>
        <v>0.358024691358025</v>
      </c>
      <c r="D64" s="6"/>
      <c r="E64" s="11"/>
      <c r="F64" s="11"/>
      <c r="G64" s="11"/>
      <c r="H64" s="11"/>
    </row>
    <row r="65" ht="20.7" customHeight="1">
      <c r="A65" t="s" s="3">
        <v>19</v>
      </c>
      <c r="B65" s="7">
        <f>SUM(B61:B64)</f>
        <v>1782</v>
      </c>
      <c r="C65" s="9">
        <f>SUM(C61:C64)</f>
        <v>1</v>
      </c>
      <c r="D65" s="6"/>
      <c r="E65" s="11"/>
      <c r="F65" s="11"/>
      <c r="G65" s="11"/>
      <c r="H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</row>
    <row r="68" ht="20.7" customHeight="1">
      <c r="A68" t="s" s="4">
        <v>176</v>
      </c>
      <c r="B68" s="7">
        <v>955</v>
      </c>
      <c r="C68" s="8">
        <f>B68/B71</f>
        <v>0.532626882320134</v>
      </c>
      <c r="D68" s="6"/>
      <c r="E68" s="11"/>
      <c r="F68" s="11"/>
      <c r="G68" s="11"/>
      <c r="H68" s="11"/>
    </row>
    <row r="69" ht="20.7" customHeight="1">
      <c r="A69" t="s" s="4">
        <v>178</v>
      </c>
      <c r="B69" s="7">
        <v>360</v>
      </c>
      <c r="C69" s="8">
        <f>B69/B71</f>
        <v>0.200780814277747</v>
      </c>
      <c r="D69" s="6"/>
      <c r="E69" s="11"/>
      <c r="F69" s="11"/>
      <c r="G69" s="11"/>
      <c r="H69" s="11"/>
    </row>
    <row r="70" ht="20.7" customHeight="1">
      <c r="A70" t="s" s="4">
        <v>179</v>
      </c>
      <c r="B70" s="7">
        <v>478</v>
      </c>
      <c r="C70" s="8">
        <f>B70/B71</f>
        <v>0.266592303402119</v>
      </c>
      <c r="D70" s="6"/>
      <c r="E70" s="11"/>
      <c r="F70" s="11"/>
      <c r="G70" s="11"/>
      <c r="H70" s="11"/>
    </row>
    <row r="71" ht="20.7" customHeight="1">
      <c r="A71" t="s" s="3">
        <v>19</v>
      </c>
      <c r="B71" s="7">
        <f>SUM(B68:B70)</f>
        <v>1793</v>
      </c>
      <c r="C71" s="9">
        <f>SUM(C68:C70)</f>
        <v>1</v>
      </c>
      <c r="D71" s="6"/>
      <c r="E71" s="11"/>
      <c r="F71" s="11"/>
      <c r="G71" s="11"/>
      <c r="H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dimension ref="A2:K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35" customWidth="1"/>
    <col min="2" max="4" width="16.3516" style="135" customWidth="1"/>
    <col min="5" max="5" width="26.7031" style="135" customWidth="1"/>
    <col min="6" max="8" width="16.3516" style="135" customWidth="1"/>
    <col min="9" max="9" width="17.8516" style="135" customWidth="1"/>
    <col min="10" max="11" width="16.3516" style="135" customWidth="1"/>
    <col min="12" max="16384" width="16.3516" style="135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66</v>
      </c>
      <c r="F2" t="s" s="4">
        <v>2</v>
      </c>
      <c r="G2" t="s" s="3">
        <v>3</v>
      </c>
      <c r="H2" s="5"/>
      <c r="I2" t="s" s="3">
        <v>265</v>
      </c>
      <c r="J2" t="s" s="4">
        <v>2</v>
      </c>
      <c r="K2" t="s" s="3">
        <v>3</v>
      </c>
    </row>
    <row r="3" ht="20.7" customHeight="1">
      <c r="A3" t="s" s="4">
        <v>8</v>
      </c>
      <c r="B3" s="7">
        <v>3650</v>
      </c>
      <c r="C3" s="8">
        <f>B3/B12</f>
        <v>0.186376633986928</v>
      </c>
      <c r="D3" s="5"/>
      <c r="E3" t="s" s="4">
        <v>70</v>
      </c>
      <c r="F3" s="7">
        <v>381</v>
      </c>
      <c r="G3" s="8">
        <f>F3/F6</f>
        <v>0.0803627926597764</v>
      </c>
      <c r="H3" s="5"/>
      <c r="I3" t="s" s="4">
        <v>369</v>
      </c>
      <c r="J3" s="7">
        <v>8822</v>
      </c>
      <c r="K3" s="8">
        <f>J3/J5</f>
        <v>0.64901052012065</v>
      </c>
    </row>
    <row r="4" ht="20.7" customHeight="1">
      <c r="A4" t="s" s="4">
        <v>13</v>
      </c>
      <c r="B4" s="7">
        <v>1350</v>
      </c>
      <c r="C4" s="8">
        <f>B4/B12</f>
        <v>0.0689338235294118</v>
      </c>
      <c r="D4" s="5"/>
      <c r="E4" t="s" s="4">
        <v>72</v>
      </c>
      <c r="F4" s="7">
        <v>2006</v>
      </c>
      <c r="G4" s="8">
        <f>F4/F6</f>
        <v>0.423117485762497</v>
      </c>
      <c r="H4" s="5"/>
      <c r="I4" t="s" s="4">
        <v>371</v>
      </c>
      <c r="J4" s="7">
        <v>4771</v>
      </c>
      <c r="K4" s="8">
        <f>J4/J5</f>
        <v>0.35098947987935</v>
      </c>
    </row>
    <row r="5" ht="20.7" customHeight="1">
      <c r="A5" t="s" s="4">
        <v>18</v>
      </c>
      <c r="B5" s="7">
        <v>215</v>
      </c>
      <c r="C5" s="8">
        <f>B5/B12</f>
        <v>0.0109783496732026</v>
      </c>
      <c r="D5" s="5"/>
      <c r="E5" t="s" s="4">
        <v>74</v>
      </c>
      <c r="F5" s="7">
        <v>2354</v>
      </c>
      <c r="G5" s="8">
        <f>F5/F6</f>
        <v>0.496519721577726</v>
      </c>
      <c r="H5" s="95"/>
      <c r="I5" t="s" s="3">
        <v>19</v>
      </c>
      <c r="J5" s="7">
        <f>SUM(J3:J4)</f>
        <v>13593</v>
      </c>
      <c r="K5" s="9">
        <f>SUM(K3:K4)</f>
        <v>1</v>
      </c>
    </row>
    <row r="6" ht="20.7" customHeight="1">
      <c r="A6" t="s" s="4">
        <v>21</v>
      </c>
      <c r="B6" s="7">
        <v>10351</v>
      </c>
      <c r="C6" s="8">
        <f>B6/B12</f>
        <v>0.528543709150327</v>
      </c>
      <c r="D6" s="5"/>
      <c r="E6" t="s" s="3">
        <v>19</v>
      </c>
      <c r="F6" s="7">
        <f>SUM(F3:F5)</f>
        <v>4741</v>
      </c>
      <c r="G6" s="9">
        <f>SUM(G3:G5)</f>
        <v>0.999999999999999</v>
      </c>
      <c r="H6" s="34"/>
      <c r="I6" s="18"/>
      <c r="J6" s="10"/>
      <c r="K6" s="10"/>
    </row>
    <row r="7" ht="20.7" customHeight="1">
      <c r="A7" t="s" s="4">
        <v>23</v>
      </c>
      <c r="B7" s="7">
        <v>3346</v>
      </c>
      <c r="C7" s="8">
        <f>B7/B12</f>
        <v>0.170853758169935</v>
      </c>
      <c r="D7" s="6"/>
      <c r="E7" s="10"/>
      <c r="F7" s="30"/>
      <c r="G7" s="17"/>
      <c r="H7" s="32"/>
      <c r="I7" t="s" s="3">
        <v>263</v>
      </c>
      <c r="J7" t="s" s="4">
        <v>2</v>
      </c>
      <c r="K7" t="s" s="3">
        <v>3</v>
      </c>
    </row>
    <row r="8" ht="20.7" customHeight="1">
      <c r="A8" t="s" s="4">
        <v>27</v>
      </c>
      <c r="B8" s="7">
        <v>96</v>
      </c>
      <c r="C8" s="8">
        <f>B8/B12</f>
        <v>0.00490196078431373</v>
      </c>
      <c r="D8" s="5"/>
      <c r="E8" t="s" s="3">
        <v>85</v>
      </c>
      <c r="F8" t="s" s="4">
        <v>2</v>
      </c>
      <c r="G8" t="s" s="3">
        <v>3</v>
      </c>
      <c r="H8" s="33"/>
      <c r="I8" t="s" s="4">
        <v>383</v>
      </c>
      <c r="J8" s="7">
        <v>5475</v>
      </c>
      <c r="K8" s="8">
        <f>J8/J10</f>
        <v>0.402396001763928</v>
      </c>
    </row>
    <row r="9" ht="20.7" customHeight="1">
      <c r="A9" t="s" s="4">
        <v>31</v>
      </c>
      <c r="B9" s="7">
        <v>471</v>
      </c>
      <c r="C9" s="8">
        <f>B9/B12</f>
        <v>0.0240502450980392</v>
      </c>
      <c r="D9" s="5"/>
      <c r="E9" t="s" s="4">
        <v>87</v>
      </c>
      <c r="F9" s="7">
        <v>226</v>
      </c>
      <c r="G9" s="8">
        <f>F9/F11</f>
        <v>0.427221172022684</v>
      </c>
      <c r="H9" s="33"/>
      <c r="I9" t="s" s="4">
        <v>386</v>
      </c>
      <c r="J9" s="7">
        <v>8131</v>
      </c>
      <c r="K9" s="8">
        <f>J9/J10</f>
        <v>0.597603998236072</v>
      </c>
    </row>
    <row r="10" ht="20.7" customHeight="1">
      <c r="A10" t="s" s="4">
        <v>36</v>
      </c>
      <c r="B10" s="7">
        <v>62</v>
      </c>
      <c r="C10" s="8">
        <f>B10/B12</f>
        <v>0.00316584967320261</v>
      </c>
      <c r="D10" s="5"/>
      <c r="E10" t="s" s="4">
        <v>89</v>
      </c>
      <c r="F10" s="7">
        <v>303</v>
      </c>
      <c r="G10" s="8">
        <f>F10/F11</f>
        <v>0.5727788279773161</v>
      </c>
      <c r="H10" s="33"/>
      <c r="I10" t="s" s="3">
        <v>19</v>
      </c>
      <c r="J10" s="7">
        <f>SUM(J8:J9)</f>
        <v>13606</v>
      </c>
      <c r="K10" s="9">
        <f>SUM(K8:K9)</f>
        <v>1</v>
      </c>
    </row>
    <row r="11" ht="20.7" customHeight="1">
      <c r="A11" t="s" s="4">
        <v>39</v>
      </c>
      <c r="B11" s="7">
        <v>43</v>
      </c>
      <c r="C11" s="8">
        <f>B11/B12</f>
        <v>0.00219566993464052</v>
      </c>
      <c r="D11" s="5"/>
      <c r="E11" t="s" s="3">
        <v>19</v>
      </c>
      <c r="F11" s="7">
        <f>SUM(F9:F10)</f>
        <v>529</v>
      </c>
      <c r="G11" s="9">
        <f>SUM(G9:G10)</f>
        <v>1</v>
      </c>
      <c r="H11" s="112"/>
      <c r="I11" s="10"/>
      <c r="J11" s="10"/>
      <c r="K11" s="10"/>
    </row>
    <row r="12" ht="20.7" customHeight="1">
      <c r="A12" t="s" s="3">
        <v>19</v>
      </c>
      <c r="B12" s="7">
        <f>SUM(B3:B11)</f>
        <v>19584</v>
      </c>
      <c r="C12" s="9">
        <f>SUM(C3:C11)</f>
        <v>1</v>
      </c>
      <c r="D12" s="6"/>
      <c r="E12" s="10"/>
      <c r="F12" s="30"/>
      <c r="G12" s="17"/>
      <c r="H12" s="32"/>
      <c r="I12" t="s" s="3">
        <v>282</v>
      </c>
      <c r="J12" t="s" s="4">
        <v>2</v>
      </c>
      <c r="K12" t="s" s="3">
        <v>3</v>
      </c>
    </row>
    <row r="13" ht="20.7" customHeight="1">
      <c r="A13" s="10"/>
      <c r="B13" s="10"/>
      <c r="C13" s="10"/>
      <c r="D13" s="12"/>
      <c r="E13" t="s" s="3">
        <v>492</v>
      </c>
      <c r="F13" t="s" s="4">
        <v>2</v>
      </c>
      <c r="G13" t="s" s="3">
        <v>3</v>
      </c>
      <c r="H13" s="33"/>
      <c r="I13" t="s" s="4">
        <v>399</v>
      </c>
      <c r="J13" s="7">
        <v>9317</v>
      </c>
      <c r="K13" s="8">
        <f>J13/J15</f>
        <v>0.696181723081521</v>
      </c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726</v>
      </c>
      <c r="F14" s="7">
        <v>11613</v>
      </c>
      <c r="G14" s="8">
        <f>F14/F16</f>
        <v>0.699409780775717</v>
      </c>
      <c r="H14" s="33"/>
      <c r="I14" t="s" s="4">
        <v>401</v>
      </c>
      <c r="J14" s="7">
        <v>4066</v>
      </c>
      <c r="K14" s="8">
        <f>J14/J15</f>
        <v>0.303818276918479</v>
      </c>
    </row>
    <row r="15" ht="20.7" customHeight="1">
      <c r="A15" t="s" s="4">
        <v>51</v>
      </c>
      <c r="B15" s="7">
        <v>132</v>
      </c>
      <c r="C15" s="8">
        <f>B15/B21</f>
        <v>0.00680447445744626</v>
      </c>
      <c r="D15" s="5"/>
      <c r="E15" t="s" s="4">
        <v>727</v>
      </c>
      <c r="F15" s="7">
        <v>4991</v>
      </c>
      <c r="G15" s="8">
        <f>F15/F16</f>
        <v>0.300590219224283</v>
      </c>
      <c r="H15" s="33"/>
      <c r="I15" t="s" s="3">
        <v>19</v>
      </c>
      <c r="J15" s="7">
        <f>SUM(J13:J14)</f>
        <v>13383</v>
      </c>
      <c r="K15" s="9">
        <f>SUM(K13:K14)</f>
        <v>1</v>
      </c>
    </row>
    <row r="16" ht="20.7" customHeight="1">
      <c r="A16" t="s" s="4">
        <v>54</v>
      </c>
      <c r="B16" s="7">
        <v>7149</v>
      </c>
      <c r="C16" s="8">
        <f>B16/B21</f>
        <v>0.368524150729419</v>
      </c>
      <c r="D16" s="5"/>
      <c r="E16" t="s" s="3">
        <v>19</v>
      </c>
      <c r="F16" s="7">
        <f>SUM(F14:F15)</f>
        <v>16604</v>
      </c>
      <c r="G16" s="9">
        <f>SUM(G14:G15)</f>
        <v>1</v>
      </c>
      <c r="H16" s="34"/>
      <c r="I16" s="108"/>
      <c r="J16" s="19"/>
      <c r="K16" s="19"/>
    </row>
    <row r="17" ht="20.7" customHeight="1">
      <c r="A17" t="s" s="4">
        <v>57</v>
      </c>
      <c r="B17" s="7">
        <v>7292</v>
      </c>
      <c r="C17" s="8">
        <f>B17/B21</f>
        <v>0.375895664724986</v>
      </c>
      <c r="D17" s="6"/>
      <c r="E17" s="10"/>
      <c r="F17" s="30"/>
      <c r="G17" s="17"/>
      <c r="H17" s="39"/>
      <c r="I17" s="72"/>
      <c r="J17" s="11"/>
      <c r="K17" s="11"/>
    </row>
    <row r="18" ht="20.7" customHeight="1">
      <c r="A18" t="s" s="4">
        <v>61</v>
      </c>
      <c r="B18" s="7">
        <v>155</v>
      </c>
      <c r="C18" s="8">
        <f>B18/B21</f>
        <v>0.00799010258260735</v>
      </c>
      <c r="D18" s="5"/>
      <c r="E18" t="s" s="3">
        <v>452</v>
      </c>
      <c r="F18" t="s" s="4">
        <v>2</v>
      </c>
      <c r="G18" t="s" s="3">
        <v>3</v>
      </c>
      <c r="H18" s="34"/>
      <c r="I18" s="72"/>
      <c r="J18" s="11"/>
      <c r="K18" s="11"/>
    </row>
    <row r="19" ht="20.7" customHeight="1">
      <c r="A19" t="s" s="4">
        <v>64</v>
      </c>
      <c r="B19" s="7">
        <v>4482</v>
      </c>
      <c r="C19" s="8">
        <f>B19/B21</f>
        <v>0.231042837259653</v>
      </c>
      <c r="D19" s="5"/>
      <c r="E19" t="s" s="4">
        <v>728</v>
      </c>
      <c r="F19" s="7">
        <v>6029</v>
      </c>
      <c r="G19" s="8">
        <f>F19/F21</f>
        <v>0.348416551086454</v>
      </c>
      <c r="H19" s="34"/>
      <c r="I19" s="72"/>
      <c r="J19" s="11"/>
      <c r="K19" s="11"/>
    </row>
    <row r="20" ht="20.7" customHeight="1">
      <c r="A20" t="s" s="4">
        <v>68</v>
      </c>
      <c r="B20" s="7">
        <v>189</v>
      </c>
      <c r="C20" s="8">
        <f>B20/B21</f>
        <v>0.00974277024588896</v>
      </c>
      <c r="D20" s="5"/>
      <c r="E20" t="s" s="4">
        <v>729</v>
      </c>
      <c r="F20" s="7">
        <v>11275</v>
      </c>
      <c r="G20" s="8">
        <f>F20/F21</f>
        <v>0.651583448913546</v>
      </c>
      <c r="H20" s="34"/>
      <c r="I20" s="72"/>
      <c r="J20" s="11"/>
      <c r="K20" s="11"/>
    </row>
    <row r="21" ht="20.7" customHeight="1">
      <c r="A21" t="s" s="3">
        <v>19</v>
      </c>
      <c r="B21" s="7">
        <f>SUM(B15:B20)</f>
        <v>19399</v>
      </c>
      <c r="C21" s="9">
        <f>SUM(C15:C20)</f>
        <v>1</v>
      </c>
      <c r="D21" s="5"/>
      <c r="E21" t="s" s="3">
        <v>19</v>
      </c>
      <c r="F21" s="7">
        <f>SUM(F19:F20)</f>
        <v>17304</v>
      </c>
      <c r="G21" s="9">
        <f>SUM(G19:G20)</f>
        <v>1</v>
      </c>
      <c r="H21" s="34"/>
      <c r="I21" s="72"/>
      <c r="J21" s="11"/>
      <c r="K21" s="11"/>
    </row>
    <row r="22" ht="20.7" customHeight="1">
      <c r="A22" s="16"/>
      <c r="B22" s="17"/>
      <c r="C22" s="18"/>
      <c r="D22" s="11"/>
      <c r="E22" s="10"/>
      <c r="F22" s="30"/>
      <c r="G22" s="17"/>
      <c r="H22" s="39"/>
      <c r="I22" s="72"/>
      <c r="J22" s="11"/>
      <c r="K22" s="11"/>
    </row>
    <row r="23" ht="20.7" customHeight="1">
      <c r="A23" t="s" s="45">
        <v>77</v>
      </c>
      <c r="B23" t="s" s="46">
        <v>2</v>
      </c>
      <c r="C23" t="s" s="3">
        <v>3</v>
      </c>
      <c r="D23" s="5"/>
      <c r="E23" t="s" s="3">
        <v>464</v>
      </c>
      <c r="F23" t="s" s="4">
        <v>2</v>
      </c>
      <c r="G23" t="s" s="3">
        <v>3</v>
      </c>
      <c r="H23" s="34"/>
      <c r="I23" s="72"/>
      <c r="J23" s="11"/>
      <c r="K23" s="11"/>
    </row>
    <row r="24" ht="20.7" customHeight="1">
      <c r="A24" t="s" s="46">
        <v>80</v>
      </c>
      <c r="B24" s="47"/>
      <c r="C24" s="8">
        <f>B24/B26</f>
      </c>
      <c r="D24" s="5"/>
      <c r="E24" t="s" s="4">
        <v>730</v>
      </c>
      <c r="F24" s="7">
        <v>4601</v>
      </c>
      <c r="G24" s="8">
        <f>F24/F26</f>
        <v>0.477777777777778</v>
      </c>
      <c r="H24" s="34"/>
      <c r="I24" s="72"/>
      <c r="J24" s="11"/>
      <c r="K24" s="11"/>
    </row>
    <row r="25" ht="20.7" customHeight="1">
      <c r="A25" t="s" s="46">
        <v>83</v>
      </c>
      <c r="B25" s="47"/>
      <c r="C25" s="8">
        <f>B25/B26</f>
      </c>
      <c r="D25" s="5"/>
      <c r="E25" t="s" s="4">
        <v>731</v>
      </c>
      <c r="F25" s="7">
        <v>5029</v>
      </c>
      <c r="G25" s="8">
        <f>F25/F26</f>
        <v>0.522222222222222</v>
      </c>
      <c r="H25" s="34"/>
      <c r="I25" s="72"/>
      <c r="J25" s="11"/>
      <c r="K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5"/>
      <c r="E26" t="s" s="3">
        <v>19</v>
      </c>
      <c r="F26" s="7">
        <f>SUM(F24:F25)</f>
        <v>9630</v>
      </c>
      <c r="G26" s="9">
        <f>SUM(G24:G25)</f>
        <v>1</v>
      </c>
      <c r="H26" s="34"/>
      <c r="I26" s="72"/>
      <c r="J26" s="11"/>
      <c r="K26" s="11"/>
    </row>
    <row r="27" ht="20.7" customHeight="1">
      <c r="A27" s="16"/>
      <c r="B27" s="17"/>
      <c r="C27" s="18"/>
      <c r="D27" s="11"/>
      <c r="E27" s="19"/>
      <c r="F27" s="70"/>
      <c r="G27" s="38"/>
      <c r="H27" s="39"/>
      <c r="I27" s="72"/>
      <c r="J27" s="11"/>
      <c r="K27" s="11"/>
    </row>
    <row r="28" ht="20.7" customHeight="1">
      <c r="A28" t="s" s="3">
        <v>92</v>
      </c>
      <c r="B28" t="s" s="4">
        <v>2</v>
      </c>
      <c r="C28" t="s" s="3">
        <v>3</v>
      </c>
      <c r="D28" s="6"/>
      <c r="E28" s="11"/>
      <c r="F28" s="64"/>
      <c r="G28" s="39"/>
      <c r="H28" s="39"/>
      <c r="I28" s="72"/>
      <c r="J28" s="11"/>
      <c r="K28" s="11"/>
    </row>
    <row r="29" ht="20.7" customHeight="1">
      <c r="A29" t="s" s="4">
        <v>95</v>
      </c>
      <c r="B29" s="7">
        <v>903</v>
      </c>
      <c r="C29" s="8">
        <f>B29/B35</f>
        <v>0.0494550632564763</v>
      </c>
      <c r="D29" s="6"/>
      <c r="E29" s="11"/>
      <c r="F29" s="64"/>
      <c r="G29" s="39"/>
      <c r="H29" s="39"/>
      <c r="I29" s="72"/>
      <c r="J29" s="11"/>
      <c r="K29" s="11"/>
    </row>
    <row r="30" ht="20.7" customHeight="1">
      <c r="A30" t="s" s="4">
        <v>98</v>
      </c>
      <c r="B30" s="7">
        <v>5164</v>
      </c>
      <c r="C30" s="8">
        <f>B30/B35</f>
        <v>0.282819431513226</v>
      </c>
      <c r="D30" s="6"/>
      <c r="E30" s="11"/>
      <c r="F30" s="64"/>
      <c r="G30" s="39"/>
      <c r="H30" s="39"/>
      <c r="I30" s="72"/>
      <c r="J30" s="11"/>
      <c r="K30" s="11"/>
    </row>
    <row r="31" ht="20.7" customHeight="1">
      <c r="A31" t="s" s="4">
        <v>101</v>
      </c>
      <c r="B31" s="7">
        <v>1074</v>
      </c>
      <c r="C31" s="8">
        <f>B31/B35</f>
        <v>0.0588203077934169</v>
      </c>
      <c r="D31" s="6"/>
      <c r="E31" s="11"/>
      <c r="F31" s="64"/>
      <c r="G31" s="39"/>
      <c r="H31" s="39"/>
      <c r="I31" s="72"/>
      <c r="J31" s="11"/>
      <c r="K31" s="11"/>
    </row>
    <row r="32" ht="20.7" customHeight="1">
      <c r="A32" t="s" s="4">
        <v>103</v>
      </c>
      <c r="B32" s="7">
        <v>6316</v>
      </c>
      <c r="C32" s="8">
        <f>B32/B35</f>
        <v>0.345911605235774</v>
      </c>
      <c r="D32" s="6"/>
      <c r="E32" s="11"/>
      <c r="F32" s="64"/>
      <c r="G32" s="39"/>
      <c r="H32" s="39"/>
      <c r="I32" s="72"/>
      <c r="J32" s="11"/>
      <c r="K32" s="11"/>
    </row>
    <row r="33" ht="20.7" customHeight="1">
      <c r="A33" t="s" s="4">
        <v>106</v>
      </c>
      <c r="B33" s="7">
        <v>4589</v>
      </c>
      <c r="C33" s="8">
        <f>B33/B35</f>
        <v>0.251328112163864</v>
      </c>
      <c r="D33" s="6"/>
      <c r="E33" s="11"/>
      <c r="F33" s="64"/>
      <c r="G33" s="39"/>
      <c r="H33" s="39"/>
      <c r="I33" s="72"/>
      <c r="J33" s="11"/>
      <c r="K33" s="11"/>
    </row>
    <row r="34" ht="20.7" customHeight="1">
      <c r="A34" t="s" s="4">
        <v>110</v>
      </c>
      <c r="B34" s="7">
        <v>213</v>
      </c>
      <c r="C34" s="8">
        <f>B34/B35</f>
        <v>0.0116654800372419</v>
      </c>
      <c r="D34" s="6"/>
      <c r="E34" s="11"/>
      <c r="F34" s="64"/>
      <c r="G34" s="39"/>
      <c r="H34" s="39"/>
      <c r="I34" s="72"/>
      <c r="J34" s="11"/>
      <c r="K34" s="11"/>
    </row>
    <row r="35" ht="20.7" customHeight="1">
      <c r="A35" t="s" s="3">
        <v>19</v>
      </c>
      <c r="B35" s="7">
        <f>SUM(B29:B34)</f>
        <v>18259</v>
      </c>
      <c r="C35" s="9">
        <f>SUM(C29:C34)</f>
        <v>0.999999999999999</v>
      </c>
      <c r="D35" s="6"/>
      <c r="E35" s="11"/>
      <c r="F35" s="64"/>
      <c r="G35" s="39"/>
      <c r="H35" s="39"/>
      <c r="I35" s="72"/>
      <c r="J35" s="11"/>
      <c r="K35" s="11"/>
    </row>
    <row r="36" ht="20.7" customHeight="1">
      <c r="A36" s="16"/>
      <c r="B36" s="17"/>
      <c r="C36" s="18"/>
      <c r="D36" s="11"/>
      <c r="E36" s="11"/>
      <c r="F36" s="64"/>
      <c r="G36" s="39"/>
      <c r="H36" s="39"/>
      <c r="I36" s="72"/>
      <c r="J36" s="11"/>
      <c r="K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1"/>
      <c r="F37" s="64"/>
      <c r="G37" s="39"/>
      <c r="H37" s="39"/>
      <c r="I37" s="72"/>
      <c r="J37" s="11"/>
      <c r="K37" s="11"/>
    </row>
    <row r="38" ht="20.7" customHeight="1">
      <c r="A38" t="s" s="4">
        <v>118</v>
      </c>
      <c r="B38" s="7">
        <v>15322</v>
      </c>
      <c r="C38" s="8">
        <f>B38/B40</f>
        <v>0.900235017626322</v>
      </c>
      <c r="D38" s="6"/>
      <c r="E38" s="11"/>
      <c r="F38" s="64"/>
      <c r="G38" s="39"/>
      <c r="H38" s="39"/>
      <c r="I38" s="72"/>
      <c r="J38" s="11"/>
      <c r="K38" s="11"/>
    </row>
    <row r="39" ht="20.7" customHeight="1">
      <c r="A39" t="s" s="4">
        <v>122</v>
      </c>
      <c r="B39" s="7">
        <v>1698</v>
      </c>
      <c r="C39" s="8">
        <f>B39/B40</f>
        <v>0.09976498237367799</v>
      </c>
      <c r="D39" s="6"/>
      <c r="E39" s="11"/>
      <c r="F39" s="64"/>
      <c r="G39" s="39"/>
      <c r="H39" s="39"/>
      <c r="I39" s="72"/>
      <c r="J39" s="11"/>
      <c r="K39" s="11"/>
    </row>
    <row r="40" ht="20.7" customHeight="1">
      <c r="A40" t="s" s="3">
        <v>19</v>
      </c>
      <c r="B40" s="7">
        <f>SUM(B38:B39)</f>
        <v>17020</v>
      </c>
      <c r="C40" s="9">
        <f>SUM(C38:C39)</f>
        <v>1</v>
      </c>
      <c r="D40" s="6"/>
      <c r="E40" s="11"/>
      <c r="F40" s="64"/>
      <c r="G40" s="39"/>
      <c r="H40" s="39"/>
      <c r="I40" s="72"/>
      <c r="J40" s="11"/>
      <c r="K40" s="11"/>
    </row>
    <row r="41" ht="20.7" customHeight="1">
      <c r="A41" s="16"/>
      <c r="B41" s="17"/>
      <c r="C41" s="18"/>
      <c r="D41" s="11"/>
      <c r="E41" s="11"/>
      <c r="F41" s="64"/>
      <c r="G41" s="39"/>
      <c r="H41" s="39"/>
      <c r="I41" s="72"/>
      <c r="J41" s="11"/>
      <c r="K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39"/>
      <c r="I42" s="72"/>
      <c r="J42" s="11"/>
      <c r="K42" s="11"/>
    </row>
    <row r="43" ht="20.7" customHeight="1">
      <c r="A43" t="s" s="4">
        <v>131</v>
      </c>
      <c r="B43" s="7">
        <v>10860</v>
      </c>
      <c r="C43" s="8">
        <f>B43/B45</f>
        <v>0.632793380724857</v>
      </c>
      <c r="D43" s="6"/>
      <c r="E43" s="11"/>
      <c r="F43" s="64"/>
      <c r="G43" s="39"/>
      <c r="H43" s="39"/>
      <c r="I43" s="72"/>
      <c r="J43" s="11"/>
      <c r="K43" s="11"/>
    </row>
    <row r="44" ht="20.7" customHeight="1">
      <c r="A44" t="s" s="4">
        <v>134</v>
      </c>
      <c r="B44" s="7">
        <v>6302</v>
      </c>
      <c r="C44" s="8">
        <f>B44/B45</f>
        <v>0.367206619275143</v>
      </c>
      <c r="D44" s="6"/>
      <c r="E44" s="11"/>
      <c r="F44" s="64"/>
      <c r="G44" s="39"/>
      <c r="H44" s="39"/>
      <c r="I44" s="72"/>
      <c r="J44" s="11"/>
      <c r="K44" s="11"/>
    </row>
    <row r="45" ht="20.7" customHeight="1">
      <c r="A45" t="s" s="3">
        <v>19</v>
      </c>
      <c r="B45" s="7">
        <f>SUM(B43:B44)</f>
        <v>17162</v>
      </c>
      <c r="C45" s="9">
        <f>SUM(C43:C44)</f>
        <v>1</v>
      </c>
      <c r="D45" s="6"/>
      <c r="E45" s="11"/>
      <c r="F45" s="64"/>
      <c r="G45" s="39"/>
      <c r="H45" s="39"/>
      <c r="I45" s="72"/>
      <c r="J45" s="11"/>
      <c r="K45" s="11"/>
    </row>
    <row r="46" ht="20.7" customHeight="1">
      <c r="A46" s="16"/>
      <c r="B46" s="17"/>
      <c r="C46" s="18"/>
      <c r="D46" s="11"/>
      <c r="E46" s="11"/>
      <c r="F46" s="64"/>
      <c r="G46" s="39"/>
      <c r="H46" s="39"/>
      <c r="I46" s="72"/>
      <c r="J46" s="11"/>
      <c r="K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39"/>
      <c r="I47" s="72"/>
      <c r="J47" s="11"/>
      <c r="K47" s="11"/>
    </row>
    <row r="48" ht="20.7" customHeight="1">
      <c r="A48" t="s" s="4">
        <v>143</v>
      </c>
      <c r="B48" s="7">
        <v>6306</v>
      </c>
      <c r="C48" s="8">
        <f>B48/B52</f>
        <v>0.391531106419968</v>
      </c>
      <c r="D48" s="6"/>
      <c r="E48" s="11"/>
      <c r="F48" s="11"/>
      <c r="G48" s="43"/>
      <c r="H48" s="43"/>
      <c r="I48" s="11"/>
      <c r="J48" s="11"/>
      <c r="K48" s="11"/>
    </row>
    <row r="49" ht="20.7" customHeight="1">
      <c r="A49" t="s" s="4">
        <v>146</v>
      </c>
      <c r="B49" s="7">
        <v>1676</v>
      </c>
      <c r="C49" s="8">
        <f>B49/B52</f>
        <v>0.104060598534708</v>
      </c>
      <c r="D49" s="6"/>
      <c r="E49" s="11"/>
      <c r="F49" s="11"/>
      <c r="G49" s="11"/>
      <c r="H49" s="11"/>
      <c r="I49" s="11"/>
      <c r="J49" s="11"/>
      <c r="K49" s="11"/>
    </row>
    <row r="50" ht="20.7" customHeight="1">
      <c r="A50" t="s" s="4">
        <v>150</v>
      </c>
      <c r="B50" s="7">
        <v>1301</v>
      </c>
      <c r="C50" s="8">
        <f>B50/B52</f>
        <v>0.0807773500558798</v>
      </c>
      <c r="D50" s="6"/>
      <c r="E50" s="11"/>
      <c r="F50" s="11"/>
      <c r="G50" s="11"/>
      <c r="H50" s="11"/>
      <c r="I50" s="11"/>
      <c r="J50" s="11"/>
      <c r="K50" s="11"/>
    </row>
    <row r="51" ht="20.7" customHeight="1">
      <c r="A51" t="s" s="4">
        <v>153</v>
      </c>
      <c r="B51" s="7">
        <v>6823</v>
      </c>
      <c r="C51" s="8">
        <f>B51/B52</f>
        <v>0.423630944989445</v>
      </c>
      <c r="D51" s="6"/>
      <c r="E51" s="11"/>
      <c r="F51" s="11"/>
      <c r="G51" s="11"/>
      <c r="H51" s="11"/>
      <c r="I51" s="11"/>
      <c r="J51" s="11"/>
      <c r="K51" s="11"/>
    </row>
    <row r="52" ht="20.7" customHeight="1">
      <c r="A52" t="s" s="3">
        <v>19</v>
      </c>
      <c r="B52" s="7">
        <f>SUM(B48:B51)</f>
        <v>16106</v>
      </c>
      <c r="C52" s="9">
        <f>SUM(C48:C51)</f>
        <v>1</v>
      </c>
      <c r="D52" s="6"/>
      <c r="E52" s="11"/>
      <c r="F52" s="11"/>
      <c r="G52" s="11"/>
      <c r="H52" s="11"/>
      <c r="I52" s="11"/>
      <c r="J52" s="11"/>
      <c r="K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  <c r="J53" s="11"/>
      <c r="K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  <c r="J54" s="11"/>
      <c r="K54" s="11"/>
    </row>
    <row r="55" ht="20.7" customHeight="1">
      <c r="A55" t="s" s="4">
        <v>159</v>
      </c>
      <c r="B55" s="7">
        <v>5427</v>
      </c>
      <c r="C55" s="8">
        <f>B55/B58</f>
        <v>0.33815190977631</v>
      </c>
      <c r="D55" s="6"/>
      <c r="E55" s="11"/>
      <c r="F55" s="11"/>
      <c r="G55" s="11"/>
      <c r="H55" s="11"/>
      <c r="I55" s="11"/>
      <c r="J55" s="11"/>
      <c r="K55" s="11"/>
    </row>
    <row r="56" ht="20.7" customHeight="1">
      <c r="A56" t="s" s="4">
        <v>160</v>
      </c>
      <c r="B56" s="7">
        <v>2537</v>
      </c>
      <c r="C56" s="8">
        <f>B56/B58</f>
        <v>0.158078384946103</v>
      </c>
      <c r="D56" s="6"/>
      <c r="E56" s="11"/>
      <c r="F56" s="11"/>
      <c r="G56" s="11"/>
      <c r="H56" s="11"/>
      <c r="I56" s="11"/>
      <c r="J56" s="11"/>
      <c r="K56" s="11"/>
    </row>
    <row r="57" ht="20.7" customHeight="1">
      <c r="A57" t="s" s="4">
        <v>162</v>
      </c>
      <c r="B57" s="7">
        <v>8085</v>
      </c>
      <c r="C57" s="8">
        <f>B57/B58</f>
        <v>0.503769705277587</v>
      </c>
      <c r="D57" s="6"/>
      <c r="E57" s="11"/>
      <c r="F57" s="11"/>
      <c r="G57" s="11"/>
      <c r="H57" s="11"/>
      <c r="I57" s="11"/>
      <c r="J57" s="11"/>
      <c r="K57" s="11"/>
    </row>
    <row r="58" ht="20.7" customHeight="1">
      <c r="A58" t="s" s="3">
        <v>19</v>
      </c>
      <c r="B58" s="7">
        <f>SUM(B55:B57)</f>
        <v>16049</v>
      </c>
      <c r="C58" s="9">
        <f>SUM(C55:C57)</f>
        <v>1</v>
      </c>
      <c r="D58" s="6"/>
      <c r="E58" s="11"/>
      <c r="F58" s="11"/>
      <c r="G58" s="11"/>
      <c r="H58" s="11"/>
      <c r="I58" s="11"/>
      <c r="J58" s="11"/>
      <c r="K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  <c r="J59" s="11"/>
      <c r="K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  <c r="J60" s="11"/>
      <c r="K60" s="11"/>
    </row>
    <row r="61" ht="20.7" customHeight="1">
      <c r="A61" t="s" s="4">
        <v>166</v>
      </c>
      <c r="B61" s="7">
        <v>2353</v>
      </c>
      <c r="C61" s="8">
        <f>B61/B65</f>
        <v>0.153369834441403</v>
      </c>
      <c r="D61" s="6"/>
      <c r="E61" s="11"/>
      <c r="F61" s="11"/>
      <c r="G61" s="11"/>
      <c r="H61" s="11"/>
      <c r="I61" s="11"/>
      <c r="J61" s="11"/>
      <c r="K61" s="11"/>
    </row>
    <row r="62" ht="20.7" customHeight="1">
      <c r="A62" t="s" s="4">
        <v>168</v>
      </c>
      <c r="B62" s="7">
        <v>1438</v>
      </c>
      <c r="C62" s="8">
        <f>B62/B65</f>
        <v>0.0937296310780863</v>
      </c>
      <c r="D62" s="6"/>
      <c r="E62" s="11"/>
      <c r="F62" s="11"/>
      <c r="G62" s="11"/>
      <c r="H62" s="11"/>
      <c r="I62" s="11"/>
      <c r="J62" s="11"/>
      <c r="K62" s="11"/>
    </row>
    <row r="63" ht="20.7" customHeight="1">
      <c r="A63" t="s" s="4">
        <v>170</v>
      </c>
      <c r="B63" s="7">
        <v>7868</v>
      </c>
      <c r="C63" s="8">
        <f>B63/B65</f>
        <v>0.512840568374397</v>
      </c>
      <c r="D63" s="6"/>
      <c r="E63" s="11"/>
      <c r="F63" s="11"/>
      <c r="G63" s="11"/>
      <c r="H63" s="11"/>
      <c r="I63" s="11"/>
      <c r="J63" s="11"/>
      <c r="K63" s="11"/>
    </row>
    <row r="64" ht="20.7" customHeight="1">
      <c r="A64" t="s" s="4">
        <v>172</v>
      </c>
      <c r="B64" s="7">
        <v>3683</v>
      </c>
      <c r="C64" s="8">
        <f>B64/B65</f>
        <v>0.240059966106114</v>
      </c>
      <c r="D64" s="6"/>
      <c r="E64" s="11"/>
      <c r="F64" s="11"/>
      <c r="G64" s="11"/>
      <c r="H64" s="11"/>
      <c r="I64" s="11"/>
      <c r="J64" s="11"/>
      <c r="K64" s="11"/>
    </row>
    <row r="65" ht="20.7" customHeight="1">
      <c r="A65" t="s" s="3">
        <v>19</v>
      </c>
      <c r="B65" s="7">
        <f>SUM(B61:B64)</f>
        <v>15342</v>
      </c>
      <c r="C65" s="9">
        <f>SUM(C61:C64)</f>
        <v>1</v>
      </c>
      <c r="D65" s="6"/>
      <c r="E65" s="11"/>
      <c r="F65" s="11"/>
      <c r="G65" s="11"/>
      <c r="H65" s="11"/>
      <c r="I65" s="11"/>
      <c r="J65" s="11"/>
      <c r="K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  <c r="J66" s="11"/>
      <c r="K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  <c r="J67" s="11"/>
      <c r="K67" s="11"/>
    </row>
    <row r="68" ht="20.7" customHeight="1">
      <c r="A68" t="s" s="4">
        <v>176</v>
      </c>
      <c r="B68" s="7">
        <v>5179</v>
      </c>
      <c r="C68" s="8">
        <f>B68/B71</f>
        <v>0.372268545140886</v>
      </c>
      <c r="D68" s="6"/>
      <c r="E68" s="11"/>
      <c r="F68" s="11"/>
      <c r="G68" s="11"/>
      <c r="H68" s="11"/>
      <c r="I68" s="11"/>
      <c r="J68" s="11"/>
      <c r="K68" s="11"/>
    </row>
    <row r="69" ht="20.7" customHeight="1">
      <c r="A69" t="s" s="4">
        <v>178</v>
      </c>
      <c r="B69" s="7">
        <v>2505</v>
      </c>
      <c r="C69" s="8">
        <f>B69/B71</f>
        <v>0.180060379528465</v>
      </c>
      <c r="D69" s="6"/>
      <c r="E69" s="11"/>
      <c r="F69" s="11"/>
      <c r="G69" s="11"/>
      <c r="H69" s="11"/>
      <c r="I69" s="11"/>
      <c r="J69" s="11"/>
      <c r="K69" s="11"/>
    </row>
    <row r="70" ht="20.7" customHeight="1">
      <c r="A70" t="s" s="4">
        <v>179</v>
      </c>
      <c r="B70" s="7">
        <v>6228</v>
      </c>
      <c r="C70" s="8">
        <f>B70/B71</f>
        <v>0.44767107533065</v>
      </c>
      <c r="D70" s="6"/>
      <c r="E70" s="11"/>
      <c r="F70" s="11"/>
      <c r="G70" s="11"/>
      <c r="H70" s="11"/>
      <c r="I70" s="11"/>
      <c r="J70" s="11"/>
      <c r="K70" s="11"/>
    </row>
    <row r="71" ht="20.7" customHeight="1">
      <c r="A71" t="s" s="3">
        <v>19</v>
      </c>
      <c r="B71" s="7">
        <f>SUM(B68:B70)</f>
        <v>13912</v>
      </c>
      <c r="C71" s="9">
        <f>SUM(C68:C70)</f>
        <v>1</v>
      </c>
      <c r="D71" s="6"/>
      <c r="E71" s="11"/>
      <c r="F71" s="11"/>
      <c r="G71" s="11"/>
      <c r="H71" s="11"/>
      <c r="I71" s="11"/>
      <c r="J71" s="11"/>
      <c r="K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  <c r="J72" s="11"/>
      <c r="K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  <c r="J73" s="11"/>
      <c r="K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  <c r="J74" s="11"/>
      <c r="K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  <c r="J75" s="11"/>
      <c r="K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  <c r="J76" s="11"/>
      <c r="K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  <c r="J77" s="11"/>
      <c r="K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  <c r="J78" s="11"/>
      <c r="K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  <c r="J79" s="11"/>
      <c r="K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  <c r="J80" s="11"/>
      <c r="K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  <c r="J81" s="11"/>
      <c r="K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  <c r="J82" s="11"/>
      <c r="K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  <c r="J83" s="11"/>
      <c r="K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  <c r="J84" s="11"/>
      <c r="K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  <c r="J85" s="11"/>
      <c r="K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  <c r="J86" s="11"/>
      <c r="K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  <c r="I87" s="11"/>
      <c r="J87" s="11"/>
      <c r="K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  <c r="J88" s="11"/>
      <c r="K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  <c r="J89" s="11"/>
      <c r="K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  <c r="J90" s="11"/>
      <c r="K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  <c r="J91" s="11"/>
      <c r="K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  <c r="I92" s="11"/>
      <c r="J92" s="11"/>
      <c r="K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  <c r="I93" s="11"/>
      <c r="J93" s="11"/>
      <c r="K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  <c r="I94" s="11"/>
      <c r="J94" s="11"/>
      <c r="K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  <c r="I95" s="11"/>
      <c r="J95" s="11"/>
      <c r="K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  <c r="I96" s="11"/>
      <c r="J96" s="11"/>
      <c r="K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  <c r="I97" s="11"/>
      <c r="J97" s="11"/>
      <c r="K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  <c r="I98" s="11"/>
      <c r="J98" s="11"/>
      <c r="K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  <c r="I99" s="11"/>
      <c r="J99" s="11"/>
      <c r="K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  <c r="I100" s="11"/>
      <c r="J100" s="11"/>
      <c r="K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  <c r="I101" s="11"/>
      <c r="J101" s="11"/>
      <c r="K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  <c r="I102" s="11"/>
      <c r="J102" s="11"/>
      <c r="K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  <c r="I103" s="11"/>
      <c r="J103" s="11"/>
      <c r="K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  <c r="I104" s="11"/>
      <c r="J104" s="11"/>
      <c r="K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  <c r="I105" s="11"/>
      <c r="J105" s="11"/>
      <c r="K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  <c r="I106" s="11"/>
      <c r="J106" s="11"/>
      <c r="K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  <c r="I107" s="11"/>
      <c r="J107" s="11"/>
      <c r="K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  <c r="I108" s="11"/>
      <c r="J108" s="11"/>
      <c r="K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  <c r="I109" s="11"/>
      <c r="J109" s="11"/>
      <c r="K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  <c r="I110" s="11"/>
      <c r="J110" s="11"/>
      <c r="K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  <c r="I111" s="11"/>
      <c r="J111" s="11"/>
      <c r="K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  <c r="I112" s="11"/>
      <c r="J112" s="11"/>
      <c r="K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  <c r="I113" s="11"/>
      <c r="J113" s="11"/>
      <c r="K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  <c r="I114" s="11"/>
      <c r="J114" s="11"/>
      <c r="K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  <c r="I115" s="11"/>
      <c r="J115" s="11"/>
      <c r="K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  <c r="I116" s="11"/>
      <c r="J116" s="11"/>
      <c r="K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  <c r="I117" s="11"/>
      <c r="J117" s="11"/>
      <c r="K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  <c r="I118" s="11"/>
      <c r="J118" s="11"/>
      <c r="K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  <c r="I119" s="11"/>
      <c r="J119" s="11"/>
      <c r="K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  <c r="I120" s="11"/>
      <c r="J120" s="11"/>
      <c r="K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  <c r="I121" s="11"/>
      <c r="J121" s="11"/>
      <c r="K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  <c r="I122" s="11"/>
      <c r="J122" s="11"/>
      <c r="K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  <c r="I123" s="11"/>
      <c r="J123" s="11"/>
      <c r="K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  <c r="I124" s="11"/>
      <c r="J124" s="11"/>
      <c r="K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  <c r="I125" s="11"/>
      <c r="J125" s="11"/>
      <c r="K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  <c r="I126" s="11"/>
      <c r="J126" s="11"/>
      <c r="K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  <c r="I127" s="11"/>
      <c r="J127" s="11"/>
      <c r="K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  <c r="I128" s="11"/>
      <c r="J128" s="11"/>
      <c r="K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  <c r="I129" s="11"/>
      <c r="J129" s="11"/>
      <c r="K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  <c r="I130" s="11"/>
      <c r="J130" s="11"/>
      <c r="K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  <c r="I131" s="11"/>
      <c r="J131" s="11"/>
      <c r="K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  <c r="I132" s="11"/>
      <c r="J132" s="11"/>
      <c r="K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  <c r="I133" s="11"/>
      <c r="J133" s="11"/>
      <c r="K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  <c r="I134" s="11"/>
      <c r="J134" s="11"/>
      <c r="K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  <c r="I135" s="11"/>
      <c r="J135" s="11"/>
      <c r="K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  <c r="I136" s="11"/>
      <c r="J136" s="11"/>
      <c r="K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  <c r="I137" s="11"/>
      <c r="J137" s="11"/>
      <c r="K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  <c r="I138" s="11"/>
      <c r="J138" s="11"/>
      <c r="K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  <c r="I139" s="11"/>
      <c r="J139" s="11"/>
      <c r="K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  <c r="I140" s="11"/>
      <c r="J140" s="11"/>
      <c r="K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  <c r="I141" s="11"/>
      <c r="J141" s="11"/>
      <c r="K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  <c r="I142" s="11"/>
      <c r="J142" s="11"/>
      <c r="K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  <c r="I143" s="11"/>
      <c r="J143" s="11"/>
      <c r="K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  <c r="I144" s="11"/>
      <c r="J144" s="11"/>
      <c r="K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  <c r="I145" s="11"/>
      <c r="J145" s="11"/>
      <c r="K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  <c r="I146" s="11"/>
      <c r="J146" s="11"/>
      <c r="K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  <c r="I147" s="11"/>
      <c r="J147" s="11"/>
      <c r="K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  <c r="I148" s="11"/>
      <c r="J148" s="11"/>
      <c r="K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  <c r="I149" s="11"/>
      <c r="J149" s="11"/>
      <c r="K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  <c r="I150" s="11"/>
      <c r="J150" s="11"/>
      <c r="K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  <c r="I151" s="11"/>
      <c r="J151" s="11"/>
      <c r="K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  <c r="I152" s="11"/>
      <c r="J152" s="11"/>
      <c r="K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  <c r="I153" s="11"/>
      <c r="J153" s="11"/>
      <c r="K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  <c r="I154" s="11"/>
      <c r="J154" s="11"/>
      <c r="K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  <c r="I155" s="11"/>
      <c r="J155" s="11"/>
      <c r="K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  <c r="I156" s="11"/>
      <c r="J156" s="11"/>
      <c r="K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  <c r="I157" s="11"/>
      <c r="J157" s="11"/>
      <c r="K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  <c r="I158" s="11"/>
      <c r="J158" s="11"/>
      <c r="K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  <c r="I159" s="11"/>
      <c r="J159" s="11"/>
      <c r="K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  <c r="I160" s="11"/>
      <c r="J160" s="11"/>
      <c r="K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  <c r="I161" s="11"/>
      <c r="J161" s="11"/>
      <c r="K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  <c r="I162" s="11"/>
      <c r="J162" s="11"/>
      <c r="K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  <c r="I163" s="11"/>
      <c r="J163" s="11"/>
      <c r="K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  <c r="I164" s="11"/>
      <c r="J164" s="11"/>
      <c r="K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  <c r="I165" s="11"/>
      <c r="J165" s="11"/>
      <c r="K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  <c r="I166" s="11"/>
      <c r="J166" s="11"/>
      <c r="K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  <c r="I167" s="11"/>
      <c r="J167" s="11"/>
      <c r="K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  <c r="I168" s="11"/>
      <c r="J168" s="11"/>
      <c r="K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  <c r="I169" s="11"/>
      <c r="J169" s="11"/>
      <c r="K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  <c r="I170" s="11"/>
      <c r="J170" s="11"/>
      <c r="K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  <c r="I171" s="11"/>
      <c r="J171" s="11"/>
      <c r="K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  <c r="I172" s="11"/>
      <c r="J172" s="11"/>
      <c r="K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  <c r="I173" s="11"/>
      <c r="J173" s="11"/>
      <c r="K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  <c r="I174" s="11"/>
      <c r="J174" s="11"/>
      <c r="K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  <c r="I175" s="11"/>
      <c r="J175" s="11"/>
      <c r="K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  <c r="I176" s="11"/>
      <c r="J176" s="11"/>
      <c r="K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  <c r="I177" s="11"/>
      <c r="J177" s="11"/>
      <c r="K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  <c r="I178" s="11"/>
      <c r="J178" s="11"/>
      <c r="K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  <c r="I179" s="11"/>
      <c r="J179" s="11"/>
      <c r="K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  <c r="I180" s="11"/>
      <c r="J180" s="11"/>
      <c r="K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  <c r="I181" s="11"/>
      <c r="J181" s="11"/>
      <c r="K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  <c r="I182" s="11"/>
      <c r="J182" s="11"/>
      <c r="K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  <c r="I183" s="11"/>
      <c r="J183" s="11"/>
      <c r="K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  <c r="I184" s="11"/>
      <c r="J184" s="11"/>
      <c r="K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  <c r="I185" s="11"/>
      <c r="J185" s="11"/>
      <c r="K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  <c r="I186" s="11"/>
      <c r="J186" s="11"/>
      <c r="K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  <c r="I187" s="11"/>
      <c r="J187" s="11"/>
      <c r="K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  <c r="I188" s="11"/>
      <c r="J188" s="11"/>
      <c r="K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  <c r="I189" s="11"/>
      <c r="J189" s="11"/>
      <c r="K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  <c r="I190" s="11"/>
      <c r="J190" s="11"/>
      <c r="K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  <c r="I191" s="11"/>
      <c r="J191" s="11"/>
      <c r="K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  <c r="I192" s="11"/>
      <c r="J192" s="11"/>
      <c r="K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  <c r="I193" s="11"/>
      <c r="J193" s="11"/>
      <c r="K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  <c r="I194" s="11"/>
      <c r="J194" s="11"/>
      <c r="K194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dimension ref="A2:H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36" customWidth="1"/>
    <col min="2" max="3" width="16.3516" style="136" customWidth="1"/>
    <col min="4" max="4" width="26.7031" style="136" customWidth="1"/>
    <col min="5" max="6" width="16.3516" style="136" customWidth="1"/>
    <col min="7" max="7" width="17.8516" style="136" customWidth="1"/>
    <col min="8" max="8" width="16.3516" style="136" customWidth="1"/>
    <col min="9" max="16384" width="16.3516" style="136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7" customHeight="1">
      <c r="A2" t="s" s="3">
        <v>1</v>
      </c>
      <c r="B2" t="s" s="4">
        <v>2</v>
      </c>
      <c r="C2" t="s" s="3">
        <v>3</v>
      </c>
      <c r="D2" s="6"/>
      <c r="E2" s="11"/>
      <c r="F2" s="11"/>
      <c r="G2" s="11"/>
      <c r="H2" s="11"/>
    </row>
    <row r="3" ht="20.7" customHeight="1">
      <c r="A3" t="s" s="4">
        <v>8</v>
      </c>
      <c r="B3" s="7">
        <v>89</v>
      </c>
      <c r="C3" s="8">
        <f>B3/B12</f>
        <v>0.164814814814815</v>
      </c>
      <c r="D3" s="6"/>
      <c r="E3" s="11"/>
      <c r="F3" s="11"/>
      <c r="G3" s="11"/>
      <c r="H3" s="11"/>
    </row>
    <row r="4" ht="20.7" customHeight="1">
      <c r="A4" t="s" s="4">
        <v>13</v>
      </c>
      <c r="B4" s="7">
        <v>10</v>
      </c>
      <c r="C4" s="8">
        <f>B4/B12</f>
        <v>0.0185185185185185</v>
      </c>
      <c r="D4" s="6"/>
      <c r="E4" s="11"/>
      <c r="F4" s="11"/>
      <c r="G4" s="11"/>
      <c r="H4" s="11"/>
    </row>
    <row r="5" ht="20.7" customHeight="1">
      <c r="A5" t="s" s="4">
        <v>18</v>
      </c>
      <c r="B5" s="7">
        <v>1</v>
      </c>
      <c r="C5" s="8">
        <f>B5/B12</f>
        <v>0.00185185185185185</v>
      </c>
      <c r="D5" s="6"/>
      <c r="E5" s="11"/>
      <c r="F5" s="77"/>
      <c r="G5" s="11"/>
      <c r="H5" s="11"/>
    </row>
    <row r="6" ht="20.7" customHeight="1">
      <c r="A6" t="s" s="4">
        <v>21</v>
      </c>
      <c r="B6" s="7">
        <v>341</v>
      </c>
      <c r="C6" s="8">
        <f>B6/B12</f>
        <v>0.631481481481481</v>
      </c>
      <c r="D6" s="6"/>
      <c r="E6" s="64"/>
      <c r="F6" s="39"/>
      <c r="G6" s="72"/>
      <c r="H6" s="11"/>
    </row>
    <row r="7" ht="20.7" customHeight="1">
      <c r="A7" t="s" s="4">
        <v>23</v>
      </c>
      <c r="B7" s="7">
        <v>92</v>
      </c>
      <c r="C7" s="8">
        <f>B7/B12</f>
        <v>0.17037037037037</v>
      </c>
      <c r="D7" s="6"/>
      <c r="E7" s="64"/>
      <c r="F7" s="39"/>
      <c r="G7" s="72"/>
      <c r="H7" s="11"/>
    </row>
    <row r="8" ht="20.7" customHeight="1">
      <c r="A8" t="s" s="4">
        <v>27</v>
      </c>
      <c r="B8" s="7">
        <v>2</v>
      </c>
      <c r="C8" s="8">
        <f>B8/B12</f>
        <v>0.0037037037037037</v>
      </c>
      <c r="D8" s="6"/>
      <c r="E8" s="64"/>
      <c r="F8" s="39"/>
      <c r="G8" s="72"/>
      <c r="H8" s="11"/>
    </row>
    <row r="9" ht="20.7" customHeight="1">
      <c r="A9" t="s" s="4">
        <v>31</v>
      </c>
      <c r="B9" s="7">
        <v>5</v>
      </c>
      <c r="C9" s="8">
        <f>B9/B12</f>
        <v>0.00925925925925926</v>
      </c>
      <c r="D9" s="6"/>
      <c r="E9" s="64"/>
      <c r="F9" s="39"/>
      <c r="G9" s="72"/>
      <c r="H9" s="11"/>
    </row>
    <row r="10" ht="20.7" customHeight="1">
      <c r="A10" t="s" s="4">
        <v>36</v>
      </c>
      <c r="B10" s="7">
        <v>0</v>
      </c>
      <c r="C10" s="8">
        <f>B10/B12</f>
        <v>0</v>
      </c>
      <c r="D10" s="6"/>
      <c r="E10" s="64"/>
      <c r="F10" s="39"/>
      <c r="G10" s="72"/>
      <c r="H10" s="11"/>
    </row>
    <row r="11" ht="20.7" customHeight="1">
      <c r="A11" t="s" s="4">
        <v>39</v>
      </c>
      <c r="B11" s="7">
        <v>0</v>
      </c>
      <c r="C11" s="8">
        <f>B11/B12</f>
        <v>0</v>
      </c>
      <c r="D11" s="6"/>
      <c r="E11" s="11"/>
      <c r="F11" s="24"/>
      <c r="G11" s="11"/>
      <c r="H11" s="11"/>
    </row>
    <row r="12" ht="20.7" customHeight="1">
      <c r="A12" t="s" s="3">
        <v>19</v>
      </c>
      <c r="B12" s="7">
        <f>SUM(B3:B11)</f>
        <v>540</v>
      </c>
      <c r="C12" s="9">
        <f>SUM(C3:C11)</f>
        <v>0.999999999999999</v>
      </c>
      <c r="D12" s="6"/>
      <c r="E12" s="64"/>
      <c r="F12" s="39"/>
      <c r="G12" s="72"/>
      <c r="H12" s="11"/>
    </row>
    <row r="13" ht="20.7" customHeight="1">
      <c r="A13" s="10"/>
      <c r="B13" s="10"/>
      <c r="C13" s="10"/>
      <c r="D13" s="11"/>
      <c r="E13" s="64"/>
      <c r="F13" s="39"/>
      <c r="G13" s="72"/>
      <c r="H13" s="11"/>
    </row>
    <row r="14" ht="20.7" customHeight="1">
      <c r="A14" t="s" s="3">
        <v>46</v>
      </c>
      <c r="B14" t="s" s="4">
        <v>2</v>
      </c>
      <c r="C14" t="s" s="3">
        <v>3</v>
      </c>
      <c r="D14" s="6"/>
      <c r="E14" s="64"/>
      <c r="F14" s="39"/>
      <c r="G14" s="72"/>
      <c r="H14" s="11"/>
    </row>
    <row r="15" ht="20.7" customHeight="1">
      <c r="A15" t="s" s="4">
        <v>51</v>
      </c>
      <c r="B15" s="7">
        <v>0</v>
      </c>
      <c r="C15" s="8">
        <f>B15/B21</f>
        <v>0</v>
      </c>
      <c r="D15" s="6"/>
      <c r="E15" s="64"/>
      <c r="F15" s="39"/>
      <c r="G15" s="72"/>
      <c r="H15" s="11"/>
    </row>
    <row r="16" ht="20.7" customHeight="1">
      <c r="A16" t="s" s="4">
        <v>54</v>
      </c>
      <c r="B16" s="7">
        <v>227</v>
      </c>
      <c r="C16" s="8">
        <f>B16/B21</f>
        <v>0.427495291902072</v>
      </c>
      <c r="D16" s="6"/>
      <c r="E16" s="64"/>
      <c r="F16" s="39"/>
      <c r="G16" s="72"/>
      <c r="H16" s="11"/>
    </row>
    <row r="17" ht="20.7" customHeight="1">
      <c r="A17" t="s" s="4">
        <v>57</v>
      </c>
      <c r="B17" s="7">
        <v>139</v>
      </c>
      <c r="C17" s="8">
        <f>B17/B21</f>
        <v>0.261770244821092</v>
      </c>
      <c r="D17" s="6"/>
      <c r="E17" s="64"/>
      <c r="F17" s="39"/>
      <c r="G17" s="72"/>
      <c r="H17" s="11"/>
    </row>
    <row r="18" ht="20.7" customHeight="1">
      <c r="A18" t="s" s="4">
        <v>61</v>
      </c>
      <c r="B18" s="7">
        <v>1</v>
      </c>
      <c r="C18" s="8">
        <f>B18/B21</f>
        <v>0.00188323917137476</v>
      </c>
      <c r="D18" s="6"/>
      <c r="E18" s="64"/>
      <c r="F18" s="39"/>
      <c r="G18" s="72"/>
      <c r="H18" s="11"/>
    </row>
    <row r="19" ht="20.7" customHeight="1">
      <c r="A19" t="s" s="4">
        <v>64</v>
      </c>
      <c r="B19" s="7">
        <v>158</v>
      </c>
      <c r="C19" s="8">
        <f>B19/B21</f>
        <v>0.297551789077213</v>
      </c>
      <c r="D19" s="6"/>
      <c r="E19" s="64"/>
      <c r="F19" s="39"/>
      <c r="G19" s="72"/>
      <c r="H19" s="11"/>
    </row>
    <row r="20" ht="20.7" customHeight="1">
      <c r="A20" t="s" s="4">
        <v>68</v>
      </c>
      <c r="B20" s="7">
        <v>6</v>
      </c>
      <c r="C20" s="8">
        <f>B20/B21</f>
        <v>0.0112994350282486</v>
      </c>
      <c r="D20" s="6"/>
      <c r="E20" s="64"/>
      <c r="F20" s="39"/>
      <c r="G20" s="72"/>
      <c r="H20" s="11"/>
    </row>
    <row r="21" ht="20.7" customHeight="1">
      <c r="A21" t="s" s="3">
        <v>19</v>
      </c>
      <c r="B21" s="7">
        <f>SUM(B15:B20)</f>
        <v>531</v>
      </c>
      <c r="C21" s="9">
        <f>SUM(C15:C20)</f>
        <v>1</v>
      </c>
      <c r="D21" s="6"/>
      <c r="E21" s="64"/>
      <c r="F21" s="39"/>
      <c r="G21" s="72"/>
      <c r="H21" s="11"/>
    </row>
    <row r="22" ht="20.7" customHeight="1">
      <c r="A22" s="16"/>
      <c r="B22" s="17"/>
      <c r="C22" s="18"/>
      <c r="D22" s="11"/>
      <c r="E22" s="64"/>
      <c r="F22" s="39"/>
      <c r="G22" s="72"/>
      <c r="H22" s="11"/>
    </row>
    <row r="23" ht="20.7" customHeight="1">
      <c r="A23" t="s" s="45">
        <v>77</v>
      </c>
      <c r="B23" t="s" s="46">
        <v>2</v>
      </c>
      <c r="C23" t="s" s="3">
        <v>3</v>
      </c>
      <c r="D23" s="6"/>
      <c r="E23" s="64"/>
      <c r="F23" s="39"/>
      <c r="G23" s="72"/>
      <c r="H23" s="11"/>
    </row>
    <row r="24" ht="20.7" customHeight="1">
      <c r="A24" t="s" s="46">
        <v>80</v>
      </c>
      <c r="B24" s="47"/>
      <c r="C24" s="8">
        <f>B24/B26</f>
      </c>
      <c r="D24" s="6"/>
      <c r="E24" s="64"/>
      <c r="F24" s="39"/>
      <c r="G24" s="72"/>
      <c r="H24" s="11"/>
    </row>
    <row r="25" ht="20.7" customHeight="1">
      <c r="A25" t="s" s="46">
        <v>83</v>
      </c>
      <c r="B25" s="47"/>
      <c r="C25" s="8">
        <f>B25/B26</f>
      </c>
      <c r="D25" s="6"/>
      <c r="E25" s="64"/>
      <c r="F25" s="39"/>
      <c r="G25" s="72"/>
      <c r="H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6"/>
      <c r="E26" s="64"/>
      <c r="F26" s="39"/>
      <c r="G26" s="72"/>
      <c r="H26" s="11"/>
    </row>
    <row r="27" ht="20.7" customHeight="1">
      <c r="A27" s="51"/>
      <c r="B27" s="52"/>
      <c r="C27" s="18"/>
      <c r="D27" s="11"/>
      <c r="E27" s="64"/>
      <c r="F27" s="39"/>
      <c r="G27" s="72"/>
      <c r="H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64"/>
      <c r="F28" s="39"/>
      <c r="G28" s="72"/>
      <c r="H28" s="11"/>
    </row>
    <row r="29" ht="20.7" customHeight="1">
      <c r="A29" t="s" s="46">
        <v>95</v>
      </c>
      <c r="B29" s="47"/>
      <c r="C29" s="8">
        <f>B29/B35</f>
      </c>
      <c r="D29" s="6"/>
      <c r="E29" s="64"/>
      <c r="F29" s="39"/>
      <c r="G29" s="72"/>
      <c r="H29" s="11"/>
    </row>
    <row r="30" ht="20.7" customHeight="1">
      <c r="A30" t="s" s="46">
        <v>98</v>
      </c>
      <c r="B30" s="47"/>
      <c r="C30" s="8">
        <f>B30/B35</f>
      </c>
      <c r="D30" s="6"/>
      <c r="E30" s="64"/>
      <c r="F30" s="39"/>
      <c r="G30" s="72"/>
      <c r="H30" s="11"/>
    </row>
    <row r="31" ht="20.7" customHeight="1">
      <c r="A31" t="s" s="46">
        <v>101</v>
      </c>
      <c r="B31" s="47"/>
      <c r="C31" s="8">
        <f>B31/B35</f>
      </c>
      <c r="D31" s="6"/>
      <c r="E31" s="64"/>
      <c r="F31" s="39"/>
      <c r="G31" s="72"/>
      <c r="H31" s="11"/>
    </row>
    <row r="32" ht="20.7" customHeight="1">
      <c r="A32" t="s" s="46">
        <v>103</v>
      </c>
      <c r="B32" s="47"/>
      <c r="C32" s="8">
        <f>B32/B35</f>
      </c>
      <c r="D32" s="6"/>
      <c r="E32" s="64"/>
      <c r="F32" s="39"/>
      <c r="G32" s="72"/>
      <c r="H32" s="11"/>
    </row>
    <row r="33" ht="20.7" customHeight="1">
      <c r="A33" t="s" s="46">
        <v>106</v>
      </c>
      <c r="B33" s="47"/>
      <c r="C33" s="8">
        <f>B33/B35</f>
      </c>
      <c r="D33" s="6"/>
      <c r="E33" s="64"/>
      <c r="F33" s="39"/>
      <c r="G33" s="72"/>
      <c r="H33" s="11"/>
    </row>
    <row r="34" ht="20.7" customHeight="1">
      <c r="A34" t="s" s="46">
        <v>110</v>
      </c>
      <c r="B34" s="47"/>
      <c r="C34" s="8">
        <f>B34/B35</f>
      </c>
      <c r="D34" s="6"/>
      <c r="E34" s="64"/>
      <c r="F34" s="39"/>
      <c r="G34" s="72"/>
      <c r="H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64"/>
      <c r="F35" s="39"/>
      <c r="G35" s="72"/>
      <c r="H35" s="11"/>
    </row>
    <row r="36" ht="20.7" customHeight="1">
      <c r="A36" s="16"/>
      <c r="B36" s="17"/>
      <c r="C36" s="18"/>
      <c r="D36" s="11"/>
      <c r="E36" s="64"/>
      <c r="F36" s="39"/>
      <c r="G36" s="72"/>
      <c r="H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64"/>
      <c r="F37" s="39"/>
      <c r="G37" s="72"/>
      <c r="H37" s="11"/>
    </row>
    <row r="38" ht="20.7" customHeight="1">
      <c r="A38" t="s" s="4">
        <v>118</v>
      </c>
      <c r="B38" s="7">
        <v>474</v>
      </c>
      <c r="C38" s="8">
        <f>B38/B40</f>
        <v>0.959514170040486</v>
      </c>
      <c r="D38" s="6"/>
      <c r="E38" s="64"/>
      <c r="F38" s="39"/>
      <c r="G38" s="72"/>
      <c r="H38" s="11"/>
    </row>
    <row r="39" ht="20.7" customHeight="1">
      <c r="A39" t="s" s="4">
        <v>122</v>
      </c>
      <c r="B39" s="7">
        <v>20</v>
      </c>
      <c r="C39" s="8">
        <f>B39/B40</f>
        <v>0.0404858299595142</v>
      </c>
      <c r="D39" s="6"/>
      <c r="E39" s="64"/>
      <c r="F39" s="39"/>
      <c r="G39" s="72"/>
      <c r="H39" s="11"/>
    </row>
    <row r="40" ht="20.7" customHeight="1">
      <c r="A40" t="s" s="3">
        <v>19</v>
      </c>
      <c r="B40" s="7">
        <f>SUM(B38:B39)</f>
        <v>494</v>
      </c>
      <c r="C40" s="9">
        <f>SUM(C38:C39)</f>
        <v>1</v>
      </c>
      <c r="D40" s="6"/>
      <c r="E40" s="64"/>
      <c r="F40" s="39"/>
      <c r="G40" s="72"/>
      <c r="H40" s="11"/>
    </row>
    <row r="41" ht="20.7" customHeight="1">
      <c r="A41" s="16"/>
      <c r="B41" s="17"/>
      <c r="C41" s="18"/>
      <c r="D41" s="11"/>
      <c r="E41" s="64"/>
      <c r="F41" s="39"/>
      <c r="G41" s="72"/>
      <c r="H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64"/>
      <c r="F42" s="39"/>
      <c r="G42" s="72"/>
      <c r="H42" s="11"/>
    </row>
    <row r="43" ht="20.7" customHeight="1">
      <c r="A43" t="s" s="4">
        <v>131</v>
      </c>
      <c r="B43" s="7">
        <v>294</v>
      </c>
      <c r="C43" s="8">
        <f>B43/B45</f>
        <v>0.613778705636743</v>
      </c>
      <c r="D43" s="6"/>
      <c r="E43" s="64"/>
      <c r="F43" s="39"/>
      <c r="G43" s="72"/>
      <c r="H43" s="11"/>
    </row>
    <row r="44" ht="20.7" customHeight="1">
      <c r="A44" t="s" s="4">
        <v>134</v>
      </c>
      <c r="B44" s="7">
        <v>185</v>
      </c>
      <c r="C44" s="8">
        <f>B44/B45</f>
        <v>0.386221294363257</v>
      </c>
      <c r="D44" s="6"/>
      <c r="E44" s="64"/>
      <c r="F44" s="39"/>
      <c r="G44" s="72"/>
      <c r="H44" s="11"/>
    </row>
    <row r="45" ht="20.7" customHeight="1">
      <c r="A45" t="s" s="3">
        <v>19</v>
      </c>
      <c r="B45" s="7">
        <f>SUM(B43:B44)</f>
        <v>479</v>
      </c>
      <c r="C45" s="9">
        <f>SUM(C43:C44)</f>
        <v>1</v>
      </c>
      <c r="D45" s="6"/>
      <c r="E45" s="64"/>
      <c r="F45" s="39"/>
      <c r="G45" s="72"/>
      <c r="H45" s="11"/>
    </row>
    <row r="46" ht="20.7" customHeight="1">
      <c r="A46" s="16"/>
      <c r="B46" s="17"/>
      <c r="C46" s="18"/>
      <c r="D46" s="11"/>
      <c r="E46" s="64"/>
      <c r="F46" s="39"/>
      <c r="G46" s="72"/>
      <c r="H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64"/>
      <c r="F47" s="39"/>
      <c r="G47" s="72"/>
      <c r="H47" s="11"/>
    </row>
    <row r="48" ht="20.7" customHeight="1">
      <c r="A48" t="s" s="4">
        <v>143</v>
      </c>
      <c r="B48" s="7">
        <v>237</v>
      </c>
      <c r="C48" s="8">
        <f>B48/B52</f>
        <v>0.481707317073171</v>
      </c>
      <c r="D48" s="6"/>
      <c r="E48" s="11"/>
      <c r="F48" s="43"/>
      <c r="G48" s="11"/>
      <c r="H48" s="11"/>
    </row>
    <row r="49" ht="20.7" customHeight="1">
      <c r="A49" t="s" s="4">
        <v>146</v>
      </c>
      <c r="B49" s="7">
        <v>18</v>
      </c>
      <c r="C49" s="8">
        <f>B49/B52</f>
        <v>0.0365853658536585</v>
      </c>
      <c r="D49" s="6"/>
      <c r="E49" s="11"/>
      <c r="F49" s="11"/>
      <c r="G49" s="11"/>
      <c r="H49" s="11"/>
    </row>
    <row r="50" ht="20.7" customHeight="1">
      <c r="A50" t="s" s="4">
        <v>150</v>
      </c>
      <c r="B50" s="7">
        <v>37</v>
      </c>
      <c r="C50" s="8">
        <f>B50/B52</f>
        <v>0.0752032520325203</v>
      </c>
      <c r="D50" s="6"/>
      <c r="E50" s="11"/>
      <c r="F50" s="11"/>
      <c r="G50" s="11"/>
      <c r="H50" s="11"/>
    </row>
    <row r="51" ht="20.7" customHeight="1">
      <c r="A51" t="s" s="4">
        <v>153</v>
      </c>
      <c r="B51" s="7">
        <v>200</v>
      </c>
      <c r="C51" s="8">
        <f>B51/B52</f>
        <v>0.40650406504065</v>
      </c>
      <c r="D51" s="6"/>
      <c r="E51" s="11"/>
      <c r="F51" s="11"/>
      <c r="G51" s="11"/>
      <c r="H51" s="11"/>
    </row>
    <row r="52" ht="20.7" customHeight="1">
      <c r="A52" t="s" s="3">
        <v>19</v>
      </c>
      <c r="B52" s="7">
        <f>SUM(B48:B51)</f>
        <v>492</v>
      </c>
      <c r="C52" s="9">
        <f>SUM(C48:C51)</f>
        <v>1</v>
      </c>
      <c r="D52" s="6"/>
      <c r="E52" s="11"/>
      <c r="F52" s="11"/>
      <c r="G52" s="11"/>
      <c r="H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</row>
    <row r="55" ht="20.7" customHeight="1">
      <c r="A55" t="s" s="4">
        <v>159</v>
      </c>
      <c r="B55" s="7">
        <v>165</v>
      </c>
      <c r="C55" s="8">
        <f>B55/B58</f>
        <v>0.357917570498915</v>
      </c>
      <c r="D55" s="6"/>
      <c r="E55" s="11"/>
      <c r="F55" s="11"/>
      <c r="G55" s="11"/>
      <c r="H55" s="11"/>
    </row>
    <row r="56" ht="20.7" customHeight="1">
      <c r="A56" t="s" s="4">
        <v>160</v>
      </c>
      <c r="B56" s="7">
        <v>119</v>
      </c>
      <c r="C56" s="8">
        <f>B56/B58</f>
        <v>0.258134490238612</v>
      </c>
      <c r="D56" s="6"/>
      <c r="E56" s="11"/>
      <c r="F56" s="11"/>
      <c r="G56" s="11"/>
      <c r="H56" s="11"/>
    </row>
    <row r="57" ht="20.7" customHeight="1">
      <c r="A57" t="s" s="4">
        <v>162</v>
      </c>
      <c r="B57" s="7">
        <v>177</v>
      </c>
      <c r="C57" s="8">
        <f>B57/B58</f>
        <v>0.383947939262473</v>
      </c>
      <c r="D57" s="6"/>
      <c r="E57" s="11"/>
      <c r="F57" s="11"/>
      <c r="G57" s="11"/>
      <c r="H57" s="11"/>
    </row>
    <row r="58" ht="20.7" customHeight="1">
      <c r="A58" t="s" s="3">
        <v>19</v>
      </c>
      <c r="B58" s="7">
        <f>SUM(B55:B57)</f>
        <v>461</v>
      </c>
      <c r="C58" s="9">
        <f>SUM(C55:C57)</f>
        <v>1</v>
      </c>
      <c r="D58" s="6"/>
      <c r="E58" s="11"/>
      <c r="F58" s="11"/>
      <c r="G58" s="11"/>
      <c r="H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</row>
    <row r="61" ht="20.7" customHeight="1">
      <c r="A61" t="s" s="4">
        <v>166</v>
      </c>
      <c r="B61" s="7">
        <v>94</v>
      </c>
      <c r="C61" s="8">
        <f>B61/B65</f>
        <v>0.218097447795824</v>
      </c>
      <c r="D61" s="6"/>
      <c r="E61" s="11"/>
      <c r="F61" s="11"/>
      <c r="G61" s="11"/>
      <c r="H61" s="11"/>
    </row>
    <row r="62" ht="20.7" customHeight="1">
      <c r="A62" t="s" s="4">
        <v>168</v>
      </c>
      <c r="B62" s="7">
        <v>43</v>
      </c>
      <c r="C62" s="8">
        <f>B62/B65</f>
        <v>0.0997679814385151</v>
      </c>
      <c r="D62" s="6"/>
      <c r="E62" s="11"/>
      <c r="F62" s="11"/>
      <c r="G62" s="11"/>
      <c r="H62" s="11"/>
    </row>
    <row r="63" ht="20.7" customHeight="1">
      <c r="A63" t="s" s="4">
        <v>170</v>
      </c>
      <c r="B63" s="7">
        <v>201</v>
      </c>
      <c r="C63" s="8">
        <f>B63/B65</f>
        <v>0.466357308584687</v>
      </c>
      <c r="D63" s="6"/>
      <c r="E63" s="11"/>
      <c r="F63" s="11"/>
      <c r="G63" s="11"/>
      <c r="H63" s="11"/>
    </row>
    <row r="64" ht="20.7" customHeight="1">
      <c r="A64" t="s" s="4">
        <v>172</v>
      </c>
      <c r="B64" s="7">
        <v>93</v>
      </c>
      <c r="C64" s="8">
        <f>B64/B65</f>
        <v>0.215777262180974</v>
      </c>
      <c r="D64" s="6"/>
      <c r="E64" s="11"/>
      <c r="F64" s="11"/>
      <c r="G64" s="11"/>
      <c r="H64" s="11"/>
    </row>
    <row r="65" ht="20.7" customHeight="1">
      <c r="A65" t="s" s="3">
        <v>19</v>
      </c>
      <c r="B65" s="7">
        <f>SUM(B61:B64)</f>
        <v>431</v>
      </c>
      <c r="C65" s="9">
        <f>SUM(C61:C64)</f>
        <v>1</v>
      </c>
      <c r="D65" s="6"/>
      <c r="E65" s="11"/>
      <c r="F65" s="11"/>
      <c r="G65" s="11"/>
      <c r="H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</row>
    <row r="68" ht="20.7" customHeight="1">
      <c r="A68" t="s" s="4">
        <v>176</v>
      </c>
      <c r="B68" s="7">
        <v>265</v>
      </c>
      <c r="C68" s="8">
        <f>B68/B71</f>
        <v>0.602272727272727</v>
      </c>
      <c r="D68" s="6"/>
      <c r="E68" s="11"/>
      <c r="F68" s="11"/>
      <c r="G68" s="11"/>
      <c r="H68" s="11"/>
    </row>
    <row r="69" ht="20.7" customHeight="1">
      <c r="A69" t="s" s="4">
        <v>178</v>
      </c>
      <c r="B69" s="7">
        <v>35</v>
      </c>
      <c r="C69" s="8">
        <f>B69/B71</f>
        <v>0.0795454545454545</v>
      </c>
      <c r="D69" s="6"/>
      <c r="E69" s="11"/>
      <c r="F69" s="11"/>
      <c r="G69" s="11"/>
      <c r="H69" s="11"/>
    </row>
    <row r="70" ht="20.7" customHeight="1">
      <c r="A70" t="s" s="4">
        <v>179</v>
      </c>
      <c r="B70" s="7">
        <v>140</v>
      </c>
      <c r="C70" s="8">
        <f>B70/B71</f>
        <v>0.318181818181818</v>
      </c>
      <c r="D70" s="6"/>
      <c r="E70" s="11"/>
      <c r="F70" s="11"/>
      <c r="G70" s="11"/>
      <c r="H70" s="11"/>
    </row>
    <row r="71" ht="20.7" customHeight="1">
      <c r="A71" t="s" s="3">
        <v>19</v>
      </c>
      <c r="B71" s="7">
        <f>SUM(B68:B70)</f>
        <v>440</v>
      </c>
      <c r="C71" s="9">
        <f>SUM(C68:C70)</f>
        <v>1</v>
      </c>
      <c r="D71" s="6"/>
      <c r="E71" s="11"/>
      <c r="F71" s="11"/>
      <c r="G71" s="11"/>
      <c r="H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dimension ref="A2:I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37" customWidth="1"/>
    <col min="2" max="4" width="16.3516" style="137" customWidth="1"/>
    <col min="5" max="5" width="26.7031" style="137" customWidth="1"/>
    <col min="6" max="7" width="16.3516" style="137" customWidth="1"/>
    <col min="8" max="8" width="17.8516" style="137" customWidth="1"/>
    <col min="9" max="9" width="16.3516" style="137" customWidth="1"/>
    <col min="10" max="16384" width="16.3516" style="137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225</v>
      </c>
      <c r="F2" t="s" s="4">
        <v>2</v>
      </c>
      <c r="G2" t="s" s="3">
        <v>3</v>
      </c>
      <c r="H2" s="6"/>
      <c r="I2" s="11"/>
    </row>
    <row r="3" ht="20.7" customHeight="1">
      <c r="A3" t="s" s="4">
        <v>8</v>
      </c>
      <c r="B3" s="7">
        <v>696</v>
      </c>
      <c r="C3" s="8">
        <f>B3/B12</f>
        <v>0.186345381526104</v>
      </c>
      <c r="D3" s="5"/>
      <c r="E3" t="s" s="4">
        <v>226</v>
      </c>
      <c r="F3" s="7">
        <v>1497</v>
      </c>
      <c r="G3" s="8">
        <f>F3/F5</f>
        <v>0.496517412935323</v>
      </c>
      <c r="H3" s="6"/>
      <c r="I3" s="11"/>
    </row>
    <row r="4" ht="20.7" customHeight="1">
      <c r="A4" t="s" s="4">
        <v>13</v>
      </c>
      <c r="B4" s="7">
        <v>49</v>
      </c>
      <c r="C4" s="8">
        <f>B4/B12</f>
        <v>0.0131191432396252</v>
      </c>
      <c r="D4" s="5"/>
      <c r="E4" t="s" s="4">
        <v>227</v>
      </c>
      <c r="F4" s="7">
        <v>1518</v>
      </c>
      <c r="G4" s="8">
        <f>F4/F5</f>
        <v>0.503482587064677</v>
      </c>
      <c r="H4" s="6"/>
      <c r="I4" s="11"/>
    </row>
    <row r="5" ht="20.7" customHeight="1">
      <c r="A5" t="s" s="4">
        <v>18</v>
      </c>
      <c r="B5" s="7">
        <v>7</v>
      </c>
      <c r="C5" s="8">
        <f>B5/B12</f>
        <v>0.00187416331994645</v>
      </c>
      <c r="D5" s="5"/>
      <c r="E5" t="s" s="3">
        <v>19</v>
      </c>
      <c r="F5" s="7">
        <f>SUM(F3:F4)</f>
        <v>3015</v>
      </c>
      <c r="G5" s="9">
        <f>SUM(G3:G4)</f>
        <v>1</v>
      </c>
      <c r="H5" s="6"/>
      <c r="I5" s="11"/>
    </row>
    <row r="6" ht="20.7" customHeight="1">
      <c r="A6" t="s" s="4">
        <v>21</v>
      </c>
      <c r="B6" s="7">
        <v>2323</v>
      </c>
      <c r="C6" s="8">
        <f>B6/B12</f>
        <v>0.621954484605087</v>
      </c>
      <c r="D6" s="6"/>
      <c r="E6" s="10"/>
      <c r="F6" s="30"/>
      <c r="G6" s="17"/>
      <c r="H6" s="72"/>
      <c r="I6" s="11"/>
    </row>
    <row r="7" ht="20.7" customHeight="1">
      <c r="A7" t="s" s="4">
        <v>23</v>
      </c>
      <c r="B7" s="7">
        <v>537</v>
      </c>
      <c r="C7" s="8">
        <f>B7/B12</f>
        <v>0.143775100401606</v>
      </c>
      <c r="D7" s="5"/>
      <c r="E7" t="s" s="3">
        <v>431</v>
      </c>
      <c r="F7" t="s" s="4">
        <v>2</v>
      </c>
      <c r="G7" t="s" s="3">
        <v>3</v>
      </c>
      <c r="H7" s="6"/>
      <c r="I7" s="11"/>
    </row>
    <row r="8" ht="20.7" customHeight="1">
      <c r="A8" t="s" s="4">
        <v>27</v>
      </c>
      <c r="B8" s="7">
        <v>38</v>
      </c>
      <c r="C8" s="8">
        <f>B8/B12</f>
        <v>0.0101740294511379</v>
      </c>
      <c r="D8" s="5"/>
      <c r="E8" t="s" s="4">
        <v>732</v>
      </c>
      <c r="F8" s="7">
        <v>696</v>
      </c>
      <c r="G8" s="8">
        <f>F8/F11</f>
        <v>0.184713375796178</v>
      </c>
      <c r="H8" s="6"/>
      <c r="I8" s="11"/>
    </row>
    <row r="9" ht="20.7" customHeight="1">
      <c r="A9" t="s" s="4">
        <v>31</v>
      </c>
      <c r="B9" s="7">
        <v>59</v>
      </c>
      <c r="C9" s="8">
        <f>B9/B12</f>
        <v>0.0157965194109772</v>
      </c>
      <c r="D9" s="5"/>
      <c r="E9" t="s" s="4">
        <v>733</v>
      </c>
      <c r="F9" s="7">
        <v>1684</v>
      </c>
      <c r="G9" s="8">
        <f>F9/F11</f>
        <v>0.44692144373673</v>
      </c>
      <c r="H9" s="6"/>
      <c r="I9" s="11"/>
    </row>
    <row r="10" ht="20.7" customHeight="1">
      <c r="A10" t="s" s="4">
        <v>36</v>
      </c>
      <c r="B10" s="7">
        <v>13</v>
      </c>
      <c r="C10" s="8">
        <f>B10/B12</f>
        <v>0.0034805890227577</v>
      </c>
      <c r="D10" s="5"/>
      <c r="E10" t="s" s="4">
        <v>734</v>
      </c>
      <c r="F10" s="7">
        <v>1388</v>
      </c>
      <c r="G10" s="8">
        <f>F10/F11</f>
        <v>0.368365180467091</v>
      </c>
      <c r="H10" s="6"/>
      <c r="I10" s="11"/>
    </row>
    <row r="11" ht="20.7" customHeight="1">
      <c r="A11" t="s" s="4">
        <v>39</v>
      </c>
      <c r="B11" s="7">
        <v>13</v>
      </c>
      <c r="C11" s="8">
        <f>B11/B12</f>
        <v>0.0034805890227577</v>
      </c>
      <c r="D11" s="5"/>
      <c r="E11" t="s" s="3">
        <v>19</v>
      </c>
      <c r="F11" s="7">
        <f>SUM(F8:F10)</f>
        <v>3768</v>
      </c>
      <c r="G11" s="9">
        <f>SUM(G8:G10)</f>
        <v>0.999999999999999</v>
      </c>
      <c r="H11" s="6"/>
      <c r="I11" s="11"/>
    </row>
    <row r="12" ht="20.7" customHeight="1">
      <c r="A12" t="s" s="3">
        <v>19</v>
      </c>
      <c r="B12" s="7">
        <f>SUM(B3:B11)</f>
        <v>3735</v>
      </c>
      <c r="C12" s="9">
        <f>SUM(C3:C11)</f>
        <v>0.999999999999999</v>
      </c>
      <c r="D12" s="6"/>
      <c r="E12" s="10"/>
      <c r="F12" s="30"/>
      <c r="G12" s="17"/>
      <c r="H12" s="72"/>
      <c r="I12" s="11"/>
    </row>
    <row r="13" ht="20.7" customHeight="1">
      <c r="A13" s="10"/>
      <c r="B13" s="10"/>
      <c r="C13" s="10"/>
      <c r="D13" s="12"/>
      <c r="E13" t="s" s="3">
        <v>492</v>
      </c>
      <c r="F13" t="s" s="4">
        <v>2</v>
      </c>
      <c r="G13" t="s" s="3">
        <v>3</v>
      </c>
      <c r="H13" s="6"/>
      <c r="I13" s="11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735</v>
      </c>
      <c r="F14" s="7">
        <v>395</v>
      </c>
      <c r="G14" s="8">
        <f>F14/F16</f>
        <v>0.487053020961776</v>
      </c>
      <c r="H14" s="6"/>
      <c r="I14" s="11"/>
    </row>
    <row r="15" ht="20.7" customHeight="1">
      <c r="A15" t="s" s="4">
        <v>51</v>
      </c>
      <c r="B15" s="7">
        <v>21</v>
      </c>
      <c r="C15" s="8">
        <f>B15/B21</f>
        <v>0.00576131687242798</v>
      </c>
      <c r="D15" s="5"/>
      <c r="E15" t="s" s="4">
        <v>736</v>
      </c>
      <c r="F15" s="7">
        <v>416</v>
      </c>
      <c r="G15" s="8">
        <f>F15/F16</f>
        <v>0.5129469790382239</v>
      </c>
      <c r="H15" s="6"/>
      <c r="I15" s="11"/>
    </row>
    <row r="16" ht="20.7" customHeight="1">
      <c r="A16" t="s" s="4">
        <v>54</v>
      </c>
      <c r="B16" s="7">
        <v>1884</v>
      </c>
      <c r="C16" s="8">
        <f>B16/B21</f>
        <v>0.5168724279835391</v>
      </c>
      <c r="D16" s="5"/>
      <c r="E16" t="s" s="3">
        <v>19</v>
      </c>
      <c r="F16" s="7">
        <f>SUM(F14:F15)</f>
        <v>811</v>
      </c>
      <c r="G16" s="9">
        <f>SUM(G14:G15)</f>
        <v>1</v>
      </c>
      <c r="H16" s="6"/>
      <c r="I16" s="11"/>
    </row>
    <row r="17" ht="20.7" customHeight="1">
      <c r="A17" t="s" s="4">
        <v>57</v>
      </c>
      <c r="B17" s="7">
        <v>803</v>
      </c>
      <c r="C17" s="8">
        <f>B17/B21</f>
        <v>0.220301783264746</v>
      </c>
      <c r="D17" s="6"/>
      <c r="E17" s="19"/>
      <c r="F17" s="70"/>
      <c r="G17" s="38"/>
      <c r="H17" s="72"/>
      <c r="I17" s="11"/>
    </row>
    <row r="18" ht="20.7" customHeight="1">
      <c r="A18" t="s" s="4">
        <v>61</v>
      </c>
      <c r="B18" s="7">
        <v>32</v>
      </c>
      <c r="C18" s="8">
        <f>B18/B21</f>
        <v>0.008779149519890259</v>
      </c>
      <c r="D18" s="6"/>
      <c r="E18" s="11"/>
      <c r="F18" s="64"/>
      <c r="G18" s="39"/>
      <c r="H18" s="72"/>
      <c r="I18" s="11"/>
    </row>
    <row r="19" ht="20.7" customHeight="1">
      <c r="A19" t="s" s="4">
        <v>64</v>
      </c>
      <c r="B19" s="7">
        <v>865</v>
      </c>
      <c r="C19" s="8">
        <f>B19/B21</f>
        <v>0.237311385459534</v>
      </c>
      <c r="D19" s="6"/>
      <c r="E19" s="11"/>
      <c r="F19" s="64"/>
      <c r="G19" s="39"/>
      <c r="H19" s="72"/>
      <c r="I19" s="11"/>
    </row>
    <row r="20" ht="20.7" customHeight="1">
      <c r="A20" t="s" s="4">
        <v>68</v>
      </c>
      <c r="B20" s="7">
        <v>40</v>
      </c>
      <c r="C20" s="8">
        <f>B20/B21</f>
        <v>0.0109739368998628</v>
      </c>
      <c r="D20" s="6"/>
      <c r="E20" s="11"/>
      <c r="F20" s="64"/>
      <c r="G20" s="39"/>
      <c r="H20" s="72"/>
      <c r="I20" s="11"/>
    </row>
    <row r="21" ht="20.7" customHeight="1">
      <c r="A21" t="s" s="3">
        <v>19</v>
      </c>
      <c r="B21" s="7">
        <f>SUM(B15:B20)</f>
        <v>3645</v>
      </c>
      <c r="C21" s="9">
        <f>SUM(C15:C20)</f>
        <v>1</v>
      </c>
      <c r="D21" s="6"/>
      <c r="E21" s="11"/>
      <c r="F21" s="64"/>
      <c r="G21" s="39"/>
      <c r="H21" s="72"/>
      <c r="I21" s="11"/>
    </row>
    <row r="22" ht="20.7" customHeight="1">
      <c r="A22" s="16"/>
      <c r="B22" s="17"/>
      <c r="C22" s="18"/>
      <c r="D22" s="11"/>
      <c r="E22" s="11"/>
      <c r="F22" s="64"/>
      <c r="G22" s="39"/>
      <c r="H22" s="72"/>
      <c r="I22" s="11"/>
    </row>
    <row r="23" ht="20.7" customHeight="1">
      <c r="A23" t="s" s="45">
        <v>77</v>
      </c>
      <c r="B23" t="s" s="46">
        <v>2</v>
      </c>
      <c r="C23" t="s" s="3">
        <v>3</v>
      </c>
      <c r="D23" s="6"/>
      <c r="E23" s="11"/>
      <c r="F23" s="64"/>
      <c r="G23" s="39"/>
      <c r="H23" s="72"/>
      <c r="I23" s="11"/>
    </row>
    <row r="24" ht="20.7" customHeight="1">
      <c r="A24" t="s" s="46">
        <v>80</v>
      </c>
      <c r="B24" s="47"/>
      <c r="C24" s="8">
        <f>B24/B26</f>
      </c>
      <c r="D24" s="6"/>
      <c r="E24" s="11"/>
      <c r="F24" s="64"/>
      <c r="G24" s="39"/>
      <c r="H24" s="72"/>
      <c r="I24" s="11"/>
    </row>
    <row r="25" ht="20.7" customHeight="1">
      <c r="A25" t="s" s="46">
        <v>83</v>
      </c>
      <c r="B25" s="47"/>
      <c r="C25" s="8">
        <f>B25/B26</f>
      </c>
      <c r="D25" s="6"/>
      <c r="E25" s="11"/>
      <c r="F25" s="64"/>
      <c r="G25" s="39"/>
      <c r="H25" s="72"/>
      <c r="I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6"/>
      <c r="E26" s="11"/>
      <c r="F26" s="64"/>
      <c r="G26" s="39"/>
      <c r="H26" s="72"/>
      <c r="I26" s="11"/>
    </row>
    <row r="27" ht="20.7" customHeight="1">
      <c r="A27" s="51"/>
      <c r="B27" s="52"/>
      <c r="C27" s="18"/>
      <c r="D27" s="11"/>
      <c r="E27" s="11"/>
      <c r="F27" s="64"/>
      <c r="G27" s="39"/>
      <c r="H27" s="72"/>
      <c r="I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11"/>
      <c r="F28" s="64"/>
      <c r="G28" s="39"/>
      <c r="H28" s="72"/>
      <c r="I28" s="11"/>
    </row>
    <row r="29" ht="20.7" customHeight="1">
      <c r="A29" t="s" s="46">
        <v>95</v>
      </c>
      <c r="B29" s="47"/>
      <c r="C29" s="8">
        <f>B29/B35</f>
      </c>
      <c r="D29" s="6"/>
      <c r="E29" s="11"/>
      <c r="F29" s="64"/>
      <c r="G29" s="39"/>
      <c r="H29" s="72"/>
      <c r="I29" s="11"/>
    </row>
    <row r="30" ht="20.7" customHeight="1">
      <c r="A30" t="s" s="46">
        <v>98</v>
      </c>
      <c r="B30" s="47"/>
      <c r="C30" s="8">
        <f>B30/B35</f>
      </c>
      <c r="D30" s="6"/>
      <c r="E30" s="11"/>
      <c r="F30" s="64"/>
      <c r="G30" s="39"/>
      <c r="H30" s="72"/>
      <c r="I30" s="11"/>
    </row>
    <row r="31" ht="20.7" customHeight="1">
      <c r="A31" t="s" s="46">
        <v>101</v>
      </c>
      <c r="B31" s="47"/>
      <c r="C31" s="8">
        <f>B31/B35</f>
      </c>
      <c r="D31" s="6"/>
      <c r="E31" s="11"/>
      <c r="F31" s="64"/>
      <c r="G31" s="39"/>
      <c r="H31" s="72"/>
      <c r="I31" s="11"/>
    </row>
    <row r="32" ht="20.7" customHeight="1">
      <c r="A32" t="s" s="46">
        <v>103</v>
      </c>
      <c r="B32" s="47"/>
      <c r="C32" s="8">
        <f>B32/B35</f>
      </c>
      <c r="D32" s="6"/>
      <c r="E32" s="11"/>
      <c r="F32" s="64"/>
      <c r="G32" s="39"/>
      <c r="H32" s="72"/>
      <c r="I32" s="11"/>
    </row>
    <row r="33" ht="20.7" customHeight="1">
      <c r="A33" t="s" s="46">
        <v>106</v>
      </c>
      <c r="B33" s="47"/>
      <c r="C33" s="8">
        <f>B33/B35</f>
      </c>
      <c r="D33" s="6"/>
      <c r="E33" s="11"/>
      <c r="F33" s="64"/>
      <c r="G33" s="39"/>
      <c r="H33" s="72"/>
      <c r="I33" s="11"/>
    </row>
    <row r="34" ht="20.7" customHeight="1">
      <c r="A34" t="s" s="46">
        <v>110</v>
      </c>
      <c r="B34" s="47"/>
      <c r="C34" s="8">
        <f>B34/B35</f>
      </c>
      <c r="D34" s="6"/>
      <c r="E34" s="11"/>
      <c r="F34" s="64"/>
      <c r="G34" s="39"/>
      <c r="H34" s="72"/>
      <c r="I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11"/>
      <c r="F35" s="64"/>
      <c r="G35" s="39"/>
      <c r="H35" s="72"/>
      <c r="I35" s="11"/>
    </row>
    <row r="36" ht="20.7" customHeight="1">
      <c r="A36" s="16"/>
      <c r="B36" s="17"/>
      <c r="C36" s="18"/>
      <c r="D36" s="11"/>
      <c r="E36" s="11"/>
      <c r="F36" s="64"/>
      <c r="G36" s="39"/>
      <c r="H36" s="72"/>
      <c r="I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1"/>
      <c r="F37" s="64"/>
      <c r="G37" s="39"/>
      <c r="H37" s="72"/>
      <c r="I37" s="11"/>
    </row>
    <row r="38" ht="20.7" customHeight="1">
      <c r="A38" t="s" s="4">
        <v>118</v>
      </c>
      <c r="B38" s="7">
        <v>3171</v>
      </c>
      <c r="C38" s="8">
        <f>B38/B40</f>
        <v>0.95483288166215</v>
      </c>
      <c r="D38" s="6"/>
      <c r="E38" s="11"/>
      <c r="F38" s="64"/>
      <c r="G38" s="39"/>
      <c r="H38" s="72"/>
      <c r="I38" s="11"/>
    </row>
    <row r="39" ht="20.7" customHeight="1">
      <c r="A39" t="s" s="4">
        <v>122</v>
      </c>
      <c r="B39" s="7">
        <v>150</v>
      </c>
      <c r="C39" s="8">
        <f>B39/B40</f>
        <v>0.04516711833785</v>
      </c>
      <c r="D39" s="6"/>
      <c r="E39" s="11"/>
      <c r="F39" s="64"/>
      <c r="G39" s="39"/>
      <c r="H39" s="72"/>
      <c r="I39" s="11"/>
    </row>
    <row r="40" ht="20.7" customHeight="1">
      <c r="A40" t="s" s="3">
        <v>19</v>
      </c>
      <c r="B40" s="7">
        <f>SUM(B38:B39)</f>
        <v>3321</v>
      </c>
      <c r="C40" s="9">
        <f>SUM(C38:C39)</f>
        <v>1</v>
      </c>
      <c r="D40" s="6"/>
      <c r="E40" s="11"/>
      <c r="F40" s="64"/>
      <c r="G40" s="39"/>
      <c r="H40" s="72"/>
      <c r="I40" s="11"/>
    </row>
    <row r="41" ht="20.7" customHeight="1">
      <c r="A41" s="16"/>
      <c r="B41" s="17"/>
      <c r="C41" s="18"/>
      <c r="D41" s="11"/>
      <c r="E41" s="11"/>
      <c r="F41" s="64"/>
      <c r="G41" s="39"/>
      <c r="H41" s="72"/>
      <c r="I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72"/>
      <c r="I42" s="11"/>
    </row>
    <row r="43" ht="20.7" customHeight="1">
      <c r="A43" t="s" s="4">
        <v>131</v>
      </c>
      <c r="B43" s="7">
        <v>1970</v>
      </c>
      <c r="C43" s="8">
        <f>B43/B45</f>
        <v>0.5830127256584789</v>
      </c>
      <c r="D43" s="6"/>
      <c r="E43" s="11"/>
      <c r="F43" s="64"/>
      <c r="G43" s="39"/>
      <c r="H43" s="72"/>
      <c r="I43" s="11"/>
    </row>
    <row r="44" ht="20.7" customHeight="1">
      <c r="A44" t="s" s="4">
        <v>134</v>
      </c>
      <c r="B44" s="7">
        <v>1409</v>
      </c>
      <c r="C44" s="8">
        <f>B44/B45</f>
        <v>0.416987274341521</v>
      </c>
      <c r="D44" s="6"/>
      <c r="E44" s="11"/>
      <c r="F44" s="64"/>
      <c r="G44" s="39"/>
      <c r="H44" s="72"/>
      <c r="I44" s="11"/>
    </row>
    <row r="45" ht="20.7" customHeight="1">
      <c r="A45" t="s" s="3">
        <v>19</v>
      </c>
      <c r="B45" s="7">
        <f>SUM(B43:B44)</f>
        <v>3379</v>
      </c>
      <c r="C45" s="9">
        <f>SUM(C43:C44)</f>
        <v>1</v>
      </c>
      <c r="D45" s="6"/>
      <c r="E45" s="11"/>
      <c r="F45" s="64"/>
      <c r="G45" s="39"/>
      <c r="H45" s="72"/>
      <c r="I45" s="11"/>
    </row>
    <row r="46" ht="20.7" customHeight="1">
      <c r="A46" s="16"/>
      <c r="B46" s="17"/>
      <c r="C46" s="18"/>
      <c r="D46" s="11"/>
      <c r="E46" s="11"/>
      <c r="F46" s="64"/>
      <c r="G46" s="39"/>
      <c r="H46" s="72"/>
      <c r="I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72"/>
      <c r="I47" s="11"/>
    </row>
    <row r="48" ht="20.7" customHeight="1">
      <c r="A48" t="s" s="4">
        <v>143</v>
      </c>
      <c r="B48" s="7">
        <v>1634</v>
      </c>
      <c r="C48" s="8">
        <f>B48/B52</f>
        <v>0.496204069237777</v>
      </c>
      <c r="D48" s="6"/>
      <c r="E48" s="11"/>
      <c r="F48" s="11"/>
      <c r="G48" s="43"/>
      <c r="H48" s="11"/>
      <c r="I48" s="11"/>
    </row>
    <row r="49" ht="20.7" customHeight="1">
      <c r="A49" t="s" s="4">
        <v>146</v>
      </c>
      <c r="B49" s="7">
        <v>174</v>
      </c>
      <c r="C49" s="8">
        <f>B49/B52</f>
        <v>0.0528393562101427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196</v>
      </c>
      <c r="C50" s="8">
        <f>B50/B52</f>
        <v>0.059520194351655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1289</v>
      </c>
      <c r="C51" s="8">
        <f>B51/B52</f>
        <v>0.391436380200425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3293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1179</v>
      </c>
      <c r="C55" s="8">
        <f>B55/B58</f>
        <v>0.378734339865082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739</v>
      </c>
      <c r="C56" s="8">
        <f>B56/B58</f>
        <v>0.237391583681336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1195</v>
      </c>
      <c r="C57" s="8">
        <f>B57/B58</f>
        <v>0.383874076453582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3113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839</v>
      </c>
      <c r="C61" s="8">
        <f>B61/B65</f>
        <v>0.290915395284327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253</v>
      </c>
      <c r="C62" s="8">
        <f>B62/B65</f>
        <v>0.08772538141470181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1105</v>
      </c>
      <c r="C63" s="8">
        <f>B63/B65</f>
        <v>0.383148404993065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687</v>
      </c>
      <c r="C64" s="8">
        <f>B64/B65</f>
        <v>0.238210818307906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2884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1802</v>
      </c>
      <c r="C68" s="8">
        <f>B68/B71</f>
        <v>0.5933486993743829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325</v>
      </c>
      <c r="C69" s="8">
        <f>B69/B71</f>
        <v>0.107013500164636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910</v>
      </c>
      <c r="C70" s="8">
        <f>B70/B71</f>
        <v>0.299637800460981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3037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dimension ref="A2:I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38" customWidth="1"/>
    <col min="2" max="4" width="16.3516" style="138" customWidth="1"/>
    <col min="5" max="5" width="26.7031" style="138" customWidth="1"/>
    <col min="6" max="7" width="16.3516" style="138" customWidth="1"/>
    <col min="8" max="8" width="17.8516" style="138" customWidth="1"/>
    <col min="9" max="9" width="16.3516" style="138" customWidth="1"/>
    <col min="10" max="16384" width="16.3516" style="138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144</v>
      </c>
      <c r="F2" t="s" s="4">
        <v>2</v>
      </c>
      <c r="G2" t="s" s="3">
        <v>3</v>
      </c>
      <c r="H2" s="6"/>
      <c r="I2" s="11"/>
    </row>
    <row r="3" ht="20.7" customHeight="1">
      <c r="A3" t="s" s="4">
        <v>8</v>
      </c>
      <c r="B3" s="7">
        <v>568</v>
      </c>
      <c r="C3" s="8">
        <f>B3/B12</f>
        <v>0.138065143412737</v>
      </c>
      <c r="D3" s="5"/>
      <c r="E3" t="s" s="4">
        <v>147</v>
      </c>
      <c r="F3" s="7">
        <v>1475</v>
      </c>
      <c r="G3" s="8">
        <f>F3/F6</f>
        <v>0.375222589671839</v>
      </c>
      <c r="H3" s="6"/>
      <c r="I3" s="11"/>
    </row>
    <row r="4" ht="20.7" customHeight="1">
      <c r="A4" t="s" s="4">
        <v>13</v>
      </c>
      <c r="B4" s="7">
        <v>47</v>
      </c>
      <c r="C4" s="8">
        <f>B4/B12</f>
        <v>0.0114244044725328</v>
      </c>
      <c r="D4" s="5"/>
      <c r="E4" t="s" s="4">
        <v>151</v>
      </c>
      <c r="F4" s="7">
        <v>439</v>
      </c>
      <c r="G4" s="8">
        <f>F4/F6</f>
        <v>0.111676418214195</v>
      </c>
      <c r="H4" s="6"/>
      <c r="I4" s="11"/>
    </row>
    <row r="5" ht="20.7" customHeight="1">
      <c r="A5" t="s" s="4">
        <v>18</v>
      </c>
      <c r="B5" s="7">
        <v>8</v>
      </c>
      <c r="C5" s="8">
        <f>B5/B12</f>
        <v>0.00194457948468644</v>
      </c>
      <c r="D5" s="5"/>
      <c r="E5" t="s" s="4">
        <v>508</v>
      </c>
      <c r="F5" s="7">
        <v>2017</v>
      </c>
      <c r="G5" s="8">
        <f>F5/F6</f>
        <v>0.513100992113966</v>
      </c>
      <c r="H5" s="6"/>
      <c r="I5" s="11"/>
    </row>
    <row r="6" ht="20.7" customHeight="1">
      <c r="A6" t="s" s="4">
        <v>21</v>
      </c>
      <c r="B6" s="7">
        <v>2745</v>
      </c>
      <c r="C6" s="8">
        <f>B6/B12</f>
        <v>0.667233835683034</v>
      </c>
      <c r="D6" s="5"/>
      <c r="E6" t="s" s="3">
        <v>19</v>
      </c>
      <c r="F6" s="7">
        <f>SUM(F3:F5)</f>
        <v>3931</v>
      </c>
      <c r="G6" s="9">
        <f>SUM(G3:G5)</f>
        <v>1</v>
      </c>
      <c r="H6" s="6"/>
      <c r="I6" s="11"/>
    </row>
    <row r="7" ht="20.7" customHeight="1">
      <c r="A7" t="s" s="4">
        <v>23</v>
      </c>
      <c r="B7" s="7">
        <v>688</v>
      </c>
      <c r="C7" s="8">
        <f>B7/B12</f>
        <v>0.167233835683034</v>
      </c>
      <c r="D7" s="6"/>
      <c r="E7" s="10"/>
      <c r="F7" s="30"/>
      <c r="G7" s="17"/>
      <c r="H7" s="72"/>
      <c r="I7" s="11"/>
    </row>
    <row r="8" ht="20.7" customHeight="1">
      <c r="A8" t="s" s="4">
        <v>27</v>
      </c>
      <c r="B8" s="7">
        <v>16</v>
      </c>
      <c r="C8" s="8">
        <f>B8/B12</f>
        <v>0.00388915896937287</v>
      </c>
      <c r="D8" s="5"/>
      <c r="E8" t="s" s="3">
        <v>435</v>
      </c>
      <c r="F8" t="s" s="4">
        <v>2</v>
      </c>
      <c r="G8" t="s" s="3">
        <v>3</v>
      </c>
      <c r="H8" s="6"/>
      <c r="I8" s="11"/>
    </row>
    <row r="9" ht="20.7" customHeight="1">
      <c r="A9" t="s" s="4">
        <v>31</v>
      </c>
      <c r="B9" s="7">
        <v>26</v>
      </c>
      <c r="C9" s="8">
        <f>B9/B12</f>
        <v>0.00631988332523092</v>
      </c>
      <c r="D9" s="5"/>
      <c r="E9" t="s" s="4">
        <v>737</v>
      </c>
      <c r="F9" s="7">
        <v>1506</v>
      </c>
      <c r="G9" s="8">
        <f>F9/F11</f>
        <v>0.385560675883257</v>
      </c>
      <c r="H9" s="6"/>
      <c r="I9" s="11"/>
    </row>
    <row r="10" ht="20.7" customHeight="1">
      <c r="A10" t="s" s="4">
        <v>36</v>
      </c>
      <c r="B10" s="7">
        <v>12</v>
      </c>
      <c r="C10" s="8">
        <f>B10/B12</f>
        <v>0.00291686922702965</v>
      </c>
      <c r="D10" s="5"/>
      <c r="E10" t="s" s="4">
        <v>738</v>
      </c>
      <c r="F10" s="7">
        <v>2400</v>
      </c>
      <c r="G10" s="8">
        <f>F10/F11</f>
        <v>0.614439324116743</v>
      </c>
      <c r="H10" s="6"/>
      <c r="I10" s="11"/>
    </row>
    <row r="11" ht="20.7" customHeight="1">
      <c r="A11" t="s" s="4">
        <v>39</v>
      </c>
      <c r="B11" s="7">
        <v>4</v>
      </c>
      <c r="C11" s="8">
        <f>B11/B12</f>
        <v>0.000972289742343218</v>
      </c>
      <c r="D11" s="5"/>
      <c r="E11" t="s" s="3">
        <v>19</v>
      </c>
      <c r="F11" s="7">
        <f>SUM(F9:F10)</f>
        <v>3906</v>
      </c>
      <c r="G11" s="9">
        <f>SUM(G9:G10)</f>
        <v>1</v>
      </c>
      <c r="H11" s="6"/>
      <c r="I11" s="11"/>
    </row>
    <row r="12" ht="20.7" customHeight="1">
      <c r="A12" t="s" s="3">
        <v>19</v>
      </c>
      <c r="B12" s="7">
        <f>SUM(B3:B11)</f>
        <v>4114</v>
      </c>
      <c r="C12" s="9">
        <f>SUM(C3:C11)</f>
        <v>1</v>
      </c>
      <c r="D12" s="6"/>
      <c r="E12" s="19"/>
      <c r="F12" s="70"/>
      <c r="G12" s="38"/>
      <c r="H12" s="72"/>
      <c r="I12" s="11"/>
    </row>
    <row r="13" ht="20.7" customHeight="1">
      <c r="A13" s="10"/>
      <c r="B13" s="10"/>
      <c r="C13" s="10"/>
      <c r="D13" s="11"/>
      <c r="E13" s="11"/>
      <c r="F13" s="64"/>
      <c r="G13" s="39"/>
      <c r="H13" s="72"/>
      <c r="I13" s="11"/>
    </row>
    <row r="14" ht="20.7" customHeight="1">
      <c r="A14" t="s" s="3">
        <v>46</v>
      </c>
      <c r="B14" t="s" s="4">
        <v>2</v>
      </c>
      <c r="C14" t="s" s="3">
        <v>3</v>
      </c>
      <c r="D14" s="6"/>
      <c r="E14" s="11"/>
      <c r="F14" s="64"/>
      <c r="G14" s="39"/>
      <c r="H14" s="72"/>
      <c r="I14" s="11"/>
    </row>
    <row r="15" ht="20.7" customHeight="1">
      <c r="A15" t="s" s="4">
        <v>51</v>
      </c>
      <c r="B15" s="7">
        <v>21</v>
      </c>
      <c r="C15" s="8">
        <f>B15/B21</f>
        <v>0.00521480009932953</v>
      </c>
      <c r="D15" s="6"/>
      <c r="E15" s="11"/>
      <c r="F15" s="64"/>
      <c r="G15" s="39"/>
      <c r="H15" s="72"/>
      <c r="I15" s="11"/>
    </row>
    <row r="16" ht="20.7" customHeight="1">
      <c r="A16" t="s" s="4">
        <v>54</v>
      </c>
      <c r="B16" s="7">
        <v>2319</v>
      </c>
      <c r="C16" s="8">
        <f>B16/B21</f>
        <v>0.575862925254532</v>
      </c>
      <c r="D16" s="6"/>
      <c r="E16" s="11"/>
      <c r="F16" s="64"/>
      <c r="G16" s="39"/>
      <c r="H16" s="72"/>
      <c r="I16" s="11"/>
    </row>
    <row r="17" ht="20.7" customHeight="1">
      <c r="A17" t="s" s="4">
        <v>57</v>
      </c>
      <c r="B17" s="7">
        <v>691</v>
      </c>
      <c r="C17" s="8">
        <f>B17/B21</f>
        <v>0.171591755649367</v>
      </c>
      <c r="D17" s="6"/>
      <c r="E17" s="11"/>
      <c r="F17" s="64"/>
      <c r="G17" s="39"/>
      <c r="H17" s="72"/>
      <c r="I17" s="11"/>
    </row>
    <row r="18" ht="20.7" customHeight="1">
      <c r="A18" t="s" s="4">
        <v>61</v>
      </c>
      <c r="B18" s="7">
        <v>23</v>
      </c>
      <c r="C18" s="8">
        <f>B18/B21</f>
        <v>0.0057114477278371</v>
      </c>
      <c r="D18" s="6"/>
      <c r="E18" s="11"/>
      <c r="F18" s="64"/>
      <c r="G18" s="39"/>
      <c r="H18" s="72"/>
      <c r="I18" s="11"/>
    </row>
    <row r="19" ht="20.7" customHeight="1">
      <c r="A19" t="s" s="4">
        <v>64</v>
      </c>
      <c r="B19" s="7">
        <v>937</v>
      </c>
      <c r="C19" s="8">
        <f>B19/B21</f>
        <v>0.232679413955798</v>
      </c>
      <c r="D19" s="6"/>
      <c r="E19" s="11"/>
      <c r="F19" s="64"/>
      <c r="G19" s="39"/>
      <c r="H19" s="72"/>
      <c r="I19" s="11"/>
    </row>
    <row r="20" ht="20.7" customHeight="1">
      <c r="A20" t="s" s="4">
        <v>68</v>
      </c>
      <c r="B20" s="7">
        <v>36</v>
      </c>
      <c r="C20" s="8">
        <f>B20/B21</f>
        <v>0.00893965731313633</v>
      </c>
      <c r="D20" s="6"/>
      <c r="E20" s="11"/>
      <c r="F20" s="64"/>
      <c r="G20" s="39"/>
      <c r="H20" s="72"/>
      <c r="I20" s="11"/>
    </row>
    <row r="21" ht="20.7" customHeight="1">
      <c r="A21" t="s" s="3">
        <v>19</v>
      </c>
      <c r="B21" s="7">
        <f>SUM(B15:B20)</f>
        <v>4027</v>
      </c>
      <c r="C21" s="9">
        <f>SUM(C15:C20)</f>
        <v>1</v>
      </c>
      <c r="D21" s="6"/>
      <c r="E21" s="11"/>
      <c r="F21" s="64"/>
      <c r="G21" s="39"/>
      <c r="H21" s="72"/>
      <c r="I21" s="11"/>
    </row>
    <row r="22" ht="20.7" customHeight="1">
      <c r="A22" s="16"/>
      <c r="B22" s="17"/>
      <c r="C22" s="18"/>
      <c r="D22" s="11"/>
      <c r="E22" s="11"/>
      <c r="F22" s="64"/>
      <c r="G22" s="39"/>
      <c r="H22" s="72"/>
      <c r="I22" s="11"/>
    </row>
    <row r="23" ht="20.7" customHeight="1">
      <c r="A23" t="s" s="45">
        <v>77</v>
      </c>
      <c r="B23" t="s" s="46">
        <v>2</v>
      </c>
      <c r="C23" t="s" s="3">
        <v>3</v>
      </c>
      <c r="D23" s="6"/>
      <c r="E23" s="11"/>
      <c r="F23" s="64"/>
      <c r="G23" s="39"/>
      <c r="H23" s="72"/>
      <c r="I23" s="11"/>
    </row>
    <row r="24" ht="20.7" customHeight="1">
      <c r="A24" t="s" s="46">
        <v>80</v>
      </c>
      <c r="B24" s="47"/>
      <c r="C24" s="8">
        <f>B24/B26</f>
      </c>
      <c r="D24" s="6"/>
      <c r="E24" s="11"/>
      <c r="F24" s="64"/>
      <c r="G24" s="39"/>
      <c r="H24" s="72"/>
      <c r="I24" s="11"/>
    </row>
    <row r="25" ht="20.7" customHeight="1">
      <c r="A25" t="s" s="46">
        <v>83</v>
      </c>
      <c r="B25" s="47"/>
      <c r="C25" s="8">
        <f>B25/B26</f>
      </c>
      <c r="D25" s="6"/>
      <c r="E25" s="11"/>
      <c r="F25" s="64"/>
      <c r="G25" s="39"/>
      <c r="H25" s="72"/>
      <c r="I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6"/>
      <c r="E26" s="11"/>
      <c r="F26" s="64"/>
      <c r="G26" s="39"/>
      <c r="H26" s="72"/>
      <c r="I26" s="11"/>
    </row>
    <row r="27" ht="20.7" customHeight="1">
      <c r="A27" s="51"/>
      <c r="B27" s="52"/>
      <c r="C27" s="18"/>
      <c r="D27" s="11"/>
      <c r="E27" s="11"/>
      <c r="F27" s="64"/>
      <c r="G27" s="39"/>
      <c r="H27" s="72"/>
      <c r="I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11"/>
      <c r="F28" s="64"/>
      <c r="G28" s="39"/>
      <c r="H28" s="72"/>
      <c r="I28" s="11"/>
    </row>
    <row r="29" ht="20.7" customHeight="1">
      <c r="A29" t="s" s="46">
        <v>95</v>
      </c>
      <c r="B29" s="47"/>
      <c r="C29" s="8">
        <f>B29/B35</f>
      </c>
      <c r="D29" s="6"/>
      <c r="E29" s="11"/>
      <c r="F29" s="64"/>
      <c r="G29" s="39"/>
      <c r="H29" s="72"/>
      <c r="I29" s="11"/>
    </row>
    <row r="30" ht="20.7" customHeight="1">
      <c r="A30" t="s" s="46">
        <v>98</v>
      </c>
      <c r="B30" s="47"/>
      <c r="C30" s="8">
        <f>B30/B35</f>
      </c>
      <c r="D30" s="6"/>
      <c r="E30" s="11"/>
      <c r="F30" s="64"/>
      <c r="G30" s="39"/>
      <c r="H30" s="72"/>
      <c r="I30" s="11"/>
    </row>
    <row r="31" ht="20.7" customHeight="1">
      <c r="A31" t="s" s="46">
        <v>101</v>
      </c>
      <c r="B31" s="47"/>
      <c r="C31" s="8">
        <f>B31/B35</f>
      </c>
      <c r="D31" s="6"/>
      <c r="E31" s="11"/>
      <c r="F31" s="64"/>
      <c r="G31" s="39"/>
      <c r="H31" s="72"/>
      <c r="I31" s="11"/>
    </row>
    <row r="32" ht="20.7" customHeight="1">
      <c r="A32" t="s" s="46">
        <v>103</v>
      </c>
      <c r="B32" s="47"/>
      <c r="C32" s="8">
        <f>B32/B35</f>
      </c>
      <c r="D32" s="6"/>
      <c r="E32" s="11"/>
      <c r="F32" s="64"/>
      <c r="G32" s="39"/>
      <c r="H32" s="72"/>
      <c r="I32" s="11"/>
    </row>
    <row r="33" ht="20.7" customHeight="1">
      <c r="A33" t="s" s="46">
        <v>106</v>
      </c>
      <c r="B33" s="47"/>
      <c r="C33" s="8">
        <f>B33/B35</f>
      </c>
      <c r="D33" s="6"/>
      <c r="E33" s="11"/>
      <c r="F33" s="64"/>
      <c r="G33" s="39"/>
      <c r="H33" s="72"/>
      <c r="I33" s="11"/>
    </row>
    <row r="34" ht="20.7" customHeight="1">
      <c r="A34" t="s" s="46">
        <v>110</v>
      </c>
      <c r="B34" s="47"/>
      <c r="C34" s="8">
        <f>B34/B35</f>
      </c>
      <c r="D34" s="6"/>
      <c r="E34" s="11"/>
      <c r="F34" s="64"/>
      <c r="G34" s="39"/>
      <c r="H34" s="72"/>
      <c r="I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11"/>
      <c r="F35" s="64"/>
      <c r="G35" s="39"/>
      <c r="H35" s="72"/>
      <c r="I35" s="11"/>
    </row>
    <row r="36" ht="20.7" customHeight="1">
      <c r="A36" s="16"/>
      <c r="B36" s="17"/>
      <c r="C36" s="18"/>
      <c r="D36" s="11"/>
      <c r="E36" s="11"/>
      <c r="F36" s="64"/>
      <c r="G36" s="39"/>
      <c r="H36" s="72"/>
      <c r="I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1"/>
      <c r="F37" s="64"/>
      <c r="G37" s="39"/>
      <c r="H37" s="72"/>
      <c r="I37" s="11"/>
    </row>
    <row r="38" ht="20.7" customHeight="1">
      <c r="A38" t="s" s="4">
        <v>118</v>
      </c>
      <c r="B38" s="7">
        <v>3428</v>
      </c>
      <c r="C38" s="8">
        <f>B38/B40</f>
        <v>0.928745597399079</v>
      </c>
      <c r="D38" s="6"/>
      <c r="E38" s="11"/>
      <c r="F38" s="64"/>
      <c r="G38" s="39"/>
      <c r="H38" s="72"/>
      <c r="I38" s="11"/>
    </row>
    <row r="39" ht="20.7" customHeight="1">
      <c r="A39" t="s" s="4">
        <v>122</v>
      </c>
      <c r="B39" s="7">
        <v>263</v>
      </c>
      <c r="C39" s="8">
        <f>B39/B40</f>
        <v>0.0712544026009212</v>
      </c>
      <c r="D39" s="6"/>
      <c r="E39" s="11"/>
      <c r="F39" s="64"/>
      <c r="G39" s="39"/>
      <c r="H39" s="72"/>
      <c r="I39" s="11"/>
    </row>
    <row r="40" ht="20.7" customHeight="1">
      <c r="A40" t="s" s="3">
        <v>19</v>
      </c>
      <c r="B40" s="7">
        <f>SUM(B38:B39)</f>
        <v>3691</v>
      </c>
      <c r="C40" s="9">
        <f>SUM(C38:C39)</f>
        <v>1</v>
      </c>
      <c r="D40" s="6"/>
      <c r="E40" s="11"/>
      <c r="F40" s="64"/>
      <c r="G40" s="39"/>
      <c r="H40" s="72"/>
      <c r="I40" s="11"/>
    </row>
    <row r="41" ht="20.7" customHeight="1">
      <c r="A41" s="16"/>
      <c r="B41" s="17"/>
      <c r="C41" s="18"/>
      <c r="D41" s="11"/>
      <c r="E41" s="11"/>
      <c r="F41" s="64"/>
      <c r="G41" s="39"/>
      <c r="H41" s="72"/>
      <c r="I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72"/>
      <c r="I42" s="11"/>
    </row>
    <row r="43" ht="20.7" customHeight="1">
      <c r="A43" t="s" s="4">
        <v>131</v>
      </c>
      <c r="B43" s="7">
        <v>1826</v>
      </c>
      <c r="C43" s="8">
        <f>B43/B45</f>
        <v>0.517133956386293</v>
      </c>
      <c r="D43" s="6"/>
      <c r="E43" s="11"/>
      <c r="F43" s="64"/>
      <c r="G43" s="39"/>
      <c r="H43" s="72"/>
      <c r="I43" s="11"/>
    </row>
    <row r="44" ht="20.7" customHeight="1">
      <c r="A44" t="s" s="4">
        <v>134</v>
      </c>
      <c r="B44" s="7">
        <v>1705</v>
      </c>
      <c r="C44" s="8">
        <f>B44/B45</f>
        <v>0.482866043613707</v>
      </c>
      <c r="D44" s="6"/>
      <c r="E44" s="11"/>
      <c r="F44" s="64"/>
      <c r="G44" s="39"/>
      <c r="H44" s="72"/>
      <c r="I44" s="11"/>
    </row>
    <row r="45" ht="20.7" customHeight="1">
      <c r="A45" t="s" s="3">
        <v>19</v>
      </c>
      <c r="B45" s="7">
        <f>SUM(B43:B44)</f>
        <v>3531</v>
      </c>
      <c r="C45" s="9">
        <f>SUM(C43:C44)</f>
        <v>1</v>
      </c>
      <c r="D45" s="6"/>
      <c r="E45" s="11"/>
      <c r="F45" s="64"/>
      <c r="G45" s="39"/>
      <c r="H45" s="72"/>
      <c r="I45" s="11"/>
    </row>
    <row r="46" ht="20.7" customHeight="1">
      <c r="A46" s="16"/>
      <c r="B46" s="17"/>
      <c r="C46" s="18"/>
      <c r="D46" s="11"/>
      <c r="E46" s="11"/>
      <c r="F46" s="64"/>
      <c r="G46" s="39"/>
      <c r="H46" s="72"/>
      <c r="I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72"/>
      <c r="I47" s="11"/>
    </row>
    <row r="48" ht="20.7" customHeight="1">
      <c r="A48" t="s" s="4">
        <v>143</v>
      </c>
      <c r="B48" s="7">
        <v>3493</v>
      </c>
      <c r="C48" s="8">
        <f>B48/B52</f>
        <v>0.865889935547843</v>
      </c>
      <c r="D48" s="6"/>
      <c r="E48" s="11"/>
      <c r="F48" s="11"/>
      <c r="G48" s="43"/>
      <c r="H48" s="11"/>
      <c r="I48" s="11"/>
    </row>
    <row r="49" ht="20.7" customHeight="1">
      <c r="A49" t="s" s="4">
        <v>146</v>
      </c>
      <c r="B49" s="7">
        <v>76</v>
      </c>
      <c r="C49" s="8">
        <f>B49/B52</f>
        <v>0.0188398611799703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97</v>
      </c>
      <c r="C50" s="8">
        <f>B50/B52</f>
        <v>0.0240456122954883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368</v>
      </c>
      <c r="C51" s="8">
        <f>B51/B52</f>
        <v>0.09122459097669811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4034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1057</v>
      </c>
      <c r="C55" s="8">
        <f>B55/B58</f>
        <v>0.318277627220717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848</v>
      </c>
      <c r="C56" s="8">
        <f>B56/B58</f>
        <v>0.255344775669979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1416</v>
      </c>
      <c r="C57" s="8">
        <f>B57/B58</f>
        <v>0.426377597109304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3321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741</v>
      </c>
      <c r="C61" s="8">
        <f>B61/B65</f>
        <v>0.25059181602976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210</v>
      </c>
      <c r="C62" s="8">
        <f>B62/B65</f>
        <v>0.071017923571187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1010</v>
      </c>
      <c r="C63" s="8">
        <f>B63/B65</f>
        <v>0.341562394318566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996</v>
      </c>
      <c r="C64" s="8">
        <f>B64/B65</f>
        <v>0.336827866080487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2957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1667</v>
      </c>
      <c r="C68" s="8">
        <f>B68/B71</f>
        <v>0.564893256523212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515</v>
      </c>
      <c r="C69" s="8">
        <f>B69/B71</f>
        <v>0.174517112843104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769</v>
      </c>
      <c r="C70" s="8">
        <f>B70/B71</f>
        <v>0.260589630633683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2951</v>
      </c>
      <c r="C71" s="9">
        <f>SUM(C68:C70)</f>
        <v>0.999999999999999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13">
        <v>182</v>
      </c>
      <c r="B73" t="s" s="14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14">
        <v>184</v>
      </c>
      <c r="B74" s="15">
        <v>1199</v>
      </c>
      <c r="C74" s="8">
        <f>B74/B76</f>
        <v>0.39505766062603</v>
      </c>
      <c r="D74" s="6"/>
      <c r="E74" s="11"/>
      <c r="F74" s="11"/>
      <c r="G74" s="11"/>
      <c r="H74" s="11"/>
      <c r="I74" s="11"/>
    </row>
    <row r="75" ht="20.7" customHeight="1">
      <c r="A75" t="s" s="14">
        <v>186</v>
      </c>
      <c r="B75" s="15">
        <v>1836</v>
      </c>
      <c r="C75" s="8">
        <f>B75/B76</f>
        <v>0.60494233937397</v>
      </c>
      <c r="D75" s="6"/>
      <c r="E75" s="11"/>
      <c r="F75" s="11"/>
      <c r="G75" s="11"/>
      <c r="H75" s="11"/>
      <c r="I75" s="11"/>
    </row>
    <row r="76" ht="20.7" customHeight="1">
      <c r="A76" t="s" s="13">
        <v>19</v>
      </c>
      <c r="B76" s="15">
        <f>SUM(B74:B75)</f>
        <v>3035</v>
      </c>
      <c r="C76" s="9">
        <f>SUM(C74:C75)</f>
        <v>1</v>
      </c>
      <c r="D76" s="6"/>
      <c r="E76" s="11"/>
      <c r="F76" s="11"/>
      <c r="G76" s="11"/>
      <c r="H76" s="11"/>
      <c r="I76" s="11"/>
    </row>
    <row r="77" ht="20.7" customHeight="1">
      <c r="A77" s="65"/>
      <c r="B77" s="28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dimension ref="A2:I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39" customWidth="1"/>
    <col min="2" max="4" width="16.3516" style="139" customWidth="1"/>
    <col min="5" max="5" width="26.7031" style="139" customWidth="1"/>
    <col min="6" max="7" width="16.3516" style="139" customWidth="1"/>
    <col min="8" max="8" width="17.8516" style="139" customWidth="1"/>
    <col min="9" max="9" width="16.3516" style="139" customWidth="1"/>
    <col min="10" max="16384" width="16.3516" style="139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78</v>
      </c>
      <c r="F2" t="s" s="4">
        <v>2</v>
      </c>
      <c r="G2" t="s" s="3">
        <v>3</v>
      </c>
      <c r="H2" s="6"/>
      <c r="I2" s="11"/>
    </row>
    <row r="3" ht="20.7" customHeight="1">
      <c r="A3" t="s" s="4">
        <v>8</v>
      </c>
      <c r="B3" s="7">
        <v>486</v>
      </c>
      <c r="C3" s="8">
        <f>B3/B12</f>
        <v>0.144815256257449</v>
      </c>
      <c r="D3" s="5"/>
      <c r="E3" t="s" s="4">
        <v>81</v>
      </c>
      <c r="F3" s="7">
        <v>874</v>
      </c>
      <c r="G3" s="8">
        <f>F3/F5</f>
        <v>0.277284263959391</v>
      </c>
      <c r="H3" s="6"/>
      <c r="I3" s="11"/>
    </row>
    <row r="4" ht="20.7" customHeight="1">
      <c r="A4" t="s" s="4">
        <v>13</v>
      </c>
      <c r="B4" s="7">
        <v>1038</v>
      </c>
      <c r="C4" s="8">
        <f>B4/B12</f>
        <v>0.309296781883194</v>
      </c>
      <c r="D4" s="5"/>
      <c r="E4" t="s" s="4">
        <v>84</v>
      </c>
      <c r="F4" s="7">
        <v>2278</v>
      </c>
      <c r="G4" s="8">
        <f>F4/F5</f>
        <v>0.722715736040609</v>
      </c>
      <c r="H4" s="6"/>
      <c r="I4" s="11"/>
    </row>
    <row r="5" ht="20.7" customHeight="1">
      <c r="A5" t="s" s="4">
        <v>18</v>
      </c>
      <c r="B5" s="7">
        <v>12</v>
      </c>
      <c r="C5" s="8">
        <f>B5/B12</f>
        <v>0.00357568533969011</v>
      </c>
      <c r="D5" s="5"/>
      <c r="E5" t="s" s="3">
        <v>19</v>
      </c>
      <c r="F5" s="7">
        <f>SUM(F3:F4)</f>
        <v>3152</v>
      </c>
      <c r="G5" s="9">
        <f>SUM(G3:G4)</f>
        <v>1</v>
      </c>
      <c r="H5" s="6"/>
      <c r="I5" s="11"/>
    </row>
    <row r="6" ht="20.7" customHeight="1">
      <c r="A6" t="s" s="4">
        <v>21</v>
      </c>
      <c r="B6" s="7">
        <v>1324</v>
      </c>
      <c r="C6" s="8">
        <f>B6/B12</f>
        <v>0.394517282479142</v>
      </c>
      <c r="D6" s="6"/>
      <c r="E6" s="10"/>
      <c r="F6" s="30"/>
      <c r="G6" s="17"/>
      <c r="H6" s="72"/>
      <c r="I6" s="11"/>
    </row>
    <row r="7" ht="20.7" customHeight="1">
      <c r="A7" t="s" s="4">
        <v>23</v>
      </c>
      <c r="B7" s="7">
        <v>354</v>
      </c>
      <c r="C7" s="8">
        <f>B7/B12</f>
        <v>0.105482717520858</v>
      </c>
      <c r="D7" s="5"/>
      <c r="E7" t="s" s="3">
        <v>7</v>
      </c>
      <c r="F7" t="s" s="4">
        <v>2</v>
      </c>
      <c r="G7" t="s" s="3">
        <v>3</v>
      </c>
      <c r="H7" s="6"/>
      <c r="I7" s="11"/>
    </row>
    <row r="8" ht="20.7" customHeight="1">
      <c r="A8" t="s" s="4">
        <v>27</v>
      </c>
      <c r="B8" s="7">
        <v>41</v>
      </c>
      <c r="C8" s="8">
        <f>B8/B12</f>
        <v>0.0122169249106079</v>
      </c>
      <c r="D8" s="5"/>
      <c r="E8" t="s" s="4">
        <v>12</v>
      </c>
      <c r="F8" s="7">
        <v>1211</v>
      </c>
      <c r="G8" s="8">
        <f>F8/F10</f>
        <v>0.391276252019386</v>
      </c>
      <c r="H8" s="6"/>
      <c r="I8" s="11"/>
    </row>
    <row r="9" ht="20.7" customHeight="1">
      <c r="A9" t="s" s="4">
        <v>31</v>
      </c>
      <c r="B9" s="7">
        <v>72</v>
      </c>
      <c r="C9" s="8">
        <f>B9/B12</f>
        <v>0.0214541120381406</v>
      </c>
      <c r="D9" s="5"/>
      <c r="E9" t="s" s="4">
        <v>17</v>
      </c>
      <c r="F9" s="7">
        <v>1884</v>
      </c>
      <c r="G9" s="8">
        <f>F9/F10</f>
        <v>0.608723747980614</v>
      </c>
      <c r="H9" s="6"/>
      <c r="I9" s="11"/>
    </row>
    <row r="10" ht="20.7" customHeight="1">
      <c r="A10" t="s" s="4">
        <v>36</v>
      </c>
      <c r="B10" s="7">
        <v>16</v>
      </c>
      <c r="C10" s="8">
        <f>B10/B12</f>
        <v>0.00476758045292014</v>
      </c>
      <c r="D10" s="5"/>
      <c r="E10" t="s" s="3">
        <v>19</v>
      </c>
      <c r="F10" s="7">
        <f>SUM(F8:F9)</f>
        <v>3095</v>
      </c>
      <c r="G10" s="9">
        <f>SUM(G8:G9)</f>
        <v>1</v>
      </c>
      <c r="H10" s="6"/>
      <c r="I10" s="11"/>
    </row>
    <row r="11" ht="20.7" customHeight="1">
      <c r="A11" t="s" s="4">
        <v>39</v>
      </c>
      <c r="B11" s="7">
        <v>13</v>
      </c>
      <c r="C11" s="8">
        <f>B11/B12</f>
        <v>0.00387365911799762</v>
      </c>
      <c r="D11" s="6"/>
      <c r="E11" s="19"/>
      <c r="F11" s="19"/>
      <c r="G11" s="22"/>
      <c r="H11" s="11"/>
      <c r="I11" s="11"/>
    </row>
    <row r="12" ht="20.7" customHeight="1">
      <c r="A12" t="s" s="3">
        <v>19</v>
      </c>
      <c r="B12" s="7">
        <f>SUM(B3:B11)</f>
        <v>3356</v>
      </c>
      <c r="C12" s="9">
        <f>SUM(C3:C11)</f>
        <v>0.999999999999999</v>
      </c>
      <c r="D12" s="6"/>
      <c r="E12" s="11"/>
      <c r="F12" s="64"/>
      <c r="G12" s="39"/>
      <c r="H12" s="72"/>
      <c r="I12" s="11"/>
    </row>
    <row r="13" ht="20.7" customHeight="1">
      <c r="A13" s="10"/>
      <c r="B13" s="10"/>
      <c r="C13" s="10"/>
      <c r="D13" s="11"/>
      <c r="E13" s="11"/>
      <c r="F13" s="64"/>
      <c r="G13" s="39"/>
      <c r="H13" s="72"/>
      <c r="I13" s="11"/>
    </row>
    <row r="14" ht="20.7" customHeight="1">
      <c r="A14" t="s" s="3">
        <v>46</v>
      </c>
      <c r="B14" t="s" s="4">
        <v>2</v>
      </c>
      <c r="C14" t="s" s="3">
        <v>3</v>
      </c>
      <c r="D14" s="6"/>
      <c r="E14" s="11"/>
      <c r="F14" s="64"/>
      <c r="G14" s="39"/>
      <c r="H14" s="72"/>
      <c r="I14" s="11"/>
    </row>
    <row r="15" ht="20.7" customHeight="1">
      <c r="A15" t="s" s="4">
        <v>51</v>
      </c>
      <c r="B15" s="7">
        <v>28</v>
      </c>
      <c r="C15" s="8">
        <f>B15/B21</f>
        <v>0.008703761268262359</v>
      </c>
      <c r="D15" s="6"/>
      <c r="E15" s="11"/>
      <c r="F15" s="64"/>
      <c r="G15" s="39"/>
      <c r="H15" s="72"/>
      <c r="I15" s="11"/>
    </row>
    <row r="16" ht="20.7" customHeight="1">
      <c r="A16" t="s" s="4">
        <v>54</v>
      </c>
      <c r="B16" s="7">
        <v>1543</v>
      </c>
      <c r="C16" s="8">
        <f>B16/B21</f>
        <v>0.479639415604601</v>
      </c>
      <c r="D16" s="6"/>
      <c r="E16" s="11"/>
      <c r="F16" s="64"/>
      <c r="G16" s="39"/>
      <c r="H16" s="72"/>
      <c r="I16" s="11"/>
    </row>
    <row r="17" ht="20.7" customHeight="1">
      <c r="A17" t="s" s="4">
        <v>57</v>
      </c>
      <c r="B17" s="7">
        <v>792</v>
      </c>
      <c r="C17" s="8">
        <f>B17/B21</f>
        <v>0.246192104445135</v>
      </c>
      <c r="D17" s="6"/>
      <c r="E17" s="11"/>
      <c r="F17" s="64"/>
      <c r="G17" s="39"/>
      <c r="H17" s="72"/>
      <c r="I17" s="11"/>
    </row>
    <row r="18" ht="20.7" customHeight="1">
      <c r="A18" t="s" s="4">
        <v>61</v>
      </c>
      <c r="B18" s="7">
        <v>33</v>
      </c>
      <c r="C18" s="8">
        <f>B18/B21</f>
        <v>0.0102580043518806</v>
      </c>
      <c r="D18" s="6"/>
      <c r="E18" s="11"/>
      <c r="F18" s="64"/>
      <c r="G18" s="39"/>
      <c r="H18" s="72"/>
      <c r="I18" s="11"/>
    </row>
    <row r="19" ht="20.7" customHeight="1">
      <c r="A19" t="s" s="4">
        <v>64</v>
      </c>
      <c r="B19" s="7">
        <v>760</v>
      </c>
      <c r="C19" s="8">
        <f>B19/B21</f>
        <v>0.236244948709978</v>
      </c>
      <c r="D19" s="6"/>
      <c r="E19" s="11"/>
      <c r="F19" s="64"/>
      <c r="G19" s="39"/>
      <c r="H19" s="72"/>
      <c r="I19" s="11"/>
    </row>
    <row r="20" ht="20.7" customHeight="1">
      <c r="A20" t="s" s="4">
        <v>68</v>
      </c>
      <c r="B20" s="7">
        <v>61</v>
      </c>
      <c r="C20" s="8">
        <f>B20/B21</f>
        <v>0.018961765620143</v>
      </c>
      <c r="D20" s="6"/>
      <c r="E20" s="11"/>
      <c r="F20" s="64"/>
      <c r="G20" s="39"/>
      <c r="H20" s="72"/>
      <c r="I20" s="11"/>
    </row>
    <row r="21" ht="20.7" customHeight="1">
      <c r="A21" t="s" s="3">
        <v>19</v>
      </c>
      <c r="B21" s="7">
        <f>SUM(B15:B20)</f>
        <v>3217</v>
      </c>
      <c r="C21" s="9">
        <f>SUM(C15:C20)</f>
        <v>1</v>
      </c>
      <c r="D21" s="6"/>
      <c r="E21" s="11"/>
      <c r="F21" s="64"/>
      <c r="G21" s="39"/>
      <c r="H21" s="72"/>
      <c r="I21" s="11"/>
    </row>
    <row r="22" ht="20.7" customHeight="1">
      <c r="A22" s="16"/>
      <c r="B22" s="17"/>
      <c r="C22" s="18"/>
      <c r="D22" s="11"/>
      <c r="E22" s="11"/>
      <c r="F22" s="64"/>
      <c r="G22" s="39"/>
      <c r="H22" s="72"/>
      <c r="I22" s="11"/>
    </row>
    <row r="23" ht="20.7" customHeight="1">
      <c r="A23" t="s" s="13">
        <v>77</v>
      </c>
      <c r="B23" t="s" s="14">
        <v>2</v>
      </c>
      <c r="C23" t="s" s="3">
        <v>3</v>
      </c>
      <c r="D23" s="6"/>
      <c r="E23" s="11"/>
      <c r="F23" s="64"/>
      <c r="G23" s="39"/>
      <c r="H23" s="72"/>
      <c r="I23" s="11"/>
    </row>
    <row r="24" ht="20.7" customHeight="1">
      <c r="A24" t="s" s="14">
        <v>80</v>
      </c>
      <c r="B24" s="15">
        <v>706</v>
      </c>
      <c r="C24" s="8">
        <f>B24/B26</f>
        <v>0.218035824583076</v>
      </c>
      <c r="D24" s="6"/>
      <c r="E24" s="11"/>
      <c r="F24" s="64"/>
      <c r="G24" s="39"/>
      <c r="H24" s="72"/>
      <c r="I24" s="11"/>
    </row>
    <row r="25" ht="20.7" customHeight="1">
      <c r="A25" t="s" s="14">
        <v>83</v>
      </c>
      <c r="B25" s="15">
        <v>2532</v>
      </c>
      <c r="C25" s="8">
        <f>B25/B26</f>
        <v>0.781964175416924</v>
      </c>
      <c r="D25" s="6"/>
      <c r="E25" s="11"/>
      <c r="F25" s="64"/>
      <c r="G25" s="39"/>
      <c r="H25" s="72"/>
      <c r="I25" s="11"/>
    </row>
    <row r="26" ht="20.7" customHeight="1">
      <c r="A26" t="s" s="13">
        <v>19</v>
      </c>
      <c r="B26" s="15">
        <f>SUM(B24:B25)</f>
        <v>3238</v>
      </c>
      <c r="C26" s="9">
        <f>SUM(C24:C25)</f>
        <v>1</v>
      </c>
      <c r="D26" s="6"/>
      <c r="E26" s="11"/>
      <c r="F26" s="64"/>
      <c r="G26" s="39"/>
      <c r="H26" s="72"/>
      <c r="I26" s="11"/>
    </row>
    <row r="27" ht="20.7" customHeight="1">
      <c r="A27" s="65"/>
      <c r="B27" s="28"/>
      <c r="C27" s="18"/>
      <c r="D27" s="11"/>
      <c r="E27" s="11"/>
      <c r="F27" s="64"/>
      <c r="G27" s="39"/>
      <c r="H27" s="72"/>
      <c r="I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11"/>
      <c r="F28" s="64"/>
      <c r="G28" s="39"/>
      <c r="H28" s="72"/>
      <c r="I28" s="11"/>
    </row>
    <row r="29" ht="20.7" customHeight="1">
      <c r="A29" t="s" s="46">
        <v>95</v>
      </c>
      <c r="B29" s="47"/>
      <c r="C29" s="8">
        <f>B29/B35</f>
      </c>
      <c r="D29" s="6"/>
      <c r="E29" s="11"/>
      <c r="F29" s="64"/>
      <c r="G29" s="39"/>
      <c r="H29" s="72"/>
      <c r="I29" s="11"/>
    </row>
    <row r="30" ht="20.7" customHeight="1">
      <c r="A30" t="s" s="46">
        <v>98</v>
      </c>
      <c r="B30" s="47"/>
      <c r="C30" s="8">
        <f>B30/B35</f>
      </c>
      <c r="D30" s="6"/>
      <c r="E30" s="11"/>
      <c r="F30" s="64"/>
      <c r="G30" s="39"/>
      <c r="H30" s="72"/>
      <c r="I30" s="11"/>
    </row>
    <row r="31" ht="20.7" customHeight="1">
      <c r="A31" t="s" s="46">
        <v>101</v>
      </c>
      <c r="B31" s="47"/>
      <c r="C31" s="8">
        <f>B31/B35</f>
      </c>
      <c r="D31" s="6"/>
      <c r="E31" s="11"/>
      <c r="F31" s="64"/>
      <c r="G31" s="39"/>
      <c r="H31" s="72"/>
      <c r="I31" s="11"/>
    </row>
    <row r="32" ht="20.7" customHeight="1">
      <c r="A32" t="s" s="46">
        <v>103</v>
      </c>
      <c r="B32" s="47"/>
      <c r="C32" s="8">
        <f>B32/B35</f>
      </c>
      <c r="D32" s="6"/>
      <c r="E32" s="11"/>
      <c r="F32" s="64"/>
      <c r="G32" s="39"/>
      <c r="H32" s="72"/>
      <c r="I32" s="11"/>
    </row>
    <row r="33" ht="20.7" customHeight="1">
      <c r="A33" t="s" s="46">
        <v>106</v>
      </c>
      <c r="B33" s="47"/>
      <c r="C33" s="8">
        <f>B33/B35</f>
      </c>
      <c r="D33" s="6"/>
      <c r="E33" s="11"/>
      <c r="F33" s="64"/>
      <c r="G33" s="39"/>
      <c r="H33" s="72"/>
      <c r="I33" s="11"/>
    </row>
    <row r="34" ht="20.7" customHeight="1">
      <c r="A34" t="s" s="46">
        <v>110</v>
      </c>
      <c r="B34" s="47"/>
      <c r="C34" s="8">
        <f>B34/B35</f>
      </c>
      <c r="D34" s="6"/>
      <c r="E34" s="11"/>
      <c r="F34" s="64"/>
      <c r="G34" s="39"/>
      <c r="H34" s="72"/>
      <c r="I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11"/>
      <c r="F35" s="64"/>
      <c r="G35" s="39"/>
      <c r="H35" s="72"/>
      <c r="I35" s="11"/>
    </row>
    <row r="36" ht="20.7" customHeight="1">
      <c r="A36" s="16"/>
      <c r="B36" s="17"/>
      <c r="C36" s="18"/>
      <c r="D36" s="11"/>
      <c r="E36" s="11"/>
      <c r="F36" s="64"/>
      <c r="G36" s="39"/>
      <c r="H36" s="72"/>
      <c r="I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1"/>
      <c r="F37" s="64"/>
      <c r="G37" s="39"/>
      <c r="H37" s="72"/>
      <c r="I37" s="11"/>
    </row>
    <row r="38" ht="20.7" customHeight="1">
      <c r="A38" t="s" s="4">
        <v>118</v>
      </c>
      <c r="B38" s="7">
        <v>2453</v>
      </c>
      <c r="C38" s="8">
        <f>B38/B40</f>
        <v>0.8741981468282251</v>
      </c>
      <c r="D38" s="6"/>
      <c r="E38" s="11"/>
      <c r="F38" s="64"/>
      <c r="G38" s="39"/>
      <c r="H38" s="72"/>
      <c r="I38" s="11"/>
    </row>
    <row r="39" ht="20.7" customHeight="1">
      <c r="A39" t="s" s="4">
        <v>122</v>
      </c>
      <c r="B39" s="7">
        <v>353</v>
      </c>
      <c r="C39" s="8">
        <f>B39/B40</f>
        <v>0.125801853171775</v>
      </c>
      <c r="D39" s="6"/>
      <c r="E39" s="11"/>
      <c r="F39" s="64"/>
      <c r="G39" s="39"/>
      <c r="H39" s="72"/>
      <c r="I39" s="11"/>
    </row>
    <row r="40" ht="20.7" customHeight="1">
      <c r="A40" t="s" s="3">
        <v>19</v>
      </c>
      <c r="B40" s="7">
        <f>SUM(B38:B39)</f>
        <v>2806</v>
      </c>
      <c r="C40" s="9">
        <f>SUM(C38:C39)</f>
        <v>1</v>
      </c>
      <c r="D40" s="6"/>
      <c r="E40" s="11"/>
      <c r="F40" s="64"/>
      <c r="G40" s="39"/>
      <c r="H40" s="72"/>
      <c r="I40" s="11"/>
    </row>
    <row r="41" ht="20.7" customHeight="1">
      <c r="A41" s="16"/>
      <c r="B41" s="17"/>
      <c r="C41" s="18"/>
      <c r="D41" s="11"/>
      <c r="E41" s="11"/>
      <c r="F41" s="64"/>
      <c r="G41" s="39"/>
      <c r="H41" s="72"/>
      <c r="I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72"/>
      <c r="I42" s="11"/>
    </row>
    <row r="43" ht="20.7" customHeight="1">
      <c r="A43" t="s" s="4">
        <v>131</v>
      </c>
      <c r="B43" s="7">
        <v>1502</v>
      </c>
      <c r="C43" s="8">
        <f>B43/B45</f>
        <v>0.523892570631322</v>
      </c>
      <c r="D43" s="6"/>
      <c r="E43" s="11"/>
      <c r="F43" s="64"/>
      <c r="G43" s="39"/>
      <c r="H43" s="72"/>
      <c r="I43" s="11"/>
    </row>
    <row r="44" ht="20.7" customHeight="1">
      <c r="A44" t="s" s="4">
        <v>134</v>
      </c>
      <c r="B44" s="7">
        <v>1365</v>
      </c>
      <c r="C44" s="8">
        <f>B44/B45</f>
        <v>0.476107429368678</v>
      </c>
      <c r="D44" s="6"/>
      <c r="E44" s="11"/>
      <c r="F44" s="64"/>
      <c r="G44" s="39"/>
      <c r="H44" s="72"/>
      <c r="I44" s="11"/>
    </row>
    <row r="45" ht="20.7" customHeight="1">
      <c r="A45" t="s" s="3">
        <v>19</v>
      </c>
      <c r="B45" s="7">
        <f>SUM(B43:B44)</f>
        <v>2867</v>
      </c>
      <c r="C45" s="9">
        <f>SUM(C43:C44)</f>
        <v>1</v>
      </c>
      <c r="D45" s="6"/>
      <c r="E45" s="11"/>
      <c r="F45" s="64"/>
      <c r="G45" s="39"/>
      <c r="H45" s="72"/>
      <c r="I45" s="11"/>
    </row>
    <row r="46" ht="20.7" customHeight="1">
      <c r="A46" s="16"/>
      <c r="B46" s="17"/>
      <c r="C46" s="18"/>
      <c r="D46" s="11"/>
      <c r="E46" s="11"/>
      <c r="F46" s="64"/>
      <c r="G46" s="39"/>
      <c r="H46" s="72"/>
      <c r="I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72"/>
      <c r="I47" s="11"/>
    </row>
    <row r="48" ht="20.7" customHeight="1">
      <c r="A48" t="s" s="4">
        <v>143</v>
      </c>
      <c r="B48" s="7">
        <v>1033</v>
      </c>
      <c r="C48" s="8">
        <f>B48/B52</f>
        <v>0.364117025026436</v>
      </c>
      <c r="D48" s="6"/>
      <c r="E48" s="11"/>
      <c r="F48" s="11"/>
      <c r="G48" s="43"/>
      <c r="H48" s="11"/>
      <c r="I48" s="11"/>
    </row>
    <row r="49" ht="20.7" customHeight="1">
      <c r="A49" t="s" s="4">
        <v>146</v>
      </c>
      <c r="B49" s="7">
        <v>308</v>
      </c>
      <c r="C49" s="8">
        <f>B49/B52</f>
        <v>0.108565385971096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200</v>
      </c>
      <c r="C50" s="8">
        <f>B50/B52</f>
        <v>0.07049700387733519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1296</v>
      </c>
      <c r="C51" s="8">
        <f>B51/B52</f>
        <v>0.456820585125132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2837</v>
      </c>
      <c r="C52" s="9">
        <f>SUM(C48:C51)</f>
        <v>0.999999999999999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867</v>
      </c>
      <c r="C55" s="8">
        <f>B55/B58</f>
        <v>0.330916030534351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915</v>
      </c>
      <c r="C56" s="8">
        <f>B56/B58</f>
        <v>0.349236641221374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838</v>
      </c>
      <c r="C57" s="8">
        <f>B57/B58</f>
        <v>0.319847328244275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2620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769</v>
      </c>
      <c r="C61" s="8">
        <f>B61/B65</f>
        <v>0.308711360899237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209</v>
      </c>
      <c r="C62" s="8">
        <f>B62/B65</f>
        <v>0.0839020473705339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772</v>
      </c>
      <c r="C63" s="8">
        <f>B63/B65</f>
        <v>0.309915696507427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741</v>
      </c>
      <c r="C64" s="8">
        <f>B64/B65</f>
        <v>0.297470895222802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2491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1001</v>
      </c>
      <c r="C68" s="8">
        <f>B68/B71</f>
        <v>0.404281098546042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537</v>
      </c>
      <c r="C69" s="8">
        <f>B69/B71</f>
        <v>0.216882067851373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938</v>
      </c>
      <c r="C70" s="8">
        <f>B70/B71</f>
        <v>0.378836833602585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2476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13">
        <v>182</v>
      </c>
      <c r="B73" t="s" s="14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14">
        <v>184</v>
      </c>
      <c r="B74" s="15">
        <v>844</v>
      </c>
      <c r="C74" s="8">
        <f>B74/B76</f>
        <v>0.325742956387495</v>
      </c>
      <c r="D74" s="6"/>
      <c r="E74" s="11"/>
      <c r="F74" s="11"/>
      <c r="G74" s="11"/>
      <c r="H74" s="11"/>
      <c r="I74" s="11"/>
    </row>
    <row r="75" ht="20.7" customHeight="1">
      <c r="A75" t="s" s="14">
        <v>186</v>
      </c>
      <c r="B75" s="15">
        <v>1747</v>
      </c>
      <c r="C75" s="8">
        <f>B75/B76</f>
        <v>0.674257043612505</v>
      </c>
      <c r="D75" s="6"/>
      <c r="E75" s="11"/>
      <c r="F75" s="11"/>
      <c r="G75" s="11"/>
      <c r="H75" s="11"/>
      <c r="I75" s="11"/>
    </row>
    <row r="76" ht="20.7" customHeight="1">
      <c r="A76" t="s" s="13">
        <v>19</v>
      </c>
      <c r="B76" s="15">
        <f>SUM(B74:B75)</f>
        <v>2591</v>
      </c>
      <c r="C76" s="9">
        <f>SUM(C74:C75)</f>
        <v>1</v>
      </c>
      <c r="D76" s="6"/>
      <c r="E76" s="11"/>
      <c r="F76" s="11"/>
      <c r="G76" s="11"/>
      <c r="H76" s="11"/>
      <c r="I76" s="11"/>
    </row>
    <row r="77" ht="20.7" customHeight="1">
      <c r="A77" s="65"/>
      <c r="B77" s="28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dimension ref="A2:I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40" customWidth="1"/>
    <col min="2" max="4" width="16.3516" style="140" customWidth="1"/>
    <col min="5" max="5" width="26.7031" style="140" customWidth="1"/>
    <col min="6" max="7" width="16.3516" style="140" customWidth="1"/>
    <col min="8" max="8" width="17.8516" style="140" customWidth="1"/>
    <col min="9" max="9" width="16.3516" style="140" customWidth="1"/>
    <col min="10" max="16384" width="16.3516" style="14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132</v>
      </c>
      <c r="F2" t="s" s="4">
        <v>2</v>
      </c>
      <c r="G2" t="s" s="3">
        <v>3</v>
      </c>
      <c r="H2" s="6"/>
      <c r="I2" s="11"/>
    </row>
    <row r="3" ht="20.7" customHeight="1">
      <c r="A3" t="s" s="4">
        <v>8</v>
      </c>
      <c r="B3" s="7">
        <v>472</v>
      </c>
      <c r="C3" s="8">
        <f>B3/B12</f>
        <v>0.170458649331889</v>
      </c>
      <c r="D3" s="5"/>
      <c r="E3" t="s" s="4">
        <v>135</v>
      </c>
      <c r="F3" s="7">
        <v>202</v>
      </c>
      <c r="G3" s="8">
        <f>F3/F5</f>
        <v>0.1865189289012</v>
      </c>
      <c r="H3" s="6"/>
      <c r="I3" s="11"/>
    </row>
    <row r="4" ht="20.7" customHeight="1">
      <c r="A4" t="s" s="4">
        <v>13</v>
      </c>
      <c r="B4" s="7">
        <v>53</v>
      </c>
      <c r="C4" s="8">
        <f>B4/B12</f>
        <v>0.0191404839292163</v>
      </c>
      <c r="D4" s="5"/>
      <c r="E4" t="s" s="4">
        <v>138</v>
      </c>
      <c r="F4" s="7">
        <v>881</v>
      </c>
      <c r="G4" s="8">
        <f>F4/F5</f>
        <v>0.8134810710988</v>
      </c>
      <c r="H4" s="6"/>
      <c r="I4" s="11"/>
    </row>
    <row r="5" ht="20.7" customHeight="1">
      <c r="A5" t="s" s="4">
        <v>18</v>
      </c>
      <c r="B5" s="7">
        <v>18</v>
      </c>
      <c r="C5" s="8">
        <f>B5/B12</f>
        <v>0.00650054171180932</v>
      </c>
      <c r="D5" s="5"/>
      <c r="E5" t="s" s="3">
        <v>19</v>
      </c>
      <c r="F5" s="7">
        <f>SUM(F3:F4)</f>
        <v>1083</v>
      </c>
      <c r="G5" s="9">
        <f>SUM(G3:G4)</f>
        <v>1</v>
      </c>
      <c r="H5" s="6"/>
      <c r="I5" s="11"/>
    </row>
    <row r="6" ht="20.7" customHeight="1">
      <c r="A6" t="s" s="4">
        <v>21</v>
      </c>
      <c r="B6" s="7">
        <v>1825</v>
      </c>
      <c r="C6" s="8">
        <f>B6/B12</f>
        <v>0.659082701336222</v>
      </c>
      <c r="D6" s="6"/>
      <c r="E6" s="19"/>
      <c r="F6" s="70"/>
      <c r="G6" s="38"/>
      <c r="H6" s="72"/>
      <c r="I6" s="11"/>
    </row>
    <row r="7" ht="20.7" customHeight="1">
      <c r="A7" t="s" s="4">
        <v>23</v>
      </c>
      <c r="B7" s="7">
        <v>289</v>
      </c>
      <c r="C7" s="8">
        <f>B7/B12</f>
        <v>0.104369808595161</v>
      </c>
      <c r="D7" s="6"/>
      <c r="E7" s="11"/>
      <c r="F7" s="64"/>
      <c r="G7" s="39"/>
      <c r="H7" s="72"/>
      <c r="I7" s="11"/>
    </row>
    <row r="8" ht="20.7" customHeight="1">
      <c r="A8" t="s" s="4">
        <v>27</v>
      </c>
      <c r="B8" s="7">
        <v>32</v>
      </c>
      <c r="C8" s="8">
        <f>B8/B12</f>
        <v>0.0115565185987721</v>
      </c>
      <c r="D8" s="6"/>
      <c r="E8" s="11"/>
      <c r="F8" s="64"/>
      <c r="G8" s="39"/>
      <c r="H8" s="72"/>
      <c r="I8" s="11"/>
    </row>
    <row r="9" ht="20.7" customHeight="1">
      <c r="A9" t="s" s="4">
        <v>31</v>
      </c>
      <c r="B9" s="7">
        <v>50</v>
      </c>
      <c r="C9" s="8">
        <f>B9/B12</f>
        <v>0.0180570603105814</v>
      </c>
      <c r="D9" s="6"/>
      <c r="E9" s="11"/>
      <c r="F9" s="64"/>
      <c r="G9" s="39"/>
      <c r="H9" s="72"/>
      <c r="I9" s="11"/>
    </row>
    <row r="10" ht="20.7" customHeight="1">
      <c r="A10" t="s" s="4">
        <v>36</v>
      </c>
      <c r="B10" s="7">
        <v>19</v>
      </c>
      <c r="C10" s="8">
        <f>B10/B12</f>
        <v>0.00686168291802095</v>
      </c>
      <c r="D10" s="6"/>
      <c r="E10" s="11"/>
      <c r="F10" s="64"/>
      <c r="G10" s="39"/>
      <c r="H10" s="72"/>
      <c r="I10" s="11"/>
    </row>
    <row r="11" ht="20.7" customHeight="1">
      <c r="A11" t="s" s="4">
        <v>39</v>
      </c>
      <c r="B11" s="7">
        <v>11</v>
      </c>
      <c r="C11" s="8">
        <f>B11/B12</f>
        <v>0.00397255326832792</v>
      </c>
      <c r="D11" s="6"/>
      <c r="E11" s="11"/>
      <c r="F11" s="11"/>
      <c r="G11" s="24"/>
      <c r="H11" s="11"/>
      <c r="I11" s="11"/>
    </row>
    <row r="12" ht="20.7" customHeight="1">
      <c r="A12" t="s" s="3">
        <v>19</v>
      </c>
      <c r="B12" s="7">
        <f>SUM(B3:B11)</f>
        <v>2769</v>
      </c>
      <c r="C12" s="9">
        <f>SUM(C3:C11)</f>
        <v>1</v>
      </c>
      <c r="D12" s="6"/>
      <c r="E12" s="11"/>
      <c r="F12" s="64"/>
      <c r="G12" s="39"/>
      <c r="H12" s="72"/>
      <c r="I12" s="11"/>
    </row>
    <row r="13" ht="20.7" customHeight="1">
      <c r="A13" s="10"/>
      <c r="B13" s="10"/>
      <c r="C13" s="10"/>
      <c r="D13" s="11"/>
      <c r="E13" s="11"/>
      <c r="F13" s="64"/>
      <c r="G13" s="39"/>
      <c r="H13" s="72"/>
      <c r="I13" s="11"/>
    </row>
    <row r="14" ht="20.7" customHeight="1">
      <c r="A14" t="s" s="3">
        <v>46</v>
      </c>
      <c r="B14" t="s" s="4">
        <v>2</v>
      </c>
      <c r="C14" t="s" s="3">
        <v>3</v>
      </c>
      <c r="D14" s="6"/>
      <c r="E14" s="11"/>
      <c r="F14" s="64"/>
      <c r="G14" s="39"/>
      <c r="H14" s="72"/>
      <c r="I14" s="11"/>
    </row>
    <row r="15" ht="20.7" customHeight="1">
      <c r="A15" t="s" s="4">
        <v>51</v>
      </c>
      <c r="B15" s="7">
        <v>36</v>
      </c>
      <c r="C15" s="8">
        <f>B15/B21</f>
        <v>0.0132939438700148</v>
      </c>
      <c r="D15" s="6"/>
      <c r="E15" s="11"/>
      <c r="F15" s="64"/>
      <c r="G15" s="39"/>
      <c r="H15" s="72"/>
      <c r="I15" s="11"/>
    </row>
    <row r="16" ht="20.7" customHeight="1">
      <c r="A16" t="s" s="4">
        <v>54</v>
      </c>
      <c r="B16" s="7">
        <v>1315</v>
      </c>
      <c r="C16" s="8">
        <f>B16/B21</f>
        <v>0.485598227474151</v>
      </c>
      <c r="D16" s="6"/>
      <c r="E16" s="11"/>
      <c r="F16" s="64"/>
      <c r="G16" s="39"/>
      <c r="H16" s="72"/>
      <c r="I16" s="11"/>
    </row>
    <row r="17" ht="20.7" customHeight="1">
      <c r="A17" t="s" s="4">
        <v>57</v>
      </c>
      <c r="B17" s="7">
        <v>619</v>
      </c>
      <c r="C17" s="8">
        <f>B17/B21</f>
        <v>0.228581979320532</v>
      </c>
      <c r="D17" s="6"/>
      <c r="E17" s="11"/>
      <c r="F17" s="64"/>
      <c r="G17" s="39"/>
      <c r="H17" s="72"/>
      <c r="I17" s="11"/>
    </row>
    <row r="18" ht="20.7" customHeight="1">
      <c r="A18" t="s" s="4">
        <v>61</v>
      </c>
      <c r="B18" s="7">
        <v>46</v>
      </c>
      <c r="C18" s="8">
        <f>B18/B21</f>
        <v>0.01698670605613</v>
      </c>
      <c r="D18" s="6"/>
      <c r="E18" s="11"/>
      <c r="F18" s="64"/>
      <c r="G18" s="39"/>
      <c r="H18" s="72"/>
      <c r="I18" s="11"/>
    </row>
    <row r="19" ht="20.7" customHeight="1">
      <c r="A19" t="s" s="4">
        <v>64</v>
      </c>
      <c r="B19" s="7">
        <v>628</v>
      </c>
      <c r="C19" s="8">
        <f>B19/B21</f>
        <v>0.231905465288035</v>
      </c>
      <c r="D19" s="6"/>
      <c r="E19" s="11"/>
      <c r="F19" s="64"/>
      <c r="G19" s="39"/>
      <c r="H19" s="72"/>
      <c r="I19" s="11"/>
    </row>
    <row r="20" ht="20.7" customHeight="1">
      <c r="A20" t="s" s="4">
        <v>68</v>
      </c>
      <c r="B20" s="7">
        <v>64</v>
      </c>
      <c r="C20" s="8">
        <f>B20/B21</f>
        <v>0.0236336779911374</v>
      </c>
      <c r="D20" s="6"/>
      <c r="E20" s="11"/>
      <c r="F20" s="64"/>
      <c r="G20" s="39"/>
      <c r="H20" s="72"/>
      <c r="I20" s="11"/>
    </row>
    <row r="21" ht="20.7" customHeight="1">
      <c r="A21" t="s" s="3">
        <v>19</v>
      </c>
      <c r="B21" s="7">
        <f>SUM(B15:B20)</f>
        <v>2708</v>
      </c>
      <c r="C21" s="9">
        <f>SUM(C15:C20)</f>
        <v>1</v>
      </c>
      <c r="D21" s="6"/>
      <c r="E21" s="11"/>
      <c r="F21" s="64"/>
      <c r="G21" s="39"/>
      <c r="H21" s="72"/>
      <c r="I21" s="11"/>
    </row>
    <row r="22" ht="20.7" customHeight="1">
      <c r="A22" s="16"/>
      <c r="B22" s="17"/>
      <c r="C22" s="18"/>
      <c r="D22" s="11"/>
      <c r="E22" s="11"/>
      <c r="F22" s="64"/>
      <c r="G22" s="39"/>
      <c r="H22" s="72"/>
      <c r="I22" s="11"/>
    </row>
    <row r="23" ht="20.7" customHeight="1">
      <c r="A23" t="s" s="13">
        <v>77</v>
      </c>
      <c r="B23" t="s" s="14">
        <v>2</v>
      </c>
      <c r="C23" t="s" s="3">
        <v>3</v>
      </c>
      <c r="D23" s="6"/>
      <c r="E23" s="11"/>
      <c r="F23" s="64"/>
      <c r="G23" s="39"/>
      <c r="H23" s="72"/>
      <c r="I23" s="11"/>
    </row>
    <row r="24" ht="20.7" customHeight="1">
      <c r="A24" t="s" s="14">
        <v>80</v>
      </c>
      <c r="B24" s="15">
        <v>444</v>
      </c>
      <c r="C24" s="8">
        <f>B24/B26</f>
        <v>0.164201183431953</v>
      </c>
      <c r="D24" s="6"/>
      <c r="E24" s="11"/>
      <c r="F24" s="64"/>
      <c r="G24" s="39"/>
      <c r="H24" s="72"/>
      <c r="I24" s="11"/>
    </row>
    <row r="25" ht="20.7" customHeight="1">
      <c r="A25" t="s" s="14">
        <v>83</v>
      </c>
      <c r="B25" s="15">
        <v>2260</v>
      </c>
      <c r="C25" s="8">
        <f>B25/B26</f>
        <v>0.835798816568047</v>
      </c>
      <c r="D25" s="6"/>
      <c r="E25" s="11"/>
      <c r="F25" s="64"/>
      <c r="G25" s="39"/>
      <c r="H25" s="72"/>
      <c r="I25" s="11"/>
    </row>
    <row r="26" ht="20.7" customHeight="1">
      <c r="A26" t="s" s="13">
        <v>19</v>
      </c>
      <c r="B26" s="15">
        <f>SUM(B24:B25)</f>
        <v>2704</v>
      </c>
      <c r="C26" s="9">
        <f>SUM(C24:C25)</f>
        <v>1</v>
      </c>
      <c r="D26" s="6"/>
      <c r="E26" s="11"/>
      <c r="F26" s="64"/>
      <c r="G26" s="39"/>
      <c r="H26" s="72"/>
      <c r="I26" s="11"/>
    </row>
    <row r="27" ht="20.7" customHeight="1">
      <c r="A27" s="65"/>
      <c r="B27" s="28"/>
      <c r="C27" s="18"/>
      <c r="D27" s="11"/>
      <c r="E27" s="11"/>
      <c r="F27" s="64"/>
      <c r="G27" s="39"/>
      <c r="H27" s="72"/>
      <c r="I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11"/>
      <c r="F28" s="64"/>
      <c r="G28" s="39"/>
      <c r="H28" s="72"/>
      <c r="I28" s="11"/>
    </row>
    <row r="29" ht="20.7" customHeight="1">
      <c r="A29" t="s" s="46">
        <v>95</v>
      </c>
      <c r="B29" s="47"/>
      <c r="C29" s="8">
        <f>B29/B35</f>
      </c>
      <c r="D29" s="6"/>
      <c r="E29" s="11"/>
      <c r="F29" s="64"/>
      <c r="G29" s="39"/>
      <c r="H29" s="72"/>
      <c r="I29" s="11"/>
    </row>
    <row r="30" ht="20.7" customHeight="1">
      <c r="A30" t="s" s="46">
        <v>98</v>
      </c>
      <c r="B30" s="47"/>
      <c r="C30" s="8">
        <f>B30/B35</f>
      </c>
      <c r="D30" s="6"/>
      <c r="E30" s="11"/>
      <c r="F30" s="64"/>
      <c r="G30" s="39"/>
      <c r="H30" s="72"/>
      <c r="I30" s="11"/>
    </row>
    <row r="31" ht="20.7" customHeight="1">
      <c r="A31" t="s" s="46">
        <v>101</v>
      </c>
      <c r="B31" s="47"/>
      <c r="C31" s="8">
        <f>B31/B35</f>
      </c>
      <c r="D31" s="6"/>
      <c r="E31" s="11"/>
      <c r="F31" s="64"/>
      <c r="G31" s="39"/>
      <c r="H31" s="72"/>
      <c r="I31" s="11"/>
    </row>
    <row r="32" ht="20.7" customHeight="1">
      <c r="A32" t="s" s="46">
        <v>103</v>
      </c>
      <c r="B32" s="47"/>
      <c r="C32" s="8">
        <f>B32/B35</f>
      </c>
      <c r="D32" s="6"/>
      <c r="E32" s="11"/>
      <c r="F32" s="64"/>
      <c r="G32" s="39"/>
      <c r="H32" s="72"/>
      <c r="I32" s="11"/>
    </row>
    <row r="33" ht="20.7" customHeight="1">
      <c r="A33" t="s" s="46">
        <v>106</v>
      </c>
      <c r="B33" s="47"/>
      <c r="C33" s="8">
        <f>B33/B35</f>
      </c>
      <c r="D33" s="6"/>
      <c r="E33" s="11"/>
      <c r="F33" s="64"/>
      <c r="G33" s="39"/>
      <c r="H33" s="72"/>
      <c r="I33" s="11"/>
    </row>
    <row r="34" ht="20.7" customHeight="1">
      <c r="A34" t="s" s="46">
        <v>110</v>
      </c>
      <c r="B34" s="47"/>
      <c r="C34" s="8">
        <f>B34/B35</f>
      </c>
      <c r="D34" s="6"/>
      <c r="E34" s="11"/>
      <c r="F34" s="64"/>
      <c r="G34" s="39"/>
      <c r="H34" s="72"/>
      <c r="I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11"/>
      <c r="F35" s="64"/>
      <c r="G35" s="39"/>
      <c r="H35" s="72"/>
      <c r="I35" s="11"/>
    </row>
    <row r="36" ht="20.7" customHeight="1">
      <c r="A36" s="16"/>
      <c r="B36" s="17"/>
      <c r="C36" s="18"/>
      <c r="D36" s="11"/>
      <c r="E36" s="11"/>
      <c r="F36" s="64"/>
      <c r="G36" s="39"/>
      <c r="H36" s="72"/>
      <c r="I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1"/>
      <c r="F37" s="64"/>
      <c r="G37" s="39"/>
      <c r="H37" s="72"/>
      <c r="I37" s="11"/>
    </row>
    <row r="38" ht="20.7" customHeight="1">
      <c r="A38" t="s" s="4">
        <v>118</v>
      </c>
      <c r="B38" s="7">
        <v>2101</v>
      </c>
      <c r="C38" s="8">
        <f>B38/B40</f>
        <v>0.862833675564682</v>
      </c>
      <c r="D38" s="6"/>
      <c r="E38" s="11"/>
      <c r="F38" s="64"/>
      <c r="G38" s="39"/>
      <c r="H38" s="72"/>
      <c r="I38" s="11"/>
    </row>
    <row r="39" ht="20.7" customHeight="1">
      <c r="A39" t="s" s="4">
        <v>122</v>
      </c>
      <c r="B39" s="7">
        <v>334</v>
      </c>
      <c r="C39" s="8">
        <f>B39/B40</f>
        <v>0.137166324435318</v>
      </c>
      <c r="D39" s="6"/>
      <c r="E39" s="11"/>
      <c r="F39" s="64"/>
      <c r="G39" s="39"/>
      <c r="H39" s="72"/>
      <c r="I39" s="11"/>
    </row>
    <row r="40" ht="20.7" customHeight="1">
      <c r="A40" t="s" s="3">
        <v>19</v>
      </c>
      <c r="B40" s="7">
        <f>SUM(B38:B39)</f>
        <v>2435</v>
      </c>
      <c r="C40" s="9">
        <f>SUM(C38:C39)</f>
        <v>1</v>
      </c>
      <c r="D40" s="6"/>
      <c r="E40" s="11"/>
      <c r="F40" s="64"/>
      <c r="G40" s="39"/>
      <c r="H40" s="72"/>
      <c r="I40" s="11"/>
    </row>
    <row r="41" ht="20.7" customHeight="1">
      <c r="A41" s="16"/>
      <c r="B41" s="17"/>
      <c r="C41" s="18"/>
      <c r="D41" s="11"/>
      <c r="E41" s="11"/>
      <c r="F41" s="64"/>
      <c r="G41" s="39"/>
      <c r="H41" s="72"/>
      <c r="I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72"/>
      <c r="I42" s="11"/>
    </row>
    <row r="43" ht="20.7" customHeight="1">
      <c r="A43" t="s" s="4">
        <v>131</v>
      </c>
      <c r="B43" s="7">
        <v>1515</v>
      </c>
      <c r="C43" s="8">
        <f>B43/B45</f>
        <v>0.627069536423841</v>
      </c>
      <c r="D43" s="6"/>
      <c r="E43" s="11"/>
      <c r="F43" s="64"/>
      <c r="G43" s="39"/>
      <c r="H43" s="72"/>
      <c r="I43" s="11"/>
    </row>
    <row r="44" ht="20.7" customHeight="1">
      <c r="A44" t="s" s="4">
        <v>134</v>
      </c>
      <c r="B44" s="7">
        <v>901</v>
      </c>
      <c r="C44" s="8">
        <f>B44/B45</f>
        <v>0.372930463576159</v>
      </c>
      <c r="D44" s="6"/>
      <c r="E44" s="11"/>
      <c r="F44" s="64"/>
      <c r="G44" s="39"/>
      <c r="H44" s="72"/>
      <c r="I44" s="11"/>
    </row>
    <row r="45" ht="20.7" customHeight="1">
      <c r="A45" t="s" s="3">
        <v>19</v>
      </c>
      <c r="B45" s="7">
        <f>SUM(B43:B44)</f>
        <v>2416</v>
      </c>
      <c r="C45" s="9">
        <f>SUM(C43:C44)</f>
        <v>1</v>
      </c>
      <c r="D45" s="6"/>
      <c r="E45" s="11"/>
      <c r="F45" s="64"/>
      <c r="G45" s="39"/>
      <c r="H45" s="72"/>
      <c r="I45" s="11"/>
    </row>
    <row r="46" ht="20.7" customHeight="1">
      <c r="A46" s="16"/>
      <c r="B46" s="17"/>
      <c r="C46" s="18"/>
      <c r="D46" s="11"/>
      <c r="E46" s="11"/>
      <c r="F46" s="64"/>
      <c r="G46" s="39"/>
      <c r="H46" s="72"/>
      <c r="I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72"/>
      <c r="I47" s="11"/>
    </row>
    <row r="48" ht="20.7" customHeight="1">
      <c r="A48" t="s" s="4">
        <v>143</v>
      </c>
      <c r="B48" s="7">
        <v>1014</v>
      </c>
      <c r="C48" s="8">
        <f>B48/B52</f>
        <v>0.404790419161677</v>
      </c>
      <c r="D48" s="6"/>
      <c r="E48" s="11"/>
      <c r="F48" s="11"/>
      <c r="G48" s="43"/>
      <c r="H48" s="11"/>
      <c r="I48" s="11"/>
    </row>
    <row r="49" ht="20.7" customHeight="1">
      <c r="A49" t="s" s="4">
        <v>146</v>
      </c>
      <c r="B49" s="7">
        <v>303</v>
      </c>
      <c r="C49" s="8">
        <f>B49/B52</f>
        <v>0.120958083832335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184</v>
      </c>
      <c r="C50" s="8">
        <f>B50/B52</f>
        <v>0.07345309381237521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1004</v>
      </c>
      <c r="C51" s="8">
        <f>B51/B52</f>
        <v>0.400798403193613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2505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764</v>
      </c>
      <c r="C55" s="8">
        <f>B55/B58</f>
        <v>0.329168461869884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1034</v>
      </c>
      <c r="C56" s="8">
        <f>B56/B58</f>
        <v>0.445497630331754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523</v>
      </c>
      <c r="C57" s="8">
        <f>B57/B58</f>
        <v>0.225333907798363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2321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737</v>
      </c>
      <c r="C61" s="8">
        <f>B61/B65</f>
        <v>0.32253829321663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208</v>
      </c>
      <c r="C62" s="8">
        <f>B62/B65</f>
        <v>0.0910284463894967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619</v>
      </c>
      <c r="C63" s="8">
        <f>B63/B65</f>
        <v>0.27089715536105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721</v>
      </c>
      <c r="C64" s="8">
        <f>B64/B65</f>
        <v>0.315536105032823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2285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963</v>
      </c>
      <c r="C68" s="8">
        <f>B68/B71</f>
        <v>0.426294820717131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470</v>
      </c>
      <c r="C69" s="8">
        <f>B69/B71</f>
        <v>0.208056662239929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826</v>
      </c>
      <c r="C70" s="8">
        <f>B70/B71</f>
        <v>0.365648517042939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2259</v>
      </c>
      <c r="C71" s="9">
        <f>SUM(C68:C70)</f>
        <v>0.999999999999999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13">
        <v>182</v>
      </c>
      <c r="B73" t="s" s="14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14">
        <v>184</v>
      </c>
      <c r="B74" s="15">
        <v>1244</v>
      </c>
      <c r="C74" s="8">
        <f>B74/B76</f>
        <v>0.509418509418509</v>
      </c>
      <c r="D74" s="6"/>
      <c r="E74" s="11"/>
      <c r="F74" s="11"/>
      <c r="G74" s="11"/>
      <c r="H74" s="11"/>
      <c r="I74" s="11"/>
    </row>
    <row r="75" ht="20.7" customHeight="1">
      <c r="A75" t="s" s="14">
        <v>186</v>
      </c>
      <c r="B75" s="15">
        <v>1198</v>
      </c>
      <c r="C75" s="8">
        <f>B75/B76</f>
        <v>0.490581490581491</v>
      </c>
      <c r="D75" s="6"/>
      <c r="E75" s="11"/>
      <c r="F75" s="11"/>
      <c r="G75" s="11"/>
      <c r="H75" s="11"/>
      <c r="I75" s="11"/>
    </row>
    <row r="76" ht="20.7" customHeight="1">
      <c r="A76" t="s" s="13">
        <v>19</v>
      </c>
      <c r="B76" s="15">
        <f>SUM(B74:B75)</f>
        <v>2442</v>
      </c>
      <c r="C76" s="9">
        <f>SUM(C74:C75)</f>
        <v>1</v>
      </c>
      <c r="D76" s="6"/>
      <c r="E76" s="11"/>
      <c r="F76" s="11"/>
      <c r="G76" s="11"/>
      <c r="H76" s="11"/>
      <c r="I76" s="11"/>
    </row>
    <row r="77" ht="20.7" customHeight="1">
      <c r="A77" s="65"/>
      <c r="B77" s="28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2:I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62" customWidth="1"/>
    <col min="2" max="4" width="16.3516" style="62" customWidth="1"/>
    <col min="5" max="5" width="22.1016" style="62" customWidth="1"/>
    <col min="6" max="7" width="16.3516" style="62" customWidth="1"/>
    <col min="8" max="8" width="17.8516" style="62" customWidth="1"/>
    <col min="9" max="9" width="16.3516" style="62" customWidth="1"/>
    <col min="10" max="16384" width="16.3516" style="62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222</v>
      </c>
      <c r="F2" t="s" s="4">
        <v>2</v>
      </c>
      <c r="G2" t="s" s="3">
        <v>3</v>
      </c>
      <c r="H2" s="6"/>
      <c r="I2" s="11"/>
    </row>
    <row r="3" ht="20.7" customHeight="1">
      <c r="A3" t="s" s="4">
        <v>8</v>
      </c>
      <c r="B3" s="7">
        <v>786</v>
      </c>
      <c r="C3" s="8">
        <f>B3/B12</f>
        <v>0.225732337736933</v>
      </c>
      <c r="D3" s="5"/>
      <c r="E3" t="s" s="4">
        <v>223</v>
      </c>
      <c r="F3" s="7">
        <v>1639</v>
      </c>
      <c r="G3" s="8">
        <f>F3/F5</f>
        <v>0.71168041684759</v>
      </c>
      <c r="H3" s="6"/>
      <c r="I3" s="11"/>
    </row>
    <row r="4" ht="20.7" customHeight="1">
      <c r="A4" t="s" s="4">
        <v>13</v>
      </c>
      <c r="B4" s="7">
        <v>141</v>
      </c>
      <c r="C4" s="8">
        <f>B4/B12</f>
        <v>0.0404939689833429</v>
      </c>
      <c r="D4" s="5"/>
      <c r="E4" t="s" s="4">
        <v>224</v>
      </c>
      <c r="F4" s="7">
        <v>664</v>
      </c>
      <c r="G4" s="8">
        <f>F4/F5</f>
        <v>0.28831958315241</v>
      </c>
      <c r="H4" s="6"/>
      <c r="I4" s="11"/>
    </row>
    <row r="5" ht="20.7" customHeight="1">
      <c r="A5" t="s" s="4">
        <v>18</v>
      </c>
      <c r="B5" s="7">
        <v>20</v>
      </c>
      <c r="C5" s="8">
        <f>B5/B12</f>
        <v>0.00574382538770821</v>
      </c>
      <c r="D5" s="5"/>
      <c r="E5" t="s" s="3">
        <v>19</v>
      </c>
      <c r="F5" s="7">
        <f>SUM(F3:F4)</f>
        <v>2303</v>
      </c>
      <c r="G5" s="9">
        <f>SUM(G3:G4)</f>
        <v>1</v>
      </c>
      <c r="H5" s="6"/>
      <c r="I5" s="11"/>
    </row>
    <row r="6" ht="20.7" customHeight="1">
      <c r="A6" t="s" s="4">
        <v>21</v>
      </c>
      <c r="B6" s="7">
        <v>1750</v>
      </c>
      <c r="C6" s="8">
        <f>B6/B12</f>
        <v>0.502584721424469</v>
      </c>
      <c r="D6" s="6"/>
      <c r="E6" s="10"/>
      <c r="F6" s="10"/>
      <c r="G6" s="10"/>
      <c r="H6" s="11"/>
      <c r="I6" s="11"/>
    </row>
    <row r="7" ht="20.7" customHeight="1">
      <c r="A7" t="s" s="4">
        <v>23</v>
      </c>
      <c r="B7" s="7">
        <v>660</v>
      </c>
      <c r="C7" s="8">
        <f>B7/B12</f>
        <v>0.189546237794371</v>
      </c>
      <c r="D7" s="5"/>
      <c r="E7" t="s" s="3">
        <v>456</v>
      </c>
      <c r="F7" t="s" s="4">
        <v>2</v>
      </c>
      <c r="G7" t="s" s="3">
        <v>3</v>
      </c>
      <c r="H7" s="6"/>
      <c r="I7" s="11"/>
    </row>
    <row r="8" ht="20.7" customHeight="1">
      <c r="A8" t="s" s="4">
        <v>27</v>
      </c>
      <c r="B8" s="7">
        <v>19</v>
      </c>
      <c r="C8" s="8">
        <f>B8/B12</f>
        <v>0.0054566341183228</v>
      </c>
      <c r="D8" s="5"/>
      <c r="E8" t="s" s="4">
        <v>461</v>
      </c>
      <c r="F8" s="7">
        <v>502</v>
      </c>
      <c r="G8" s="8">
        <f>F8/F11</f>
        <v>0.655352480417755</v>
      </c>
      <c r="H8" s="6"/>
      <c r="I8" s="11"/>
    </row>
    <row r="9" ht="20.7" customHeight="1">
      <c r="A9" t="s" s="4">
        <v>31</v>
      </c>
      <c r="B9" s="7">
        <v>90</v>
      </c>
      <c r="C9" s="8">
        <f>B9/B12</f>
        <v>0.025847214244687</v>
      </c>
      <c r="D9" s="5"/>
      <c r="E9" t="s" s="4">
        <v>462</v>
      </c>
      <c r="F9" s="7">
        <v>74</v>
      </c>
      <c r="G9" s="8">
        <f>F9/F11</f>
        <v>0.0966057441253264</v>
      </c>
      <c r="H9" s="6"/>
      <c r="I9" s="11"/>
    </row>
    <row r="10" ht="20.7" customHeight="1">
      <c r="A10" t="s" s="4">
        <v>36</v>
      </c>
      <c r="B10" s="7">
        <v>11</v>
      </c>
      <c r="C10" s="8">
        <f>B10/B12</f>
        <v>0.00315910396323952</v>
      </c>
      <c r="D10" s="5"/>
      <c r="E10" t="s" s="4">
        <v>463</v>
      </c>
      <c r="F10" s="7">
        <v>190</v>
      </c>
      <c r="G10" s="8">
        <f>F10/F11</f>
        <v>0.248041775456919</v>
      </c>
      <c r="H10" s="6"/>
      <c r="I10" s="11"/>
    </row>
    <row r="11" ht="20.7" customHeight="1">
      <c r="A11" t="s" s="4">
        <v>39</v>
      </c>
      <c r="B11" s="7">
        <v>5</v>
      </c>
      <c r="C11" s="8">
        <f>B11/B12</f>
        <v>0.00143595634692705</v>
      </c>
      <c r="D11" s="5"/>
      <c r="E11" t="s" s="3">
        <v>19</v>
      </c>
      <c r="F11" s="7">
        <f>SUM(F8:F10)</f>
        <v>766</v>
      </c>
      <c r="G11" s="9">
        <f>SUM(G8:G10)</f>
        <v>1</v>
      </c>
      <c r="H11" s="6"/>
      <c r="I11" s="11"/>
    </row>
    <row r="12" ht="20.7" customHeight="1">
      <c r="A12" t="s" s="3">
        <v>19</v>
      </c>
      <c r="B12" s="7">
        <f>SUM(B3:B11)</f>
        <v>3482</v>
      </c>
      <c r="C12" s="9">
        <f>SUM(C3:C11)</f>
        <v>1</v>
      </c>
      <c r="D12" s="6"/>
      <c r="E12" s="10"/>
      <c r="F12" s="10"/>
      <c r="G12" s="10"/>
      <c r="H12" s="11"/>
      <c r="I12" s="11"/>
    </row>
    <row r="13" ht="20.7" customHeight="1">
      <c r="A13" s="10"/>
      <c r="B13" s="10"/>
      <c r="C13" s="10"/>
      <c r="D13" s="12"/>
      <c r="E13" t="s" s="3">
        <v>464</v>
      </c>
      <c r="F13" t="s" s="4">
        <v>2</v>
      </c>
      <c r="G13" t="s" s="3">
        <v>3</v>
      </c>
      <c r="H13" s="6"/>
      <c r="I13" s="11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465</v>
      </c>
      <c r="F14" s="7">
        <v>711</v>
      </c>
      <c r="G14" s="8">
        <f>F14/F17</f>
        <v>0.212048911422607</v>
      </c>
      <c r="H14" s="6"/>
      <c r="I14" s="11"/>
    </row>
    <row r="15" ht="20.7" customHeight="1">
      <c r="A15" t="s" s="4">
        <v>51</v>
      </c>
      <c r="B15" s="7">
        <v>32</v>
      </c>
      <c r="C15" s="8">
        <f>B15/B21</f>
        <v>0.009269988412514481</v>
      </c>
      <c r="D15" s="5"/>
      <c r="E15" t="s" s="4">
        <v>466</v>
      </c>
      <c r="F15" s="7">
        <v>1421</v>
      </c>
      <c r="G15" s="8">
        <f>F15/F17</f>
        <v>0.423799582463466</v>
      </c>
      <c r="H15" s="6"/>
      <c r="I15" s="11"/>
    </row>
    <row r="16" ht="20.7" customHeight="1">
      <c r="A16" t="s" s="4">
        <v>54</v>
      </c>
      <c r="B16" s="7">
        <v>1343</v>
      </c>
      <c r="C16" s="8">
        <f>B16/B21</f>
        <v>0.389049826187717</v>
      </c>
      <c r="D16" s="5"/>
      <c r="E16" t="s" s="4">
        <v>467</v>
      </c>
      <c r="F16" s="7">
        <v>1221</v>
      </c>
      <c r="G16" s="8">
        <f>F16/F17</f>
        <v>0.364151506113928</v>
      </c>
      <c r="H16" s="6"/>
      <c r="I16" s="11"/>
    </row>
    <row r="17" ht="20.7" customHeight="1">
      <c r="A17" t="s" s="4">
        <v>57</v>
      </c>
      <c r="B17" s="7">
        <v>1084</v>
      </c>
      <c r="C17" s="8">
        <f>B17/B21</f>
        <v>0.314020857473928</v>
      </c>
      <c r="D17" s="5"/>
      <c r="E17" t="s" s="3">
        <v>19</v>
      </c>
      <c r="F17" s="7">
        <f>SUM(F14:F16)</f>
        <v>3353</v>
      </c>
      <c r="G17" s="9">
        <f>SUM(G14:G16)</f>
        <v>1</v>
      </c>
      <c r="H17" s="6"/>
      <c r="I17" s="11"/>
    </row>
    <row r="18" ht="20.7" customHeight="1">
      <c r="A18" t="s" s="4">
        <v>61</v>
      </c>
      <c r="B18" s="7">
        <v>12</v>
      </c>
      <c r="C18" s="8">
        <f>B18/B21</f>
        <v>0.00347624565469293</v>
      </c>
      <c r="D18" s="6"/>
      <c r="E18" s="10"/>
      <c r="F18" s="10"/>
      <c r="G18" s="10"/>
      <c r="H18" s="11"/>
      <c r="I18" s="11"/>
    </row>
    <row r="19" ht="20.7" customHeight="1">
      <c r="A19" t="s" s="4">
        <v>64</v>
      </c>
      <c r="B19" s="7">
        <v>930</v>
      </c>
      <c r="C19" s="8">
        <f>B19/B21</f>
        <v>0.269409038238702</v>
      </c>
      <c r="D19" s="5"/>
      <c r="E19" t="s" s="3">
        <v>449</v>
      </c>
      <c r="F19" t="s" s="4">
        <v>2</v>
      </c>
      <c r="G19" t="s" s="3">
        <v>3</v>
      </c>
      <c r="H19" s="6"/>
      <c r="I19" s="11"/>
    </row>
    <row r="20" ht="20.7" customHeight="1">
      <c r="A20" t="s" s="4">
        <v>68</v>
      </c>
      <c r="B20" s="7">
        <v>51</v>
      </c>
      <c r="C20" s="8">
        <f>B20/B21</f>
        <v>0.014774044032445</v>
      </c>
      <c r="D20" s="5"/>
      <c r="E20" t="s" s="4">
        <v>468</v>
      </c>
      <c r="F20" s="7">
        <v>489</v>
      </c>
      <c r="G20" s="8">
        <f>F20/F22</f>
        <v>0.66530612244898</v>
      </c>
      <c r="H20" s="6"/>
      <c r="I20" s="11"/>
    </row>
    <row r="21" ht="20.7" customHeight="1">
      <c r="A21" t="s" s="3">
        <v>19</v>
      </c>
      <c r="B21" s="7">
        <f>SUM(B15:B20)</f>
        <v>3452</v>
      </c>
      <c r="C21" s="9">
        <f>SUM(C15:C20)</f>
        <v>0.999999999999999</v>
      </c>
      <c r="D21" s="5"/>
      <c r="E21" t="s" s="4">
        <v>469</v>
      </c>
      <c r="F21" s="7">
        <v>246</v>
      </c>
      <c r="G21" s="8">
        <f>F21/F22</f>
        <v>0.33469387755102</v>
      </c>
      <c r="H21" s="6"/>
      <c r="I21" s="11"/>
    </row>
    <row r="22" ht="20.7" customHeight="1">
      <c r="A22" s="16"/>
      <c r="B22" s="17"/>
      <c r="C22" s="18"/>
      <c r="D22" s="12"/>
      <c r="E22" t="s" s="3">
        <v>19</v>
      </c>
      <c r="F22" s="7">
        <f>SUM(F20:F21)</f>
        <v>735</v>
      </c>
      <c r="G22" s="9">
        <f>SUM(G20:G21)</f>
        <v>1</v>
      </c>
      <c r="H22" s="6"/>
      <c r="I22" s="11"/>
    </row>
    <row r="23" ht="20.7" customHeight="1">
      <c r="A23" t="s" s="45">
        <v>77</v>
      </c>
      <c r="B23" t="s" s="46">
        <v>2</v>
      </c>
      <c r="C23" t="s" s="3">
        <v>3</v>
      </c>
      <c r="D23" s="6"/>
      <c r="E23" s="19"/>
      <c r="F23" s="19"/>
      <c r="G23" s="19"/>
      <c r="H23" s="11"/>
      <c r="I23" s="11"/>
    </row>
    <row r="24" ht="20.7" customHeight="1">
      <c r="A24" t="s" s="46">
        <v>80</v>
      </c>
      <c r="B24" s="47"/>
      <c r="C24" s="8">
        <f>B24/B26</f>
      </c>
      <c r="D24" s="6"/>
      <c r="E24" s="11"/>
      <c r="F24" s="11"/>
      <c r="G24" s="11"/>
      <c r="H24" s="11"/>
      <c r="I24" s="11"/>
    </row>
    <row r="25" ht="20.7" customHeight="1">
      <c r="A25" t="s" s="46">
        <v>83</v>
      </c>
      <c r="B25" s="47"/>
      <c r="C25" s="8">
        <f>B25/B26</f>
      </c>
      <c r="D25" s="6"/>
      <c r="E25" s="11"/>
      <c r="F25" s="11"/>
      <c r="G25" s="11"/>
      <c r="H25" s="11"/>
      <c r="I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6"/>
      <c r="E26" s="11"/>
      <c r="F26" s="11"/>
      <c r="G26" s="11"/>
      <c r="H26" s="11"/>
      <c r="I26" s="11"/>
    </row>
    <row r="27" ht="20.7" customHeight="1">
      <c r="A27" s="51"/>
      <c r="B27" s="52"/>
      <c r="C27" s="18"/>
      <c r="D27" s="11"/>
      <c r="E27" s="11"/>
      <c r="F27" s="11"/>
      <c r="G27" s="11"/>
      <c r="H27" s="11"/>
      <c r="I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11"/>
      <c r="F28" s="11"/>
      <c r="G28" s="11"/>
      <c r="H28" s="11"/>
      <c r="I28" s="11"/>
    </row>
    <row r="29" ht="20.7" customHeight="1">
      <c r="A29" t="s" s="46">
        <v>95</v>
      </c>
      <c r="B29" s="47"/>
      <c r="C29" s="8">
        <f>B29/B35</f>
      </c>
      <c r="D29" s="6"/>
      <c r="E29" s="11"/>
      <c r="F29" s="11"/>
      <c r="G29" s="11"/>
      <c r="H29" s="11"/>
      <c r="I29" s="11"/>
    </row>
    <row r="30" ht="20.7" customHeight="1">
      <c r="A30" t="s" s="46">
        <v>98</v>
      </c>
      <c r="B30" s="47"/>
      <c r="C30" s="8">
        <f>B30/B35</f>
      </c>
      <c r="D30" s="6"/>
      <c r="E30" s="11"/>
      <c r="F30" s="11"/>
      <c r="G30" s="11"/>
      <c r="H30" s="11"/>
      <c r="I30" s="11"/>
    </row>
    <row r="31" ht="20.7" customHeight="1">
      <c r="A31" t="s" s="46">
        <v>101</v>
      </c>
      <c r="B31" s="47"/>
      <c r="C31" s="8">
        <f>B31/B35</f>
      </c>
      <c r="D31" s="6"/>
      <c r="E31" s="11"/>
      <c r="F31" s="11"/>
      <c r="G31" s="11"/>
      <c r="H31" s="11"/>
      <c r="I31" s="11"/>
    </row>
    <row r="32" ht="20.7" customHeight="1">
      <c r="A32" t="s" s="46">
        <v>103</v>
      </c>
      <c r="B32" s="47"/>
      <c r="C32" s="8">
        <f>B32/B35</f>
      </c>
      <c r="D32" s="6"/>
      <c r="E32" s="11"/>
      <c r="F32" s="11"/>
      <c r="G32" s="11"/>
      <c r="H32" s="11"/>
      <c r="I32" s="11"/>
    </row>
    <row r="33" ht="20.7" customHeight="1">
      <c r="A33" t="s" s="46">
        <v>106</v>
      </c>
      <c r="B33" s="47"/>
      <c r="C33" s="8">
        <f>B33/B35</f>
      </c>
      <c r="D33" s="6"/>
      <c r="E33" s="11"/>
      <c r="F33" s="11"/>
      <c r="G33" s="11"/>
      <c r="H33" s="11"/>
      <c r="I33" s="11"/>
    </row>
    <row r="34" ht="20.7" customHeight="1">
      <c r="A34" t="s" s="46">
        <v>110</v>
      </c>
      <c r="B34" s="47"/>
      <c r="C34" s="8">
        <f>B34/B35</f>
      </c>
      <c r="D34" s="6"/>
      <c r="E34" s="11"/>
      <c r="F34" s="11"/>
      <c r="G34" s="11"/>
      <c r="H34" s="11"/>
      <c r="I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11"/>
      <c r="F35" s="11"/>
      <c r="G35" s="11"/>
      <c r="H35" s="11"/>
      <c r="I35" s="11"/>
    </row>
    <row r="36" ht="20.7" customHeight="1">
      <c r="A36" s="16"/>
      <c r="B36" s="17"/>
      <c r="C36" s="18"/>
      <c r="D36" s="11"/>
      <c r="E36" s="11"/>
      <c r="F36" s="11"/>
      <c r="G36" s="11"/>
      <c r="H36" s="11"/>
      <c r="I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1"/>
      <c r="F37" s="11"/>
      <c r="G37" s="11"/>
      <c r="H37" s="11"/>
      <c r="I37" s="11"/>
    </row>
    <row r="38" ht="20.7" customHeight="1">
      <c r="A38" t="s" s="4">
        <v>118</v>
      </c>
      <c r="B38" s="7">
        <v>3006</v>
      </c>
      <c r="C38" s="8">
        <f>B38/B40</f>
        <v>0.9280642173510339</v>
      </c>
      <c r="D38" s="6"/>
      <c r="E38" s="11"/>
      <c r="F38" s="11"/>
      <c r="G38" s="11"/>
      <c r="H38" s="11"/>
      <c r="I38" s="11"/>
    </row>
    <row r="39" ht="20.7" customHeight="1">
      <c r="A39" t="s" s="4">
        <v>122</v>
      </c>
      <c r="B39" s="7">
        <v>233</v>
      </c>
      <c r="C39" s="8">
        <f>B39/B40</f>
        <v>0.0719357826489657</v>
      </c>
      <c r="D39" s="6"/>
      <c r="E39" s="11"/>
      <c r="F39" s="11"/>
      <c r="G39" s="11"/>
      <c r="H39" s="11"/>
      <c r="I39" s="11"/>
    </row>
    <row r="40" ht="20.7" customHeight="1">
      <c r="A40" t="s" s="3">
        <v>19</v>
      </c>
      <c r="B40" s="7">
        <f>SUM(B38:B39)</f>
        <v>3239</v>
      </c>
      <c r="C40" s="9">
        <f>SUM(C38:C39)</f>
        <v>1</v>
      </c>
      <c r="D40" s="6"/>
      <c r="E40" s="11"/>
      <c r="F40" s="11"/>
      <c r="G40" s="11"/>
      <c r="H40" s="11"/>
      <c r="I40" s="11"/>
    </row>
    <row r="41" ht="20.7" customHeight="1">
      <c r="A41" s="16"/>
      <c r="B41" s="17"/>
      <c r="C41" s="18"/>
      <c r="D41" s="11"/>
      <c r="E41" s="11"/>
      <c r="F41" s="11"/>
      <c r="G41" s="11"/>
      <c r="H41" s="11"/>
      <c r="I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11"/>
      <c r="G42" s="11"/>
      <c r="H42" s="11"/>
      <c r="I42" s="11"/>
    </row>
    <row r="43" ht="20.7" customHeight="1">
      <c r="A43" t="s" s="4">
        <v>131</v>
      </c>
      <c r="B43" s="7">
        <v>1770</v>
      </c>
      <c r="C43" s="8">
        <f>B43/B45</f>
        <v>0.54951878298665</v>
      </c>
      <c r="D43" s="6"/>
      <c r="E43" s="11"/>
      <c r="F43" s="11"/>
      <c r="G43" s="11"/>
      <c r="H43" s="11"/>
      <c r="I43" s="11"/>
    </row>
    <row r="44" ht="20.7" customHeight="1">
      <c r="A44" t="s" s="4">
        <v>134</v>
      </c>
      <c r="B44" s="7">
        <v>1451</v>
      </c>
      <c r="C44" s="8">
        <f>B44/B45</f>
        <v>0.45048121701335</v>
      </c>
      <c r="D44" s="6"/>
      <c r="E44" s="11"/>
      <c r="F44" s="11"/>
      <c r="G44" s="11"/>
      <c r="H44" s="11"/>
      <c r="I44" s="11"/>
    </row>
    <row r="45" ht="20.7" customHeight="1">
      <c r="A45" t="s" s="3">
        <v>19</v>
      </c>
      <c r="B45" s="7">
        <f>SUM(B43:B44)</f>
        <v>3221</v>
      </c>
      <c r="C45" s="9">
        <f>SUM(C43:C44)</f>
        <v>1</v>
      </c>
      <c r="D45" s="6"/>
      <c r="E45" s="11"/>
      <c r="F45" s="11"/>
      <c r="G45" s="11"/>
      <c r="H45" s="11"/>
      <c r="I45" s="11"/>
    </row>
    <row r="46" ht="20.7" customHeight="1">
      <c r="A46" s="16"/>
      <c r="B46" s="17"/>
      <c r="C46" s="18"/>
      <c r="D46" s="11"/>
      <c r="E46" s="11"/>
      <c r="F46" s="11"/>
      <c r="G46" s="11"/>
      <c r="H46" s="11"/>
      <c r="I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11"/>
      <c r="G47" s="11"/>
      <c r="H47" s="11"/>
      <c r="I47" s="11"/>
    </row>
    <row r="48" ht="20.7" customHeight="1">
      <c r="A48" t="s" s="4">
        <v>143</v>
      </c>
      <c r="B48" s="7">
        <v>1578</v>
      </c>
      <c r="C48" s="8">
        <f>B48/B52</f>
        <v>0.488393686165274</v>
      </c>
      <c r="D48" s="6"/>
      <c r="E48" s="11"/>
      <c r="F48" s="11"/>
      <c r="G48" s="11"/>
      <c r="H48" s="11"/>
      <c r="I48" s="11"/>
    </row>
    <row r="49" ht="20.7" customHeight="1">
      <c r="A49" t="s" s="4">
        <v>146</v>
      </c>
      <c r="B49" s="7">
        <v>245</v>
      </c>
      <c r="C49" s="8">
        <f>B49/B52</f>
        <v>0.0758279170535438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213</v>
      </c>
      <c r="C50" s="8">
        <f>B50/B52</f>
        <v>0.06592386258124421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1195</v>
      </c>
      <c r="C51" s="8">
        <f>B51/B52</f>
        <v>0.369854534199938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3231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1280</v>
      </c>
      <c r="C55" s="8">
        <f>B55/B58</f>
        <v>0.423420443268277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764</v>
      </c>
      <c r="C56" s="8">
        <f>B56/B58</f>
        <v>0.252729077075753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979</v>
      </c>
      <c r="C57" s="8">
        <f>B57/B58</f>
        <v>0.323850479655971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3023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689</v>
      </c>
      <c r="C61" s="8">
        <f>B61/B65</f>
        <v>0.243635077793494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246</v>
      </c>
      <c r="C62" s="8">
        <f>B62/B65</f>
        <v>0.08698727015558699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1093</v>
      </c>
      <c r="C63" s="8">
        <f>B63/B65</f>
        <v>0.386492220650636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800</v>
      </c>
      <c r="C64" s="8">
        <f>B64/B65</f>
        <v>0.282885431400283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2828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1528</v>
      </c>
      <c r="C68" s="8">
        <f>B68/B71</f>
        <v>0.5316631871955459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437</v>
      </c>
      <c r="C69" s="8">
        <f>B69/B71</f>
        <v>0.15205288796103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909</v>
      </c>
      <c r="C70" s="8">
        <f>B70/B71</f>
        <v>0.316283924843424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2874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21"/>
      <c r="B87" s="22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  <c r="I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  <c r="I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  <c r="I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  <c r="I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  <c r="I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  <c r="I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  <c r="I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  <c r="I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  <c r="I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  <c r="I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  <c r="I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  <c r="I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  <c r="I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  <c r="I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  <c r="I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  <c r="I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  <c r="I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  <c r="I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  <c r="I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  <c r="I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  <c r="I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  <c r="I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  <c r="I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  <c r="I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  <c r="I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  <c r="I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  <c r="I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  <c r="I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  <c r="I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  <c r="I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  <c r="I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  <c r="I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  <c r="I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  <c r="I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  <c r="I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  <c r="I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  <c r="I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  <c r="I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  <c r="I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  <c r="I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  <c r="I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  <c r="I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  <c r="I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  <c r="I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  <c r="I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  <c r="I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  <c r="I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  <c r="I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  <c r="I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  <c r="I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  <c r="I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  <c r="I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  <c r="I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  <c r="I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  <c r="I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  <c r="I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  <c r="I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  <c r="I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  <c r="I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  <c r="I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  <c r="I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  <c r="I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  <c r="I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  <c r="I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  <c r="I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  <c r="I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  <c r="I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  <c r="I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  <c r="I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  <c r="I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  <c r="I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  <c r="I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  <c r="I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  <c r="I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  <c r="I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  <c r="I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  <c r="I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  <c r="I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  <c r="I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  <c r="I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  <c r="I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  <c r="I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  <c r="I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  <c r="I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  <c r="I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  <c r="I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  <c r="I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  <c r="I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  <c r="I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  <c r="I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  <c r="I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  <c r="I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  <c r="I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  <c r="I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  <c r="I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  <c r="I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  <c r="I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  <c r="I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  <c r="I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  <c r="I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  <c r="I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  <c r="I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  <c r="I194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dimension ref="A2:K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41" customWidth="1"/>
    <col min="2" max="4" width="16.3516" style="141" customWidth="1"/>
    <col min="5" max="5" width="26.7031" style="141" customWidth="1"/>
    <col min="6" max="8" width="16.3516" style="141" customWidth="1"/>
    <col min="9" max="9" width="17.8516" style="141" customWidth="1"/>
    <col min="10" max="11" width="16.3516" style="141" customWidth="1"/>
    <col min="12" max="16384" width="16.3516" style="14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42</v>
      </c>
      <c r="F2" t="s" s="4">
        <v>2</v>
      </c>
      <c r="G2" t="s" s="3">
        <v>3</v>
      </c>
      <c r="H2" s="5"/>
      <c r="I2" t="s" s="3">
        <v>265</v>
      </c>
      <c r="J2" t="s" s="4">
        <v>2</v>
      </c>
      <c r="K2" t="s" s="3">
        <v>3</v>
      </c>
    </row>
    <row r="3" ht="20.7" customHeight="1">
      <c r="A3" t="s" s="4">
        <v>8</v>
      </c>
      <c r="B3" s="7">
        <v>6137</v>
      </c>
      <c r="C3" s="8">
        <f>B3/B12</f>
        <v>0.174490347161013</v>
      </c>
      <c r="D3" s="5"/>
      <c r="E3" t="s" s="4">
        <v>44</v>
      </c>
      <c r="F3" s="7">
        <v>1767</v>
      </c>
      <c r="G3" s="8">
        <f>F3/F5</f>
        <v>0.670333839150228</v>
      </c>
      <c r="H3" s="5"/>
      <c r="I3" t="s" s="4">
        <v>271</v>
      </c>
      <c r="J3" s="7">
        <v>13164</v>
      </c>
      <c r="K3" s="8">
        <f>J3/J5</f>
        <v>0.547701268982734</v>
      </c>
    </row>
    <row r="4" ht="20.7" customHeight="1">
      <c r="A4" t="s" s="4">
        <v>13</v>
      </c>
      <c r="B4" s="7">
        <v>4262</v>
      </c>
      <c r="C4" s="8">
        <f>B4/B12</f>
        <v>0.121179380739814</v>
      </c>
      <c r="D4" s="5"/>
      <c r="E4" t="s" s="4">
        <v>47</v>
      </c>
      <c r="F4" s="7">
        <v>869</v>
      </c>
      <c r="G4" s="8">
        <f>F4/F5</f>
        <v>0.329666160849772</v>
      </c>
      <c r="H4" s="5"/>
      <c r="I4" t="s" s="4">
        <v>277</v>
      </c>
      <c r="J4" s="7">
        <v>10871</v>
      </c>
      <c r="K4" s="8">
        <f>J4/J5</f>
        <v>0.452298731017266</v>
      </c>
    </row>
    <row r="5" ht="20.7" customHeight="1">
      <c r="A5" t="s" s="4">
        <v>18</v>
      </c>
      <c r="B5" s="7">
        <v>130</v>
      </c>
      <c r="C5" s="8">
        <f>B5/B12</f>
        <v>0.00369622700520315</v>
      </c>
      <c r="D5" s="5"/>
      <c r="E5" t="s" s="3">
        <v>19</v>
      </c>
      <c r="F5" s="7">
        <f>SUM(F3:F4)</f>
        <v>2636</v>
      </c>
      <c r="G5" s="9">
        <f>SUM(G3:G4)</f>
        <v>1</v>
      </c>
      <c r="H5" s="95"/>
      <c r="I5" t="s" s="3">
        <v>19</v>
      </c>
      <c r="J5" s="7">
        <f>SUM(J3:J4)</f>
        <v>24035</v>
      </c>
      <c r="K5" s="9">
        <f>SUM(K3:K4)</f>
        <v>1</v>
      </c>
    </row>
    <row r="6" ht="20.7" customHeight="1">
      <c r="A6" t="s" s="4">
        <v>21</v>
      </c>
      <c r="B6" s="7">
        <v>16278</v>
      </c>
      <c r="C6" s="8">
        <f>B6/B12</f>
        <v>0.462824486082284</v>
      </c>
      <c r="D6" s="6"/>
      <c r="E6" s="10"/>
      <c r="F6" s="30"/>
      <c r="G6" s="17"/>
      <c r="H6" s="39"/>
      <c r="I6" s="18"/>
      <c r="J6" s="10"/>
      <c r="K6" s="10"/>
    </row>
    <row r="7" ht="20.7" customHeight="1">
      <c r="A7" t="s" s="4">
        <v>23</v>
      </c>
      <c r="B7" s="7">
        <v>7380</v>
      </c>
      <c r="C7" s="8">
        <f>B7/B12</f>
        <v>0.20983196383384</v>
      </c>
      <c r="D7" s="5"/>
      <c r="E7" t="s" s="3">
        <v>93</v>
      </c>
      <c r="F7" t="s" s="4">
        <v>2</v>
      </c>
      <c r="G7" t="s" s="3">
        <v>3</v>
      </c>
      <c r="H7" s="33"/>
      <c r="I7" t="s" s="3">
        <v>262</v>
      </c>
      <c r="J7" t="s" s="4">
        <v>2</v>
      </c>
      <c r="K7" t="s" s="3">
        <v>3</v>
      </c>
    </row>
    <row r="8" ht="20.7" customHeight="1">
      <c r="A8" t="s" s="4">
        <v>27</v>
      </c>
      <c r="B8" s="7">
        <v>189</v>
      </c>
      <c r="C8" s="8">
        <f>B8/B12</f>
        <v>0.00537374541525689</v>
      </c>
      <c r="D8" s="5"/>
      <c r="E8" t="s" s="4">
        <v>96</v>
      </c>
      <c r="F8" s="7">
        <v>4025</v>
      </c>
      <c r="G8" s="8">
        <f>F8/F10</f>
        <v>0.409419184213203</v>
      </c>
      <c r="H8" s="33"/>
      <c r="I8" t="s" s="4">
        <v>287</v>
      </c>
      <c r="J8" s="7">
        <v>8834</v>
      </c>
      <c r="K8" s="8">
        <f>J8/J10</f>
        <v>0.387966622749231</v>
      </c>
    </row>
    <row r="9" ht="20.7" customHeight="1">
      <c r="A9" t="s" s="4">
        <v>31</v>
      </c>
      <c r="B9" s="7">
        <v>581</v>
      </c>
      <c r="C9" s="8">
        <f>B9/B12</f>
        <v>0.0165192914617156</v>
      </c>
      <c r="D9" s="5"/>
      <c r="E9" t="s" s="4">
        <v>99</v>
      </c>
      <c r="F9" s="7">
        <v>5806</v>
      </c>
      <c r="G9" s="8">
        <f>F9/F10</f>
        <v>0.590580815786797</v>
      </c>
      <c r="H9" s="33"/>
      <c r="I9" t="s" s="4">
        <v>293</v>
      </c>
      <c r="J9" s="7">
        <v>13936</v>
      </c>
      <c r="K9" s="8">
        <f>J9/J10</f>
        <v>0.612033377250769</v>
      </c>
    </row>
    <row r="10" ht="20.7" customHeight="1">
      <c r="A10" t="s" s="4">
        <v>36</v>
      </c>
      <c r="B10" s="7">
        <v>156</v>
      </c>
      <c r="C10" s="8">
        <f>B10/B12</f>
        <v>0.00443547240624378</v>
      </c>
      <c r="D10" s="5"/>
      <c r="E10" t="s" s="3">
        <v>19</v>
      </c>
      <c r="F10" s="7">
        <f>SUM(F8:F9)</f>
        <v>9831</v>
      </c>
      <c r="G10" s="9">
        <f>SUM(G8:G9)</f>
        <v>1</v>
      </c>
      <c r="H10" s="33"/>
      <c r="I10" t="s" s="3">
        <v>19</v>
      </c>
      <c r="J10" s="7">
        <f>SUM(J8:J9)</f>
        <v>22770</v>
      </c>
      <c r="K10" s="9">
        <f>SUM(K8:K9)</f>
        <v>1</v>
      </c>
    </row>
    <row r="11" ht="20.7" customHeight="1">
      <c r="A11" t="s" s="4">
        <v>39</v>
      </c>
      <c r="B11" s="7">
        <v>58</v>
      </c>
      <c r="C11" s="8">
        <f>B11/B12</f>
        <v>0.0016490858946291</v>
      </c>
      <c r="D11" s="6"/>
      <c r="E11" s="10"/>
      <c r="F11" s="10"/>
      <c r="G11" s="10"/>
      <c r="H11" s="24"/>
      <c r="I11" s="10"/>
      <c r="J11" s="10"/>
      <c r="K11" s="10"/>
    </row>
    <row r="12" ht="20.7" customHeight="1">
      <c r="A12" t="s" s="3">
        <v>19</v>
      </c>
      <c r="B12" s="7">
        <f>SUM(B3:B11)</f>
        <v>35171</v>
      </c>
      <c r="C12" s="9">
        <f>SUM(C3:C11)</f>
        <v>1</v>
      </c>
      <c r="D12" s="5"/>
      <c r="E12" t="s" s="3">
        <v>136</v>
      </c>
      <c r="F12" t="s" s="4">
        <v>2</v>
      </c>
      <c r="G12" t="s" s="3">
        <v>3</v>
      </c>
      <c r="H12" s="33"/>
      <c r="I12" t="s" s="3">
        <v>263</v>
      </c>
      <c r="J12" t="s" s="4">
        <v>2</v>
      </c>
      <c r="K12" t="s" s="3">
        <v>3</v>
      </c>
    </row>
    <row r="13" ht="20.7" customHeight="1">
      <c r="A13" s="10"/>
      <c r="B13" s="10"/>
      <c r="C13" s="10"/>
      <c r="D13" s="12"/>
      <c r="E13" t="s" s="4">
        <v>139</v>
      </c>
      <c r="F13" s="7">
        <v>1376</v>
      </c>
      <c r="G13" s="8">
        <f>F13/F15</f>
        <v>0.723068838675775</v>
      </c>
      <c r="H13" s="33"/>
      <c r="I13" t="s" s="4">
        <v>305</v>
      </c>
      <c r="J13" s="7">
        <v>13772</v>
      </c>
      <c r="K13" s="8">
        <f>J13/J16</f>
        <v>0.545145073823378</v>
      </c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140</v>
      </c>
      <c r="F14" s="7">
        <v>527</v>
      </c>
      <c r="G14" s="8">
        <f>F14/F15</f>
        <v>0.276931161324225</v>
      </c>
      <c r="H14" s="33"/>
      <c r="I14" t="s" s="4">
        <v>312</v>
      </c>
      <c r="J14" s="7">
        <v>4876</v>
      </c>
      <c r="K14" s="8">
        <f>J14/J16</f>
        <v>0.193009539642956</v>
      </c>
    </row>
    <row r="15" ht="20.7" customHeight="1">
      <c r="A15" t="s" s="4">
        <v>51</v>
      </c>
      <c r="B15" s="7">
        <v>213</v>
      </c>
      <c r="C15" s="8">
        <f>B15/B21</f>
        <v>0.0061175254178873</v>
      </c>
      <c r="D15" s="5"/>
      <c r="E15" t="s" s="3">
        <v>19</v>
      </c>
      <c r="F15" s="7">
        <f>SUM(F13:F14)</f>
        <v>1903</v>
      </c>
      <c r="G15" s="9">
        <f>SUM(G13:G14)</f>
        <v>1</v>
      </c>
      <c r="H15" s="33"/>
      <c r="I15" t="s" s="4">
        <v>316</v>
      </c>
      <c r="J15" s="7">
        <v>6615</v>
      </c>
      <c r="K15" s="8">
        <f>J15/J16</f>
        <v>0.261845386533666</v>
      </c>
    </row>
    <row r="16" ht="20.7" customHeight="1">
      <c r="A16" t="s" s="4">
        <v>54</v>
      </c>
      <c r="B16" s="7">
        <v>12587</v>
      </c>
      <c r="C16" s="8">
        <f>B16/B21</f>
        <v>0.361508415187547</v>
      </c>
      <c r="D16" s="6"/>
      <c r="E16" s="10"/>
      <c r="F16" s="30"/>
      <c r="G16" s="17"/>
      <c r="H16" s="32"/>
      <c r="I16" t="s" s="3">
        <v>19</v>
      </c>
      <c r="J16" s="7">
        <f>SUM(J13:J15)</f>
        <v>25263</v>
      </c>
      <c r="K16" s="9">
        <f>SUM(K13:K15)</f>
        <v>1</v>
      </c>
    </row>
    <row r="17" ht="20.7" customHeight="1">
      <c r="A17" t="s" s="4">
        <v>57</v>
      </c>
      <c r="B17" s="7">
        <v>12664</v>
      </c>
      <c r="C17" s="8">
        <f>B17/B21</f>
        <v>0.363719914986501</v>
      </c>
      <c r="D17" s="5"/>
      <c r="E17" t="s" s="3">
        <v>216</v>
      </c>
      <c r="F17" t="s" s="4">
        <v>2</v>
      </c>
      <c r="G17" t="s" s="3">
        <v>3</v>
      </c>
      <c r="H17" s="34"/>
      <c r="I17" s="18"/>
      <c r="J17" s="10"/>
      <c r="K17" s="10"/>
    </row>
    <row r="18" ht="20.7" customHeight="1">
      <c r="A18" t="s" s="4">
        <v>61</v>
      </c>
      <c r="B18" s="7">
        <v>404</v>
      </c>
      <c r="C18" s="8">
        <f>B18/B21</f>
        <v>0.011603193750359</v>
      </c>
      <c r="D18" s="5"/>
      <c r="E18" t="s" s="4">
        <v>217</v>
      </c>
      <c r="F18" s="7">
        <v>918</v>
      </c>
      <c r="G18" s="8">
        <f>F18/F20</f>
        <v>0.205553067622033</v>
      </c>
      <c r="H18" s="33"/>
      <c r="I18" t="s" s="3">
        <v>282</v>
      </c>
      <c r="J18" t="s" s="4">
        <v>2</v>
      </c>
      <c r="K18" t="s" s="3">
        <v>3</v>
      </c>
    </row>
    <row r="19" ht="20.7" customHeight="1">
      <c r="A19" t="s" s="4">
        <v>64</v>
      </c>
      <c r="B19" s="7">
        <v>8575</v>
      </c>
      <c r="C19" s="8">
        <f>B19/B21</f>
        <v>0.246280659429031</v>
      </c>
      <c r="D19" s="5"/>
      <c r="E19" t="s" s="4">
        <v>218</v>
      </c>
      <c r="F19" s="7">
        <v>3548</v>
      </c>
      <c r="G19" s="8">
        <f>F19/F20</f>
        <v>0.794446932377967</v>
      </c>
      <c r="H19" s="33"/>
      <c r="I19" t="s" s="4">
        <v>329</v>
      </c>
      <c r="J19" s="7">
        <v>11619</v>
      </c>
      <c r="K19" s="8">
        <f>J19/J21</f>
        <v>0.48535861982539</v>
      </c>
    </row>
    <row r="20" ht="20.7" customHeight="1">
      <c r="A20" t="s" s="4">
        <v>68</v>
      </c>
      <c r="B20" s="7">
        <v>375</v>
      </c>
      <c r="C20" s="8">
        <f>B20/B21</f>
        <v>0.0107702912286748</v>
      </c>
      <c r="D20" s="5"/>
      <c r="E20" t="s" s="3">
        <v>19</v>
      </c>
      <c r="F20" s="7">
        <f>SUM(F18:F19)</f>
        <v>4466</v>
      </c>
      <c r="G20" s="9">
        <f>SUM(G18:G19)</f>
        <v>1</v>
      </c>
      <c r="H20" s="33"/>
      <c r="I20" t="s" s="4">
        <v>332</v>
      </c>
      <c r="J20" s="7">
        <v>12320</v>
      </c>
      <c r="K20" s="8">
        <f>J20/J21</f>
        <v>0.51464138017461</v>
      </c>
    </row>
    <row r="21" ht="20.7" customHeight="1">
      <c r="A21" t="s" s="3">
        <v>19</v>
      </c>
      <c r="B21" s="7">
        <f>SUM(B15:B20)</f>
        <v>34818</v>
      </c>
      <c r="C21" s="9">
        <f>SUM(C15:C20)</f>
        <v>1</v>
      </c>
      <c r="D21" s="6"/>
      <c r="E21" s="10"/>
      <c r="F21" s="30"/>
      <c r="G21" s="17"/>
      <c r="H21" s="32"/>
      <c r="I21" t="s" s="3">
        <v>19</v>
      </c>
      <c r="J21" s="7">
        <f>SUM(J19:J20)</f>
        <v>23939</v>
      </c>
      <c r="K21" s="9">
        <f>SUM(K19:K20)</f>
        <v>1</v>
      </c>
    </row>
    <row r="22" ht="20.7" customHeight="1">
      <c r="A22" s="16"/>
      <c r="B22" s="17"/>
      <c r="C22" s="18"/>
      <c r="D22" s="12"/>
      <c r="E22" t="s" s="3">
        <v>219</v>
      </c>
      <c r="F22" t="s" s="4">
        <v>2</v>
      </c>
      <c r="G22" t="s" s="3">
        <v>3</v>
      </c>
      <c r="H22" s="34"/>
      <c r="I22" s="18"/>
      <c r="J22" s="10"/>
      <c r="K22" s="10"/>
    </row>
    <row r="23" ht="20.7" customHeight="1">
      <c r="A23" t="s" s="45">
        <v>77</v>
      </c>
      <c r="B23" t="s" s="46">
        <v>2</v>
      </c>
      <c r="C23" t="s" s="3">
        <v>3</v>
      </c>
      <c r="D23" s="5"/>
      <c r="E23" t="s" s="4">
        <v>220</v>
      </c>
      <c r="F23" s="7">
        <v>921</v>
      </c>
      <c r="G23" s="8">
        <f>F23/F25</f>
        <v>0.7350359138068639</v>
      </c>
      <c r="H23" s="33"/>
      <c r="I23" t="s" s="3">
        <v>340</v>
      </c>
      <c r="J23" t="s" s="4">
        <v>2</v>
      </c>
      <c r="K23" t="s" s="3">
        <v>3</v>
      </c>
    </row>
    <row r="24" ht="20.7" customHeight="1">
      <c r="A24" t="s" s="46">
        <v>80</v>
      </c>
      <c r="B24" s="47"/>
      <c r="C24" s="8">
        <f>B24/B26</f>
      </c>
      <c r="D24" s="5"/>
      <c r="E24" t="s" s="4">
        <v>221</v>
      </c>
      <c r="F24" s="7">
        <v>332</v>
      </c>
      <c r="G24" s="8">
        <f>F24/F25</f>
        <v>0.264964086193136</v>
      </c>
      <c r="H24" s="33"/>
      <c r="I24" t="s" s="4">
        <v>345</v>
      </c>
      <c r="J24" s="7">
        <v>9376</v>
      </c>
      <c r="K24" s="8">
        <f>J24/J26</f>
        <v>0.400855066267636</v>
      </c>
    </row>
    <row r="25" ht="20.7" customHeight="1">
      <c r="A25" t="s" s="46">
        <v>83</v>
      </c>
      <c r="B25" s="47"/>
      <c r="C25" s="8">
        <f>B25/B26</f>
      </c>
      <c r="D25" s="5"/>
      <c r="E25" t="s" s="3">
        <v>19</v>
      </c>
      <c r="F25" s="7">
        <f>SUM(F23:F24)</f>
        <v>1253</v>
      </c>
      <c r="G25" s="9">
        <f>SUM(G23:G24)</f>
        <v>1</v>
      </c>
      <c r="H25" s="33"/>
      <c r="I25" t="s" s="4">
        <v>348</v>
      </c>
      <c r="J25" s="7">
        <v>14014</v>
      </c>
      <c r="K25" s="8">
        <f>J25/J26</f>
        <v>0.599144933732364</v>
      </c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6"/>
      <c r="E26" s="10"/>
      <c r="F26" s="30"/>
      <c r="G26" s="17"/>
      <c r="H26" s="32"/>
      <c r="I26" t="s" s="3">
        <v>19</v>
      </c>
      <c r="J26" s="7">
        <f>SUM(J24:J25)</f>
        <v>23390</v>
      </c>
      <c r="K26" s="9">
        <f>SUM(K24:K25)</f>
        <v>1</v>
      </c>
    </row>
    <row r="27" ht="20.7" customHeight="1">
      <c r="A27" s="51"/>
      <c r="B27" s="52"/>
      <c r="C27" s="18"/>
      <c r="D27" s="12"/>
      <c r="E27" t="s" s="3">
        <v>222</v>
      </c>
      <c r="F27" t="s" s="4">
        <v>2</v>
      </c>
      <c r="G27" t="s" s="3">
        <v>3</v>
      </c>
      <c r="H27" s="34"/>
      <c r="I27" s="18"/>
      <c r="J27" s="10"/>
      <c r="K27" s="10"/>
    </row>
    <row r="28" ht="20.7" customHeight="1">
      <c r="A28" t="s" s="45">
        <v>92</v>
      </c>
      <c r="B28" t="s" s="46">
        <v>2</v>
      </c>
      <c r="C28" t="s" s="3">
        <v>3</v>
      </c>
      <c r="D28" s="5"/>
      <c r="E28" t="s" s="4">
        <v>223</v>
      </c>
      <c r="F28" s="7">
        <v>2339</v>
      </c>
      <c r="G28" s="8">
        <f>F28/F30</f>
        <v>0.748001279181324</v>
      </c>
      <c r="H28" s="33"/>
      <c r="I28" t="s" s="3">
        <v>264</v>
      </c>
      <c r="J28" t="s" s="4">
        <v>2</v>
      </c>
      <c r="K28" t="s" s="3">
        <v>3</v>
      </c>
    </row>
    <row r="29" ht="20.7" customHeight="1">
      <c r="A29" t="s" s="46">
        <v>95</v>
      </c>
      <c r="B29" s="47"/>
      <c r="C29" s="8">
        <f>B29/B35</f>
      </c>
      <c r="D29" s="5"/>
      <c r="E29" t="s" s="4">
        <v>224</v>
      </c>
      <c r="F29" s="7">
        <v>788</v>
      </c>
      <c r="G29" s="8">
        <f>F29/F30</f>
        <v>0.251998720818676</v>
      </c>
      <c r="H29" s="33"/>
      <c r="I29" t="s" s="4">
        <v>360</v>
      </c>
      <c r="J29" s="7">
        <v>13616</v>
      </c>
      <c r="K29" s="8">
        <f>J29/J31</f>
        <v>0.566083232860766</v>
      </c>
    </row>
    <row r="30" ht="20.7" customHeight="1">
      <c r="A30" t="s" s="46">
        <v>98</v>
      </c>
      <c r="B30" s="47"/>
      <c r="C30" s="8">
        <f>B30/B35</f>
      </c>
      <c r="D30" s="5"/>
      <c r="E30" t="s" s="3">
        <v>19</v>
      </c>
      <c r="F30" s="7">
        <f>SUM(F28:F29)</f>
        <v>3127</v>
      </c>
      <c r="G30" s="9">
        <f>SUM(G28:G29)</f>
        <v>1</v>
      </c>
      <c r="H30" s="33"/>
      <c r="I30" t="s" s="4">
        <v>363</v>
      </c>
      <c r="J30" s="7">
        <v>10437</v>
      </c>
      <c r="K30" s="8">
        <f>J30/J31</f>
        <v>0.433916767139234</v>
      </c>
    </row>
    <row r="31" ht="20.7" customHeight="1">
      <c r="A31" t="s" s="46">
        <v>101</v>
      </c>
      <c r="B31" s="47"/>
      <c r="C31" s="8">
        <f>B31/B35</f>
      </c>
      <c r="D31" s="6"/>
      <c r="E31" s="10"/>
      <c r="F31" s="30"/>
      <c r="G31" s="17"/>
      <c r="H31" s="32"/>
      <c r="I31" t="s" s="3">
        <v>19</v>
      </c>
      <c r="J31" s="7">
        <f>SUM(J29:J30)</f>
        <v>24053</v>
      </c>
      <c r="K31" s="9">
        <f>SUM(K29:K30)</f>
        <v>1</v>
      </c>
    </row>
    <row r="32" ht="20.7" customHeight="1">
      <c r="A32" t="s" s="46">
        <v>103</v>
      </c>
      <c r="B32" s="47"/>
      <c r="C32" s="8">
        <f>B32/B35</f>
      </c>
      <c r="D32" s="5"/>
      <c r="E32" t="s" s="3">
        <v>6</v>
      </c>
      <c r="F32" t="s" s="4">
        <v>2</v>
      </c>
      <c r="G32" t="s" s="3">
        <v>3</v>
      </c>
      <c r="H32" s="34"/>
      <c r="I32" s="18"/>
      <c r="J32" s="10"/>
      <c r="K32" s="10"/>
    </row>
    <row r="33" ht="20.7" customHeight="1">
      <c r="A33" t="s" s="46">
        <v>106</v>
      </c>
      <c r="B33" s="47"/>
      <c r="C33" s="8">
        <f>B33/B35</f>
      </c>
      <c r="D33" s="5"/>
      <c r="E33" t="s" s="4">
        <v>11</v>
      </c>
      <c r="F33" s="7">
        <v>7729</v>
      </c>
      <c r="G33" s="8">
        <f>F33/F37</f>
        <v>0.2644472576727</v>
      </c>
      <c r="H33" s="33"/>
      <c r="I33" t="s" s="3">
        <v>370</v>
      </c>
      <c r="J33" t="s" s="4">
        <v>2</v>
      </c>
      <c r="K33" t="s" s="3">
        <v>3</v>
      </c>
    </row>
    <row r="34" ht="20.7" customHeight="1">
      <c r="A34" t="s" s="46">
        <v>110</v>
      </c>
      <c r="B34" s="47"/>
      <c r="C34" s="8">
        <f>B34/B35</f>
      </c>
      <c r="D34" s="5"/>
      <c r="E34" t="s" s="4">
        <v>16</v>
      </c>
      <c r="F34" s="7">
        <v>5917</v>
      </c>
      <c r="G34" s="8">
        <f>F34/F37</f>
        <v>0.20244978957813</v>
      </c>
      <c r="H34" s="33"/>
      <c r="I34" t="s" s="4">
        <v>372</v>
      </c>
      <c r="J34" s="7">
        <v>15338</v>
      </c>
      <c r="K34" s="8">
        <f>J34/J36</f>
        <v>0.647036490191943</v>
      </c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5"/>
      <c r="E35" t="s" s="4">
        <v>20</v>
      </c>
      <c r="F35" s="7">
        <v>2550</v>
      </c>
      <c r="G35" s="8">
        <f>F35/F37</f>
        <v>0.087248092517193</v>
      </c>
      <c r="H35" s="33"/>
      <c r="I35" t="s" s="4">
        <v>375</v>
      </c>
      <c r="J35" s="7">
        <v>8367</v>
      </c>
      <c r="K35" s="8">
        <f>J35/J36</f>
        <v>0.352963509808057</v>
      </c>
    </row>
    <row r="36" ht="20.7" customHeight="1">
      <c r="A36" s="16"/>
      <c r="B36" s="17"/>
      <c r="C36" s="18"/>
      <c r="D36" s="12"/>
      <c r="E36" t="s" s="4">
        <v>22</v>
      </c>
      <c r="F36" s="7">
        <v>13031</v>
      </c>
      <c r="G36" s="8">
        <f>F36/F37</f>
        <v>0.445854860231977</v>
      </c>
      <c r="H36" s="33"/>
      <c r="I36" t="s" s="3">
        <v>19</v>
      </c>
      <c r="J36" s="7">
        <f>SUM(J34:J35)</f>
        <v>23705</v>
      </c>
      <c r="K36" s="9">
        <f>SUM(K34:K35)</f>
        <v>1</v>
      </c>
    </row>
    <row r="37" ht="20.7" customHeight="1">
      <c r="A37" t="s" s="3">
        <v>116</v>
      </c>
      <c r="B37" t="s" s="4">
        <v>2</v>
      </c>
      <c r="C37" t="s" s="3">
        <v>3</v>
      </c>
      <c r="D37" s="5"/>
      <c r="E37" t="s" s="3">
        <v>19</v>
      </c>
      <c r="F37" s="7">
        <f>SUM(F33:F36)</f>
        <v>29227</v>
      </c>
      <c r="G37" s="9">
        <f>SUM(G33:G36)</f>
        <v>1</v>
      </c>
      <c r="H37" s="34"/>
      <c r="I37" s="18"/>
      <c r="J37" s="10"/>
      <c r="K37" s="10"/>
    </row>
    <row r="38" ht="20.7" customHeight="1">
      <c r="A38" t="s" s="4">
        <v>118</v>
      </c>
      <c r="B38" s="7">
        <v>28177</v>
      </c>
      <c r="C38" s="8">
        <f>B38/B40</f>
        <v>0.898931249003031</v>
      </c>
      <c r="D38" s="6"/>
      <c r="E38" s="10"/>
      <c r="F38" s="30"/>
      <c r="G38" s="17"/>
      <c r="H38" s="32"/>
      <c r="I38" t="s" s="3">
        <v>306</v>
      </c>
      <c r="J38" t="s" s="4">
        <v>2</v>
      </c>
      <c r="K38" t="s" s="3">
        <v>3</v>
      </c>
    </row>
    <row r="39" ht="20.7" customHeight="1">
      <c r="A39" t="s" s="4">
        <v>122</v>
      </c>
      <c r="B39" s="7">
        <v>3168</v>
      </c>
      <c r="C39" s="8">
        <f>B39/B40</f>
        <v>0.101068750996969</v>
      </c>
      <c r="D39" s="5"/>
      <c r="E39" t="s" s="3">
        <v>76</v>
      </c>
      <c r="F39" t="s" s="4">
        <v>2</v>
      </c>
      <c r="G39" t="s" s="3">
        <v>3</v>
      </c>
      <c r="H39" s="33"/>
      <c r="I39" t="s" s="4">
        <v>387</v>
      </c>
      <c r="J39" s="7">
        <v>6362</v>
      </c>
      <c r="K39" s="8">
        <f>J39/J43</f>
        <v>0.277828726145247</v>
      </c>
    </row>
    <row r="40" ht="20.7" customHeight="1">
      <c r="A40" t="s" s="3">
        <v>19</v>
      </c>
      <c r="B40" s="7">
        <f>SUM(B38:B39)</f>
        <v>31345</v>
      </c>
      <c r="C40" s="9">
        <f>SUM(C38:C39)</f>
        <v>1</v>
      </c>
      <c r="D40" s="5"/>
      <c r="E40" t="s" s="4">
        <v>79</v>
      </c>
      <c r="F40" s="7">
        <v>20545</v>
      </c>
      <c r="G40" s="8">
        <f>F40/F42</f>
        <v>0.757503133987169</v>
      </c>
      <c r="H40" s="33"/>
      <c r="I40" t="s" s="4">
        <v>390</v>
      </c>
      <c r="J40" s="7">
        <v>8826</v>
      </c>
      <c r="K40" s="8">
        <f>J40/J43</f>
        <v>0.385431678239224</v>
      </c>
    </row>
    <row r="41" ht="20.7" customHeight="1">
      <c r="A41" s="16"/>
      <c r="B41" s="17"/>
      <c r="C41" s="18"/>
      <c r="D41" s="12"/>
      <c r="E41" t="s" s="4">
        <v>82</v>
      </c>
      <c r="F41" s="7">
        <v>6577</v>
      </c>
      <c r="G41" s="8">
        <f>F41/F42</f>
        <v>0.242496866012831</v>
      </c>
      <c r="H41" s="33"/>
      <c r="I41" t="s" s="4">
        <v>393</v>
      </c>
      <c r="J41" s="7">
        <v>2587</v>
      </c>
      <c r="K41" s="8">
        <f>J41/J43</f>
        <v>0.112974365692825</v>
      </c>
    </row>
    <row r="42" ht="20.7" customHeight="1">
      <c r="A42" t="s" s="3">
        <v>129</v>
      </c>
      <c r="B42" t="s" s="4">
        <v>2</v>
      </c>
      <c r="C42" t="s" s="3">
        <v>3</v>
      </c>
      <c r="D42" s="5"/>
      <c r="E42" t="s" s="3">
        <v>19</v>
      </c>
      <c r="F42" s="7">
        <f>SUM(F40:F41)</f>
        <v>27122</v>
      </c>
      <c r="G42" s="9">
        <f>SUM(G40:G41)</f>
        <v>1</v>
      </c>
      <c r="H42" s="33"/>
      <c r="I42" t="s" s="4">
        <v>396</v>
      </c>
      <c r="J42" s="7">
        <v>5124</v>
      </c>
      <c r="K42" s="8">
        <f>J42/J43</f>
        <v>0.223765229922704</v>
      </c>
    </row>
    <row r="43" ht="20.7" customHeight="1">
      <c r="A43" t="s" s="4">
        <v>131</v>
      </c>
      <c r="B43" s="7">
        <v>18977</v>
      </c>
      <c r="C43" s="8">
        <f>B43/B45</f>
        <v>0.616777171086843</v>
      </c>
      <c r="D43" s="6"/>
      <c r="E43" s="10"/>
      <c r="F43" s="30"/>
      <c r="G43" s="17"/>
      <c r="H43" s="32"/>
      <c r="I43" t="s" s="3">
        <v>19</v>
      </c>
      <c r="J43" s="7">
        <f>SUM(J39:J42)</f>
        <v>22899</v>
      </c>
      <c r="K43" s="9">
        <f>SUM(K39:K42)</f>
        <v>1</v>
      </c>
    </row>
    <row r="44" ht="20.7" customHeight="1">
      <c r="A44" t="s" s="4">
        <v>134</v>
      </c>
      <c r="B44" s="7">
        <v>11791</v>
      </c>
      <c r="C44" s="8">
        <f>B44/B45</f>
        <v>0.383222828913157</v>
      </c>
      <c r="D44" s="5"/>
      <c r="E44" t="s" s="3">
        <v>739</v>
      </c>
      <c r="F44" t="s" s="4">
        <v>2</v>
      </c>
      <c r="G44" t="s" s="3">
        <v>3</v>
      </c>
      <c r="H44" s="34"/>
      <c r="I44" s="18"/>
      <c r="J44" s="10"/>
      <c r="K44" s="10"/>
    </row>
    <row r="45" ht="20.7" customHeight="1">
      <c r="A45" t="s" s="3">
        <v>19</v>
      </c>
      <c r="B45" s="7">
        <f>SUM(B43:B44)</f>
        <v>30768</v>
      </c>
      <c r="C45" s="9">
        <f>SUM(C43:C44)</f>
        <v>1</v>
      </c>
      <c r="D45" s="5"/>
      <c r="E45" t="s" s="4">
        <v>740</v>
      </c>
      <c r="F45" s="7">
        <v>7529</v>
      </c>
      <c r="G45" s="8">
        <f>F45/F50</f>
        <v>0.254289381248311</v>
      </c>
      <c r="H45" s="33"/>
      <c r="I45" t="s" s="3">
        <v>353</v>
      </c>
      <c r="J45" t="s" s="4">
        <v>2</v>
      </c>
      <c r="K45" t="s" s="3">
        <v>3</v>
      </c>
    </row>
    <row r="46" ht="20.7" customHeight="1">
      <c r="A46" s="16"/>
      <c r="B46" s="17"/>
      <c r="C46" s="18"/>
      <c r="D46" s="12"/>
      <c r="E46" t="s" s="4">
        <v>741</v>
      </c>
      <c r="F46" s="7">
        <v>3964</v>
      </c>
      <c r="G46" s="8">
        <f>F46/F50</f>
        <v>0.133882734396109</v>
      </c>
      <c r="H46" s="33"/>
      <c r="I46" t="s" s="4">
        <v>407</v>
      </c>
      <c r="J46" s="7">
        <v>9181</v>
      </c>
      <c r="K46" s="8">
        <f>J46/J48</f>
        <v>0.395051635111876</v>
      </c>
    </row>
    <row r="47" ht="20.7" customHeight="1">
      <c r="A47" t="s" s="3">
        <v>141</v>
      </c>
      <c r="B47" t="s" s="4">
        <v>2</v>
      </c>
      <c r="C47" t="s" s="3">
        <v>3</v>
      </c>
      <c r="D47" s="5"/>
      <c r="E47" t="s" s="4">
        <v>742</v>
      </c>
      <c r="F47" s="7">
        <v>4205</v>
      </c>
      <c r="G47" s="8">
        <f>F47/F50</f>
        <v>0.142022426371251</v>
      </c>
      <c r="H47" s="33"/>
      <c r="I47" t="s" s="4">
        <v>409</v>
      </c>
      <c r="J47" s="7">
        <v>14059</v>
      </c>
      <c r="K47" s="8">
        <f>J47/J48</f>
        <v>0.604948364888124</v>
      </c>
    </row>
    <row r="48" ht="20.7" customHeight="1">
      <c r="A48" t="s" s="4">
        <v>143</v>
      </c>
      <c r="B48" s="7">
        <v>12408</v>
      </c>
      <c r="C48" s="8">
        <f>B48/B52</f>
        <v>0.418439955485111</v>
      </c>
      <c r="D48" s="5"/>
      <c r="E48" t="s" s="4">
        <v>743</v>
      </c>
      <c r="F48" s="7">
        <v>3593</v>
      </c>
      <c r="G48" s="8">
        <f>F48/F50</f>
        <v>0.12135233720616</v>
      </c>
      <c r="H48" s="41"/>
      <c r="I48" t="s" s="3">
        <v>19</v>
      </c>
      <c r="J48" s="7">
        <f>SUM(J46:J47)</f>
        <v>23240</v>
      </c>
      <c r="K48" s="9">
        <f>SUM(K46:K47)</f>
        <v>1</v>
      </c>
    </row>
    <row r="49" ht="20.7" customHeight="1">
      <c r="A49" t="s" s="4">
        <v>146</v>
      </c>
      <c r="B49" s="7">
        <v>2946</v>
      </c>
      <c r="C49" s="8">
        <f>B49/B52</f>
        <v>0.0993491383671129</v>
      </c>
      <c r="D49" s="5"/>
      <c r="E49" t="s" s="4">
        <v>744</v>
      </c>
      <c r="F49" s="7">
        <v>10317</v>
      </c>
      <c r="G49" s="8">
        <f>F49/F50</f>
        <v>0.348453120778168</v>
      </c>
      <c r="H49" s="6"/>
      <c r="I49" s="19"/>
      <c r="J49" s="19"/>
      <c r="K49" s="19"/>
    </row>
    <row r="50" ht="20.7" customHeight="1">
      <c r="A50" t="s" s="4">
        <v>150</v>
      </c>
      <c r="B50" s="7">
        <v>2367</v>
      </c>
      <c r="C50" s="8">
        <f>B50/B52</f>
        <v>0.07982328938050109</v>
      </c>
      <c r="D50" s="5"/>
      <c r="E50" t="s" s="3">
        <v>19</v>
      </c>
      <c r="F50" s="7">
        <f>SUM(F45:F49)</f>
        <v>29608</v>
      </c>
      <c r="G50" s="9">
        <f>SUM(G45:G49)</f>
        <v>0.999999999999999</v>
      </c>
      <c r="H50" s="6"/>
      <c r="I50" s="11"/>
      <c r="J50" s="11"/>
      <c r="K50" s="11"/>
    </row>
    <row r="51" ht="20.7" customHeight="1">
      <c r="A51" t="s" s="4">
        <v>153</v>
      </c>
      <c r="B51" s="7">
        <v>11932</v>
      </c>
      <c r="C51" s="8">
        <f>B51/B52</f>
        <v>0.402387616767275</v>
      </c>
      <c r="D51" s="6"/>
      <c r="E51" s="10"/>
      <c r="F51" s="10"/>
      <c r="G51" s="10"/>
      <c r="H51" s="11"/>
      <c r="I51" s="11"/>
      <c r="J51" s="11"/>
      <c r="K51" s="11"/>
    </row>
    <row r="52" ht="20.7" customHeight="1">
      <c r="A52" t="s" s="3">
        <v>19</v>
      </c>
      <c r="B52" s="7">
        <f>SUM(B48:B51)</f>
        <v>29653</v>
      </c>
      <c r="C52" s="9">
        <f>SUM(C48:C51)</f>
        <v>1</v>
      </c>
      <c r="D52" s="5"/>
      <c r="E52" t="s" s="3">
        <v>431</v>
      </c>
      <c r="F52" t="s" s="4">
        <v>2</v>
      </c>
      <c r="G52" t="s" s="3">
        <v>3</v>
      </c>
      <c r="H52" s="6"/>
      <c r="I52" s="11"/>
      <c r="J52" s="11"/>
      <c r="K52" s="11"/>
    </row>
    <row r="53" ht="20.7" customHeight="1">
      <c r="A53" s="16"/>
      <c r="B53" s="17"/>
      <c r="C53" s="18"/>
      <c r="D53" s="12"/>
      <c r="E53" t="s" s="4">
        <v>745</v>
      </c>
      <c r="F53" s="7">
        <v>10963</v>
      </c>
      <c r="G53" s="8">
        <f>F53/F55</f>
        <v>0.348596139781869</v>
      </c>
      <c r="H53" s="6"/>
      <c r="I53" s="11"/>
      <c r="J53" s="11"/>
      <c r="K53" s="11"/>
    </row>
    <row r="54" ht="20.7" customHeight="1">
      <c r="A54" t="s" s="3">
        <v>158</v>
      </c>
      <c r="B54" t="s" s="4">
        <v>2</v>
      </c>
      <c r="C54" t="s" s="3">
        <v>3</v>
      </c>
      <c r="D54" s="5"/>
      <c r="E54" t="s" s="4">
        <v>746</v>
      </c>
      <c r="F54" s="7">
        <v>20486</v>
      </c>
      <c r="G54" s="8">
        <f>F54/F55</f>
        <v>0.651403860218131</v>
      </c>
      <c r="H54" s="6"/>
      <c r="I54" s="11"/>
      <c r="J54" s="11"/>
      <c r="K54" s="11"/>
    </row>
    <row r="55" ht="20.7" customHeight="1">
      <c r="A55" t="s" s="4">
        <v>159</v>
      </c>
      <c r="B55" s="7">
        <v>11065</v>
      </c>
      <c r="C55" s="8">
        <f>B55/B58</f>
        <v>0.393940472799772</v>
      </c>
      <c r="D55" s="5"/>
      <c r="E55" t="s" s="3">
        <v>19</v>
      </c>
      <c r="F55" s="7">
        <f>SUM(F53:F54)</f>
        <v>31449</v>
      </c>
      <c r="G55" s="9">
        <f>SUM(G53:G54)</f>
        <v>1</v>
      </c>
      <c r="H55" s="6"/>
      <c r="I55" s="11"/>
      <c r="J55" s="11"/>
      <c r="K55" s="11"/>
    </row>
    <row r="56" ht="20.7" customHeight="1">
      <c r="A56" t="s" s="4">
        <v>160</v>
      </c>
      <c r="B56" s="7">
        <v>6267</v>
      </c>
      <c r="C56" s="8">
        <f>B56/B58</f>
        <v>0.223120193677015</v>
      </c>
      <c r="D56" s="6"/>
      <c r="E56" s="10"/>
      <c r="F56" s="10"/>
      <c r="G56" s="10"/>
      <c r="H56" s="11"/>
      <c r="I56" s="11"/>
      <c r="J56" s="11"/>
      <c r="K56" s="11"/>
    </row>
    <row r="57" ht="20.7" customHeight="1">
      <c r="A57" t="s" s="4">
        <v>162</v>
      </c>
      <c r="B57" s="7">
        <v>10756</v>
      </c>
      <c r="C57" s="8">
        <f>B57/B58</f>
        <v>0.382939333523213</v>
      </c>
      <c r="D57" s="5"/>
      <c r="E57" t="s" s="3">
        <v>438</v>
      </c>
      <c r="F57" t="s" s="4">
        <v>2</v>
      </c>
      <c r="G57" t="s" s="3">
        <v>3</v>
      </c>
      <c r="H57" s="6"/>
      <c r="I57" s="11"/>
      <c r="J57" s="11"/>
      <c r="K57" s="11"/>
    </row>
    <row r="58" ht="20.7" customHeight="1">
      <c r="A58" t="s" s="3">
        <v>19</v>
      </c>
      <c r="B58" s="7">
        <f>SUM(B55:B57)</f>
        <v>28088</v>
      </c>
      <c r="C58" s="9">
        <f>SUM(C55:C57)</f>
        <v>1</v>
      </c>
      <c r="D58" s="5"/>
      <c r="E58" t="s" s="4">
        <v>747</v>
      </c>
      <c r="F58" s="7">
        <v>7864</v>
      </c>
      <c r="G58" s="8">
        <f>F58/F60</f>
        <v>0.461664905483151</v>
      </c>
      <c r="H58" s="6"/>
      <c r="I58" s="11"/>
      <c r="J58" s="11"/>
      <c r="K58" s="11"/>
    </row>
    <row r="59" ht="20.7" customHeight="1">
      <c r="A59" s="16"/>
      <c r="B59" s="17"/>
      <c r="C59" s="18"/>
      <c r="D59" s="12"/>
      <c r="E59" t="s" s="4">
        <v>748</v>
      </c>
      <c r="F59" s="7">
        <v>9170</v>
      </c>
      <c r="G59" s="8">
        <f>F59/F60</f>
        <v>0.538335094516849</v>
      </c>
      <c r="H59" s="6"/>
      <c r="I59" s="11"/>
      <c r="J59" s="11"/>
      <c r="K59" s="11"/>
    </row>
    <row r="60" ht="20.7" customHeight="1">
      <c r="A60" t="s" s="3">
        <v>165</v>
      </c>
      <c r="B60" t="s" s="4">
        <v>2</v>
      </c>
      <c r="C60" t="s" s="3">
        <v>3</v>
      </c>
      <c r="D60" s="5"/>
      <c r="E60" t="s" s="3">
        <v>19</v>
      </c>
      <c r="F60" s="7">
        <f>SUM(F58:F59)</f>
        <v>17034</v>
      </c>
      <c r="G60" s="9">
        <f>SUM(G58:G59)</f>
        <v>1</v>
      </c>
      <c r="H60" s="6"/>
      <c r="I60" s="11"/>
      <c r="J60" s="11"/>
      <c r="K60" s="11"/>
    </row>
    <row r="61" ht="20.7" customHeight="1">
      <c r="A61" t="s" s="4">
        <v>166</v>
      </c>
      <c r="B61" s="7">
        <v>5455</v>
      </c>
      <c r="C61" s="8">
        <f>B61/B65</f>
        <v>0.215757623699719</v>
      </c>
      <c r="D61" s="6"/>
      <c r="E61" s="10"/>
      <c r="F61" s="10"/>
      <c r="G61" s="10"/>
      <c r="H61" s="11"/>
      <c r="I61" s="11"/>
      <c r="J61" s="11"/>
      <c r="K61" s="11"/>
    </row>
    <row r="62" ht="20.7" customHeight="1">
      <c r="A62" t="s" s="4">
        <v>168</v>
      </c>
      <c r="B62" s="7">
        <v>2474</v>
      </c>
      <c r="C62" s="8">
        <f>B62/B65</f>
        <v>0.0978523118300835</v>
      </c>
      <c r="D62" s="5"/>
      <c r="E62" t="s" s="3">
        <v>441</v>
      </c>
      <c r="F62" t="s" s="4">
        <v>2</v>
      </c>
      <c r="G62" t="s" s="3">
        <v>3</v>
      </c>
      <c r="H62" s="6"/>
      <c r="I62" s="11"/>
      <c r="J62" s="11"/>
      <c r="K62" s="11"/>
    </row>
    <row r="63" ht="20.7" customHeight="1">
      <c r="A63" t="s" s="4">
        <v>170</v>
      </c>
      <c r="B63" s="7">
        <v>9626</v>
      </c>
      <c r="C63" s="8">
        <f>B63/B65</f>
        <v>0.380730134873235</v>
      </c>
      <c r="D63" s="5"/>
      <c r="E63" t="s" s="4">
        <v>372</v>
      </c>
      <c r="F63" s="7">
        <v>10175</v>
      </c>
      <c r="G63" s="8">
        <f>F63/F65</f>
        <v>0.604539243063395</v>
      </c>
      <c r="H63" s="6"/>
      <c r="I63" s="11"/>
      <c r="J63" s="11"/>
      <c r="K63" s="11"/>
    </row>
    <row r="64" ht="20.7" customHeight="1">
      <c r="A64" t="s" s="4">
        <v>172</v>
      </c>
      <c r="B64" s="7">
        <v>7728</v>
      </c>
      <c r="C64" s="8">
        <f>B64/B65</f>
        <v>0.305659929596962</v>
      </c>
      <c r="D64" s="5"/>
      <c r="E64" t="s" s="4">
        <v>749</v>
      </c>
      <c r="F64" s="7">
        <v>6656</v>
      </c>
      <c r="G64" s="8">
        <f>F64/F65</f>
        <v>0.395460756936605</v>
      </c>
      <c r="H64" s="6"/>
      <c r="I64" s="11"/>
      <c r="J64" s="11"/>
      <c r="K64" s="11"/>
    </row>
    <row r="65" ht="20.7" customHeight="1">
      <c r="A65" t="s" s="3">
        <v>19</v>
      </c>
      <c r="B65" s="7">
        <f>SUM(B61:B64)</f>
        <v>25283</v>
      </c>
      <c r="C65" s="9">
        <f>SUM(C61:C64)</f>
        <v>1</v>
      </c>
      <c r="D65" s="5"/>
      <c r="E65" t="s" s="3">
        <v>19</v>
      </c>
      <c r="F65" s="7">
        <f>SUM(F63:F64)</f>
        <v>16831</v>
      </c>
      <c r="G65" s="9">
        <f>SUM(G63:G64)</f>
        <v>1</v>
      </c>
      <c r="H65" s="6"/>
      <c r="I65" s="11"/>
      <c r="J65" s="11"/>
      <c r="K65" s="11"/>
    </row>
    <row r="66" ht="20.7" customHeight="1">
      <c r="A66" s="16"/>
      <c r="B66" s="17"/>
      <c r="C66" s="18"/>
      <c r="D66" s="11"/>
      <c r="E66" s="19"/>
      <c r="F66" s="19"/>
      <c r="G66" s="19"/>
      <c r="H66" s="11"/>
      <c r="I66" s="11"/>
      <c r="J66" s="11"/>
      <c r="K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  <c r="J67" s="11"/>
      <c r="K67" s="11"/>
    </row>
    <row r="68" ht="20.7" customHeight="1">
      <c r="A68" t="s" s="4">
        <v>176</v>
      </c>
      <c r="B68" s="7">
        <v>11467</v>
      </c>
      <c r="C68" s="8">
        <f>B68/B71</f>
        <v>0.448630672926448</v>
      </c>
      <c r="D68" s="6"/>
      <c r="E68" s="11"/>
      <c r="F68" s="11"/>
      <c r="G68" s="11"/>
      <c r="H68" s="11"/>
      <c r="I68" s="11"/>
      <c r="J68" s="11"/>
      <c r="K68" s="11"/>
    </row>
    <row r="69" ht="20.7" customHeight="1">
      <c r="A69" t="s" s="4">
        <v>178</v>
      </c>
      <c r="B69" s="7">
        <v>6857</v>
      </c>
      <c r="C69" s="8">
        <f>B69/B71</f>
        <v>0.268270735524257</v>
      </c>
      <c r="D69" s="6"/>
      <c r="E69" s="11"/>
      <c r="F69" s="11"/>
      <c r="G69" s="11"/>
      <c r="H69" s="11"/>
      <c r="I69" s="11"/>
      <c r="J69" s="11"/>
      <c r="K69" s="11"/>
    </row>
    <row r="70" ht="20.7" customHeight="1">
      <c r="A70" t="s" s="4">
        <v>179</v>
      </c>
      <c r="B70" s="7">
        <v>7236</v>
      </c>
      <c r="C70" s="8">
        <f>B70/B71</f>
        <v>0.283098591549296</v>
      </c>
      <c r="D70" s="6"/>
      <c r="E70" s="11"/>
      <c r="F70" s="11"/>
      <c r="G70" s="11"/>
      <c r="H70" s="11"/>
      <c r="I70" s="11"/>
      <c r="J70" s="11"/>
      <c r="K70" s="11"/>
    </row>
    <row r="71" ht="20.7" customHeight="1">
      <c r="A71" t="s" s="3">
        <v>19</v>
      </c>
      <c r="B71" s="7">
        <f>SUM(B68:B70)</f>
        <v>25560</v>
      </c>
      <c r="C71" s="9">
        <f>SUM(C68:C70)</f>
        <v>1</v>
      </c>
      <c r="D71" s="6"/>
      <c r="E71" s="11"/>
      <c r="F71" s="11"/>
      <c r="G71" s="11"/>
      <c r="H71" s="11"/>
      <c r="I71" s="11"/>
      <c r="J71" s="11"/>
      <c r="K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  <c r="J72" s="11"/>
      <c r="K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  <c r="J73" s="11"/>
      <c r="K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  <c r="J74" s="11"/>
      <c r="K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  <c r="J75" s="11"/>
      <c r="K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  <c r="J76" s="11"/>
      <c r="K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  <c r="J77" s="11"/>
      <c r="K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  <c r="J78" s="11"/>
      <c r="K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  <c r="J79" s="11"/>
      <c r="K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  <c r="J80" s="11"/>
      <c r="K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  <c r="J81" s="11"/>
      <c r="K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  <c r="J82" s="11"/>
      <c r="K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  <c r="J83" s="11"/>
      <c r="K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  <c r="J84" s="11"/>
      <c r="K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  <c r="J85" s="11"/>
      <c r="K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  <c r="J86" s="11"/>
      <c r="K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  <c r="I87" s="11"/>
      <c r="J87" s="11"/>
      <c r="K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  <c r="J88" s="11"/>
      <c r="K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  <c r="J89" s="11"/>
      <c r="K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  <c r="J90" s="11"/>
      <c r="K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  <c r="J91" s="11"/>
      <c r="K91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dimension ref="A2:I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42" customWidth="1"/>
    <col min="2" max="4" width="16.3516" style="142" customWidth="1"/>
    <col min="5" max="5" width="26.7031" style="142" customWidth="1"/>
    <col min="6" max="7" width="16.3516" style="142" customWidth="1"/>
    <col min="8" max="8" width="17.8516" style="142" customWidth="1"/>
    <col min="9" max="9" width="16.3516" style="142" customWidth="1"/>
    <col min="10" max="16384" width="16.3516" style="142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42</v>
      </c>
      <c r="F2" t="s" s="4">
        <v>2</v>
      </c>
      <c r="G2" t="s" s="3">
        <v>3</v>
      </c>
      <c r="H2" s="6"/>
      <c r="I2" s="11"/>
    </row>
    <row r="3" ht="20.7" customHeight="1">
      <c r="A3" t="s" s="4">
        <v>8</v>
      </c>
      <c r="B3" s="7">
        <v>3206</v>
      </c>
      <c r="C3" s="8">
        <f>B3/B12</f>
        <v>0.21854124062713</v>
      </c>
      <c r="D3" s="5"/>
      <c r="E3" t="s" s="4">
        <v>44</v>
      </c>
      <c r="F3" s="7">
        <v>7894</v>
      </c>
      <c r="G3" s="8">
        <f>F3/F5</f>
        <v>0.757218225419664</v>
      </c>
      <c r="H3" s="6"/>
      <c r="I3" s="11"/>
    </row>
    <row r="4" ht="20.7" customHeight="1">
      <c r="A4" t="s" s="4">
        <v>13</v>
      </c>
      <c r="B4" s="7">
        <v>899</v>
      </c>
      <c r="C4" s="8">
        <f>B4/B12</f>
        <v>0.0612815269256987</v>
      </c>
      <c r="D4" s="5"/>
      <c r="E4" t="s" s="4">
        <v>47</v>
      </c>
      <c r="F4" s="7">
        <v>2531</v>
      </c>
      <c r="G4" s="8">
        <f>F4/F5</f>
        <v>0.242781774580336</v>
      </c>
      <c r="H4" s="6"/>
      <c r="I4" s="11"/>
    </row>
    <row r="5" ht="20.7" customHeight="1">
      <c r="A5" t="s" s="4">
        <v>18</v>
      </c>
      <c r="B5" s="7">
        <v>30</v>
      </c>
      <c r="C5" s="8">
        <f>B5/B12</f>
        <v>0.00204498977505112</v>
      </c>
      <c r="D5" s="5"/>
      <c r="E5" t="s" s="3">
        <v>19</v>
      </c>
      <c r="F5" s="7">
        <f>SUM(F3:F4)</f>
        <v>10425</v>
      </c>
      <c r="G5" s="9">
        <f>SUM(G3:G4)</f>
        <v>1</v>
      </c>
      <c r="H5" s="6"/>
      <c r="I5" s="11"/>
    </row>
    <row r="6" ht="20.7" customHeight="1">
      <c r="A6" t="s" s="4">
        <v>21</v>
      </c>
      <c r="B6" s="7">
        <v>7423</v>
      </c>
      <c r="C6" s="8">
        <f>B6/B12</f>
        <v>0.505998636673483</v>
      </c>
      <c r="D6" s="6"/>
      <c r="E6" s="10"/>
      <c r="F6" s="30"/>
      <c r="G6" s="17"/>
      <c r="H6" s="72"/>
      <c r="I6" s="11"/>
    </row>
    <row r="7" ht="20.7" customHeight="1">
      <c r="A7" t="s" s="4">
        <v>23</v>
      </c>
      <c r="B7" s="7">
        <v>2660</v>
      </c>
      <c r="C7" s="8">
        <f>B7/B12</f>
        <v>0.1813224267212</v>
      </c>
      <c r="D7" s="5"/>
      <c r="E7" t="s" s="3">
        <v>107</v>
      </c>
      <c r="F7" t="s" s="4">
        <v>2</v>
      </c>
      <c r="G7" t="s" s="3">
        <v>3</v>
      </c>
      <c r="H7" s="6"/>
      <c r="I7" s="11"/>
    </row>
    <row r="8" ht="20.7" customHeight="1">
      <c r="A8" t="s" s="4">
        <v>27</v>
      </c>
      <c r="B8" s="7">
        <v>70</v>
      </c>
      <c r="C8" s="8">
        <f>B8/B12</f>
        <v>0.00477164280845262</v>
      </c>
      <c r="D8" s="5"/>
      <c r="E8" t="s" s="4">
        <v>111</v>
      </c>
      <c r="F8" s="7">
        <v>1121</v>
      </c>
      <c r="G8" s="8">
        <f>F8/F10</f>
        <v>0.438575899843505</v>
      </c>
      <c r="H8" s="6"/>
      <c r="I8" s="11"/>
    </row>
    <row r="9" ht="20.7" customHeight="1">
      <c r="A9" t="s" s="4">
        <v>31</v>
      </c>
      <c r="B9" s="7">
        <v>231</v>
      </c>
      <c r="C9" s="8">
        <f>B9/B12</f>
        <v>0.0157464212678937</v>
      </c>
      <c r="D9" s="5"/>
      <c r="E9" t="s" s="4">
        <v>114</v>
      </c>
      <c r="F9" s="7">
        <v>1435</v>
      </c>
      <c r="G9" s="8">
        <f>F9/F10</f>
        <v>0.561424100156495</v>
      </c>
      <c r="H9" s="6"/>
      <c r="I9" s="11"/>
    </row>
    <row r="10" ht="20.7" customHeight="1">
      <c r="A10" t="s" s="4">
        <v>36</v>
      </c>
      <c r="B10" s="7">
        <v>135</v>
      </c>
      <c r="C10" s="8">
        <f>B10/B12</f>
        <v>0.00920245398773006</v>
      </c>
      <c r="D10" s="5"/>
      <c r="E10" t="s" s="3">
        <v>19</v>
      </c>
      <c r="F10" s="7">
        <f>SUM(F8:F9)</f>
        <v>2556</v>
      </c>
      <c r="G10" s="9">
        <f>SUM(G8:G9)</f>
        <v>1</v>
      </c>
      <c r="H10" s="6"/>
      <c r="I10" s="11"/>
    </row>
    <row r="11" ht="20.7" customHeight="1">
      <c r="A11" t="s" s="4">
        <v>39</v>
      </c>
      <c r="B11" s="7">
        <v>16</v>
      </c>
      <c r="C11" s="8">
        <f>B11/B12</f>
        <v>0.0010906612133606</v>
      </c>
      <c r="D11" s="6"/>
      <c r="E11" s="10"/>
      <c r="F11" s="10"/>
      <c r="G11" s="10"/>
      <c r="H11" s="11"/>
      <c r="I11" s="11"/>
    </row>
    <row r="12" ht="20.7" customHeight="1">
      <c r="A12" t="s" s="3">
        <v>19</v>
      </c>
      <c r="B12" s="7">
        <f>SUM(B3:B11)</f>
        <v>14670</v>
      </c>
      <c r="C12" s="9">
        <f>SUM(C3:C11)</f>
        <v>1</v>
      </c>
      <c r="D12" s="5"/>
      <c r="E12" t="s" s="3">
        <v>216</v>
      </c>
      <c r="F12" t="s" s="4">
        <v>2</v>
      </c>
      <c r="G12" t="s" s="3">
        <v>3</v>
      </c>
      <c r="H12" s="6"/>
      <c r="I12" s="11"/>
    </row>
    <row r="13" ht="20.7" customHeight="1">
      <c r="A13" s="10"/>
      <c r="B13" s="10"/>
      <c r="C13" s="10"/>
      <c r="D13" s="12"/>
      <c r="E13" t="s" s="4">
        <v>217</v>
      </c>
      <c r="F13" s="7">
        <v>369</v>
      </c>
      <c r="G13" s="8">
        <f>F13/F15</f>
        <v>0.513212795549374</v>
      </c>
      <c r="H13" s="6"/>
      <c r="I13" s="11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4">
        <v>218</v>
      </c>
      <c r="F14" s="7">
        <v>350</v>
      </c>
      <c r="G14" s="8">
        <f>F14/F15</f>
        <v>0.486787204450626</v>
      </c>
      <c r="H14" s="6"/>
      <c r="I14" s="11"/>
    </row>
    <row r="15" ht="20.7" customHeight="1">
      <c r="A15" t="s" s="4">
        <v>51</v>
      </c>
      <c r="B15" s="7">
        <v>85</v>
      </c>
      <c r="C15" s="8">
        <f>B15/B21</f>
        <v>0.0058596442851234</v>
      </c>
      <c r="D15" s="5"/>
      <c r="E15" t="s" s="3">
        <v>19</v>
      </c>
      <c r="F15" s="7">
        <f>SUM(F13:F14)</f>
        <v>719</v>
      </c>
      <c r="G15" s="9">
        <f>SUM(G13:G14)</f>
        <v>1</v>
      </c>
      <c r="H15" s="6"/>
      <c r="I15" s="11"/>
    </row>
    <row r="16" ht="20.7" customHeight="1">
      <c r="A16" t="s" s="4">
        <v>54</v>
      </c>
      <c r="B16" s="7">
        <v>5432</v>
      </c>
      <c r="C16" s="8">
        <f>B16/B21</f>
        <v>0.37446573831518</v>
      </c>
      <c r="D16" s="6"/>
      <c r="E16" s="10"/>
      <c r="F16" s="30"/>
      <c r="G16" s="17"/>
      <c r="H16" s="72"/>
      <c r="I16" s="11"/>
    </row>
    <row r="17" ht="20.7" customHeight="1">
      <c r="A17" t="s" s="4">
        <v>57</v>
      </c>
      <c r="B17" s="7">
        <v>4716</v>
      </c>
      <c r="C17" s="8">
        <f>B17/B21</f>
        <v>0.325106852336964</v>
      </c>
      <c r="D17" s="5"/>
      <c r="E17" t="s" s="3">
        <v>621</v>
      </c>
      <c r="F17" t="s" s="4">
        <v>2</v>
      </c>
      <c r="G17" t="s" s="3">
        <v>3</v>
      </c>
      <c r="H17" s="6"/>
      <c r="I17" s="11"/>
    </row>
    <row r="18" ht="20.7" customHeight="1">
      <c r="A18" t="s" s="4">
        <v>61</v>
      </c>
      <c r="B18" s="7">
        <v>94</v>
      </c>
      <c r="C18" s="8">
        <f>B18/B21</f>
        <v>0.00648007720943058</v>
      </c>
      <c r="D18" s="5"/>
      <c r="E18" t="s" s="4">
        <v>750</v>
      </c>
      <c r="F18" s="7">
        <v>5969</v>
      </c>
      <c r="G18" s="8">
        <f>F18/F21</f>
        <v>0.527296819787986</v>
      </c>
      <c r="H18" s="6"/>
      <c r="I18" s="11"/>
    </row>
    <row r="19" ht="20.7" customHeight="1">
      <c r="A19" t="s" s="4">
        <v>64</v>
      </c>
      <c r="B19" s="7">
        <v>4012</v>
      </c>
      <c r="C19" s="8">
        <f>B19/B21</f>
        <v>0.276575210257824</v>
      </c>
      <c r="D19" s="5"/>
      <c r="E19" t="s" s="46">
        <v>751</v>
      </c>
      <c r="F19" s="47"/>
      <c r="G19" s="56">
        <f>F19/F21</f>
        <v>0</v>
      </c>
      <c r="H19" s="6"/>
      <c r="I19" s="11"/>
    </row>
    <row r="20" ht="20.7" customHeight="1">
      <c r="A20" t="s" s="4">
        <v>68</v>
      </c>
      <c r="B20" s="7">
        <v>167</v>
      </c>
      <c r="C20" s="8">
        <f>B20/B21</f>
        <v>0.0115124775954777</v>
      </c>
      <c r="D20" s="5"/>
      <c r="E20" t="s" s="4">
        <v>752</v>
      </c>
      <c r="F20" s="7">
        <v>5351</v>
      </c>
      <c r="G20" s="8">
        <f>F20/F21</f>
        <v>0.472703180212014</v>
      </c>
      <c r="H20" s="6"/>
      <c r="I20" s="11"/>
    </row>
    <row r="21" ht="20.7" customHeight="1">
      <c r="A21" t="s" s="3">
        <v>19</v>
      </c>
      <c r="B21" s="7">
        <f>SUM(B15:B20)</f>
        <v>14506</v>
      </c>
      <c r="C21" s="9">
        <f>SUM(C15:C20)</f>
        <v>1</v>
      </c>
      <c r="D21" s="5"/>
      <c r="E21" t="s" s="3">
        <v>19</v>
      </c>
      <c r="F21" s="7">
        <f>SUM(F18:F20)</f>
        <v>11320</v>
      </c>
      <c r="G21" s="9">
        <f>SUM(G18:G20)</f>
        <v>1</v>
      </c>
      <c r="H21" s="6"/>
      <c r="I21" s="11"/>
    </row>
    <row r="22" ht="20.7" customHeight="1">
      <c r="A22" s="16"/>
      <c r="B22" s="17"/>
      <c r="C22" s="18"/>
      <c r="D22" s="11"/>
      <c r="E22" s="19"/>
      <c r="F22" s="70"/>
      <c r="G22" s="38"/>
      <c r="H22" s="72"/>
      <c r="I22" s="11"/>
    </row>
    <row r="23" ht="20.7" customHeight="1">
      <c r="A23" t="s" s="13">
        <v>77</v>
      </c>
      <c r="B23" t="s" s="14">
        <v>2</v>
      </c>
      <c r="C23" t="s" s="3">
        <v>3</v>
      </c>
      <c r="D23" s="6"/>
      <c r="E23" s="11"/>
      <c r="F23" s="64"/>
      <c r="G23" s="39"/>
      <c r="H23" s="72"/>
      <c r="I23" s="11"/>
    </row>
    <row r="24" ht="20.7" customHeight="1">
      <c r="A24" t="s" s="14">
        <v>80</v>
      </c>
      <c r="B24" s="15">
        <v>2967</v>
      </c>
      <c r="C24" s="8">
        <f>B24/B26</f>
        <v>0.217139929742389</v>
      </c>
      <c r="D24" s="6"/>
      <c r="E24" s="11"/>
      <c r="F24" s="64"/>
      <c r="G24" s="39"/>
      <c r="H24" s="72"/>
      <c r="I24" s="11"/>
    </row>
    <row r="25" ht="20.7" customHeight="1">
      <c r="A25" t="s" s="14">
        <v>83</v>
      </c>
      <c r="B25" s="15">
        <v>10697</v>
      </c>
      <c r="C25" s="8">
        <f>B25/B26</f>
        <v>0.782860070257611</v>
      </c>
      <c r="D25" s="6"/>
      <c r="E25" s="11"/>
      <c r="F25" s="64"/>
      <c r="G25" s="39"/>
      <c r="H25" s="72"/>
      <c r="I25" s="11"/>
    </row>
    <row r="26" ht="20.7" customHeight="1">
      <c r="A26" t="s" s="13">
        <v>19</v>
      </c>
      <c r="B26" s="15">
        <f>SUM(B24:B25)</f>
        <v>13664</v>
      </c>
      <c r="C26" s="9">
        <f>SUM(C24:C25)</f>
        <v>1</v>
      </c>
      <c r="D26" s="6"/>
      <c r="E26" s="11"/>
      <c r="F26" s="64"/>
      <c r="G26" s="39"/>
      <c r="H26" s="72"/>
      <c r="I26" s="11"/>
    </row>
    <row r="27" ht="20.7" customHeight="1">
      <c r="A27" s="65"/>
      <c r="B27" s="28"/>
      <c r="C27" s="18"/>
      <c r="D27" s="11"/>
      <c r="E27" s="11"/>
      <c r="F27" s="64"/>
      <c r="G27" s="39"/>
      <c r="H27" s="72"/>
      <c r="I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11"/>
      <c r="F28" s="64"/>
      <c r="G28" s="39"/>
      <c r="H28" s="72"/>
      <c r="I28" s="11"/>
    </row>
    <row r="29" ht="20.7" customHeight="1">
      <c r="A29" t="s" s="46">
        <v>95</v>
      </c>
      <c r="B29" s="47"/>
      <c r="C29" s="8">
        <f>B29/B35</f>
      </c>
      <c r="D29" s="6"/>
      <c r="E29" s="11"/>
      <c r="F29" s="64"/>
      <c r="G29" s="39"/>
      <c r="H29" s="72"/>
      <c r="I29" s="11"/>
    </row>
    <row r="30" ht="20.7" customHeight="1">
      <c r="A30" t="s" s="46">
        <v>98</v>
      </c>
      <c r="B30" s="47"/>
      <c r="C30" s="8">
        <f>B30/B35</f>
      </c>
      <c r="D30" s="6"/>
      <c r="E30" s="11"/>
      <c r="F30" s="64"/>
      <c r="G30" s="39"/>
      <c r="H30" s="72"/>
      <c r="I30" s="11"/>
    </row>
    <row r="31" ht="20.7" customHeight="1">
      <c r="A31" t="s" s="46">
        <v>101</v>
      </c>
      <c r="B31" s="47"/>
      <c r="C31" s="8">
        <f>B31/B35</f>
      </c>
      <c r="D31" s="6"/>
      <c r="E31" s="11"/>
      <c r="F31" s="64"/>
      <c r="G31" s="39"/>
      <c r="H31" s="72"/>
      <c r="I31" s="11"/>
    </row>
    <row r="32" ht="20.7" customHeight="1">
      <c r="A32" t="s" s="46">
        <v>103</v>
      </c>
      <c r="B32" s="47"/>
      <c r="C32" s="8">
        <f>B32/B35</f>
      </c>
      <c r="D32" s="6"/>
      <c r="E32" s="11"/>
      <c r="F32" s="64"/>
      <c r="G32" s="39"/>
      <c r="H32" s="72"/>
      <c r="I32" s="11"/>
    </row>
    <row r="33" ht="20.7" customHeight="1">
      <c r="A33" t="s" s="46">
        <v>106</v>
      </c>
      <c r="B33" s="47"/>
      <c r="C33" s="8">
        <f>B33/B35</f>
      </c>
      <c r="D33" s="6"/>
      <c r="E33" s="11"/>
      <c r="F33" s="64"/>
      <c r="G33" s="39"/>
      <c r="H33" s="72"/>
      <c r="I33" s="11"/>
    </row>
    <row r="34" ht="20.7" customHeight="1">
      <c r="A34" t="s" s="46">
        <v>110</v>
      </c>
      <c r="B34" s="47"/>
      <c r="C34" s="8">
        <f>B34/B35</f>
      </c>
      <c r="D34" s="6"/>
      <c r="E34" s="11"/>
      <c r="F34" s="64"/>
      <c r="G34" s="39"/>
      <c r="H34" s="72"/>
      <c r="I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11"/>
      <c r="F35" s="64"/>
      <c r="G35" s="39"/>
      <c r="H35" s="72"/>
      <c r="I35" s="11"/>
    </row>
    <row r="36" ht="20.7" customHeight="1">
      <c r="A36" s="16"/>
      <c r="B36" s="17"/>
      <c r="C36" s="18"/>
      <c r="D36" s="11"/>
      <c r="E36" s="11"/>
      <c r="F36" s="64"/>
      <c r="G36" s="39"/>
      <c r="H36" s="72"/>
      <c r="I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1"/>
      <c r="F37" s="64"/>
      <c r="G37" s="39"/>
      <c r="H37" s="72"/>
      <c r="I37" s="11"/>
    </row>
    <row r="38" ht="20.7" customHeight="1">
      <c r="A38" t="s" s="4">
        <v>118</v>
      </c>
      <c r="B38" s="7">
        <v>12308</v>
      </c>
      <c r="C38" s="8">
        <f>B38/B40</f>
        <v>0.917412045319022</v>
      </c>
      <c r="D38" s="6"/>
      <c r="E38" s="11"/>
      <c r="F38" s="64"/>
      <c r="G38" s="39"/>
      <c r="H38" s="72"/>
      <c r="I38" s="11"/>
    </row>
    <row r="39" ht="20.7" customHeight="1">
      <c r="A39" t="s" s="4">
        <v>122</v>
      </c>
      <c r="B39" s="7">
        <v>1108</v>
      </c>
      <c r="C39" s="8">
        <f>B39/B40</f>
        <v>0.0825879546809779</v>
      </c>
      <c r="D39" s="6"/>
      <c r="E39" s="11"/>
      <c r="F39" s="64"/>
      <c r="G39" s="39"/>
      <c r="H39" s="72"/>
      <c r="I39" s="11"/>
    </row>
    <row r="40" ht="20.7" customHeight="1">
      <c r="A40" t="s" s="3">
        <v>19</v>
      </c>
      <c r="B40" s="7">
        <f>SUM(B38:B39)</f>
        <v>13416</v>
      </c>
      <c r="C40" s="9">
        <f>SUM(C38:C39)</f>
        <v>1</v>
      </c>
      <c r="D40" s="6"/>
      <c r="E40" s="11"/>
      <c r="F40" s="64"/>
      <c r="G40" s="39"/>
      <c r="H40" s="72"/>
      <c r="I40" s="11"/>
    </row>
    <row r="41" ht="20.7" customHeight="1">
      <c r="A41" s="16"/>
      <c r="B41" s="17"/>
      <c r="C41" s="18"/>
      <c r="D41" s="11"/>
      <c r="E41" s="11"/>
      <c r="F41" s="64"/>
      <c r="G41" s="39"/>
      <c r="H41" s="72"/>
      <c r="I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72"/>
      <c r="I42" s="11"/>
    </row>
    <row r="43" ht="20.7" customHeight="1">
      <c r="A43" t="s" s="4">
        <v>131</v>
      </c>
      <c r="B43" s="7">
        <v>7430</v>
      </c>
      <c r="C43" s="8">
        <f>B43/B45</f>
        <v>0.555389445358051</v>
      </c>
      <c r="D43" s="6"/>
      <c r="E43" s="11"/>
      <c r="F43" s="64"/>
      <c r="G43" s="39"/>
      <c r="H43" s="72"/>
      <c r="I43" s="11"/>
    </row>
    <row r="44" ht="20.7" customHeight="1">
      <c r="A44" t="s" s="4">
        <v>134</v>
      </c>
      <c r="B44" s="7">
        <v>5948</v>
      </c>
      <c r="C44" s="8">
        <f>B44/B45</f>
        <v>0.444610554641949</v>
      </c>
      <c r="D44" s="6"/>
      <c r="E44" s="11"/>
      <c r="F44" s="64"/>
      <c r="G44" s="39"/>
      <c r="H44" s="72"/>
      <c r="I44" s="11"/>
    </row>
    <row r="45" ht="20.7" customHeight="1">
      <c r="A45" t="s" s="3">
        <v>19</v>
      </c>
      <c r="B45" s="7">
        <f>SUM(B43:B44)</f>
        <v>13378</v>
      </c>
      <c r="C45" s="9">
        <f>SUM(C43:C44)</f>
        <v>1</v>
      </c>
      <c r="D45" s="6"/>
      <c r="E45" s="11"/>
      <c r="F45" s="64"/>
      <c r="G45" s="39"/>
      <c r="H45" s="72"/>
      <c r="I45" s="11"/>
    </row>
    <row r="46" ht="20.7" customHeight="1">
      <c r="A46" s="16"/>
      <c r="B46" s="17"/>
      <c r="C46" s="18"/>
      <c r="D46" s="11"/>
      <c r="E46" s="11"/>
      <c r="F46" s="64"/>
      <c r="G46" s="39"/>
      <c r="H46" s="72"/>
      <c r="I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72"/>
      <c r="I47" s="11"/>
    </row>
    <row r="48" ht="20.7" customHeight="1">
      <c r="A48" t="s" s="4">
        <v>143</v>
      </c>
      <c r="B48" s="7">
        <v>4642</v>
      </c>
      <c r="C48" s="8">
        <f>B48/B52</f>
        <v>0.359093370464918</v>
      </c>
      <c r="D48" s="6"/>
      <c r="E48" s="11"/>
      <c r="F48" s="11"/>
      <c r="G48" s="43"/>
      <c r="H48" s="11"/>
      <c r="I48" s="11"/>
    </row>
    <row r="49" ht="20.7" customHeight="1">
      <c r="A49" t="s" s="4">
        <v>146</v>
      </c>
      <c r="B49" s="7">
        <v>1385</v>
      </c>
      <c r="C49" s="8">
        <f>B49/B52</f>
        <v>0.107140094376112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1205</v>
      </c>
      <c r="C50" s="8">
        <f>B50/B52</f>
        <v>0.09321574998066059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5695</v>
      </c>
      <c r="C51" s="8">
        <f>B51/B52</f>
        <v>0.440550785178309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12927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6042</v>
      </c>
      <c r="C55" s="8">
        <f>B55/B58</f>
        <v>0.482973621103118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2386</v>
      </c>
      <c r="C56" s="8">
        <f>B56/B58</f>
        <v>0.190727418065548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4082</v>
      </c>
      <c r="C57" s="8">
        <f>B57/B58</f>
        <v>0.326298960831335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12510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2544</v>
      </c>
      <c r="C61" s="8">
        <f>B61/B65</f>
        <v>0.218462859596393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995</v>
      </c>
      <c r="C62" s="8">
        <f>B62/B65</f>
        <v>0.08544439673679689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4618</v>
      </c>
      <c r="C63" s="8">
        <f>B63/B65</f>
        <v>0.396565049377415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3488</v>
      </c>
      <c r="C64" s="8">
        <f>B64/B65</f>
        <v>0.299527694289395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11645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5391</v>
      </c>
      <c r="C68" s="8">
        <f>B68/B71</f>
        <v>0.463263727764888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2273</v>
      </c>
      <c r="C69" s="8">
        <f>B69/B71</f>
        <v>0.195325255650082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3973</v>
      </c>
      <c r="C70" s="8">
        <f>B70/B71</f>
        <v>0.341411016585031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11637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</row>
    <row r="77" ht="20.7" customHeight="1">
      <c r="A77" s="65"/>
      <c r="B77" s="28"/>
      <c r="C77" s="18"/>
      <c r="D77" s="11"/>
      <c r="E77" s="11"/>
      <c r="F77" s="11"/>
      <c r="G77" s="11"/>
      <c r="H77" s="11"/>
      <c r="I77" s="11"/>
    </row>
    <row r="78" ht="20.7" customHeight="1">
      <c r="A78" t="s" s="13">
        <v>188</v>
      </c>
      <c r="B78" t="s" s="14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14">
        <v>190</v>
      </c>
      <c r="B79" s="15">
        <v>9905</v>
      </c>
      <c r="C79" s="8">
        <f>B79/B81</f>
        <v>0.746758142340169</v>
      </c>
      <c r="D79" s="6"/>
      <c r="E79" s="11"/>
      <c r="F79" s="11"/>
      <c r="G79" s="11"/>
      <c r="H79" s="11"/>
      <c r="I79" s="11"/>
    </row>
    <row r="80" ht="20.7" customHeight="1">
      <c r="A80" t="s" s="14">
        <v>192</v>
      </c>
      <c r="B80" s="15">
        <v>3359</v>
      </c>
      <c r="C80" s="8">
        <f>B80/B81</f>
        <v>0.253241857659831</v>
      </c>
      <c r="D80" s="6"/>
      <c r="E80" s="11"/>
      <c r="F80" s="11"/>
      <c r="G80" s="11"/>
      <c r="H80" s="11"/>
      <c r="I80" s="11"/>
    </row>
    <row r="81" ht="20.7" customHeight="1">
      <c r="A81" t="s" s="13">
        <v>19</v>
      </c>
      <c r="B81" s="15">
        <f>SUM(B79:B80)</f>
        <v>13264</v>
      </c>
      <c r="C81" s="9">
        <f>SUM(C79:C80)</f>
        <v>1</v>
      </c>
      <c r="D81" s="6"/>
      <c r="E81" s="11"/>
      <c r="F81" s="11"/>
      <c r="G81" s="11"/>
      <c r="H81" s="11"/>
      <c r="I81" s="11"/>
    </row>
    <row r="82" ht="20.7" customHeight="1">
      <c r="A82" s="65"/>
      <c r="B82" s="28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dimension ref="A2:H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43" customWidth="1"/>
    <col min="2" max="3" width="16.3516" style="143" customWidth="1"/>
    <col min="4" max="4" width="26.7031" style="143" customWidth="1"/>
    <col min="5" max="6" width="16.3516" style="143" customWidth="1"/>
    <col min="7" max="7" width="17.8516" style="143" customWidth="1"/>
    <col min="8" max="8" width="16.3516" style="143" customWidth="1"/>
    <col min="9" max="16384" width="16.3516" style="143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7" customHeight="1">
      <c r="A2" t="s" s="3">
        <v>1</v>
      </c>
      <c r="B2" t="s" s="4">
        <v>2</v>
      </c>
      <c r="C2" t="s" s="3">
        <v>3</v>
      </c>
      <c r="D2" s="6"/>
      <c r="E2" s="11"/>
      <c r="F2" s="11"/>
      <c r="G2" s="11"/>
      <c r="H2" s="11"/>
    </row>
    <row r="3" ht="20.7" customHeight="1">
      <c r="A3" t="s" s="4">
        <v>8</v>
      </c>
      <c r="B3" s="7">
        <v>44</v>
      </c>
      <c r="C3" s="8">
        <f>B3/B12</f>
        <v>0.154929577464789</v>
      </c>
      <c r="D3" s="6"/>
      <c r="E3" s="11"/>
      <c r="F3" s="11"/>
      <c r="G3" s="11"/>
      <c r="H3" s="11"/>
    </row>
    <row r="4" ht="20.7" customHeight="1">
      <c r="A4" t="s" s="4">
        <v>13</v>
      </c>
      <c r="B4" s="7">
        <v>10</v>
      </c>
      <c r="C4" s="8">
        <f>B4/B12</f>
        <v>0.0352112676056338</v>
      </c>
      <c r="D4" s="6"/>
      <c r="E4" s="11"/>
      <c r="F4" s="11"/>
      <c r="G4" s="11"/>
      <c r="H4" s="11"/>
    </row>
    <row r="5" ht="20.7" customHeight="1">
      <c r="A5" t="s" s="4">
        <v>18</v>
      </c>
      <c r="B5" s="7">
        <v>1</v>
      </c>
      <c r="C5" s="8">
        <f>B5/B12</f>
        <v>0.00352112676056338</v>
      </c>
      <c r="D5" s="6"/>
      <c r="E5" s="11"/>
      <c r="F5" s="77"/>
      <c r="G5" s="11"/>
      <c r="H5" s="11"/>
    </row>
    <row r="6" ht="20.7" customHeight="1">
      <c r="A6" t="s" s="4">
        <v>21</v>
      </c>
      <c r="B6" s="7">
        <v>194</v>
      </c>
      <c r="C6" s="8">
        <f>B6/B12</f>
        <v>0.683098591549296</v>
      </c>
      <c r="D6" s="6"/>
      <c r="E6" s="64"/>
      <c r="F6" s="39"/>
      <c r="G6" s="72"/>
      <c r="H6" s="11"/>
    </row>
    <row r="7" ht="20.7" customHeight="1">
      <c r="A7" t="s" s="4">
        <v>23</v>
      </c>
      <c r="B7" s="7">
        <v>24</v>
      </c>
      <c r="C7" s="8">
        <f>B7/B12</f>
        <v>0.0845070422535211</v>
      </c>
      <c r="D7" s="6"/>
      <c r="E7" s="64"/>
      <c r="F7" s="39"/>
      <c r="G7" s="72"/>
      <c r="H7" s="11"/>
    </row>
    <row r="8" ht="20.7" customHeight="1">
      <c r="A8" t="s" s="4">
        <v>27</v>
      </c>
      <c r="B8" s="7">
        <v>2</v>
      </c>
      <c r="C8" s="8">
        <f>B8/B12</f>
        <v>0.00704225352112676</v>
      </c>
      <c r="D8" s="6"/>
      <c r="E8" s="64"/>
      <c r="F8" s="39"/>
      <c r="G8" s="72"/>
      <c r="H8" s="11"/>
    </row>
    <row r="9" ht="20.7" customHeight="1">
      <c r="A9" t="s" s="4">
        <v>31</v>
      </c>
      <c r="B9" s="7">
        <v>6</v>
      </c>
      <c r="C9" s="8">
        <f>B9/B12</f>
        <v>0.0211267605633803</v>
      </c>
      <c r="D9" s="6"/>
      <c r="E9" s="64"/>
      <c r="F9" s="39"/>
      <c r="G9" s="72"/>
      <c r="H9" s="11"/>
    </row>
    <row r="10" ht="20.7" customHeight="1">
      <c r="A10" t="s" s="4">
        <v>36</v>
      </c>
      <c r="B10" s="7">
        <v>2</v>
      </c>
      <c r="C10" s="8">
        <f>B10/B12</f>
        <v>0.00704225352112676</v>
      </c>
      <c r="D10" s="6"/>
      <c r="E10" s="64"/>
      <c r="F10" s="39"/>
      <c r="G10" s="72"/>
      <c r="H10" s="11"/>
    </row>
    <row r="11" ht="20.7" customHeight="1">
      <c r="A11" t="s" s="4">
        <v>39</v>
      </c>
      <c r="B11" s="7">
        <v>1</v>
      </c>
      <c r="C11" s="8">
        <f>B11/B12</f>
        <v>0.00352112676056338</v>
      </c>
      <c r="D11" s="6"/>
      <c r="E11" s="11"/>
      <c r="F11" s="24"/>
      <c r="G11" s="11"/>
      <c r="H11" s="11"/>
    </row>
    <row r="12" ht="20.7" customHeight="1">
      <c r="A12" t="s" s="3">
        <v>19</v>
      </c>
      <c r="B12" s="7">
        <f>SUM(B3:B11)</f>
        <v>284</v>
      </c>
      <c r="C12" s="9">
        <f>SUM(C3:C11)</f>
        <v>1</v>
      </c>
      <c r="D12" s="6"/>
      <c r="E12" s="64"/>
      <c r="F12" s="39"/>
      <c r="G12" s="72"/>
      <c r="H12" s="11"/>
    </row>
    <row r="13" ht="20.7" customHeight="1">
      <c r="A13" s="10"/>
      <c r="B13" s="10"/>
      <c r="C13" s="10"/>
      <c r="D13" s="11"/>
      <c r="E13" s="64"/>
      <c r="F13" s="39"/>
      <c r="G13" s="72"/>
      <c r="H13" s="11"/>
    </row>
    <row r="14" ht="20.7" customHeight="1">
      <c r="A14" t="s" s="3">
        <v>46</v>
      </c>
      <c r="B14" t="s" s="4">
        <v>2</v>
      </c>
      <c r="C14" t="s" s="3">
        <v>3</v>
      </c>
      <c r="D14" s="6"/>
      <c r="E14" s="64"/>
      <c r="F14" s="39"/>
      <c r="G14" s="72"/>
      <c r="H14" s="11"/>
    </row>
    <row r="15" ht="20.7" customHeight="1">
      <c r="A15" t="s" s="4">
        <v>51</v>
      </c>
      <c r="B15" s="7">
        <v>1</v>
      </c>
      <c r="C15" s="8">
        <f>B15/B21</f>
        <v>0.003584229390681</v>
      </c>
      <c r="D15" s="6"/>
      <c r="E15" s="64"/>
      <c r="F15" s="39"/>
      <c r="G15" s="72"/>
      <c r="H15" s="11"/>
    </row>
    <row r="16" ht="20.7" customHeight="1">
      <c r="A16" t="s" s="4">
        <v>54</v>
      </c>
      <c r="B16" s="7">
        <v>183</v>
      </c>
      <c r="C16" s="8">
        <f>B16/B21</f>
        <v>0.655913978494624</v>
      </c>
      <c r="D16" s="6"/>
      <c r="E16" s="64"/>
      <c r="F16" s="39"/>
      <c r="G16" s="72"/>
      <c r="H16" s="11"/>
    </row>
    <row r="17" ht="20.7" customHeight="1">
      <c r="A17" t="s" s="4">
        <v>57</v>
      </c>
      <c r="B17" s="7">
        <v>51</v>
      </c>
      <c r="C17" s="8">
        <f>B17/B21</f>
        <v>0.182795698924731</v>
      </c>
      <c r="D17" s="6"/>
      <c r="E17" s="64"/>
      <c r="F17" s="39"/>
      <c r="G17" s="72"/>
      <c r="H17" s="11"/>
    </row>
    <row r="18" ht="20.7" customHeight="1">
      <c r="A18" t="s" s="4">
        <v>61</v>
      </c>
      <c r="B18" s="7">
        <v>0</v>
      </c>
      <c r="C18" s="8">
        <f>B18/B21</f>
        <v>0</v>
      </c>
      <c r="D18" s="6"/>
      <c r="E18" s="64"/>
      <c r="F18" s="39"/>
      <c r="G18" s="72"/>
      <c r="H18" s="11"/>
    </row>
    <row r="19" ht="20.7" customHeight="1">
      <c r="A19" t="s" s="4">
        <v>64</v>
      </c>
      <c r="B19" s="7">
        <v>40</v>
      </c>
      <c r="C19" s="8">
        <f>B19/B21</f>
        <v>0.14336917562724</v>
      </c>
      <c r="D19" s="6"/>
      <c r="E19" s="64"/>
      <c r="F19" s="39"/>
      <c r="G19" s="72"/>
      <c r="H19" s="11"/>
    </row>
    <row r="20" ht="20.7" customHeight="1">
      <c r="A20" t="s" s="4">
        <v>68</v>
      </c>
      <c r="B20" s="7">
        <v>4</v>
      </c>
      <c r="C20" s="8">
        <f>B20/B21</f>
        <v>0.014336917562724</v>
      </c>
      <c r="D20" s="6"/>
      <c r="E20" s="64"/>
      <c r="F20" s="39"/>
      <c r="G20" s="72"/>
      <c r="H20" s="11"/>
    </row>
    <row r="21" ht="20.7" customHeight="1">
      <c r="A21" t="s" s="3">
        <v>19</v>
      </c>
      <c r="B21" s="7">
        <f>SUM(B15:B20)</f>
        <v>279</v>
      </c>
      <c r="C21" s="9">
        <f>SUM(C15:C20)</f>
        <v>1</v>
      </c>
      <c r="D21" s="6"/>
      <c r="E21" s="64"/>
      <c r="F21" s="39"/>
      <c r="G21" s="72"/>
      <c r="H21" s="11"/>
    </row>
    <row r="22" ht="20.7" customHeight="1">
      <c r="A22" s="16"/>
      <c r="B22" s="17"/>
      <c r="C22" s="18"/>
      <c r="D22" s="11"/>
      <c r="E22" s="64"/>
      <c r="F22" s="39"/>
      <c r="G22" s="72"/>
      <c r="H22" s="11"/>
    </row>
    <row r="23" ht="20.7" customHeight="1">
      <c r="A23" t="s" s="45">
        <v>77</v>
      </c>
      <c r="B23" t="s" s="46">
        <v>2</v>
      </c>
      <c r="C23" t="s" s="3">
        <v>3</v>
      </c>
      <c r="D23" s="6"/>
      <c r="E23" s="64"/>
      <c r="F23" s="39"/>
      <c r="G23" s="72"/>
      <c r="H23" s="11"/>
    </row>
    <row r="24" ht="20.7" customHeight="1">
      <c r="A24" t="s" s="46">
        <v>80</v>
      </c>
      <c r="B24" s="47"/>
      <c r="C24" s="8">
        <f>B24/B26</f>
      </c>
      <c r="D24" s="6"/>
      <c r="E24" s="64"/>
      <c r="F24" s="39"/>
      <c r="G24" s="72"/>
      <c r="H24" s="11"/>
    </row>
    <row r="25" ht="20.7" customHeight="1">
      <c r="A25" t="s" s="46">
        <v>83</v>
      </c>
      <c r="B25" s="47"/>
      <c r="C25" s="8">
        <f>B25/B26</f>
      </c>
      <c r="D25" s="6"/>
      <c r="E25" s="64"/>
      <c r="F25" s="39"/>
      <c r="G25" s="72"/>
      <c r="H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6"/>
      <c r="E26" s="64"/>
      <c r="F26" s="39"/>
      <c r="G26" s="72"/>
      <c r="H26" s="11"/>
    </row>
    <row r="27" ht="20.7" customHeight="1">
      <c r="A27" s="51"/>
      <c r="B27" s="52"/>
      <c r="C27" s="18"/>
      <c r="D27" s="11"/>
      <c r="E27" s="64"/>
      <c r="F27" s="39"/>
      <c r="G27" s="72"/>
      <c r="H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64"/>
      <c r="F28" s="39"/>
      <c r="G28" s="72"/>
      <c r="H28" s="11"/>
    </row>
    <row r="29" ht="20.7" customHeight="1">
      <c r="A29" t="s" s="46">
        <v>95</v>
      </c>
      <c r="B29" s="47"/>
      <c r="C29" s="8">
        <f>B29/B35</f>
      </c>
      <c r="D29" s="6"/>
      <c r="E29" s="64"/>
      <c r="F29" s="39"/>
      <c r="G29" s="72"/>
      <c r="H29" s="11"/>
    </row>
    <row r="30" ht="20.7" customHeight="1">
      <c r="A30" t="s" s="46">
        <v>98</v>
      </c>
      <c r="B30" s="47"/>
      <c r="C30" s="8">
        <f>B30/B35</f>
      </c>
      <c r="D30" s="6"/>
      <c r="E30" s="64"/>
      <c r="F30" s="39"/>
      <c r="G30" s="72"/>
      <c r="H30" s="11"/>
    </row>
    <row r="31" ht="20.7" customHeight="1">
      <c r="A31" t="s" s="46">
        <v>101</v>
      </c>
      <c r="B31" s="47"/>
      <c r="C31" s="8">
        <f>B31/B35</f>
      </c>
      <c r="D31" s="6"/>
      <c r="E31" s="64"/>
      <c r="F31" s="39"/>
      <c r="G31" s="72"/>
      <c r="H31" s="11"/>
    </row>
    <row r="32" ht="20.7" customHeight="1">
      <c r="A32" t="s" s="46">
        <v>103</v>
      </c>
      <c r="B32" s="47"/>
      <c r="C32" s="8">
        <f>B32/B35</f>
      </c>
      <c r="D32" s="6"/>
      <c r="E32" s="64"/>
      <c r="F32" s="39"/>
      <c r="G32" s="72"/>
      <c r="H32" s="11"/>
    </row>
    <row r="33" ht="20.7" customHeight="1">
      <c r="A33" t="s" s="46">
        <v>106</v>
      </c>
      <c r="B33" s="47"/>
      <c r="C33" s="8">
        <f>B33/B35</f>
      </c>
      <c r="D33" s="6"/>
      <c r="E33" s="64"/>
      <c r="F33" s="39"/>
      <c r="G33" s="72"/>
      <c r="H33" s="11"/>
    </row>
    <row r="34" ht="20.7" customHeight="1">
      <c r="A34" t="s" s="46">
        <v>110</v>
      </c>
      <c r="B34" s="47"/>
      <c r="C34" s="8">
        <f>B34/B35</f>
      </c>
      <c r="D34" s="6"/>
      <c r="E34" s="64"/>
      <c r="F34" s="39"/>
      <c r="G34" s="72"/>
      <c r="H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64"/>
      <c r="F35" s="39"/>
      <c r="G35" s="72"/>
      <c r="H35" s="11"/>
    </row>
    <row r="36" ht="20.7" customHeight="1">
      <c r="A36" s="16"/>
      <c r="B36" s="17"/>
      <c r="C36" s="18"/>
      <c r="D36" s="11"/>
      <c r="E36" s="64"/>
      <c r="F36" s="39"/>
      <c r="G36" s="72"/>
      <c r="H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64"/>
      <c r="F37" s="39"/>
      <c r="G37" s="72"/>
      <c r="H37" s="11"/>
    </row>
    <row r="38" ht="20.7" customHeight="1">
      <c r="A38" t="s" s="4">
        <v>118</v>
      </c>
      <c r="B38" s="7">
        <v>223</v>
      </c>
      <c r="C38" s="8">
        <f>B38/B40</f>
        <v>0.902834008097166</v>
      </c>
      <c r="D38" s="6"/>
      <c r="E38" s="64"/>
      <c r="F38" s="39"/>
      <c r="G38" s="72"/>
      <c r="H38" s="11"/>
    </row>
    <row r="39" ht="20.7" customHeight="1">
      <c r="A39" t="s" s="4">
        <v>122</v>
      </c>
      <c r="B39" s="7">
        <v>24</v>
      </c>
      <c r="C39" s="8">
        <f>B39/B40</f>
        <v>0.097165991902834</v>
      </c>
      <c r="D39" s="6"/>
      <c r="E39" s="64"/>
      <c r="F39" s="39"/>
      <c r="G39" s="72"/>
      <c r="H39" s="11"/>
    </row>
    <row r="40" ht="20.7" customHeight="1">
      <c r="A40" t="s" s="3">
        <v>19</v>
      </c>
      <c r="B40" s="7">
        <f>SUM(B38:B39)</f>
        <v>247</v>
      </c>
      <c r="C40" s="9">
        <f>SUM(C38:C39)</f>
        <v>1</v>
      </c>
      <c r="D40" s="6"/>
      <c r="E40" s="64"/>
      <c r="F40" s="39"/>
      <c r="G40" s="72"/>
      <c r="H40" s="11"/>
    </row>
    <row r="41" ht="20.7" customHeight="1">
      <c r="A41" s="16"/>
      <c r="B41" s="17"/>
      <c r="C41" s="18"/>
      <c r="D41" s="11"/>
      <c r="E41" s="64"/>
      <c r="F41" s="39"/>
      <c r="G41" s="72"/>
      <c r="H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64"/>
      <c r="F42" s="39"/>
      <c r="G42" s="72"/>
      <c r="H42" s="11"/>
    </row>
    <row r="43" ht="20.7" customHeight="1">
      <c r="A43" t="s" s="4">
        <v>131</v>
      </c>
      <c r="B43" s="7">
        <v>196</v>
      </c>
      <c r="C43" s="8">
        <f>B43/B45</f>
        <v>0.806584362139918</v>
      </c>
      <c r="D43" s="6"/>
      <c r="E43" s="64"/>
      <c r="F43" s="39"/>
      <c r="G43" s="72"/>
      <c r="H43" s="11"/>
    </row>
    <row r="44" ht="20.7" customHeight="1">
      <c r="A44" t="s" s="4">
        <v>134</v>
      </c>
      <c r="B44" s="7">
        <v>47</v>
      </c>
      <c r="C44" s="8">
        <f>B44/B45</f>
        <v>0.193415637860082</v>
      </c>
      <c r="D44" s="6"/>
      <c r="E44" s="64"/>
      <c r="F44" s="39"/>
      <c r="G44" s="72"/>
      <c r="H44" s="11"/>
    </row>
    <row r="45" ht="20.7" customHeight="1">
      <c r="A45" t="s" s="3">
        <v>19</v>
      </c>
      <c r="B45" s="7">
        <f>SUM(B43:B44)</f>
        <v>243</v>
      </c>
      <c r="C45" s="9">
        <f>SUM(C43:C44)</f>
        <v>1</v>
      </c>
      <c r="D45" s="6"/>
      <c r="E45" s="64"/>
      <c r="F45" s="39"/>
      <c r="G45" s="72"/>
      <c r="H45" s="11"/>
    </row>
    <row r="46" ht="20.7" customHeight="1">
      <c r="A46" s="16"/>
      <c r="B46" s="17"/>
      <c r="C46" s="18"/>
      <c r="D46" s="11"/>
      <c r="E46" s="64"/>
      <c r="F46" s="39"/>
      <c r="G46" s="72"/>
      <c r="H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64"/>
      <c r="F47" s="39"/>
      <c r="G47" s="72"/>
      <c r="H47" s="11"/>
    </row>
    <row r="48" ht="20.7" customHeight="1">
      <c r="A48" t="s" s="4">
        <v>143</v>
      </c>
      <c r="B48" s="7">
        <v>105</v>
      </c>
      <c r="C48" s="8">
        <f>B48/B52</f>
        <v>0.426829268292683</v>
      </c>
      <c r="D48" s="6"/>
      <c r="E48" s="11"/>
      <c r="F48" s="43"/>
      <c r="G48" s="11"/>
      <c r="H48" s="11"/>
    </row>
    <row r="49" ht="20.7" customHeight="1">
      <c r="A49" t="s" s="4">
        <v>146</v>
      </c>
      <c r="B49" s="7">
        <v>13</v>
      </c>
      <c r="C49" s="8">
        <f>B49/B52</f>
        <v>0.0528455284552846</v>
      </c>
      <c r="D49" s="6"/>
      <c r="E49" s="11"/>
      <c r="F49" s="11"/>
      <c r="G49" s="11"/>
      <c r="H49" s="11"/>
    </row>
    <row r="50" ht="20.7" customHeight="1">
      <c r="A50" t="s" s="4">
        <v>150</v>
      </c>
      <c r="B50" s="7">
        <v>21</v>
      </c>
      <c r="C50" s="8">
        <f>B50/B52</f>
        <v>0.08536585365853661</v>
      </c>
      <c r="D50" s="6"/>
      <c r="E50" s="11"/>
      <c r="F50" s="11"/>
      <c r="G50" s="11"/>
      <c r="H50" s="11"/>
    </row>
    <row r="51" ht="20.7" customHeight="1">
      <c r="A51" t="s" s="4">
        <v>153</v>
      </c>
      <c r="B51" s="7">
        <v>107</v>
      </c>
      <c r="C51" s="8">
        <f>B51/B52</f>
        <v>0.434959349593496</v>
      </c>
      <c r="D51" s="6"/>
      <c r="E51" s="11"/>
      <c r="F51" s="11"/>
      <c r="G51" s="11"/>
      <c r="H51" s="11"/>
    </row>
    <row r="52" ht="20.7" customHeight="1">
      <c r="A52" t="s" s="3">
        <v>19</v>
      </c>
      <c r="B52" s="7">
        <f>SUM(B48:B51)</f>
        <v>246</v>
      </c>
      <c r="C52" s="9">
        <f>SUM(C48:C51)</f>
        <v>1</v>
      </c>
      <c r="D52" s="6"/>
      <c r="E52" s="11"/>
      <c r="F52" s="11"/>
      <c r="G52" s="11"/>
      <c r="H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</row>
    <row r="55" ht="20.7" customHeight="1">
      <c r="A55" t="s" s="4">
        <v>159</v>
      </c>
      <c r="B55" s="7">
        <v>96</v>
      </c>
      <c r="C55" s="8">
        <f>B55/B58</f>
        <v>0.405063291139241</v>
      </c>
      <c r="D55" s="6"/>
      <c r="E55" s="11"/>
      <c r="F55" s="11"/>
      <c r="G55" s="11"/>
      <c r="H55" s="11"/>
    </row>
    <row r="56" ht="20.7" customHeight="1">
      <c r="A56" t="s" s="4">
        <v>160</v>
      </c>
      <c r="B56" s="7">
        <v>80</v>
      </c>
      <c r="C56" s="8">
        <f>B56/B58</f>
        <v>0.337552742616034</v>
      </c>
      <c r="D56" s="6"/>
      <c r="E56" s="11"/>
      <c r="F56" s="11"/>
      <c r="G56" s="11"/>
      <c r="H56" s="11"/>
    </row>
    <row r="57" ht="20.7" customHeight="1">
      <c r="A57" t="s" s="4">
        <v>162</v>
      </c>
      <c r="B57" s="7">
        <v>61</v>
      </c>
      <c r="C57" s="8">
        <f>B57/B58</f>
        <v>0.257383966244726</v>
      </c>
      <c r="D57" s="6"/>
      <c r="E57" s="11"/>
      <c r="F57" s="11"/>
      <c r="G57" s="11"/>
      <c r="H57" s="11"/>
    </row>
    <row r="58" ht="20.7" customHeight="1">
      <c r="A58" t="s" s="3">
        <v>19</v>
      </c>
      <c r="B58" s="7">
        <f>SUM(B55:B57)</f>
        <v>237</v>
      </c>
      <c r="C58" s="9">
        <f>SUM(C55:C57)</f>
        <v>1</v>
      </c>
      <c r="D58" s="6"/>
      <c r="E58" s="11"/>
      <c r="F58" s="11"/>
      <c r="G58" s="11"/>
      <c r="H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</row>
    <row r="61" ht="20.7" customHeight="1">
      <c r="A61" t="s" s="4">
        <v>166</v>
      </c>
      <c r="B61" s="7">
        <v>61</v>
      </c>
      <c r="C61" s="8">
        <f>B61/B65</f>
        <v>0.264069264069264</v>
      </c>
      <c r="D61" s="6"/>
      <c r="E61" s="11"/>
      <c r="F61" s="11"/>
      <c r="G61" s="11"/>
      <c r="H61" s="11"/>
    </row>
    <row r="62" ht="20.7" customHeight="1">
      <c r="A62" t="s" s="4">
        <v>168</v>
      </c>
      <c r="B62" s="7">
        <v>23</v>
      </c>
      <c r="C62" s="8">
        <f>B62/B65</f>
        <v>0.0995670995670996</v>
      </c>
      <c r="D62" s="6"/>
      <c r="E62" s="11"/>
      <c r="F62" s="11"/>
      <c r="G62" s="11"/>
      <c r="H62" s="11"/>
    </row>
    <row r="63" ht="20.7" customHeight="1">
      <c r="A63" t="s" s="4">
        <v>170</v>
      </c>
      <c r="B63" s="7">
        <v>62</v>
      </c>
      <c r="C63" s="8">
        <f>B63/B65</f>
        <v>0.268398268398268</v>
      </c>
      <c r="D63" s="6"/>
      <c r="E63" s="11"/>
      <c r="F63" s="11"/>
      <c r="G63" s="11"/>
      <c r="H63" s="11"/>
    </row>
    <row r="64" ht="20.7" customHeight="1">
      <c r="A64" t="s" s="4">
        <v>172</v>
      </c>
      <c r="B64" s="7">
        <v>85</v>
      </c>
      <c r="C64" s="8">
        <f>B64/B65</f>
        <v>0.367965367965368</v>
      </c>
      <c r="D64" s="6"/>
      <c r="E64" s="11"/>
      <c r="F64" s="11"/>
      <c r="G64" s="11"/>
      <c r="H64" s="11"/>
    </row>
    <row r="65" ht="20.7" customHeight="1">
      <c r="A65" t="s" s="3">
        <v>19</v>
      </c>
      <c r="B65" s="7">
        <f>SUM(B61:B64)</f>
        <v>231</v>
      </c>
      <c r="C65" s="9">
        <f>SUM(C61:C64)</f>
        <v>1</v>
      </c>
      <c r="D65" s="6"/>
      <c r="E65" s="11"/>
      <c r="F65" s="11"/>
      <c r="G65" s="11"/>
      <c r="H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</row>
    <row r="68" ht="20.7" customHeight="1">
      <c r="A68" t="s" s="4">
        <v>176</v>
      </c>
      <c r="B68" s="7">
        <v>202</v>
      </c>
      <c r="C68" s="8">
        <f>B68/B71</f>
        <v>0.804780876494024</v>
      </c>
      <c r="D68" s="6"/>
      <c r="E68" s="11"/>
      <c r="F68" s="11"/>
      <c r="G68" s="11"/>
      <c r="H68" s="11"/>
    </row>
    <row r="69" ht="20.7" customHeight="1">
      <c r="A69" t="s" s="4">
        <v>178</v>
      </c>
      <c r="B69" s="7">
        <v>21</v>
      </c>
      <c r="C69" s="8">
        <f>B69/B71</f>
        <v>0.08366533864541829</v>
      </c>
      <c r="D69" s="6"/>
      <c r="E69" s="11"/>
      <c r="F69" s="11"/>
      <c r="G69" s="11"/>
      <c r="H69" s="11"/>
    </row>
    <row r="70" ht="20.7" customHeight="1">
      <c r="A70" t="s" s="4">
        <v>179</v>
      </c>
      <c r="B70" s="7">
        <v>28</v>
      </c>
      <c r="C70" s="8">
        <f>B70/B71</f>
        <v>0.111553784860558</v>
      </c>
      <c r="D70" s="6"/>
      <c r="E70" s="11"/>
      <c r="F70" s="11"/>
      <c r="G70" s="11"/>
      <c r="H70" s="11"/>
    </row>
    <row r="71" ht="20.7" customHeight="1">
      <c r="A71" t="s" s="3">
        <v>19</v>
      </c>
      <c r="B71" s="7">
        <f>SUM(B68:B70)</f>
        <v>251</v>
      </c>
      <c r="C71" s="9">
        <f>SUM(C68:C70)</f>
        <v>1</v>
      </c>
      <c r="D71" s="6"/>
      <c r="E71" s="11"/>
      <c r="F71" s="11"/>
      <c r="G71" s="11"/>
      <c r="H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dimension ref="A2:K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44" customWidth="1"/>
    <col min="2" max="4" width="16.3516" style="144" customWidth="1"/>
    <col min="5" max="5" width="26.7031" style="144" customWidth="1"/>
    <col min="6" max="8" width="16.3516" style="144" customWidth="1"/>
    <col min="9" max="9" width="17.8516" style="144" customWidth="1"/>
    <col min="10" max="11" width="16.3516" style="144" customWidth="1"/>
    <col min="12" max="16384" width="16.3516" style="144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13">
        <v>42</v>
      </c>
      <c r="F2" t="s" s="14">
        <v>2</v>
      </c>
      <c r="G2" t="s" s="3">
        <v>3</v>
      </c>
      <c r="H2" s="5"/>
      <c r="I2" t="s" s="13">
        <v>265</v>
      </c>
      <c r="J2" t="s" s="14">
        <v>2</v>
      </c>
      <c r="K2" t="s" s="3">
        <v>3</v>
      </c>
    </row>
    <row r="3" ht="20.7" customHeight="1">
      <c r="A3" t="s" s="4">
        <v>8</v>
      </c>
      <c r="B3" s="7">
        <v>1824</v>
      </c>
      <c r="C3" s="8">
        <f>B3/B12</f>
        <v>0.1995841995842</v>
      </c>
      <c r="D3" s="5"/>
      <c r="E3" t="s" s="14">
        <v>44</v>
      </c>
      <c r="F3" s="15">
        <v>2925</v>
      </c>
      <c r="G3" s="8">
        <f>F3/F5</f>
        <v>0.698424068767908</v>
      </c>
      <c r="H3" s="5"/>
      <c r="I3" t="s" s="14">
        <v>417</v>
      </c>
      <c r="J3" s="15">
        <v>3341</v>
      </c>
      <c r="K3" s="8">
        <f>J3/J5</f>
        <v>0.463705759888966</v>
      </c>
    </row>
    <row r="4" ht="20.7" customHeight="1">
      <c r="A4" t="s" s="4">
        <v>13</v>
      </c>
      <c r="B4" s="7">
        <v>380</v>
      </c>
      <c r="C4" s="8">
        <f>B4/B12</f>
        <v>0.0415800415800416</v>
      </c>
      <c r="D4" s="5"/>
      <c r="E4" t="s" s="14">
        <v>47</v>
      </c>
      <c r="F4" s="15">
        <v>1263</v>
      </c>
      <c r="G4" s="8">
        <f>F4/F5</f>
        <v>0.301575931232092</v>
      </c>
      <c r="H4" s="5"/>
      <c r="I4" t="s" s="14">
        <v>419</v>
      </c>
      <c r="J4" s="15">
        <v>3864</v>
      </c>
      <c r="K4" s="8">
        <f>J4/J5</f>
        <v>0.536294240111034</v>
      </c>
    </row>
    <row r="5" ht="20.7" customHeight="1">
      <c r="A5" t="s" s="4">
        <v>18</v>
      </c>
      <c r="B5" s="7">
        <v>30</v>
      </c>
      <c r="C5" s="8">
        <f>B5/B12</f>
        <v>0.00328263486158223</v>
      </c>
      <c r="D5" s="5"/>
      <c r="E5" t="s" s="13">
        <v>19</v>
      </c>
      <c r="F5" s="15">
        <f>SUM(F3:F4)</f>
        <v>4188</v>
      </c>
      <c r="G5" s="9">
        <f>SUM(G3:G4)</f>
        <v>1</v>
      </c>
      <c r="H5" s="95"/>
      <c r="I5" t="s" s="13">
        <v>19</v>
      </c>
      <c r="J5" s="15">
        <f>SUM(J3:J4)</f>
        <v>7205</v>
      </c>
      <c r="K5" s="9">
        <f>SUM(K3:K4)</f>
        <v>1</v>
      </c>
    </row>
    <row r="6" ht="20.7" customHeight="1">
      <c r="A6" t="s" s="4">
        <v>21</v>
      </c>
      <c r="B6" s="7">
        <v>4971</v>
      </c>
      <c r="C6" s="8">
        <f>B6/B12</f>
        <v>0.543932596564176</v>
      </c>
      <c r="D6" s="6"/>
      <c r="E6" s="10"/>
      <c r="F6" s="30"/>
      <c r="G6" s="17"/>
      <c r="H6" s="39"/>
      <c r="I6" s="18"/>
      <c r="J6" s="10"/>
      <c r="K6" s="10"/>
    </row>
    <row r="7" ht="20.7" customHeight="1">
      <c r="A7" t="s" s="4">
        <v>23</v>
      </c>
      <c r="B7" s="7">
        <v>1708</v>
      </c>
      <c r="C7" s="8">
        <f>B7/B12</f>
        <v>0.186891344786082</v>
      </c>
      <c r="D7" s="5"/>
      <c r="E7" t="s" s="3">
        <v>58</v>
      </c>
      <c r="F7" t="s" s="4">
        <v>2</v>
      </c>
      <c r="G7" t="s" s="3">
        <v>3</v>
      </c>
      <c r="H7" s="33"/>
      <c r="I7" t="s" s="13">
        <v>262</v>
      </c>
      <c r="J7" t="s" s="14">
        <v>2</v>
      </c>
      <c r="K7" t="s" s="3">
        <v>3</v>
      </c>
    </row>
    <row r="8" ht="20.7" customHeight="1">
      <c r="A8" t="s" s="4">
        <v>27</v>
      </c>
      <c r="B8" s="7">
        <v>39</v>
      </c>
      <c r="C8" s="8">
        <f>B8/B12</f>
        <v>0.0042674253200569</v>
      </c>
      <c r="D8" s="5"/>
      <c r="E8" t="s" s="4">
        <v>62</v>
      </c>
      <c r="F8" s="7">
        <v>1820</v>
      </c>
      <c r="G8" s="8">
        <f>F8/F11</f>
        <v>0.505836575875486</v>
      </c>
      <c r="H8" s="33"/>
      <c r="I8" t="s" s="14">
        <v>425</v>
      </c>
      <c r="J8" s="15">
        <v>3464</v>
      </c>
      <c r="K8" s="8">
        <f>J8/J10</f>
        <v>0.468804980376235</v>
      </c>
    </row>
    <row r="9" ht="20.7" customHeight="1">
      <c r="A9" t="s" s="4">
        <v>31</v>
      </c>
      <c r="B9" s="7">
        <v>127</v>
      </c>
      <c r="C9" s="8">
        <f>B9/B12</f>
        <v>0.0138964875806981</v>
      </c>
      <c r="D9" s="5"/>
      <c r="E9" t="s" s="4">
        <v>65</v>
      </c>
      <c r="F9" s="7">
        <v>1152</v>
      </c>
      <c r="G9" s="8">
        <f>F9/F11</f>
        <v>0.32017787659811</v>
      </c>
      <c r="H9" s="33"/>
      <c r="I9" t="s" s="14">
        <v>427</v>
      </c>
      <c r="J9" s="15">
        <v>3925</v>
      </c>
      <c r="K9" s="8">
        <f>J9/J10</f>
        <v>0.531195019623765</v>
      </c>
    </row>
    <row r="10" ht="20.7" customHeight="1">
      <c r="A10" t="s" s="4">
        <v>36</v>
      </c>
      <c r="B10" s="7">
        <v>30</v>
      </c>
      <c r="C10" s="8">
        <f>B10/B12</f>
        <v>0.00328263486158223</v>
      </c>
      <c r="D10" s="5"/>
      <c r="E10" t="s" s="4">
        <v>69</v>
      </c>
      <c r="F10" s="7">
        <v>626</v>
      </c>
      <c r="G10" s="8">
        <f>F10/F11</f>
        <v>0.173985547526404</v>
      </c>
      <c r="H10" s="33"/>
      <c r="I10" t="s" s="13">
        <v>19</v>
      </c>
      <c r="J10" s="15">
        <f>SUM(J8:J9)</f>
        <v>7389</v>
      </c>
      <c r="K10" s="9">
        <f>SUM(K8:K9)</f>
        <v>1</v>
      </c>
    </row>
    <row r="11" ht="20.7" customHeight="1">
      <c r="A11" t="s" s="4">
        <v>39</v>
      </c>
      <c r="B11" s="7">
        <v>30</v>
      </c>
      <c r="C11" s="8">
        <f>B11/B12</f>
        <v>0.00328263486158223</v>
      </c>
      <c r="D11" s="5"/>
      <c r="E11" t="s" s="3">
        <v>19</v>
      </c>
      <c r="F11" s="7">
        <f>SUM(F8:F10)</f>
        <v>3598</v>
      </c>
      <c r="G11" s="9">
        <f>SUM(G8:G10)</f>
        <v>1</v>
      </c>
      <c r="H11" s="112"/>
      <c r="I11" s="10"/>
      <c r="J11" s="10"/>
      <c r="K11" s="10"/>
    </row>
    <row r="12" ht="20.7" customHeight="1">
      <c r="A12" t="s" s="3">
        <v>19</v>
      </c>
      <c r="B12" s="7">
        <f>SUM(B3:B11)</f>
        <v>9139</v>
      </c>
      <c r="C12" s="9">
        <f>SUM(C3:C11)</f>
        <v>1</v>
      </c>
      <c r="D12" s="6"/>
      <c r="E12" s="10"/>
      <c r="F12" s="30"/>
      <c r="G12" s="17"/>
      <c r="H12" s="32"/>
      <c r="I12" t="s" s="13">
        <v>263</v>
      </c>
      <c r="J12" t="s" s="14">
        <v>2</v>
      </c>
      <c r="K12" t="s" s="3">
        <v>3</v>
      </c>
    </row>
    <row r="13" ht="20.7" customHeight="1">
      <c r="A13" s="10"/>
      <c r="B13" s="10"/>
      <c r="C13" s="10"/>
      <c r="D13" s="12"/>
      <c r="E13" t="s" s="13">
        <v>431</v>
      </c>
      <c r="F13" t="s" s="14">
        <v>2</v>
      </c>
      <c r="G13" t="s" s="3">
        <v>3</v>
      </c>
      <c r="H13" s="33"/>
      <c r="I13" t="s" s="14">
        <v>428</v>
      </c>
      <c r="J13" s="15">
        <v>3233</v>
      </c>
      <c r="K13" s="8">
        <f>J13/J15</f>
        <v>0.437364718614719</v>
      </c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14">
        <v>753</v>
      </c>
      <c r="F14" s="15">
        <v>6904</v>
      </c>
      <c r="G14" s="8">
        <f>F14/F16</f>
        <v>0.783743898285844</v>
      </c>
      <c r="H14" s="33"/>
      <c r="I14" t="s" s="14">
        <v>429</v>
      </c>
      <c r="J14" s="15">
        <v>4159</v>
      </c>
      <c r="K14" s="8">
        <f>J14/J15</f>
        <v>0.562635281385281</v>
      </c>
    </row>
    <row r="15" ht="20.7" customHeight="1">
      <c r="A15" t="s" s="4">
        <v>51</v>
      </c>
      <c r="B15" s="7">
        <v>56</v>
      </c>
      <c r="C15" s="8">
        <f>B15/B21</f>
        <v>0.00619743249225321</v>
      </c>
      <c r="D15" s="5"/>
      <c r="E15" t="s" s="14">
        <v>754</v>
      </c>
      <c r="F15" s="15">
        <v>1905</v>
      </c>
      <c r="G15" s="8">
        <f>F15/F16</f>
        <v>0.216256101714156</v>
      </c>
      <c r="H15" s="33"/>
      <c r="I15" t="s" s="13">
        <v>19</v>
      </c>
      <c r="J15" s="15">
        <f>SUM(J13:J14)</f>
        <v>7392</v>
      </c>
      <c r="K15" s="9">
        <f>SUM(K13:K14)</f>
        <v>1</v>
      </c>
    </row>
    <row r="16" ht="20.7" customHeight="1">
      <c r="A16" t="s" s="4">
        <v>54</v>
      </c>
      <c r="B16" s="7">
        <v>3689</v>
      </c>
      <c r="C16" s="8">
        <f>B16/B21</f>
        <v>0.40825586542718</v>
      </c>
      <c r="D16" s="5"/>
      <c r="E16" t="s" s="13">
        <v>19</v>
      </c>
      <c r="F16" s="15">
        <f>SUM(F14:F15)</f>
        <v>8809</v>
      </c>
      <c r="G16" s="9">
        <f>SUM(G14:G15)</f>
        <v>1</v>
      </c>
      <c r="H16" s="34"/>
      <c r="I16" s="108"/>
      <c r="J16" s="19"/>
      <c r="K16" s="19"/>
    </row>
    <row r="17" ht="20.7" customHeight="1">
      <c r="A17" t="s" s="4">
        <v>57</v>
      </c>
      <c r="B17" s="7">
        <v>2559</v>
      </c>
      <c r="C17" s="8">
        <f>B17/B21</f>
        <v>0.283200531208499</v>
      </c>
      <c r="D17" s="6"/>
      <c r="E17" s="19"/>
      <c r="F17" s="70"/>
      <c r="G17" s="38"/>
      <c r="H17" s="39"/>
      <c r="I17" s="72"/>
      <c r="J17" s="11"/>
      <c r="K17" s="11"/>
    </row>
    <row r="18" ht="20.7" customHeight="1">
      <c r="A18" t="s" s="4">
        <v>61</v>
      </c>
      <c r="B18" s="7">
        <v>84</v>
      </c>
      <c r="C18" s="8">
        <f>B18/B21</f>
        <v>0.009296148738379809</v>
      </c>
      <c r="D18" s="6"/>
      <c r="E18" s="11"/>
      <c r="F18" s="64"/>
      <c r="G18" s="39"/>
      <c r="H18" s="39"/>
      <c r="I18" s="72"/>
      <c r="J18" s="11"/>
      <c r="K18" s="11"/>
    </row>
    <row r="19" ht="20.7" customHeight="1">
      <c r="A19" t="s" s="4">
        <v>64</v>
      </c>
      <c r="B19" s="7">
        <v>2531</v>
      </c>
      <c r="C19" s="8">
        <f>B19/B21</f>
        <v>0.280101814962373</v>
      </c>
      <c r="D19" s="6"/>
      <c r="E19" s="11"/>
      <c r="F19" s="64"/>
      <c r="G19" s="39"/>
      <c r="H19" s="39"/>
      <c r="I19" s="72"/>
      <c r="J19" s="11"/>
      <c r="K19" s="11"/>
    </row>
    <row r="20" ht="20.7" customHeight="1">
      <c r="A20" t="s" s="4">
        <v>68</v>
      </c>
      <c r="B20" s="7">
        <v>117</v>
      </c>
      <c r="C20" s="8">
        <f>B20/B21</f>
        <v>0.0129482071713147</v>
      </c>
      <c r="D20" s="6"/>
      <c r="E20" s="11"/>
      <c r="F20" s="64"/>
      <c r="G20" s="39"/>
      <c r="H20" s="39"/>
      <c r="I20" s="72"/>
      <c r="J20" s="11"/>
      <c r="K20" s="11"/>
    </row>
    <row r="21" ht="20.7" customHeight="1">
      <c r="A21" t="s" s="3">
        <v>19</v>
      </c>
      <c r="B21" s="7">
        <f>SUM(B15:B20)</f>
        <v>9036</v>
      </c>
      <c r="C21" s="9">
        <f>SUM(C15:C20)</f>
        <v>1</v>
      </c>
      <c r="D21" s="6"/>
      <c r="E21" s="11"/>
      <c r="F21" s="64"/>
      <c r="G21" s="39"/>
      <c r="H21" s="39"/>
      <c r="I21" s="72"/>
      <c r="J21" s="11"/>
      <c r="K21" s="11"/>
    </row>
    <row r="22" ht="20.7" customHeight="1">
      <c r="A22" s="16"/>
      <c r="B22" s="17"/>
      <c r="C22" s="18"/>
      <c r="D22" s="11"/>
      <c r="E22" s="11"/>
      <c r="F22" s="64"/>
      <c r="G22" s="39"/>
      <c r="H22" s="39"/>
      <c r="I22" s="72"/>
      <c r="J22" s="11"/>
      <c r="K22" s="11"/>
    </row>
    <row r="23" ht="20.7" customHeight="1">
      <c r="A23" t="s" s="13">
        <v>77</v>
      </c>
      <c r="B23" t="s" s="14">
        <v>2</v>
      </c>
      <c r="C23" t="s" s="3">
        <v>3</v>
      </c>
      <c r="D23" s="6"/>
      <c r="E23" s="11"/>
      <c r="F23" s="64"/>
      <c r="G23" s="39"/>
      <c r="H23" s="39"/>
      <c r="I23" s="72"/>
      <c r="J23" s="11"/>
      <c r="K23" s="11"/>
    </row>
    <row r="24" ht="20.7" customHeight="1">
      <c r="A24" t="s" s="14">
        <v>80</v>
      </c>
      <c r="B24" s="15">
        <v>1303</v>
      </c>
      <c r="C24" s="8">
        <f>B24/B26</f>
        <v>0.147916903167215</v>
      </c>
      <c r="D24" s="6"/>
      <c r="E24" s="11"/>
      <c r="F24" s="64"/>
      <c r="G24" s="39"/>
      <c r="H24" s="39"/>
      <c r="I24" s="72"/>
      <c r="J24" s="11"/>
      <c r="K24" s="11"/>
    </row>
    <row r="25" ht="20.7" customHeight="1">
      <c r="A25" t="s" s="14">
        <v>83</v>
      </c>
      <c r="B25" s="15">
        <v>7506</v>
      </c>
      <c r="C25" s="8">
        <f>B25/B26</f>
        <v>0.852083096832785</v>
      </c>
      <c r="D25" s="6"/>
      <c r="E25" s="11"/>
      <c r="F25" s="64"/>
      <c r="G25" s="39"/>
      <c r="H25" s="39"/>
      <c r="I25" s="72"/>
      <c r="J25" s="11"/>
      <c r="K25" s="11"/>
    </row>
    <row r="26" ht="20.7" customHeight="1">
      <c r="A26" t="s" s="13">
        <v>19</v>
      </c>
      <c r="B26" s="15">
        <f>SUM(B24:B25)</f>
        <v>8809</v>
      </c>
      <c r="C26" s="9">
        <f>SUM(C24:C25)</f>
        <v>1</v>
      </c>
      <c r="D26" s="6"/>
      <c r="E26" s="11"/>
      <c r="F26" s="64"/>
      <c r="G26" s="39"/>
      <c r="H26" s="39"/>
      <c r="I26" s="72"/>
      <c r="J26" s="11"/>
      <c r="K26" s="11"/>
    </row>
    <row r="27" ht="20.7" customHeight="1">
      <c r="A27" s="65"/>
      <c r="B27" s="28"/>
      <c r="C27" s="18"/>
      <c r="D27" s="11"/>
      <c r="E27" s="11"/>
      <c r="F27" s="64"/>
      <c r="G27" s="39"/>
      <c r="H27" s="39"/>
      <c r="I27" s="72"/>
      <c r="J27" s="11"/>
      <c r="K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11"/>
      <c r="F28" s="64"/>
      <c r="G28" s="39"/>
      <c r="H28" s="39"/>
      <c r="I28" s="72"/>
      <c r="J28" s="11"/>
      <c r="K28" s="11"/>
    </row>
    <row r="29" ht="20.7" customHeight="1">
      <c r="A29" t="s" s="46">
        <v>95</v>
      </c>
      <c r="B29" s="47"/>
      <c r="C29" s="8">
        <f>B29/B35</f>
      </c>
      <c r="D29" s="6"/>
      <c r="E29" s="11"/>
      <c r="F29" s="64"/>
      <c r="G29" s="39"/>
      <c r="H29" s="39"/>
      <c r="I29" s="72"/>
      <c r="J29" s="11"/>
      <c r="K29" s="11"/>
    </row>
    <row r="30" ht="20.7" customHeight="1">
      <c r="A30" t="s" s="46">
        <v>98</v>
      </c>
      <c r="B30" s="47"/>
      <c r="C30" s="8">
        <f>B30/B35</f>
      </c>
      <c r="D30" s="6"/>
      <c r="E30" s="11"/>
      <c r="F30" s="64"/>
      <c r="G30" s="39"/>
      <c r="H30" s="39"/>
      <c r="I30" s="72"/>
      <c r="J30" s="11"/>
      <c r="K30" s="11"/>
    </row>
    <row r="31" ht="20.7" customHeight="1">
      <c r="A31" t="s" s="46">
        <v>101</v>
      </c>
      <c r="B31" s="47"/>
      <c r="C31" s="8">
        <f>B31/B35</f>
      </c>
      <c r="D31" s="6"/>
      <c r="E31" s="11"/>
      <c r="F31" s="64"/>
      <c r="G31" s="39"/>
      <c r="H31" s="39"/>
      <c r="I31" s="72"/>
      <c r="J31" s="11"/>
      <c r="K31" s="11"/>
    </row>
    <row r="32" ht="20.7" customHeight="1">
      <c r="A32" t="s" s="46">
        <v>103</v>
      </c>
      <c r="B32" s="47"/>
      <c r="C32" s="8">
        <f>B32/B35</f>
      </c>
      <c r="D32" s="6"/>
      <c r="E32" s="11"/>
      <c r="F32" s="64"/>
      <c r="G32" s="39"/>
      <c r="H32" s="39"/>
      <c r="I32" s="72"/>
      <c r="J32" s="11"/>
      <c r="K32" s="11"/>
    </row>
    <row r="33" ht="20.7" customHeight="1">
      <c r="A33" t="s" s="46">
        <v>106</v>
      </c>
      <c r="B33" s="47"/>
      <c r="C33" s="8">
        <f>B33/B35</f>
      </c>
      <c r="D33" s="6"/>
      <c r="E33" s="11"/>
      <c r="F33" s="64"/>
      <c r="G33" s="39"/>
      <c r="H33" s="39"/>
      <c r="I33" s="72"/>
      <c r="J33" s="11"/>
      <c r="K33" s="11"/>
    </row>
    <row r="34" ht="20.7" customHeight="1">
      <c r="A34" t="s" s="46">
        <v>110</v>
      </c>
      <c r="B34" s="47"/>
      <c r="C34" s="8">
        <f>B34/B35</f>
      </c>
      <c r="D34" s="6"/>
      <c r="E34" s="11"/>
      <c r="F34" s="64"/>
      <c r="G34" s="39"/>
      <c r="H34" s="39"/>
      <c r="I34" s="72"/>
      <c r="J34" s="11"/>
      <c r="K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11"/>
      <c r="F35" s="64"/>
      <c r="G35" s="39"/>
      <c r="H35" s="39"/>
      <c r="I35" s="72"/>
      <c r="J35" s="11"/>
      <c r="K35" s="11"/>
    </row>
    <row r="36" ht="20.7" customHeight="1">
      <c r="A36" s="16"/>
      <c r="B36" s="17"/>
      <c r="C36" s="18"/>
      <c r="D36" s="11"/>
      <c r="E36" s="11"/>
      <c r="F36" s="64"/>
      <c r="G36" s="39"/>
      <c r="H36" s="39"/>
      <c r="I36" s="72"/>
      <c r="J36" s="11"/>
      <c r="K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1"/>
      <c r="F37" s="64"/>
      <c r="G37" s="39"/>
      <c r="H37" s="39"/>
      <c r="I37" s="72"/>
      <c r="J37" s="11"/>
      <c r="K37" s="11"/>
    </row>
    <row r="38" ht="20.7" customHeight="1">
      <c r="A38" t="s" s="4">
        <v>118</v>
      </c>
      <c r="B38" s="7">
        <v>7797</v>
      </c>
      <c r="C38" s="8">
        <f>B38/B40</f>
        <v>0.920869257115862</v>
      </c>
      <c r="D38" s="6"/>
      <c r="E38" s="11"/>
      <c r="F38" s="64"/>
      <c r="G38" s="39"/>
      <c r="H38" s="39"/>
      <c r="I38" s="72"/>
      <c r="J38" s="11"/>
      <c r="K38" s="11"/>
    </row>
    <row r="39" ht="20.7" customHeight="1">
      <c r="A39" t="s" s="4">
        <v>122</v>
      </c>
      <c r="B39" s="7">
        <v>670</v>
      </c>
      <c r="C39" s="8">
        <f>B39/B40</f>
        <v>0.07913074288413841</v>
      </c>
      <c r="D39" s="6"/>
      <c r="E39" s="11"/>
      <c r="F39" s="64"/>
      <c r="G39" s="39"/>
      <c r="H39" s="39"/>
      <c r="I39" s="72"/>
      <c r="J39" s="11"/>
      <c r="K39" s="11"/>
    </row>
    <row r="40" ht="20.7" customHeight="1">
      <c r="A40" t="s" s="3">
        <v>19</v>
      </c>
      <c r="B40" s="7">
        <f>SUM(B38:B39)</f>
        <v>8467</v>
      </c>
      <c r="C40" s="9">
        <f>SUM(C38:C39)</f>
        <v>1</v>
      </c>
      <c r="D40" s="6"/>
      <c r="E40" s="11"/>
      <c r="F40" s="64"/>
      <c r="G40" s="39"/>
      <c r="H40" s="39"/>
      <c r="I40" s="72"/>
      <c r="J40" s="11"/>
      <c r="K40" s="11"/>
    </row>
    <row r="41" ht="20.7" customHeight="1">
      <c r="A41" s="16"/>
      <c r="B41" s="17"/>
      <c r="C41" s="18"/>
      <c r="D41" s="11"/>
      <c r="E41" s="11"/>
      <c r="F41" s="64"/>
      <c r="G41" s="39"/>
      <c r="H41" s="39"/>
      <c r="I41" s="72"/>
      <c r="J41" s="11"/>
      <c r="K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39"/>
      <c r="I42" s="72"/>
      <c r="J42" s="11"/>
      <c r="K42" s="11"/>
    </row>
    <row r="43" ht="20.7" customHeight="1">
      <c r="A43" t="s" s="4">
        <v>131</v>
      </c>
      <c r="B43" s="7">
        <v>3767</v>
      </c>
      <c r="C43" s="8">
        <f>B43/B45</f>
        <v>0.441255710436922</v>
      </c>
      <c r="D43" s="6"/>
      <c r="E43" s="11"/>
      <c r="F43" s="64"/>
      <c r="G43" s="39"/>
      <c r="H43" s="39"/>
      <c r="I43" s="72"/>
      <c r="J43" s="11"/>
      <c r="K43" s="11"/>
    </row>
    <row r="44" ht="20.7" customHeight="1">
      <c r="A44" t="s" s="4">
        <v>134</v>
      </c>
      <c r="B44" s="7">
        <v>4770</v>
      </c>
      <c r="C44" s="8">
        <f>B44/B45</f>
        <v>0.558744289563078</v>
      </c>
      <c r="D44" s="6"/>
      <c r="E44" s="11"/>
      <c r="F44" s="64"/>
      <c r="G44" s="39"/>
      <c r="H44" s="39"/>
      <c r="I44" s="72"/>
      <c r="J44" s="11"/>
      <c r="K44" s="11"/>
    </row>
    <row r="45" ht="20.7" customHeight="1">
      <c r="A45" t="s" s="3">
        <v>19</v>
      </c>
      <c r="B45" s="7">
        <f>SUM(B43:B44)</f>
        <v>8537</v>
      </c>
      <c r="C45" s="9">
        <f>SUM(C43:C44)</f>
        <v>1</v>
      </c>
      <c r="D45" s="6"/>
      <c r="E45" s="11"/>
      <c r="F45" s="64"/>
      <c r="G45" s="39"/>
      <c r="H45" s="39"/>
      <c r="I45" s="72"/>
      <c r="J45" s="11"/>
      <c r="K45" s="11"/>
    </row>
    <row r="46" ht="20.7" customHeight="1">
      <c r="A46" s="16"/>
      <c r="B46" s="17"/>
      <c r="C46" s="18"/>
      <c r="D46" s="11"/>
      <c r="E46" s="11"/>
      <c r="F46" s="64"/>
      <c r="G46" s="39"/>
      <c r="H46" s="39"/>
      <c r="I46" s="72"/>
      <c r="J46" s="11"/>
      <c r="K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39"/>
      <c r="I47" s="72"/>
      <c r="J47" s="11"/>
      <c r="K47" s="11"/>
    </row>
    <row r="48" ht="20.7" customHeight="1">
      <c r="A48" t="s" s="4">
        <v>143</v>
      </c>
      <c r="B48" s="7">
        <v>2890</v>
      </c>
      <c r="C48" s="8">
        <f>B48/B52</f>
        <v>0.344992240658947</v>
      </c>
      <c r="D48" s="6"/>
      <c r="E48" s="11"/>
      <c r="F48" s="11"/>
      <c r="G48" s="43"/>
      <c r="H48" s="43"/>
      <c r="I48" s="11"/>
      <c r="J48" s="11"/>
      <c r="K48" s="11"/>
    </row>
    <row r="49" ht="20.7" customHeight="1">
      <c r="A49" t="s" s="4">
        <v>146</v>
      </c>
      <c r="B49" s="7">
        <v>628</v>
      </c>
      <c r="C49" s="8">
        <f>B49/B52</f>
        <v>0.07496717201862239</v>
      </c>
      <c r="D49" s="6"/>
      <c r="E49" s="11"/>
      <c r="F49" s="11"/>
      <c r="G49" s="11"/>
      <c r="H49" s="11"/>
      <c r="I49" s="11"/>
      <c r="J49" s="11"/>
      <c r="K49" s="11"/>
    </row>
    <row r="50" ht="20.7" customHeight="1">
      <c r="A50" t="s" s="4">
        <v>150</v>
      </c>
      <c r="B50" s="7">
        <v>410</v>
      </c>
      <c r="C50" s="8">
        <f>B50/B52</f>
        <v>0.0489435358720306</v>
      </c>
      <c r="D50" s="6"/>
      <c r="E50" s="11"/>
      <c r="F50" s="11"/>
      <c r="G50" s="11"/>
      <c r="H50" s="11"/>
      <c r="I50" s="11"/>
      <c r="J50" s="11"/>
      <c r="K50" s="11"/>
    </row>
    <row r="51" ht="20.7" customHeight="1">
      <c r="A51" t="s" s="4">
        <v>153</v>
      </c>
      <c r="B51" s="7">
        <v>4449</v>
      </c>
      <c r="C51" s="8">
        <f>B51/B52</f>
        <v>0.5310970514504</v>
      </c>
      <c r="D51" s="6"/>
      <c r="E51" s="11"/>
      <c r="F51" s="11"/>
      <c r="G51" s="11"/>
      <c r="H51" s="11"/>
      <c r="I51" s="11"/>
      <c r="J51" s="11"/>
      <c r="K51" s="11"/>
    </row>
    <row r="52" ht="20.7" customHeight="1">
      <c r="A52" t="s" s="3">
        <v>19</v>
      </c>
      <c r="B52" s="7">
        <f>SUM(B48:B51)</f>
        <v>8377</v>
      </c>
      <c r="C52" s="9">
        <f>SUM(C48:C51)</f>
        <v>1</v>
      </c>
      <c r="D52" s="6"/>
      <c r="E52" s="11"/>
      <c r="F52" s="11"/>
      <c r="G52" s="11"/>
      <c r="H52" s="11"/>
      <c r="I52" s="11"/>
      <c r="J52" s="11"/>
      <c r="K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  <c r="J53" s="11"/>
      <c r="K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  <c r="J54" s="11"/>
      <c r="K54" s="11"/>
    </row>
    <row r="55" ht="20.7" customHeight="1">
      <c r="A55" t="s" s="4">
        <v>159</v>
      </c>
      <c r="B55" s="7">
        <v>3025</v>
      </c>
      <c r="C55" s="8">
        <f>B55/B58</f>
        <v>0.388867463684278</v>
      </c>
      <c r="D55" s="6"/>
      <c r="E55" s="11"/>
      <c r="F55" s="11"/>
      <c r="G55" s="11"/>
      <c r="H55" s="11"/>
      <c r="I55" s="11"/>
      <c r="J55" s="11"/>
      <c r="K55" s="11"/>
    </row>
    <row r="56" ht="20.7" customHeight="1">
      <c r="A56" t="s" s="4">
        <v>160</v>
      </c>
      <c r="B56" s="7">
        <v>1803</v>
      </c>
      <c r="C56" s="8">
        <f>B56/B58</f>
        <v>0.231777863478596</v>
      </c>
      <c r="D56" s="6"/>
      <c r="E56" s="11"/>
      <c r="F56" s="11"/>
      <c r="G56" s="11"/>
      <c r="H56" s="11"/>
      <c r="I56" s="11"/>
      <c r="J56" s="11"/>
      <c r="K56" s="11"/>
    </row>
    <row r="57" ht="20.7" customHeight="1">
      <c r="A57" t="s" s="4">
        <v>162</v>
      </c>
      <c r="B57" s="7">
        <v>2951</v>
      </c>
      <c r="C57" s="8">
        <f>B57/B58</f>
        <v>0.379354672837126</v>
      </c>
      <c r="D57" s="6"/>
      <c r="E57" s="11"/>
      <c r="F57" s="11"/>
      <c r="G57" s="11"/>
      <c r="H57" s="11"/>
      <c r="I57" s="11"/>
      <c r="J57" s="11"/>
      <c r="K57" s="11"/>
    </row>
    <row r="58" ht="20.7" customHeight="1">
      <c r="A58" t="s" s="3">
        <v>19</v>
      </c>
      <c r="B58" s="7">
        <f>SUM(B55:B57)</f>
        <v>7779</v>
      </c>
      <c r="C58" s="9">
        <f>SUM(C55:C57)</f>
        <v>1</v>
      </c>
      <c r="D58" s="6"/>
      <c r="E58" s="11"/>
      <c r="F58" s="11"/>
      <c r="G58" s="11"/>
      <c r="H58" s="11"/>
      <c r="I58" s="11"/>
      <c r="J58" s="11"/>
      <c r="K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  <c r="J59" s="11"/>
      <c r="K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  <c r="J60" s="11"/>
      <c r="K60" s="11"/>
    </row>
    <row r="61" ht="20.7" customHeight="1">
      <c r="A61" t="s" s="4">
        <v>166</v>
      </c>
      <c r="B61" s="7">
        <v>2023</v>
      </c>
      <c r="C61" s="8">
        <f>B61/B65</f>
        <v>0.275989085948158</v>
      </c>
      <c r="D61" s="6"/>
      <c r="E61" s="11"/>
      <c r="F61" s="11"/>
      <c r="G61" s="11"/>
      <c r="H61" s="11"/>
      <c r="I61" s="11"/>
      <c r="J61" s="11"/>
      <c r="K61" s="11"/>
    </row>
    <row r="62" ht="20.7" customHeight="1">
      <c r="A62" t="s" s="4">
        <v>168</v>
      </c>
      <c r="B62" s="7">
        <v>741</v>
      </c>
      <c r="C62" s="8">
        <f>B62/B65</f>
        <v>0.101091405184175</v>
      </c>
      <c r="D62" s="6"/>
      <c r="E62" s="11"/>
      <c r="F62" s="11"/>
      <c r="G62" s="11"/>
      <c r="H62" s="11"/>
      <c r="I62" s="11"/>
      <c r="J62" s="11"/>
      <c r="K62" s="11"/>
    </row>
    <row r="63" ht="20.7" customHeight="1">
      <c r="A63" t="s" s="4">
        <v>170</v>
      </c>
      <c r="B63" s="7">
        <v>2435</v>
      </c>
      <c r="C63" s="8">
        <f>B63/B65</f>
        <v>0.332196452933151</v>
      </c>
      <c r="D63" s="6"/>
      <c r="E63" s="11"/>
      <c r="F63" s="11"/>
      <c r="G63" s="11"/>
      <c r="H63" s="11"/>
      <c r="I63" s="11"/>
      <c r="J63" s="11"/>
      <c r="K63" s="11"/>
    </row>
    <row r="64" ht="20.7" customHeight="1">
      <c r="A64" t="s" s="4">
        <v>172</v>
      </c>
      <c r="B64" s="7">
        <v>2131</v>
      </c>
      <c r="C64" s="8">
        <f>B64/B65</f>
        <v>0.290723055934516</v>
      </c>
      <c r="D64" s="6"/>
      <c r="E64" s="11"/>
      <c r="F64" s="11"/>
      <c r="G64" s="11"/>
      <c r="H64" s="11"/>
      <c r="I64" s="11"/>
      <c r="J64" s="11"/>
      <c r="K64" s="11"/>
    </row>
    <row r="65" ht="20.7" customHeight="1">
      <c r="A65" t="s" s="3">
        <v>19</v>
      </c>
      <c r="B65" s="7">
        <f>SUM(B61:B64)</f>
        <v>7330</v>
      </c>
      <c r="C65" s="9">
        <f>SUM(C61:C64)</f>
        <v>1</v>
      </c>
      <c r="D65" s="6"/>
      <c r="E65" s="11"/>
      <c r="F65" s="11"/>
      <c r="G65" s="11"/>
      <c r="H65" s="11"/>
      <c r="I65" s="11"/>
      <c r="J65" s="11"/>
      <c r="K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  <c r="J66" s="11"/>
      <c r="K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  <c r="J67" s="11"/>
      <c r="K67" s="11"/>
    </row>
    <row r="68" ht="20.7" customHeight="1">
      <c r="A68" t="s" s="4">
        <v>176</v>
      </c>
      <c r="B68" s="7">
        <v>3116</v>
      </c>
      <c r="C68" s="8">
        <f>B68/B71</f>
        <v>0.426382047071702</v>
      </c>
      <c r="D68" s="6"/>
      <c r="E68" s="11"/>
      <c r="F68" s="11"/>
      <c r="G68" s="11"/>
      <c r="H68" s="11"/>
      <c r="I68" s="11"/>
      <c r="J68" s="11"/>
      <c r="K68" s="11"/>
    </row>
    <row r="69" ht="20.7" customHeight="1">
      <c r="A69" t="s" s="4">
        <v>178</v>
      </c>
      <c r="B69" s="7">
        <v>1635</v>
      </c>
      <c r="C69" s="8">
        <f>B69/B71</f>
        <v>0.223727422003284</v>
      </c>
      <c r="D69" s="6"/>
      <c r="E69" s="11"/>
      <c r="F69" s="11"/>
      <c r="G69" s="11"/>
      <c r="H69" s="11"/>
      <c r="I69" s="11"/>
      <c r="J69" s="11"/>
      <c r="K69" s="11"/>
    </row>
    <row r="70" ht="20.7" customHeight="1">
      <c r="A70" t="s" s="4">
        <v>179</v>
      </c>
      <c r="B70" s="7">
        <v>2557</v>
      </c>
      <c r="C70" s="8">
        <f>B70/B71</f>
        <v>0.349890530925014</v>
      </c>
      <c r="D70" s="6"/>
      <c r="E70" s="11"/>
      <c r="F70" s="11"/>
      <c r="G70" s="11"/>
      <c r="H70" s="11"/>
      <c r="I70" s="11"/>
      <c r="J70" s="11"/>
      <c r="K70" s="11"/>
    </row>
    <row r="71" ht="20.7" customHeight="1">
      <c r="A71" t="s" s="3">
        <v>19</v>
      </c>
      <c r="B71" s="7">
        <f>SUM(B68:B70)</f>
        <v>7308</v>
      </c>
      <c r="C71" s="9">
        <f>SUM(C68:C70)</f>
        <v>1</v>
      </c>
      <c r="D71" s="6"/>
      <c r="E71" s="11"/>
      <c r="F71" s="11"/>
      <c r="G71" s="11"/>
      <c r="H71" s="11"/>
      <c r="I71" s="11"/>
      <c r="J71" s="11"/>
      <c r="K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  <c r="J72" s="11"/>
      <c r="K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  <c r="J73" s="11"/>
      <c r="K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  <c r="J74" s="11"/>
      <c r="K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  <c r="J75" s="11"/>
      <c r="K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  <c r="J76" s="11"/>
      <c r="K76" s="11"/>
    </row>
    <row r="77" ht="20.7" customHeight="1">
      <c r="A77" s="65"/>
      <c r="B77" s="28"/>
      <c r="C77" s="18"/>
      <c r="D77" s="11"/>
      <c r="E77" s="11"/>
      <c r="F77" s="11"/>
      <c r="G77" s="11"/>
      <c r="H77" s="11"/>
      <c r="I77" s="11"/>
      <c r="J77" s="11"/>
      <c r="K77" s="11"/>
    </row>
    <row r="78" ht="20.7" customHeight="1">
      <c r="A78" t="s" s="13">
        <v>188</v>
      </c>
      <c r="B78" t="s" s="14">
        <v>2</v>
      </c>
      <c r="C78" t="s" s="3">
        <v>3</v>
      </c>
      <c r="D78" s="6"/>
      <c r="E78" s="11"/>
      <c r="F78" s="11"/>
      <c r="G78" s="11"/>
      <c r="H78" s="11"/>
      <c r="I78" s="11"/>
      <c r="J78" s="11"/>
      <c r="K78" s="11"/>
    </row>
    <row r="79" ht="20.7" customHeight="1">
      <c r="A79" t="s" s="14">
        <v>190</v>
      </c>
      <c r="B79" s="15">
        <v>4330</v>
      </c>
      <c r="C79" s="8">
        <f>B79/B81</f>
        <v>0.747066942719117</v>
      </c>
      <c r="D79" s="6"/>
      <c r="E79" s="11"/>
      <c r="F79" s="11"/>
      <c r="G79" s="11"/>
      <c r="H79" s="11"/>
      <c r="I79" s="11"/>
      <c r="J79" s="11"/>
      <c r="K79" s="11"/>
    </row>
    <row r="80" ht="20.7" customHeight="1">
      <c r="A80" t="s" s="14">
        <v>192</v>
      </c>
      <c r="B80" s="15">
        <v>1466</v>
      </c>
      <c r="C80" s="8">
        <f>B80/B81</f>
        <v>0.252933057280883</v>
      </c>
      <c r="D80" s="6"/>
      <c r="E80" s="11"/>
      <c r="F80" s="11"/>
      <c r="G80" s="11"/>
      <c r="H80" s="11"/>
      <c r="I80" s="11"/>
      <c r="J80" s="11"/>
      <c r="K80" s="11"/>
    </row>
    <row r="81" ht="20.7" customHeight="1">
      <c r="A81" t="s" s="13">
        <v>19</v>
      </c>
      <c r="B81" s="15">
        <f>SUM(B79:B80)</f>
        <v>5796</v>
      </c>
      <c r="C81" s="9">
        <f>SUM(C79:C80)</f>
        <v>1</v>
      </c>
      <c r="D81" s="6"/>
      <c r="E81" s="11"/>
      <c r="F81" s="11"/>
      <c r="G81" s="11"/>
      <c r="H81" s="11"/>
      <c r="I81" s="11"/>
      <c r="J81" s="11"/>
      <c r="K81" s="11"/>
    </row>
    <row r="82" ht="20.7" customHeight="1">
      <c r="A82" s="65"/>
      <c r="B82" s="28"/>
      <c r="C82" s="18"/>
      <c r="D82" s="11"/>
      <c r="E82" s="11"/>
      <c r="F82" s="11"/>
      <c r="G82" s="11"/>
      <c r="H82" s="11"/>
      <c r="I82" s="11"/>
      <c r="J82" s="11"/>
      <c r="K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  <c r="J83" s="11"/>
      <c r="K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  <c r="J84" s="11"/>
      <c r="K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  <c r="J85" s="11"/>
      <c r="K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  <c r="J86" s="11"/>
      <c r="K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  <c r="I87" s="11"/>
      <c r="J87" s="11"/>
      <c r="K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  <c r="J88" s="11"/>
      <c r="K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  <c r="J89" s="11"/>
      <c r="K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  <c r="J90" s="11"/>
      <c r="K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  <c r="J91" s="11"/>
      <c r="K91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dimension ref="A2:K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45" customWidth="1"/>
    <col min="2" max="4" width="16.3516" style="145" customWidth="1"/>
    <col min="5" max="5" width="26.7031" style="145" customWidth="1"/>
    <col min="6" max="8" width="16.3516" style="145" customWidth="1"/>
    <col min="9" max="9" width="17.8516" style="145" customWidth="1"/>
    <col min="10" max="11" width="16.3516" style="145" customWidth="1"/>
    <col min="12" max="16384" width="16.3516" style="145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13">
        <v>132</v>
      </c>
      <c r="F2" t="s" s="14">
        <v>2</v>
      </c>
      <c r="G2" t="s" s="3">
        <v>3</v>
      </c>
      <c r="H2" s="5"/>
      <c r="I2" t="s" s="13">
        <v>262</v>
      </c>
      <c r="J2" t="s" s="14">
        <v>2</v>
      </c>
      <c r="K2" t="s" s="3">
        <v>3</v>
      </c>
    </row>
    <row r="3" ht="20.7" customHeight="1">
      <c r="A3" t="s" s="4">
        <v>8</v>
      </c>
      <c r="B3" s="7">
        <v>1479</v>
      </c>
      <c r="C3" s="8">
        <f>B3/B12</f>
        <v>0.19873689868315</v>
      </c>
      <c r="D3" s="5"/>
      <c r="E3" t="s" s="14">
        <v>135</v>
      </c>
      <c r="F3" s="15">
        <v>1557</v>
      </c>
      <c r="G3" s="8">
        <f>F3/F5</f>
        <v>0.305294117647059</v>
      </c>
      <c r="H3" s="5"/>
      <c r="I3" t="s" s="14">
        <v>272</v>
      </c>
      <c r="J3" s="15">
        <v>1291</v>
      </c>
      <c r="K3" s="8">
        <f>J3/J6</f>
        <v>0.216610738255034</v>
      </c>
    </row>
    <row r="4" ht="20.7" customHeight="1">
      <c r="A4" t="s" s="4">
        <v>13</v>
      </c>
      <c r="B4" s="7">
        <v>422</v>
      </c>
      <c r="C4" s="8">
        <f>B4/B12</f>
        <v>0.0567051867777479</v>
      </c>
      <c r="D4" s="5"/>
      <c r="E4" t="s" s="14">
        <v>138</v>
      </c>
      <c r="F4" s="15">
        <v>3543</v>
      </c>
      <c r="G4" s="8">
        <f>F4/F5</f>
        <v>0.694705882352941</v>
      </c>
      <c r="H4" s="5"/>
      <c r="I4" t="s" s="14">
        <v>278</v>
      </c>
      <c r="J4" s="15">
        <v>1960</v>
      </c>
      <c r="K4" s="8">
        <f>J4/J6</f>
        <v>0.328859060402685</v>
      </c>
    </row>
    <row r="5" ht="20.7" customHeight="1">
      <c r="A5" t="s" s="4">
        <v>18</v>
      </c>
      <c r="B5" s="7">
        <v>16</v>
      </c>
      <c r="C5" s="8">
        <f>B5/B12</f>
        <v>0.00214995968825585</v>
      </c>
      <c r="D5" s="5"/>
      <c r="E5" t="s" s="13">
        <v>19</v>
      </c>
      <c r="F5" s="15">
        <f>SUM(F3:F4)</f>
        <v>5100</v>
      </c>
      <c r="G5" s="9">
        <f>SUM(G3:G4)</f>
        <v>1</v>
      </c>
      <c r="H5" s="95"/>
      <c r="I5" t="s" s="14">
        <v>280</v>
      </c>
      <c r="J5" s="15">
        <v>2709</v>
      </c>
      <c r="K5" s="8">
        <f>J5/J6</f>
        <v>0.454530201342282</v>
      </c>
    </row>
    <row r="6" ht="20.7" customHeight="1">
      <c r="A6" t="s" s="4">
        <v>21</v>
      </c>
      <c r="B6" s="7">
        <v>4064</v>
      </c>
      <c r="C6" s="8">
        <f>B6/B12</f>
        <v>0.546089760816985</v>
      </c>
      <c r="D6" s="6"/>
      <c r="E6" s="10"/>
      <c r="F6" s="30"/>
      <c r="G6" s="17"/>
      <c r="H6" s="32"/>
      <c r="I6" t="s" s="13">
        <v>19</v>
      </c>
      <c r="J6" s="15">
        <f>SUM(J3:J5)</f>
        <v>5960</v>
      </c>
      <c r="K6" s="9">
        <f>SUM(K3:K5)</f>
        <v>1</v>
      </c>
    </row>
    <row r="7" ht="20.7" customHeight="1">
      <c r="A7" t="s" s="4">
        <v>23</v>
      </c>
      <c r="B7" s="7">
        <v>1247</v>
      </c>
      <c r="C7" s="8">
        <f>B7/B12</f>
        <v>0.16756248320344</v>
      </c>
      <c r="D7" s="5"/>
      <c r="E7" t="s" s="13">
        <v>7</v>
      </c>
      <c r="F7" t="s" s="14">
        <v>2</v>
      </c>
      <c r="G7" t="s" s="3">
        <v>3</v>
      </c>
      <c r="H7" s="34"/>
      <c r="I7" s="108"/>
      <c r="J7" s="19"/>
      <c r="K7" s="19"/>
    </row>
    <row r="8" ht="20.7" customHeight="1">
      <c r="A8" t="s" s="4">
        <v>27</v>
      </c>
      <c r="B8" s="7">
        <v>47</v>
      </c>
      <c r="C8" s="8">
        <f>B8/B12</f>
        <v>0.00631550658425155</v>
      </c>
      <c r="D8" s="5"/>
      <c r="E8" t="s" s="14">
        <v>12</v>
      </c>
      <c r="F8" s="15">
        <v>3956</v>
      </c>
      <c r="G8" s="8">
        <f>F8/F10</f>
        <v>0.565304372677908</v>
      </c>
      <c r="H8" s="34"/>
      <c r="I8" s="72"/>
      <c r="J8" s="11"/>
      <c r="K8" s="11"/>
    </row>
    <row r="9" ht="20.7" customHeight="1">
      <c r="A9" t="s" s="4">
        <v>31</v>
      </c>
      <c r="B9" s="7">
        <v>126</v>
      </c>
      <c r="C9" s="8">
        <f>B9/B12</f>
        <v>0.0169309325450148</v>
      </c>
      <c r="D9" s="5"/>
      <c r="E9" t="s" s="14">
        <v>17</v>
      </c>
      <c r="F9" s="15">
        <v>3042</v>
      </c>
      <c r="G9" s="8">
        <f>F9/F10</f>
        <v>0.434695627322092</v>
      </c>
      <c r="H9" s="34"/>
      <c r="I9" s="72"/>
      <c r="J9" s="11"/>
      <c r="K9" s="11"/>
    </row>
    <row r="10" ht="20.7" customHeight="1">
      <c r="A10" t="s" s="4">
        <v>36</v>
      </c>
      <c r="B10" s="7">
        <v>31</v>
      </c>
      <c r="C10" s="8">
        <f>B10/B12</f>
        <v>0.0041655468959957</v>
      </c>
      <c r="D10" s="5"/>
      <c r="E10" t="s" s="13">
        <v>19</v>
      </c>
      <c r="F10" s="15">
        <f>SUM(F8:F9)</f>
        <v>6998</v>
      </c>
      <c r="G10" s="9">
        <f>SUM(G8:G9)</f>
        <v>1</v>
      </c>
      <c r="H10" s="34"/>
      <c r="I10" s="72"/>
      <c r="J10" s="11"/>
      <c r="K10" s="11"/>
    </row>
    <row r="11" ht="20.7" customHeight="1">
      <c r="A11" t="s" s="4">
        <v>39</v>
      </c>
      <c r="B11" s="7">
        <v>10</v>
      </c>
      <c r="C11" s="8">
        <f>B11/B12</f>
        <v>0.0013437248051599</v>
      </c>
      <c r="D11" s="6"/>
      <c r="E11" s="10"/>
      <c r="F11" s="10"/>
      <c r="G11" s="10"/>
      <c r="H11" s="24"/>
      <c r="I11" s="11"/>
      <c r="J11" s="11"/>
      <c r="K11" s="11"/>
    </row>
    <row r="12" ht="20.7" customHeight="1">
      <c r="A12" t="s" s="3">
        <v>19</v>
      </c>
      <c r="B12" s="7">
        <f>SUM(B3:B11)</f>
        <v>7442</v>
      </c>
      <c r="C12" s="9">
        <f>SUM(C3:C11)</f>
        <v>1</v>
      </c>
      <c r="D12" s="5"/>
      <c r="E12" t="s" s="13">
        <v>470</v>
      </c>
      <c r="F12" t="s" s="14">
        <v>2</v>
      </c>
      <c r="G12" t="s" s="3">
        <v>3</v>
      </c>
      <c r="H12" s="34"/>
      <c r="I12" s="72"/>
      <c r="J12" s="11"/>
      <c r="K12" s="11"/>
    </row>
    <row r="13" ht="20.7" customHeight="1">
      <c r="A13" s="10"/>
      <c r="B13" s="10"/>
      <c r="C13" s="10"/>
      <c r="D13" s="12"/>
      <c r="E13" t="s" s="14">
        <v>755</v>
      </c>
      <c r="F13" s="15">
        <v>1149</v>
      </c>
      <c r="G13" s="8">
        <f>F13/F15</f>
        <v>0.612473347547974</v>
      </c>
      <c r="H13" s="34"/>
      <c r="I13" s="72"/>
      <c r="J13" s="11"/>
      <c r="K13" s="11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14">
        <v>756</v>
      </c>
      <c r="F14" s="15">
        <v>727</v>
      </c>
      <c r="G14" s="8">
        <f>F14/F15</f>
        <v>0.387526652452026</v>
      </c>
      <c r="H14" s="34"/>
      <c r="I14" s="72"/>
      <c r="J14" s="11"/>
      <c r="K14" s="11"/>
    </row>
    <row r="15" ht="20.7" customHeight="1">
      <c r="A15" t="s" s="4">
        <v>51</v>
      </c>
      <c r="B15" s="7">
        <v>36</v>
      </c>
      <c r="C15" s="8">
        <f>B15/B21</f>
        <v>0.00488466757123474</v>
      </c>
      <c r="D15" s="5"/>
      <c r="E15" t="s" s="13">
        <v>19</v>
      </c>
      <c r="F15" s="15">
        <f>SUM(F13:F14)</f>
        <v>1876</v>
      </c>
      <c r="G15" s="9">
        <f>SUM(G13:G14)</f>
        <v>1</v>
      </c>
      <c r="H15" s="34"/>
      <c r="I15" s="72"/>
      <c r="J15" s="11"/>
      <c r="K15" s="11"/>
    </row>
    <row r="16" ht="20.7" customHeight="1">
      <c r="A16" t="s" s="4">
        <v>54</v>
      </c>
      <c r="B16" s="7">
        <v>3652</v>
      </c>
      <c r="C16" s="8">
        <f>B16/B21</f>
        <v>0.495522388059701</v>
      </c>
      <c r="D16" s="6"/>
      <c r="E16" s="19"/>
      <c r="F16" s="70"/>
      <c r="G16" s="38"/>
      <c r="H16" s="39"/>
      <c r="I16" s="72"/>
      <c r="J16" s="11"/>
      <c r="K16" s="11"/>
    </row>
    <row r="17" ht="20.7" customHeight="1">
      <c r="A17" t="s" s="4">
        <v>57</v>
      </c>
      <c r="B17" s="7">
        <v>1386</v>
      </c>
      <c r="C17" s="8">
        <f>B17/B21</f>
        <v>0.188059701492537</v>
      </c>
      <c r="D17" s="6"/>
      <c r="E17" s="11"/>
      <c r="F17" s="64"/>
      <c r="G17" s="39"/>
      <c r="H17" s="39"/>
      <c r="I17" s="72"/>
      <c r="J17" s="11"/>
      <c r="K17" s="11"/>
    </row>
    <row r="18" ht="20.7" customHeight="1">
      <c r="A18" t="s" s="4">
        <v>61</v>
      </c>
      <c r="B18" s="7">
        <v>56</v>
      </c>
      <c r="C18" s="8">
        <f>B18/B21</f>
        <v>0.00759837177747626</v>
      </c>
      <c r="D18" s="6"/>
      <c r="E18" s="11"/>
      <c r="F18" s="64"/>
      <c r="G18" s="39"/>
      <c r="H18" s="39"/>
      <c r="I18" s="72"/>
      <c r="J18" s="11"/>
      <c r="K18" s="11"/>
    </row>
    <row r="19" ht="20.7" customHeight="1">
      <c r="A19" t="s" s="4">
        <v>64</v>
      </c>
      <c r="B19" s="7">
        <v>2164</v>
      </c>
      <c r="C19" s="8">
        <f>B19/B21</f>
        <v>0.293622795115332</v>
      </c>
      <c r="D19" s="6"/>
      <c r="E19" s="11"/>
      <c r="F19" s="64"/>
      <c r="G19" s="39"/>
      <c r="H19" s="39"/>
      <c r="I19" s="72"/>
      <c r="J19" s="11"/>
      <c r="K19" s="11"/>
    </row>
    <row r="20" ht="20.7" customHeight="1">
      <c r="A20" t="s" s="4">
        <v>68</v>
      </c>
      <c r="B20" s="7">
        <v>76</v>
      </c>
      <c r="C20" s="8">
        <f>B20/B21</f>
        <v>0.0103120759837178</v>
      </c>
      <c r="D20" s="6"/>
      <c r="E20" s="11"/>
      <c r="F20" s="64"/>
      <c r="G20" s="39"/>
      <c r="H20" s="39"/>
      <c r="I20" s="72"/>
      <c r="J20" s="11"/>
      <c r="K20" s="11"/>
    </row>
    <row r="21" ht="20.7" customHeight="1">
      <c r="A21" t="s" s="3">
        <v>19</v>
      </c>
      <c r="B21" s="7">
        <f>SUM(B15:B20)</f>
        <v>7370</v>
      </c>
      <c r="C21" s="9">
        <f>SUM(C15:C20)</f>
        <v>0.999999999999999</v>
      </c>
      <c r="D21" s="6"/>
      <c r="E21" s="11"/>
      <c r="F21" s="64"/>
      <c r="G21" s="39"/>
      <c r="H21" s="39"/>
      <c r="I21" s="72"/>
      <c r="J21" s="11"/>
      <c r="K21" s="11"/>
    </row>
    <row r="22" ht="20.7" customHeight="1">
      <c r="A22" s="16"/>
      <c r="B22" s="17"/>
      <c r="C22" s="18"/>
      <c r="D22" s="11"/>
      <c r="E22" s="11"/>
      <c r="F22" s="64"/>
      <c r="G22" s="39"/>
      <c r="H22" s="39"/>
      <c r="I22" s="72"/>
      <c r="J22" s="11"/>
      <c r="K22" s="11"/>
    </row>
    <row r="23" ht="20.7" customHeight="1">
      <c r="A23" t="s" s="13">
        <v>77</v>
      </c>
      <c r="B23" t="s" s="14">
        <v>2</v>
      </c>
      <c r="C23" t="s" s="3">
        <v>3</v>
      </c>
      <c r="D23" s="6"/>
      <c r="E23" s="11"/>
      <c r="F23" s="64"/>
      <c r="G23" s="39"/>
      <c r="H23" s="39"/>
      <c r="I23" s="72"/>
      <c r="J23" s="11"/>
      <c r="K23" s="11"/>
    </row>
    <row r="24" ht="20.7" customHeight="1">
      <c r="A24" t="s" s="14">
        <v>80</v>
      </c>
      <c r="B24" s="15">
        <v>962</v>
      </c>
      <c r="C24" s="8">
        <f>B24/B26</f>
        <v>0.134020618556701</v>
      </c>
      <c r="D24" s="6"/>
      <c r="E24" s="11"/>
      <c r="F24" s="64"/>
      <c r="G24" s="39"/>
      <c r="H24" s="39"/>
      <c r="I24" s="72"/>
      <c r="J24" s="11"/>
      <c r="K24" s="11"/>
    </row>
    <row r="25" ht="20.7" customHeight="1">
      <c r="A25" t="s" s="14">
        <v>83</v>
      </c>
      <c r="B25" s="15">
        <v>6216</v>
      </c>
      <c r="C25" s="8">
        <f>B25/B26</f>
        <v>0.865979381443299</v>
      </c>
      <c r="D25" s="6"/>
      <c r="E25" s="11"/>
      <c r="F25" s="64"/>
      <c r="G25" s="39"/>
      <c r="H25" s="39"/>
      <c r="I25" s="72"/>
      <c r="J25" s="11"/>
      <c r="K25" s="11"/>
    </row>
    <row r="26" ht="20.7" customHeight="1">
      <c r="A26" t="s" s="13">
        <v>19</v>
      </c>
      <c r="B26" s="15">
        <f>SUM(B24:B25)</f>
        <v>7178</v>
      </c>
      <c r="C26" s="9">
        <f>SUM(C24:C25)</f>
        <v>1</v>
      </c>
      <c r="D26" s="6"/>
      <c r="E26" s="11"/>
      <c r="F26" s="64"/>
      <c r="G26" s="39"/>
      <c r="H26" s="39"/>
      <c r="I26" s="72"/>
      <c r="J26" s="11"/>
      <c r="K26" s="11"/>
    </row>
    <row r="27" ht="20.7" customHeight="1">
      <c r="A27" s="65"/>
      <c r="B27" s="28"/>
      <c r="C27" s="18"/>
      <c r="D27" s="11"/>
      <c r="E27" s="11"/>
      <c r="F27" s="64"/>
      <c r="G27" s="39"/>
      <c r="H27" s="39"/>
      <c r="I27" s="72"/>
      <c r="J27" s="11"/>
      <c r="K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11"/>
      <c r="F28" s="64"/>
      <c r="G28" s="39"/>
      <c r="H28" s="39"/>
      <c r="I28" s="72"/>
      <c r="J28" s="11"/>
      <c r="K28" s="11"/>
    </row>
    <row r="29" ht="20.7" customHeight="1">
      <c r="A29" t="s" s="46">
        <v>95</v>
      </c>
      <c r="B29" s="47"/>
      <c r="C29" s="8">
        <f>B29/B35</f>
      </c>
      <c r="D29" s="6"/>
      <c r="E29" s="11"/>
      <c r="F29" s="64"/>
      <c r="G29" s="39"/>
      <c r="H29" s="39"/>
      <c r="I29" s="72"/>
      <c r="J29" s="11"/>
      <c r="K29" s="11"/>
    </row>
    <row r="30" ht="20.7" customHeight="1">
      <c r="A30" t="s" s="46">
        <v>98</v>
      </c>
      <c r="B30" s="47"/>
      <c r="C30" s="8">
        <f>B30/B35</f>
      </c>
      <c r="D30" s="6"/>
      <c r="E30" s="11"/>
      <c r="F30" s="64"/>
      <c r="G30" s="39"/>
      <c r="H30" s="39"/>
      <c r="I30" s="72"/>
      <c r="J30" s="11"/>
      <c r="K30" s="11"/>
    </row>
    <row r="31" ht="20.7" customHeight="1">
      <c r="A31" t="s" s="46">
        <v>101</v>
      </c>
      <c r="B31" s="47"/>
      <c r="C31" s="8">
        <f>B31/B35</f>
      </c>
      <c r="D31" s="6"/>
      <c r="E31" s="11"/>
      <c r="F31" s="64"/>
      <c r="G31" s="39"/>
      <c r="H31" s="39"/>
      <c r="I31" s="72"/>
      <c r="J31" s="11"/>
      <c r="K31" s="11"/>
    </row>
    <row r="32" ht="20.7" customHeight="1">
      <c r="A32" t="s" s="46">
        <v>103</v>
      </c>
      <c r="B32" s="47"/>
      <c r="C32" s="8">
        <f>B32/B35</f>
      </c>
      <c r="D32" s="6"/>
      <c r="E32" s="11"/>
      <c r="F32" s="64"/>
      <c r="G32" s="39"/>
      <c r="H32" s="39"/>
      <c r="I32" s="72"/>
      <c r="J32" s="11"/>
      <c r="K32" s="11"/>
    </row>
    <row r="33" ht="20.7" customHeight="1">
      <c r="A33" t="s" s="46">
        <v>106</v>
      </c>
      <c r="B33" s="47"/>
      <c r="C33" s="8">
        <f>B33/B35</f>
      </c>
      <c r="D33" s="6"/>
      <c r="E33" s="11"/>
      <c r="F33" s="64"/>
      <c r="G33" s="39"/>
      <c r="H33" s="39"/>
      <c r="I33" s="72"/>
      <c r="J33" s="11"/>
      <c r="K33" s="11"/>
    </row>
    <row r="34" ht="20.7" customHeight="1">
      <c r="A34" t="s" s="46">
        <v>110</v>
      </c>
      <c r="B34" s="47"/>
      <c r="C34" s="8">
        <f>B34/B35</f>
      </c>
      <c r="D34" s="6"/>
      <c r="E34" s="11"/>
      <c r="F34" s="64"/>
      <c r="G34" s="39"/>
      <c r="H34" s="39"/>
      <c r="I34" s="72"/>
      <c r="J34" s="11"/>
      <c r="K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11"/>
      <c r="F35" s="64"/>
      <c r="G35" s="39"/>
      <c r="H35" s="39"/>
      <c r="I35" s="72"/>
      <c r="J35" s="11"/>
      <c r="K35" s="11"/>
    </row>
    <row r="36" ht="20.7" customHeight="1">
      <c r="A36" s="16"/>
      <c r="B36" s="17"/>
      <c r="C36" s="18"/>
      <c r="D36" s="11"/>
      <c r="E36" s="11"/>
      <c r="F36" s="64"/>
      <c r="G36" s="39"/>
      <c r="H36" s="39"/>
      <c r="I36" s="72"/>
      <c r="J36" s="11"/>
      <c r="K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1"/>
      <c r="F37" s="64"/>
      <c r="G37" s="39"/>
      <c r="H37" s="39"/>
      <c r="I37" s="72"/>
      <c r="J37" s="11"/>
      <c r="K37" s="11"/>
    </row>
    <row r="38" ht="20.7" customHeight="1">
      <c r="A38" t="s" s="4">
        <v>118</v>
      </c>
      <c r="B38" s="7">
        <v>6111</v>
      </c>
      <c r="C38" s="8">
        <f>B38/B40</f>
        <v>0.919638826185102</v>
      </c>
      <c r="D38" s="6"/>
      <c r="E38" s="11"/>
      <c r="F38" s="64"/>
      <c r="G38" s="39"/>
      <c r="H38" s="39"/>
      <c r="I38" s="72"/>
      <c r="J38" s="11"/>
      <c r="K38" s="11"/>
    </row>
    <row r="39" ht="20.7" customHeight="1">
      <c r="A39" t="s" s="4">
        <v>122</v>
      </c>
      <c r="B39" s="7">
        <v>534</v>
      </c>
      <c r="C39" s="8">
        <f>B39/B40</f>
        <v>0.08036117381489841</v>
      </c>
      <c r="D39" s="6"/>
      <c r="E39" s="11"/>
      <c r="F39" s="64"/>
      <c r="G39" s="39"/>
      <c r="H39" s="39"/>
      <c r="I39" s="72"/>
      <c r="J39" s="11"/>
      <c r="K39" s="11"/>
    </row>
    <row r="40" ht="20.7" customHeight="1">
      <c r="A40" t="s" s="3">
        <v>19</v>
      </c>
      <c r="B40" s="7">
        <f>SUM(B38:B39)</f>
        <v>6645</v>
      </c>
      <c r="C40" s="9">
        <f>SUM(C38:C39)</f>
        <v>1</v>
      </c>
      <c r="D40" s="6"/>
      <c r="E40" s="11"/>
      <c r="F40" s="64"/>
      <c r="G40" s="39"/>
      <c r="H40" s="39"/>
      <c r="I40" s="72"/>
      <c r="J40" s="11"/>
      <c r="K40" s="11"/>
    </row>
    <row r="41" ht="20.7" customHeight="1">
      <c r="A41" s="16"/>
      <c r="B41" s="17"/>
      <c r="C41" s="18"/>
      <c r="D41" s="11"/>
      <c r="E41" s="11"/>
      <c r="F41" s="64"/>
      <c r="G41" s="39"/>
      <c r="H41" s="39"/>
      <c r="I41" s="72"/>
      <c r="J41" s="11"/>
      <c r="K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39"/>
      <c r="I42" s="72"/>
      <c r="J42" s="11"/>
      <c r="K42" s="11"/>
    </row>
    <row r="43" ht="20.7" customHeight="1">
      <c r="A43" t="s" s="4">
        <v>131</v>
      </c>
      <c r="B43" s="7">
        <v>3242</v>
      </c>
      <c r="C43" s="8">
        <f>B43/B45</f>
        <v>0.496249808663707</v>
      </c>
      <c r="D43" s="6"/>
      <c r="E43" s="11"/>
      <c r="F43" s="64"/>
      <c r="G43" s="39"/>
      <c r="H43" s="39"/>
      <c r="I43" s="72"/>
      <c r="J43" s="11"/>
      <c r="K43" s="11"/>
    </row>
    <row r="44" ht="20.7" customHeight="1">
      <c r="A44" t="s" s="4">
        <v>134</v>
      </c>
      <c r="B44" s="7">
        <v>3291</v>
      </c>
      <c r="C44" s="8">
        <f>B44/B45</f>
        <v>0.503750191336293</v>
      </c>
      <c r="D44" s="6"/>
      <c r="E44" s="11"/>
      <c r="F44" s="64"/>
      <c r="G44" s="39"/>
      <c r="H44" s="39"/>
      <c r="I44" s="72"/>
      <c r="J44" s="11"/>
      <c r="K44" s="11"/>
    </row>
    <row r="45" ht="20.7" customHeight="1">
      <c r="A45" t="s" s="3">
        <v>19</v>
      </c>
      <c r="B45" s="7">
        <f>SUM(B43:B44)</f>
        <v>6533</v>
      </c>
      <c r="C45" s="9">
        <f>SUM(C43:C44)</f>
        <v>1</v>
      </c>
      <c r="D45" s="6"/>
      <c r="E45" s="11"/>
      <c r="F45" s="64"/>
      <c r="G45" s="39"/>
      <c r="H45" s="39"/>
      <c r="I45" s="72"/>
      <c r="J45" s="11"/>
      <c r="K45" s="11"/>
    </row>
    <row r="46" ht="20.7" customHeight="1">
      <c r="A46" s="16"/>
      <c r="B46" s="17"/>
      <c r="C46" s="18"/>
      <c r="D46" s="11"/>
      <c r="E46" s="11"/>
      <c r="F46" s="64"/>
      <c r="G46" s="39"/>
      <c r="H46" s="39"/>
      <c r="I46" s="72"/>
      <c r="J46" s="11"/>
      <c r="K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39"/>
      <c r="I47" s="72"/>
      <c r="J47" s="11"/>
      <c r="K47" s="11"/>
    </row>
    <row r="48" ht="20.7" customHeight="1">
      <c r="A48" t="s" s="4">
        <v>143</v>
      </c>
      <c r="B48" s="7">
        <v>2410</v>
      </c>
      <c r="C48" s="8">
        <f>B48/B52</f>
        <v>0.373643410852713</v>
      </c>
      <c r="D48" s="6"/>
      <c r="E48" s="11"/>
      <c r="F48" s="11"/>
      <c r="G48" s="43"/>
      <c r="H48" s="43"/>
      <c r="I48" s="11"/>
      <c r="J48" s="11"/>
      <c r="K48" s="11"/>
    </row>
    <row r="49" ht="20.7" customHeight="1">
      <c r="A49" t="s" s="4">
        <v>146</v>
      </c>
      <c r="B49" s="7">
        <v>574</v>
      </c>
      <c r="C49" s="8">
        <f>B49/B52</f>
        <v>0.0889922480620155</v>
      </c>
      <c r="D49" s="6"/>
      <c r="E49" s="11"/>
      <c r="F49" s="11"/>
      <c r="G49" s="11"/>
      <c r="H49" s="11"/>
      <c r="I49" s="11"/>
      <c r="J49" s="11"/>
      <c r="K49" s="11"/>
    </row>
    <row r="50" ht="20.7" customHeight="1">
      <c r="A50" t="s" s="4">
        <v>150</v>
      </c>
      <c r="B50" s="7">
        <v>524</v>
      </c>
      <c r="C50" s="8">
        <f>B50/B52</f>
        <v>0.0812403100775194</v>
      </c>
      <c r="D50" s="6"/>
      <c r="E50" s="11"/>
      <c r="F50" s="11"/>
      <c r="G50" s="11"/>
      <c r="H50" s="11"/>
      <c r="I50" s="11"/>
      <c r="J50" s="11"/>
      <c r="K50" s="11"/>
    </row>
    <row r="51" ht="20.7" customHeight="1">
      <c r="A51" t="s" s="4">
        <v>153</v>
      </c>
      <c r="B51" s="7">
        <v>2942</v>
      </c>
      <c r="C51" s="8">
        <f>B51/B52</f>
        <v>0.456124031007752</v>
      </c>
      <c r="D51" s="6"/>
      <c r="E51" s="11"/>
      <c r="F51" s="11"/>
      <c r="G51" s="11"/>
      <c r="H51" s="11"/>
      <c r="I51" s="11"/>
      <c r="J51" s="11"/>
      <c r="K51" s="11"/>
    </row>
    <row r="52" ht="20.7" customHeight="1">
      <c r="A52" t="s" s="3">
        <v>19</v>
      </c>
      <c r="B52" s="7">
        <f>SUM(B48:B51)</f>
        <v>6450</v>
      </c>
      <c r="C52" s="9">
        <f>SUM(C48:C51)</f>
        <v>1</v>
      </c>
      <c r="D52" s="6"/>
      <c r="E52" s="11"/>
      <c r="F52" s="11"/>
      <c r="G52" s="11"/>
      <c r="H52" s="11"/>
      <c r="I52" s="11"/>
      <c r="J52" s="11"/>
      <c r="K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  <c r="J53" s="11"/>
      <c r="K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  <c r="J54" s="11"/>
      <c r="K54" s="11"/>
    </row>
    <row r="55" ht="20.7" customHeight="1">
      <c r="A55" t="s" s="4">
        <v>159</v>
      </c>
      <c r="B55" s="7">
        <v>1940</v>
      </c>
      <c r="C55" s="8">
        <f>B55/B58</f>
        <v>0.315703824247356</v>
      </c>
      <c r="D55" s="6"/>
      <c r="E55" s="11"/>
      <c r="F55" s="11"/>
      <c r="G55" s="11"/>
      <c r="H55" s="11"/>
      <c r="I55" s="11"/>
      <c r="J55" s="11"/>
      <c r="K55" s="11"/>
    </row>
    <row r="56" ht="20.7" customHeight="1">
      <c r="A56" t="s" s="4">
        <v>160</v>
      </c>
      <c r="B56" s="7">
        <v>1538</v>
      </c>
      <c r="C56" s="8">
        <f>B56/B58</f>
        <v>0.250284784377543</v>
      </c>
      <c r="D56" s="6"/>
      <c r="E56" s="11"/>
      <c r="F56" s="11"/>
      <c r="G56" s="11"/>
      <c r="H56" s="11"/>
      <c r="I56" s="11"/>
      <c r="J56" s="11"/>
      <c r="K56" s="11"/>
    </row>
    <row r="57" ht="20.7" customHeight="1">
      <c r="A57" t="s" s="4">
        <v>162</v>
      </c>
      <c r="B57" s="7">
        <v>2667</v>
      </c>
      <c r="C57" s="8">
        <f>B57/B58</f>
        <v>0.434011391375102</v>
      </c>
      <c r="D57" s="6"/>
      <c r="E57" s="11"/>
      <c r="F57" s="11"/>
      <c r="G57" s="11"/>
      <c r="H57" s="11"/>
      <c r="I57" s="11"/>
      <c r="J57" s="11"/>
      <c r="K57" s="11"/>
    </row>
    <row r="58" ht="20.7" customHeight="1">
      <c r="A58" t="s" s="3">
        <v>19</v>
      </c>
      <c r="B58" s="7">
        <f>SUM(B55:B57)</f>
        <v>6145</v>
      </c>
      <c r="C58" s="9">
        <f>SUM(C55:C57)</f>
        <v>1</v>
      </c>
      <c r="D58" s="6"/>
      <c r="E58" s="11"/>
      <c r="F58" s="11"/>
      <c r="G58" s="11"/>
      <c r="H58" s="11"/>
      <c r="I58" s="11"/>
      <c r="J58" s="11"/>
      <c r="K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  <c r="J59" s="11"/>
      <c r="K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  <c r="J60" s="11"/>
      <c r="K60" s="11"/>
    </row>
    <row r="61" ht="20.7" customHeight="1">
      <c r="A61" t="s" s="4">
        <v>166</v>
      </c>
      <c r="B61" s="7">
        <v>1870</v>
      </c>
      <c r="C61" s="8">
        <f>B61/B65</f>
        <v>0.330973451327434</v>
      </c>
      <c r="D61" s="6"/>
      <c r="E61" s="11"/>
      <c r="F61" s="11"/>
      <c r="G61" s="11"/>
      <c r="H61" s="11"/>
      <c r="I61" s="11"/>
      <c r="J61" s="11"/>
      <c r="K61" s="11"/>
    </row>
    <row r="62" ht="20.7" customHeight="1">
      <c r="A62" t="s" s="4">
        <v>168</v>
      </c>
      <c r="B62" s="7">
        <v>486</v>
      </c>
      <c r="C62" s="8">
        <f>B62/B65</f>
        <v>0.0860176991150442</v>
      </c>
      <c r="D62" s="6"/>
      <c r="E62" s="11"/>
      <c r="F62" s="11"/>
      <c r="G62" s="11"/>
      <c r="H62" s="11"/>
      <c r="I62" s="11"/>
      <c r="J62" s="11"/>
      <c r="K62" s="11"/>
    </row>
    <row r="63" ht="20.7" customHeight="1">
      <c r="A63" t="s" s="4">
        <v>170</v>
      </c>
      <c r="B63" s="7">
        <v>1909</v>
      </c>
      <c r="C63" s="8">
        <f>B63/B65</f>
        <v>0.33787610619469</v>
      </c>
      <c r="D63" s="6"/>
      <c r="E63" s="11"/>
      <c r="F63" s="11"/>
      <c r="G63" s="11"/>
      <c r="H63" s="11"/>
      <c r="I63" s="11"/>
      <c r="J63" s="11"/>
      <c r="K63" s="11"/>
    </row>
    <row r="64" ht="20.7" customHeight="1">
      <c r="A64" t="s" s="4">
        <v>172</v>
      </c>
      <c r="B64" s="7">
        <v>1385</v>
      </c>
      <c r="C64" s="8">
        <f>B64/B65</f>
        <v>0.245132743362832</v>
      </c>
      <c r="D64" s="6"/>
      <c r="E64" s="11"/>
      <c r="F64" s="11"/>
      <c r="G64" s="11"/>
      <c r="H64" s="11"/>
      <c r="I64" s="11"/>
      <c r="J64" s="11"/>
      <c r="K64" s="11"/>
    </row>
    <row r="65" ht="20.7" customHeight="1">
      <c r="A65" t="s" s="3">
        <v>19</v>
      </c>
      <c r="B65" s="7">
        <f>SUM(B61:B64)</f>
        <v>5650</v>
      </c>
      <c r="C65" s="9">
        <f>SUM(C61:C64)</f>
        <v>1</v>
      </c>
      <c r="D65" s="6"/>
      <c r="E65" s="11"/>
      <c r="F65" s="11"/>
      <c r="G65" s="11"/>
      <c r="H65" s="11"/>
      <c r="I65" s="11"/>
      <c r="J65" s="11"/>
      <c r="K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  <c r="J66" s="11"/>
      <c r="K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  <c r="J67" s="11"/>
      <c r="K67" s="11"/>
    </row>
    <row r="68" ht="20.7" customHeight="1">
      <c r="A68" t="s" s="4">
        <v>176</v>
      </c>
      <c r="B68" s="7">
        <v>2637</v>
      </c>
      <c r="C68" s="8">
        <f>B68/B71</f>
        <v>0.465572033898305</v>
      </c>
      <c r="D68" s="6"/>
      <c r="E68" s="11"/>
      <c r="F68" s="11"/>
      <c r="G68" s="11"/>
      <c r="H68" s="11"/>
      <c r="I68" s="11"/>
      <c r="J68" s="11"/>
      <c r="K68" s="11"/>
    </row>
    <row r="69" ht="20.7" customHeight="1">
      <c r="A69" t="s" s="4">
        <v>178</v>
      </c>
      <c r="B69" s="7">
        <v>925</v>
      </c>
      <c r="C69" s="8">
        <f>B69/B71</f>
        <v>0.163312146892655</v>
      </c>
      <c r="D69" s="6"/>
      <c r="E69" s="11"/>
      <c r="F69" s="11"/>
      <c r="G69" s="11"/>
      <c r="H69" s="11"/>
      <c r="I69" s="11"/>
      <c r="J69" s="11"/>
      <c r="K69" s="11"/>
    </row>
    <row r="70" ht="20.7" customHeight="1">
      <c r="A70" t="s" s="4">
        <v>179</v>
      </c>
      <c r="B70" s="7">
        <v>2102</v>
      </c>
      <c r="C70" s="8">
        <f>B70/B71</f>
        <v>0.37111581920904</v>
      </c>
      <c r="D70" s="6"/>
      <c r="E70" s="11"/>
      <c r="F70" s="11"/>
      <c r="G70" s="11"/>
      <c r="H70" s="11"/>
      <c r="I70" s="11"/>
      <c r="J70" s="11"/>
      <c r="K70" s="11"/>
    </row>
    <row r="71" ht="20.7" customHeight="1">
      <c r="A71" t="s" s="3">
        <v>19</v>
      </c>
      <c r="B71" s="7">
        <f>SUM(B68:B70)</f>
        <v>5664</v>
      </c>
      <c r="C71" s="9">
        <f>SUM(C68:C70)</f>
        <v>1</v>
      </c>
      <c r="D71" s="6"/>
      <c r="E71" s="11"/>
      <c r="F71" s="11"/>
      <c r="G71" s="11"/>
      <c r="H71" s="11"/>
      <c r="I71" s="11"/>
      <c r="J71" s="11"/>
      <c r="K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  <c r="J72" s="11"/>
      <c r="K72" s="11"/>
    </row>
    <row r="73" ht="20.7" customHeight="1">
      <c r="A73" t="s" s="13">
        <v>182</v>
      </c>
      <c r="B73" t="s" s="14">
        <v>2</v>
      </c>
      <c r="C73" t="s" s="3">
        <v>3</v>
      </c>
      <c r="D73" s="6"/>
      <c r="E73" s="11"/>
      <c r="F73" s="11"/>
      <c r="G73" s="11"/>
      <c r="H73" s="11"/>
      <c r="I73" s="11"/>
      <c r="J73" s="11"/>
      <c r="K73" s="11"/>
    </row>
    <row r="74" ht="20.7" customHeight="1">
      <c r="A74" t="s" s="14">
        <v>184</v>
      </c>
      <c r="B74" s="15">
        <v>1604</v>
      </c>
      <c r="C74" s="8">
        <f>B74/B76</f>
        <v>0.275554028517437</v>
      </c>
      <c r="D74" s="6"/>
      <c r="E74" s="11"/>
      <c r="F74" s="11"/>
      <c r="G74" s="11"/>
      <c r="H74" s="11"/>
      <c r="I74" s="11"/>
      <c r="J74" s="11"/>
      <c r="K74" s="11"/>
    </row>
    <row r="75" ht="20.7" customHeight="1">
      <c r="A75" t="s" s="14">
        <v>186</v>
      </c>
      <c r="B75" s="15">
        <v>4217</v>
      </c>
      <c r="C75" s="8">
        <f>B75/B76</f>
        <v>0.724445971482563</v>
      </c>
      <c r="D75" s="6"/>
      <c r="E75" s="11"/>
      <c r="F75" s="11"/>
      <c r="G75" s="11"/>
      <c r="H75" s="11"/>
      <c r="I75" s="11"/>
      <c r="J75" s="11"/>
      <c r="K75" s="11"/>
    </row>
    <row r="76" ht="20.7" customHeight="1">
      <c r="A76" t="s" s="13">
        <v>19</v>
      </c>
      <c r="B76" s="15">
        <f>SUM(B74:B75)</f>
        <v>5821</v>
      </c>
      <c r="C76" s="9">
        <f>SUM(C74:C75)</f>
        <v>1</v>
      </c>
      <c r="D76" s="6"/>
      <c r="E76" s="11"/>
      <c r="F76" s="11"/>
      <c r="G76" s="11"/>
      <c r="H76" s="11"/>
      <c r="I76" s="11"/>
      <c r="J76" s="11"/>
      <c r="K76" s="11"/>
    </row>
    <row r="77" ht="20.7" customHeight="1">
      <c r="A77" s="65"/>
      <c r="B77" s="28"/>
      <c r="C77" s="18"/>
      <c r="D77" s="11"/>
      <c r="E77" s="11"/>
      <c r="F77" s="11"/>
      <c r="G77" s="11"/>
      <c r="H77" s="11"/>
      <c r="I77" s="11"/>
      <c r="J77" s="11"/>
      <c r="K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  <c r="J78" s="11"/>
      <c r="K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  <c r="J79" s="11"/>
      <c r="K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  <c r="J80" s="11"/>
      <c r="K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  <c r="J81" s="11"/>
      <c r="K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  <c r="J82" s="11"/>
      <c r="K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  <c r="J83" s="11"/>
      <c r="K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  <c r="J84" s="11"/>
      <c r="K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  <c r="J85" s="11"/>
      <c r="K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  <c r="J86" s="11"/>
      <c r="K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  <c r="I87" s="11"/>
      <c r="J87" s="11"/>
      <c r="K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  <c r="J88" s="11"/>
      <c r="K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  <c r="J89" s="11"/>
      <c r="K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  <c r="J90" s="11"/>
      <c r="K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  <c r="J91" s="11"/>
      <c r="K91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dimension ref="A1:K193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46" customWidth="1"/>
    <col min="2" max="4" width="16.3516" style="146" customWidth="1"/>
    <col min="5" max="5" width="26.7031" style="146" customWidth="1"/>
    <col min="6" max="8" width="16.3516" style="146" customWidth="1"/>
    <col min="9" max="9" width="17.8516" style="146" customWidth="1"/>
    <col min="10" max="11" width="16.3516" style="146" customWidth="1"/>
    <col min="12" max="16384" width="16.3516" style="146" customWidth="1"/>
  </cols>
  <sheetData>
    <row r="1" ht="20.7" customHeight="1">
      <c r="A1" t="s" s="3">
        <v>1</v>
      </c>
      <c r="B1" t="s" s="4">
        <v>2</v>
      </c>
      <c r="C1" t="s" s="3">
        <v>3</v>
      </c>
      <c r="D1" s="5"/>
      <c r="E1" t="s" s="13">
        <v>225</v>
      </c>
      <c r="F1" t="s" s="14">
        <v>2</v>
      </c>
      <c r="G1" t="s" s="3">
        <v>3</v>
      </c>
      <c r="H1" s="5"/>
      <c r="I1" t="s" s="13">
        <v>265</v>
      </c>
      <c r="J1" t="s" s="14">
        <v>2</v>
      </c>
      <c r="K1" t="s" s="3">
        <v>3</v>
      </c>
    </row>
    <row r="2" ht="20.7" customHeight="1">
      <c r="A2" t="s" s="4">
        <v>8</v>
      </c>
      <c r="B2" s="7">
        <v>3322</v>
      </c>
      <c r="C2" s="8">
        <f>B2/B11</f>
        <v>0.173708429198912</v>
      </c>
      <c r="D2" s="5"/>
      <c r="E2" t="s" s="14">
        <v>226</v>
      </c>
      <c r="F2" s="15">
        <v>2591</v>
      </c>
      <c r="G2" s="8">
        <f>F2/F4</f>
        <v>0.66113804541975</v>
      </c>
      <c r="H2" s="5"/>
      <c r="I2" t="s" s="14">
        <v>294</v>
      </c>
      <c r="J2" s="15">
        <v>8802</v>
      </c>
      <c r="K2" s="8">
        <f>J2/J4</f>
        <v>0.62853470437018</v>
      </c>
    </row>
    <row r="3" ht="20.7" customHeight="1">
      <c r="A3" t="s" s="4">
        <v>13</v>
      </c>
      <c r="B3" s="7">
        <v>1288</v>
      </c>
      <c r="C3" s="8">
        <f>B3/B11</f>
        <v>0.06734992679355779</v>
      </c>
      <c r="D3" s="5"/>
      <c r="E3" t="s" s="14">
        <v>227</v>
      </c>
      <c r="F3" s="15">
        <v>1328</v>
      </c>
      <c r="G3" s="8">
        <f>F3/F4</f>
        <v>0.33886195458025</v>
      </c>
      <c r="H3" s="5"/>
      <c r="I3" t="s" s="14">
        <v>297</v>
      </c>
      <c r="J3" s="15">
        <v>5202</v>
      </c>
      <c r="K3" s="8">
        <f>J3/J4</f>
        <v>0.37146529562982</v>
      </c>
    </row>
    <row r="4" ht="20.7" customHeight="1">
      <c r="A4" t="s" s="4">
        <v>18</v>
      </c>
      <c r="B4" s="7">
        <v>43</v>
      </c>
      <c r="C4" s="8">
        <f>B4/B11</f>
        <v>0.00224848358084083</v>
      </c>
      <c r="D4" s="5"/>
      <c r="E4" t="s" s="13">
        <v>19</v>
      </c>
      <c r="F4" s="15">
        <f>SUM(F2:F3)</f>
        <v>3919</v>
      </c>
      <c r="G4" s="9">
        <f>SUM(G2:G3)</f>
        <v>1</v>
      </c>
      <c r="H4" s="95"/>
      <c r="I4" t="s" s="13">
        <v>19</v>
      </c>
      <c r="J4" s="15">
        <f>SUM(J2:J3)</f>
        <v>14004</v>
      </c>
      <c r="K4" s="9">
        <f>SUM(K2:K3)</f>
        <v>1</v>
      </c>
    </row>
    <row r="5" ht="20.7" customHeight="1">
      <c r="A5" t="s" s="4">
        <v>21</v>
      </c>
      <c r="B5" s="7">
        <v>10808</v>
      </c>
      <c r="C5" s="8">
        <f>B5/B11</f>
        <v>0.565153733528551</v>
      </c>
      <c r="D5" s="6"/>
      <c r="E5" s="19"/>
      <c r="F5" s="70"/>
      <c r="G5" s="38"/>
      <c r="H5" s="39"/>
      <c r="I5" s="18"/>
      <c r="J5" s="10"/>
      <c r="K5" s="10"/>
    </row>
    <row r="6" ht="20.7" customHeight="1">
      <c r="A6" t="s" s="4">
        <v>23</v>
      </c>
      <c r="B6" s="7">
        <v>3203</v>
      </c>
      <c r="C6" s="8">
        <f>B6/B11</f>
        <v>0.167485881614725</v>
      </c>
      <c r="D6" s="6"/>
      <c r="E6" s="11"/>
      <c r="F6" s="64"/>
      <c r="G6" s="39"/>
      <c r="H6" s="32"/>
      <c r="I6" t="s" s="13">
        <v>306</v>
      </c>
      <c r="J6" t="s" s="14">
        <v>2</v>
      </c>
      <c r="K6" t="s" s="3">
        <v>3</v>
      </c>
    </row>
    <row r="7" ht="20.7" customHeight="1">
      <c r="A7" t="s" s="4">
        <v>27</v>
      </c>
      <c r="B7" s="7">
        <v>51</v>
      </c>
      <c r="C7" s="8">
        <f>B7/B11</f>
        <v>0.00266680610750889</v>
      </c>
      <c r="D7" s="6"/>
      <c r="E7" s="11"/>
      <c r="F7" s="64"/>
      <c r="G7" s="39"/>
      <c r="H7" s="32"/>
      <c r="I7" t="s" s="14">
        <v>313</v>
      </c>
      <c r="J7" s="15">
        <v>10113</v>
      </c>
      <c r="K7" s="8">
        <f>J7/J9</f>
        <v>0.730127788607321</v>
      </c>
    </row>
    <row r="8" ht="20.7" customHeight="1">
      <c r="A8" t="s" s="4">
        <v>31</v>
      </c>
      <c r="B8" s="7">
        <v>321</v>
      </c>
      <c r="C8" s="8">
        <f>B8/B11</f>
        <v>0.016785191382556</v>
      </c>
      <c r="D8" s="6"/>
      <c r="E8" s="11"/>
      <c r="F8" s="64"/>
      <c r="G8" s="39"/>
      <c r="H8" s="32"/>
      <c r="I8" t="s" s="14">
        <v>317</v>
      </c>
      <c r="J8" s="15">
        <v>3738</v>
      </c>
      <c r="K8" s="8">
        <f>J8/J9</f>
        <v>0.269872211392679</v>
      </c>
    </row>
    <row r="9" ht="20.7" customHeight="1">
      <c r="A9" t="s" s="4">
        <v>36</v>
      </c>
      <c r="B9" s="7">
        <v>66</v>
      </c>
      <c r="C9" s="8">
        <f>B9/B11</f>
        <v>0.0034511608450115</v>
      </c>
      <c r="D9" s="6"/>
      <c r="E9" s="11"/>
      <c r="F9" s="64"/>
      <c r="G9" s="39"/>
      <c r="H9" s="32"/>
      <c r="I9" t="s" s="13">
        <v>19</v>
      </c>
      <c r="J9" s="15">
        <f>SUM(J7:J8)</f>
        <v>13851</v>
      </c>
      <c r="K9" s="9">
        <f>SUM(K7:K8)</f>
        <v>1</v>
      </c>
    </row>
    <row r="10" ht="20.7" customHeight="1">
      <c r="A10" t="s" s="4">
        <v>39</v>
      </c>
      <c r="B10" s="7">
        <v>22</v>
      </c>
      <c r="C10" s="8">
        <f>B10/B11</f>
        <v>0.00115038694833717</v>
      </c>
      <c r="D10" s="6"/>
      <c r="E10" s="11"/>
      <c r="F10" s="11"/>
      <c r="G10" s="24"/>
      <c r="H10" s="24"/>
      <c r="I10" s="19"/>
      <c r="J10" s="19"/>
      <c r="K10" s="19"/>
    </row>
    <row r="11" ht="20.7" customHeight="1">
      <c r="A11" t="s" s="3">
        <v>19</v>
      </c>
      <c r="B11" s="7">
        <f>SUM(B2:B10)</f>
        <v>19124</v>
      </c>
      <c r="C11" s="9">
        <f>SUM(C2:C10)</f>
        <v>1</v>
      </c>
      <c r="D11" s="6"/>
      <c r="E11" s="11"/>
      <c r="F11" s="64"/>
      <c r="G11" s="39"/>
      <c r="H11" s="39"/>
      <c r="I11" s="72"/>
      <c r="J11" s="11"/>
      <c r="K11" s="11"/>
    </row>
    <row r="12" ht="20.7" customHeight="1">
      <c r="A12" s="10"/>
      <c r="B12" s="10"/>
      <c r="C12" s="10"/>
      <c r="D12" s="11"/>
      <c r="E12" s="11"/>
      <c r="F12" s="64"/>
      <c r="G12" s="39"/>
      <c r="H12" s="39"/>
      <c r="I12" s="72"/>
      <c r="J12" s="11"/>
      <c r="K12" s="11"/>
    </row>
    <row r="13" ht="20.7" customHeight="1">
      <c r="A13" t="s" s="3">
        <v>46</v>
      </c>
      <c r="B13" t="s" s="4">
        <v>2</v>
      </c>
      <c r="C13" t="s" s="3">
        <v>3</v>
      </c>
      <c r="D13" s="6"/>
      <c r="E13" s="11"/>
      <c r="F13" s="64"/>
      <c r="G13" s="39"/>
      <c r="H13" s="39"/>
      <c r="I13" s="72"/>
      <c r="J13" s="11"/>
      <c r="K13" s="11"/>
    </row>
    <row r="14" ht="20.7" customHeight="1">
      <c r="A14" t="s" s="4">
        <v>51</v>
      </c>
      <c r="B14" s="7">
        <v>104</v>
      </c>
      <c r="C14" s="8">
        <f>B14/B20</f>
        <v>0.00546017745576731</v>
      </c>
      <c r="D14" s="6"/>
      <c r="E14" s="11"/>
      <c r="F14" s="64"/>
      <c r="G14" s="39"/>
      <c r="H14" s="39"/>
      <c r="I14" s="72"/>
      <c r="J14" s="11"/>
      <c r="K14" s="11"/>
    </row>
    <row r="15" ht="20.7" customHeight="1">
      <c r="A15" t="s" s="4">
        <v>54</v>
      </c>
      <c r="B15" s="7">
        <v>9389</v>
      </c>
      <c r="C15" s="8">
        <f>B15/B20</f>
        <v>0.492938520501916</v>
      </c>
      <c r="D15" s="6"/>
      <c r="E15" s="11"/>
      <c r="F15" s="64"/>
      <c r="G15" s="39"/>
      <c r="H15" s="39"/>
      <c r="I15" s="72"/>
      <c r="J15" s="11"/>
      <c r="K15" s="11"/>
    </row>
    <row r="16" ht="20.7" customHeight="1">
      <c r="A16" t="s" s="4">
        <v>57</v>
      </c>
      <c r="B16" s="7">
        <v>5111</v>
      </c>
      <c r="C16" s="8">
        <f>B16/B20</f>
        <v>0.26833622092718</v>
      </c>
      <c r="D16" s="6"/>
      <c r="E16" s="11"/>
      <c r="F16" s="64"/>
      <c r="G16" s="39"/>
      <c r="H16" s="39"/>
      <c r="I16" s="72"/>
      <c r="J16" s="11"/>
      <c r="K16" s="11"/>
    </row>
    <row r="17" ht="20.7" customHeight="1">
      <c r="A17" t="s" s="4">
        <v>61</v>
      </c>
      <c r="B17" s="7">
        <v>136</v>
      </c>
      <c r="C17" s="8">
        <f>B17/B20</f>
        <v>0.00714023205754187</v>
      </c>
      <c r="D17" s="6"/>
      <c r="E17" s="11"/>
      <c r="F17" s="64"/>
      <c r="G17" s="39"/>
      <c r="H17" s="39"/>
      <c r="I17" s="72"/>
      <c r="J17" s="11"/>
      <c r="K17" s="11"/>
    </row>
    <row r="18" ht="20.7" customHeight="1">
      <c r="A18" t="s" s="4">
        <v>64</v>
      </c>
      <c r="B18" s="7">
        <v>4169</v>
      </c>
      <c r="C18" s="8">
        <f>B18/B20</f>
        <v>0.218879613587442</v>
      </c>
      <c r="D18" s="6"/>
      <c r="E18" s="11"/>
      <c r="F18" s="64"/>
      <c r="G18" s="39"/>
      <c r="H18" s="39"/>
      <c r="I18" s="72"/>
      <c r="J18" s="11"/>
      <c r="K18" s="11"/>
    </row>
    <row r="19" ht="20.7" customHeight="1">
      <c r="A19" t="s" s="4">
        <v>68</v>
      </c>
      <c r="B19" s="7">
        <v>138</v>
      </c>
      <c r="C19" s="8">
        <f>B19/B20</f>
        <v>0.00724523547015278</v>
      </c>
      <c r="D19" s="6"/>
      <c r="E19" s="11"/>
      <c r="F19" s="64"/>
      <c r="G19" s="39"/>
      <c r="H19" s="39"/>
      <c r="I19" s="72"/>
      <c r="J19" s="11"/>
      <c r="K19" s="11"/>
    </row>
    <row r="20" ht="20.7" customHeight="1">
      <c r="A20" t="s" s="3">
        <v>19</v>
      </c>
      <c r="B20" s="7">
        <f>SUM(B14:B19)</f>
        <v>19047</v>
      </c>
      <c r="C20" s="9">
        <f>SUM(C14:C19)</f>
        <v>1</v>
      </c>
      <c r="D20" s="6"/>
      <c r="E20" s="11"/>
      <c r="F20" s="64"/>
      <c r="G20" s="39"/>
      <c r="H20" s="39"/>
      <c r="I20" s="72"/>
      <c r="J20" s="11"/>
      <c r="K20" s="11"/>
    </row>
    <row r="21" ht="20.7" customHeight="1">
      <c r="A21" s="16"/>
      <c r="B21" s="17"/>
      <c r="C21" s="18"/>
      <c r="D21" s="11"/>
      <c r="E21" s="11"/>
      <c r="F21" s="64"/>
      <c r="G21" s="39"/>
      <c r="H21" s="39"/>
      <c r="I21" s="72"/>
      <c r="J21" s="11"/>
      <c r="K21" s="11"/>
    </row>
    <row r="22" ht="20.7" customHeight="1">
      <c r="A22" t="s" s="45">
        <v>77</v>
      </c>
      <c r="B22" t="s" s="46">
        <v>2</v>
      </c>
      <c r="C22" t="s" s="3">
        <v>3</v>
      </c>
      <c r="D22" s="6"/>
      <c r="E22" s="11"/>
      <c r="F22" s="64"/>
      <c r="G22" s="39"/>
      <c r="H22" s="39"/>
      <c r="I22" s="72"/>
      <c r="J22" s="11"/>
      <c r="K22" s="11"/>
    </row>
    <row r="23" ht="20.7" customHeight="1">
      <c r="A23" t="s" s="46">
        <v>80</v>
      </c>
      <c r="B23" s="47"/>
      <c r="C23" s="8">
        <f>B23/B25</f>
      </c>
      <c r="D23" s="6"/>
      <c r="E23" s="11"/>
      <c r="F23" s="64"/>
      <c r="G23" s="39"/>
      <c r="H23" s="39"/>
      <c r="I23" s="72"/>
      <c r="J23" s="11"/>
      <c r="K23" s="11"/>
    </row>
    <row r="24" ht="20.7" customHeight="1">
      <c r="A24" t="s" s="46">
        <v>83</v>
      </c>
      <c r="B24" s="47"/>
      <c r="C24" s="8">
        <f>B24/B25</f>
      </c>
      <c r="D24" s="6"/>
      <c r="E24" s="11"/>
      <c r="F24" s="64"/>
      <c r="G24" s="39"/>
      <c r="H24" s="39"/>
      <c r="I24" s="72"/>
      <c r="J24" s="11"/>
      <c r="K24" s="11"/>
    </row>
    <row r="25" ht="20.7" customHeight="1">
      <c r="A25" t="s" s="45">
        <v>19</v>
      </c>
      <c r="B25" s="49">
        <f>SUM(B23:B24)</f>
        <v>0</v>
      </c>
      <c r="C25" s="9">
        <f>SUM(C23:C24)</f>
      </c>
      <c r="D25" s="6"/>
      <c r="E25" s="11"/>
      <c r="F25" s="64"/>
      <c r="G25" s="39"/>
      <c r="H25" s="39"/>
      <c r="I25" s="72"/>
      <c r="J25" s="11"/>
      <c r="K25" s="11"/>
    </row>
    <row r="26" ht="20.7" customHeight="1">
      <c r="A26" s="51"/>
      <c r="B26" s="52"/>
      <c r="C26" s="18"/>
      <c r="D26" s="11"/>
      <c r="E26" s="11"/>
      <c r="F26" s="64"/>
      <c r="G26" s="39"/>
      <c r="H26" s="39"/>
      <c r="I26" s="72"/>
      <c r="J26" s="11"/>
      <c r="K26" s="11"/>
    </row>
    <row r="27" ht="20.7" customHeight="1">
      <c r="A27" t="s" s="45">
        <v>92</v>
      </c>
      <c r="B27" t="s" s="46">
        <v>2</v>
      </c>
      <c r="C27" t="s" s="3">
        <v>3</v>
      </c>
      <c r="D27" s="6"/>
      <c r="E27" s="11"/>
      <c r="F27" s="64"/>
      <c r="G27" s="39"/>
      <c r="H27" s="39"/>
      <c r="I27" s="72"/>
      <c r="J27" s="11"/>
      <c r="K27" s="11"/>
    </row>
    <row r="28" ht="20.7" customHeight="1">
      <c r="A28" t="s" s="46">
        <v>95</v>
      </c>
      <c r="B28" s="47"/>
      <c r="C28" s="8">
        <f>B28/B34</f>
      </c>
      <c r="D28" s="6"/>
      <c r="E28" s="11"/>
      <c r="F28" s="64"/>
      <c r="G28" s="39"/>
      <c r="H28" s="39"/>
      <c r="I28" s="72"/>
      <c r="J28" s="11"/>
      <c r="K28" s="11"/>
    </row>
    <row r="29" ht="20.7" customHeight="1">
      <c r="A29" t="s" s="46">
        <v>98</v>
      </c>
      <c r="B29" s="47"/>
      <c r="C29" s="8">
        <f>B29/B34</f>
      </c>
      <c r="D29" s="6"/>
      <c r="E29" s="11"/>
      <c r="F29" s="64"/>
      <c r="G29" s="39"/>
      <c r="H29" s="39"/>
      <c r="I29" s="72"/>
      <c r="J29" s="11"/>
      <c r="K29" s="11"/>
    </row>
    <row r="30" ht="20.7" customHeight="1">
      <c r="A30" t="s" s="46">
        <v>101</v>
      </c>
      <c r="B30" s="47"/>
      <c r="C30" s="8">
        <f>B30/B34</f>
      </c>
      <c r="D30" s="6"/>
      <c r="E30" s="11"/>
      <c r="F30" s="64"/>
      <c r="G30" s="39"/>
      <c r="H30" s="39"/>
      <c r="I30" s="72"/>
      <c r="J30" s="11"/>
      <c r="K30" s="11"/>
    </row>
    <row r="31" ht="20.7" customHeight="1">
      <c r="A31" t="s" s="46">
        <v>103</v>
      </c>
      <c r="B31" s="47"/>
      <c r="C31" s="8">
        <f>B31/B34</f>
      </c>
      <c r="D31" s="6"/>
      <c r="E31" s="11"/>
      <c r="F31" s="64"/>
      <c r="G31" s="39"/>
      <c r="H31" s="39"/>
      <c r="I31" s="72"/>
      <c r="J31" s="11"/>
      <c r="K31" s="11"/>
    </row>
    <row r="32" ht="20.7" customHeight="1">
      <c r="A32" t="s" s="46">
        <v>106</v>
      </c>
      <c r="B32" s="47"/>
      <c r="C32" s="8">
        <f>B32/B34</f>
      </c>
      <c r="D32" s="6"/>
      <c r="E32" s="11"/>
      <c r="F32" s="64"/>
      <c r="G32" s="39"/>
      <c r="H32" s="39"/>
      <c r="I32" s="72"/>
      <c r="J32" s="11"/>
      <c r="K32" s="11"/>
    </row>
    <row r="33" ht="20.7" customHeight="1">
      <c r="A33" t="s" s="46">
        <v>110</v>
      </c>
      <c r="B33" s="47"/>
      <c r="C33" s="8">
        <f>B33/B34</f>
      </c>
      <c r="D33" s="6"/>
      <c r="E33" s="11"/>
      <c r="F33" s="64"/>
      <c r="G33" s="39"/>
      <c r="H33" s="39"/>
      <c r="I33" s="72"/>
      <c r="J33" s="11"/>
      <c r="K33" s="11"/>
    </row>
    <row r="34" ht="20.7" customHeight="1">
      <c r="A34" t="s" s="45">
        <v>19</v>
      </c>
      <c r="B34" s="49">
        <f>SUM(B28:B33)</f>
        <v>0</v>
      </c>
      <c r="C34" s="9">
        <f>SUM(C28:C33)</f>
      </c>
      <c r="D34" s="6"/>
      <c r="E34" s="11"/>
      <c r="F34" s="64"/>
      <c r="G34" s="39"/>
      <c r="H34" s="39"/>
      <c r="I34" s="72"/>
      <c r="J34" s="11"/>
      <c r="K34" s="11"/>
    </row>
    <row r="35" ht="20.7" customHeight="1">
      <c r="A35" s="16"/>
      <c r="B35" s="17"/>
      <c r="C35" s="18"/>
      <c r="D35" s="11"/>
      <c r="E35" s="11"/>
      <c r="F35" s="64"/>
      <c r="G35" s="39"/>
      <c r="H35" s="39"/>
      <c r="I35" s="72"/>
      <c r="J35" s="11"/>
      <c r="K35" s="11"/>
    </row>
    <row r="36" ht="20.7" customHeight="1">
      <c r="A36" t="s" s="3">
        <v>116</v>
      </c>
      <c r="B36" t="s" s="4">
        <v>2</v>
      </c>
      <c r="C36" t="s" s="3">
        <v>3</v>
      </c>
      <c r="D36" s="6"/>
      <c r="E36" s="11"/>
      <c r="F36" s="64"/>
      <c r="G36" s="39"/>
      <c r="H36" s="39"/>
      <c r="I36" s="72"/>
      <c r="J36" s="11"/>
      <c r="K36" s="11"/>
    </row>
    <row r="37" ht="20.7" customHeight="1">
      <c r="A37" t="s" s="4">
        <v>118</v>
      </c>
      <c r="B37" s="7">
        <v>15679</v>
      </c>
      <c r="C37" s="8">
        <f>B37/B39</f>
        <v>0.915187952369834</v>
      </c>
      <c r="D37" s="6"/>
      <c r="E37" s="11"/>
      <c r="F37" s="64"/>
      <c r="G37" s="39"/>
      <c r="H37" s="39"/>
      <c r="I37" s="72"/>
      <c r="J37" s="11"/>
      <c r="K37" s="11"/>
    </row>
    <row r="38" ht="20.7" customHeight="1">
      <c r="A38" t="s" s="4">
        <v>122</v>
      </c>
      <c r="B38" s="7">
        <v>1453</v>
      </c>
      <c r="C38" s="8">
        <f>B38/B39</f>
        <v>0.0848120476301658</v>
      </c>
      <c r="D38" s="6"/>
      <c r="E38" s="11"/>
      <c r="F38" s="64"/>
      <c r="G38" s="39"/>
      <c r="H38" s="39"/>
      <c r="I38" s="72"/>
      <c r="J38" s="11"/>
      <c r="K38" s="11"/>
    </row>
    <row r="39" ht="20.7" customHeight="1">
      <c r="A39" t="s" s="3">
        <v>19</v>
      </c>
      <c r="B39" s="7">
        <f>SUM(B37:B38)</f>
        <v>17132</v>
      </c>
      <c r="C39" s="9">
        <f>SUM(C37:C38)</f>
        <v>1</v>
      </c>
      <c r="D39" s="6"/>
      <c r="E39" s="11"/>
      <c r="F39" s="64"/>
      <c r="G39" s="39"/>
      <c r="H39" s="39"/>
      <c r="I39" s="72"/>
      <c r="J39" s="11"/>
      <c r="K39" s="11"/>
    </row>
    <row r="40" ht="20.7" customHeight="1">
      <c r="A40" s="16"/>
      <c r="B40" s="17"/>
      <c r="C40" s="18"/>
      <c r="D40" s="11"/>
      <c r="E40" s="11"/>
      <c r="F40" s="64"/>
      <c r="G40" s="39"/>
      <c r="H40" s="39"/>
      <c r="I40" s="72"/>
      <c r="J40" s="11"/>
      <c r="K40" s="11"/>
    </row>
    <row r="41" ht="20.7" customHeight="1">
      <c r="A41" t="s" s="3">
        <v>129</v>
      </c>
      <c r="B41" t="s" s="4">
        <v>2</v>
      </c>
      <c r="C41" t="s" s="3">
        <v>3</v>
      </c>
      <c r="D41" s="6"/>
      <c r="E41" s="11"/>
      <c r="F41" s="64"/>
      <c r="G41" s="39"/>
      <c r="H41" s="39"/>
      <c r="I41" s="72"/>
      <c r="J41" s="11"/>
      <c r="K41" s="11"/>
    </row>
    <row r="42" ht="20.7" customHeight="1">
      <c r="A42" t="s" s="4">
        <v>131</v>
      </c>
      <c r="B42" s="7">
        <v>9991</v>
      </c>
      <c r="C42" s="8">
        <f>B42/B44</f>
        <v>0.577815048291018</v>
      </c>
      <c r="D42" s="6"/>
      <c r="E42" s="11"/>
      <c r="F42" s="64"/>
      <c r="G42" s="39"/>
      <c r="H42" s="39"/>
      <c r="I42" s="72"/>
      <c r="J42" s="11"/>
      <c r="K42" s="11"/>
    </row>
    <row r="43" ht="20.7" customHeight="1">
      <c r="A43" t="s" s="4">
        <v>134</v>
      </c>
      <c r="B43" s="7">
        <v>7300</v>
      </c>
      <c r="C43" s="8">
        <f>B43/B44</f>
        <v>0.422184951708982</v>
      </c>
      <c r="D43" s="6"/>
      <c r="E43" s="11"/>
      <c r="F43" s="64"/>
      <c r="G43" s="39"/>
      <c r="H43" s="39"/>
      <c r="I43" s="72"/>
      <c r="J43" s="11"/>
      <c r="K43" s="11"/>
    </row>
    <row r="44" ht="20.7" customHeight="1">
      <c r="A44" t="s" s="3">
        <v>19</v>
      </c>
      <c r="B44" s="7">
        <f>SUM(B42:B43)</f>
        <v>17291</v>
      </c>
      <c r="C44" s="9">
        <f>SUM(C42:C43)</f>
        <v>1</v>
      </c>
      <c r="D44" s="6"/>
      <c r="E44" s="11"/>
      <c r="F44" s="64"/>
      <c r="G44" s="39"/>
      <c r="H44" s="39"/>
      <c r="I44" s="72"/>
      <c r="J44" s="11"/>
      <c r="K44" s="11"/>
    </row>
    <row r="45" ht="20.7" customHeight="1">
      <c r="A45" s="16"/>
      <c r="B45" s="17"/>
      <c r="C45" s="18"/>
      <c r="D45" s="11"/>
      <c r="E45" s="11"/>
      <c r="F45" s="64"/>
      <c r="G45" s="39"/>
      <c r="H45" s="39"/>
      <c r="I45" s="72"/>
      <c r="J45" s="11"/>
      <c r="K45" s="11"/>
    </row>
    <row r="46" ht="20.7" customHeight="1">
      <c r="A46" t="s" s="3">
        <v>141</v>
      </c>
      <c r="B46" t="s" s="4">
        <v>2</v>
      </c>
      <c r="C46" t="s" s="3">
        <v>3</v>
      </c>
      <c r="D46" s="6"/>
      <c r="E46" s="11"/>
      <c r="F46" s="64"/>
      <c r="G46" s="39"/>
      <c r="H46" s="39"/>
      <c r="I46" s="72"/>
      <c r="J46" s="11"/>
      <c r="K46" s="11"/>
    </row>
    <row r="47" ht="20.7" customHeight="1">
      <c r="A47" t="s" s="4">
        <v>143</v>
      </c>
      <c r="B47" s="7">
        <v>8819</v>
      </c>
      <c r="C47" s="8">
        <f>B47/B51</f>
        <v>0.512256040892193</v>
      </c>
      <c r="D47" s="6"/>
      <c r="E47" s="11"/>
      <c r="F47" s="11"/>
      <c r="G47" s="43"/>
      <c r="H47" s="43"/>
      <c r="I47" s="11"/>
      <c r="J47" s="11"/>
      <c r="K47" s="11"/>
    </row>
    <row r="48" ht="20.7" customHeight="1">
      <c r="A48" t="s" s="4">
        <v>146</v>
      </c>
      <c r="B48" s="7">
        <v>1032</v>
      </c>
      <c r="C48" s="8">
        <f>B48/B51</f>
        <v>0.0599442379182156</v>
      </c>
      <c r="D48" s="6"/>
      <c r="E48" s="11"/>
      <c r="F48" s="11"/>
      <c r="G48" s="11"/>
      <c r="H48" s="11"/>
      <c r="I48" s="11"/>
      <c r="J48" s="11"/>
      <c r="K48" s="11"/>
    </row>
    <row r="49" ht="20.7" customHeight="1">
      <c r="A49" t="s" s="4">
        <v>150</v>
      </c>
      <c r="B49" s="7">
        <v>894</v>
      </c>
      <c r="C49" s="8">
        <f>B49/B51</f>
        <v>0.05192843866171</v>
      </c>
      <c r="D49" s="6"/>
      <c r="E49" s="11"/>
      <c r="F49" s="11"/>
      <c r="G49" s="11"/>
      <c r="H49" s="11"/>
      <c r="I49" s="11"/>
      <c r="J49" s="11"/>
      <c r="K49" s="11"/>
    </row>
    <row r="50" ht="20.7" customHeight="1">
      <c r="A50" t="s" s="4">
        <v>153</v>
      </c>
      <c r="B50" s="7">
        <v>6471</v>
      </c>
      <c r="C50" s="8">
        <f>B50/B51</f>
        <v>0.375871282527881</v>
      </c>
      <c r="D50" s="6"/>
      <c r="E50" s="11"/>
      <c r="F50" s="11"/>
      <c r="G50" s="11"/>
      <c r="H50" s="11"/>
      <c r="I50" s="11"/>
      <c r="J50" s="11"/>
      <c r="K50" s="11"/>
    </row>
    <row r="51" ht="20.7" customHeight="1">
      <c r="A51" t="s" s="3">
        <v>19</v>
      </c>
      <c r="B51" s="7">
        <f>SUM(B47:B50)</f>
        <v>17216</v>
      </c>
      <c r="C51" s="9">
        <f>SUM(C47:C50)</f>
        <v>1</v>
      </c>
      <c r="D51" s="6"/>
      <c r="E51" s="11"/>
      <c r="F51" s="11"/>
      <c r="G51" s="11"/>
      <c r="H51" s="11"/>
      <c r="I51" s="11"/>
      <c r="J51" s="11"/>
      <c r="K51" s="11"/>
    </row>
    <row r="52" ht="20.7" customHeight="1">
      <c r="A52" s="16"/>
      <c r="B52" s="17"/>
      <c r="C52" s="18"/>
      <c r="D52" s="11"/>
      <c r="E52" s="11"/>
      <c r="F52" s="11"/>
      <c r="G52" s="11"/>
      <c r="H52" s="11"/>
      <c r="I52" s="11"/>
      <c r="J52" s="11"/>
      <c r="K52" s="11"/>
    </row>
    <row r="53" ht="20.7" customHeight="1">
      <c r="A53" t="s" s="3">
        <v>158</v>
      </c>
      <c r="B53" t="s" s="4">
        <v>2</v>
      </c>
      <c r="C53" t="s" s="3">
        <v>3</v>
      </c>
      <c r="D53" s="6"/>
      <c r="E53" s="11"/>
      <c r="F53" s="11"/>
      <c r="G53" s="11"/>
      <c r="H53" s="11"/>
      <c r="I53" s="11"/>
      <c r="J53" s="11"/>
      <c r="K53" s="11"/>
    </row>
    <row r="54" ht="20.7" customHeight="1">
      <c r="A54" t="s" s="4">
        <v>159</v>
      </c>
      <c r="B54" s="7">
        <v>6207</v>
      </c>
      <c r="C54" s="8">
        <f>B54/B57</f>
        <v>0.392624454424695</v>
      </c>
      <c r="D54" s="6"/>
      <c r="E54" s="11"/>
      <c r="F54" s="11"/>
      <c r="G54" s="11"/>
      <c r="H54" s="11"/>
      <c r="I54" s="11"/>
      <c r="J54" s="11"/>
      <c r="K54" s="11"/>
    </row>
    <row r="55" ht="20.7" customHeight="1">
      <c r="A55" t="s" s="4">
        <v>160</v>
      </c>
      <c r="B55" s="7">
        <v>3253</v>
      </c>
      <c r="C55" s="8">
        <f>B55/B57</f>
        <v>0.205768865835916</v>
      </c>
      <c r="D55" s="6"/>
      <c r="E55" s="11"/>
      <c r="F55" s="11"/>
      <c r="G55" s="11"/>
      <c r="H55" s="11"/>
      <c r="I55" s="11"/>
      <c r="J55" s="11"/>
      <c r="K55" s="11"/>
    </row>
    <row r="56" ht="20.7" customHeight="1">
      <c r="A56" t="s" s="4">
        <v>162</v>
      </c>
      <c r="B56" s="7">
        <v>6349</v>
      </c>
      <c r="C56" s="8">
        <f>B56/B57</f>
        <v>0.401606679739389</v>
      </c>
      <c r="D56" s="6"/>
      <c r="E56" s="11"/>
      <c r="F56" s="11"/>
      <c r="G56" s="11"/>
      <c r="H56" s="11"/>
      <c r="I56" s="11"/>
      <c r="J56" s="11"/>
      <c r="K56" s="11"/>
    </row>
    <row r="57" ht="20.7" customHeight="1">
      <c r="A57" t="s" s="3">
        <v>19</v>
      </c>
      <c r="B57" s="7">
        <f>SUM(B54:B56)</f>
        <v>15809</v>
      </c>
      <c r="C57" s="9">
        <f>SUM(C54:C56)</f>
        <v>1</v>
      </c>
      <c r="D57" s="6"/>
      <c r="E57" s="11"/>
      <c r="F57" s="11"/>
      <c r="G57" s="11"/>
      <c r="H57" s="11"/>
      <c r="I57" s="11"/>
      <c r="J57" s="11"/>
      <c r="K57" s="11"/>
    </row>
    <row r="58" ht="20.7" customHeight="1">
      <c r="A58" s="16"/>
      <c r="B58" s="17"/>
      <c r="C58" s="18"/>
      <c r="D58" s="11"/>
      <c r="E58" s="11"/>
      <c r="F58" s="11"/>
      <c r="G58" s="11"/>
      <c r="H58" s="11"/>
      <c r="I58" s="11"/>
      <c r="J58" s="11"/>
      <c r="K58" s="11"/>
    </row>
    <row r="59" ht="20.7" customHeight="1">
      <c r="A59" t="s" s="3">
        <v>165</v>
      </c>
      <c r="B59" t="s" s="4">
        <v>2</v>
      </c>
      <c r="C59" t="s" s="3">
        <v>3</v>
      </c>
      <c r="D59" s="6"/>
      <c r="E59" s="11"/>
      <c r="F59" s="11"/>
      <c r="G59" s="11"/>
      <c r="H59" s="11"/>
      <c r="I59" s="11"/>
      <c r="J59" s="11"/>
      <c r="K59" s="11"/>
    </row>
    <row r="60" ht="20.7" customHeight="1">
      <c r="A60" t="s" s="4">
        <v>166</v>
      </c>
      <c r="B60" s="7">
        <v>3356</v>
      </c>
      <c r="C60" s="8">
        <f>B60/B64</f>
        <v>0.2335908679613</v>
      </c>
      <c r="D60" s="6"/>
      <c r="E60" s="11"/>
      <c r="F60" s="11"/>
      <c r="G60" s="11"/>
      <c r="H60" s="11"/>
      <c r="I60" s="11"/>
      <c r="J60" s="11"/>
      <c r="K60" s="11"/>
    </row>
    <row r="61" ht="20.7" customHeight="1">
      <c r="A61" t="s" s="4">
        <v>168</v>
      </c>
      <c r="B61" s="7">
        <v>1456</v>
      </c>
      <c r="C61" s="8">
        <f>B61/B64</f>
        <v>0.101343356302638</v>
      </c>
      <c r="D61" s="6"/>
      <c r="E61" s="11"/>
      <c r="F61" s="11"/>
      <c r="G61" s="11"/>
      <c r="H61" s="11"/>
      <c r="I61" s="11"/>
      <c r="J61" s="11"/>
      <c r="K61" s="11"/>
    </row>
    <row r="62" ht="20.7" customHeight="1">
      <c r="A62" t="s" s="4">
        <v>170</v>
      </c>
      <c r="B62" s="7">
        <v>5524</v>
      </c>
      <c r="C62" s="8">
        <f>B62/B64</f>
        <v>0.384492239159184</v>
      </c>
      <c r="D62" s="6"/>
      <c r="E62" s="11"/>
      <c r="F62" s="11"/>
      <c r="G62" s="11"/>
      <c r="H62" s="11"/>
      <c r="I62" s="11"/>
      <c r="J62" s="11"/>
      <c r="K62" s="11"/>
    </row>
    <row r="63" ht="20.7" customHeight="1">
      <c r="A63" t="s" s="4">
        <v>172</v>
      </c>
      <c r="B63" s="7">
        <v>4031</v>
      </c>
      <c r="C63" s="8">
        <f>B63/B64</f>
        <v>0.280573536576878</v>
      </c>
      <c r="D63" s="6"/>
      <c r="E63" s="11"/>
      <c r="F63" s="11"/>
      <c r="G63" s="11"/>
      <c r="H63" s="11"/>
      <c r="I63" s="11"/>
      <c r="J63" s="11"/>
      <c r="K63" s="11"/>
    </row>
    <row r="64" ht="20.7" customHeight="1">
      <c r="A64" t="s" s="3">
        <v>19</v>
      </c>
      <c r="B64" s="7">
        <f>SUM(B60:B63)</f>
        <v>14367</v>
      </c>
      <c r="C64" s="9">
        <f>SUM(C60:C63)</f>
        <v>1</v>
      </c>
      <c r="D64" s="6"/>
      <c r="E64" s="11"/>
      <c r="F64" s="11"/>
      <c r="G64" s="11"/>
      <c r="H64" s="11"/>
      <c r="I64" s="11"/>
      <c r="J64" s="11"/>
      <c r="K64" s="11"/>
    </row>
    <row r="65" ht="20.7" customHeight="1">
      <c r="A65" s="16"/>
      <c r="B65" s="17"/>
      <c r="C65" s="18"/>
      <c r="D65" s="11"/>
      <c r="E65" s="11"/>
      <c r="F65" s="11"/>
      <c r="G65" s="11"/>
      <c r="H65" s="11"/>
      <c r="I65" s="11"/>
      <c r="J65" s="11"/>
      <c r="K65" s="11"/>
    </row>
    <row r="66" ht="20.7" customHeight="1">
      <c r="A66" t="s" s="3">
        <v>174</v>
      </c>
      <c r="B66" t="s" s="4">
        <v>2</v>
      </c>
      <c r="C66" t="s" s="3">
        <v>3</v>
      </c>
      <c r="D66" s="6"/>
      <c r="E66" s="11"/>
      <c r="F66" s="11"/>
      <c r="G66" s="11"/>
      <c r="H66" s="11"/>
      <c r="I66" s="11"/>
      <c r="J66" s="11"/>
      <c r="K66" s="11"/>
    </row>
    <row r="67" ht="20.7" customHeight="1">
      <c r="A67" t="s" s="4">
        <v>176</v>
      </c>
      <c r="B67" s="7">
        <v>8451</v>
      </c>
      <c r="C67" s="8">
        <f>B67/B70</f>
        <v>0.545085139318885</v>
      </c>
      <c r="D67" s="6"/>
      <c r="E67" s="11"/>
      <c r="F67" s="11"/>
      <c r="G67" s="11"/>
      <c r="H67" s="11"/>
      <c r="I67" s="11"/>
      <c r="J67" s="11"/>
      <c r="K67" s="11"/>
    </row>
    <row r="68" ht="20.7" customHeight="1">
      <c r="A68" t="s" s="4">
        <v>178</v>
      </c>
      <c r="B68" s="7">
        <v>2259</v>
      </c>
      <c r="C68" s="8">
        <f>B68/B70</f>
        <v>0.145704334365325</v>
      </c>
      <c r="D68" s="6"/>
      <c r="E68" s="11"/>
      <c r="F68" s="11"/>
      <c r="G68" s="11"/>
      <c r="H68" s="11"/>
      <c r="I68" s="11"/>
      <c r="J68" s="11"/>
      <c r="K68" s="11"/>
    </row>
    <row r="69" ht="20.7" customHeight="1">
      <c r="A69" t="s" s="4">
        <v>179</v>
      </c>
      <c r="B69" s="7">
        <v>4794</v>
      </c>
      <c r="C69" s="8">
        <f>B69/B70</f>
        <v>0.309210526315789</v>
      </c>
      <c r="D69" s="6"/>
      <c r="E69" s="11"/>
      <c r="F69" s="11"/>
      <c r="G69" s="11"/>
      <c r="H69" s="11"/>
      <c r="I69" s="11"/>
      <c r="J69" s="11"/>
      <c r="K69" s="11"/>
    </row>
    <row r="70" ht="20.7" customHeight="1">
      <c r="A70" t="s" s="3">
        <v>19</v>
      </c>
      <c r="B70" s="7">
        <f>SUM(B67:B69)</f>
        <v>15504</v>
      </c>
      <c r="C70" s="9">
        <f>SUM(C67:C69)</f>
        <v>0.999999999999999</v>
      </c>
      <c r="D70" s="6"/>
      <c r="E70" s="11"/>
      <c r="F70" s="11"/>
      <c r="G70" s="11"/>
      <c r="H70" s="11"/>
      <c r="I70" s="11"/>
      <c r="J70" s="11"/>
      <c r="K70" s="11"/>
    </row>
    <row r="71" ht="20.7" customHeight="1">
      <c r="A71" s="16"/>
      <c r="B71" s="17"/>
      <c r="C71" s="18"/>
      <c r="D71" s="11"/>
      <c r="E71" s="11"/>
      <c r="F71" s="11"/>
      <c r="G71" s="11"/>
      <c r="H71" s="11"/>
      <c r="I71" s="11"/>
      <c r="J71" s="11"/>
      <c r="K71" s="11"/>
    </row>
    <row r="72" ht="20.7" customHeight="1">
      <c r="A72" t="s" s="45">
        <v>182</v>
      </c>
      <c r="B72" t="s" s="46">
        <v>2</v>
      </c>
      <c r="C72" t="s" s="3">
        <v>3</v>
      </c>
      <c r="D72" s="6"/>
      <c r="E72" s="11"/>
      <c r="F72" s="11"/>
      <c r="G72" s="11"/>
      <c r="H72" s="11"/>
      <c r="I72" s="11"/>
      <c r="J72" s="11"/>
      <c r="K72" s="11"/>
    </row>
    <row r="73" ht="20.7" customHeight="1">
      <c r="A73" t="s" s="46">
        <v>184</v>
      </c>
      <c r="B73" s="47"/>
      <c r="C73" s="8">
        <f>B73/B75</f>
      </c>
      <c r="D73" s="6"/>
      <c r="E73" s="11"/>
      <c r="F73" s="11"/>
      <c r="G73" s="11"/>
      <c r="H73" s="11"/>
      <c r="I73" s="11"/>
      <c r="J73" s="11"/>
      <c r="K73" s="11"/>
    </row>
    <row r="74" ht="20.7" customHeight="1">
      <c r="A74" t="s" s="46">
        <v>186</v>
      </c>
      <c r="B74" s="47"/>
      <c r="C74" s="8">
        <f>B74/B75</f>
      </c>
      <c r="D74" s="6"/>
      <c r="E74" s="11"/>
      <c r="F74" s="11"/>
      <c r="G74" s="11"/>
      <c r="H74" s="11"/>
      <c r="I74" s="11"/>
      <c r="J74" s="11"/>
      <c r="K74" s="11"/>
    </row>
    <row r="75" ht="20.7" customHeight="1">
      <c r="A75" t="s" s="45">
        <v>19</v>
      </c>
      <c r="B75" s="49">
        <f>SUM(B73:B74)</f>
        <v>0</v>
      </c>
      <c r="C75" s="9">
        <f>SUM(C73:C74)</f>
      </c>
      <c r="D75" s="6"/>
      <c r="E75" s="11"/>
      <c r="F75" s="11"/>
      <c r="G75" s="11"/>
      <c r="H75" s="11"/>
      <c r="I75" s="11"/>
      <c r="J75" s="11"/>
      <c r="K75" s="11"/>
    </row>
    <row r="76" ht="20.7" customHeight="1">
      <c r="A76" s="51"/>
      <c r="B76" s="52"/>
      <c r="C76" s="18"/>
      <c r="D76" s="11"/>
      <c r="E76" s="11"/>
      <c r="F76" s="11"/>
      <c r="G76" s="11"/>
      <c r="H76" s="11"/>
      <c r="I76" s="11"/>
      <c r="J76" s="11"/>
      <c r="K76" s="11"/>
    </row>
    <row r="77" ht="20.7" customHeight="1">
      <c r="A77" t="s" s="45">
        <v>188</v>
      </c>
      <c r="B77" t="s" s="46">
        <v>2</v>
      </c>
      <c r="C77" t="s" s="3">
        <v>3</v>
      </c>
      <c r="D77" s="6"/>
      <c r="E77" s="11"/>
      <c r="F77" s="11"/>
      <c r="G77" s="11"/>
      <c r="H77" s="11"/>
      <c r="I77" s="11"/>
      <c r="J77" s="11"/>
      <c r="K77" s="11"/>
    </row>
    <row r="78" ht="20.7" customHeight="1">
      <c r="A78" t="s" s="46">
        <v>190</v>
      </c>
      <c r="B78" s="47"/>
      <c r="C78" s="8">
        <f>B78/B80</f>
      </c>
      <c r="D78" s="6"/>
      <c r="E78" s="11"/>
      <c r="F78" s="11"/>
      <c r="G78" s="11"/>
      <c r="H78" s="11"/>
      <c r="I78" s="11"/>
      <c r="J78" s="11"/>
      <c r="K78" s="11"/>
    </row>
    <row r="79" ht="20.7" customHeight="1">
      <c r="A79" t="s" s="46">
        <v>192</v>
      </c>
      <c r="B79" s="47"/>
      <c r="C79" s="8">
        <f>B79/B80</f>
      </c>
      <c r="D79" s="6"/>
      <c r="E79" s="11"/>
      <c r="F79" s="11"/>
      <c r="G79" s="11"/>
      <c r="H79" s="11"/>
      <c r="I79" s="11"/>
      <c r="J79" s="11"/>
      <c r="K79" s="11"/>
    </row>
    <row r="80" ht="20.7" customHeight="1">
      <c r="A80" t="s" s="45">
        <v>19</v>
      </c>
      <c r="B80" s="49">
        <f>SUM(B78:B79)</f>
        <v>0</v>
      </c>
      <c r="C80" s="9">
        <f>SUM(C78:C79)</f>
      </c>
      <c r="D80" s="6"/>
      <c r="E80" s="11"/>
      <c r="F80" s="11"/>
      <c r="G80" s="11"/>
      <c r="H80" s="11"/>
      <c r="I80" s="11"/>
      <c r="J80" s="11"/>
      <c r="K80" s="11"/>
    </row>
    <row r="81" ht="20.7" customHeight="1">
      <c r="A81" s="51"/>
      <c r="B81" s="52"/>
      <c r="C81" s="18"/>
      <c r="D81" s="11"/>
      <c r="E81" s="11"/>
      <c r="F81" s="11"/>
      <c r="G81" s="11"/>
      <c r="H81" s="11"/>
      <c r="I81" s="11"/>
      <c r="J81" s="11"/>
      <c r="K81" s="11"/>
    </row>
    <row r="82" ht="20.7" customHeight="1">
      <c r="A82" t="s" s="45">
        <v>194</v>
      </c>
      <c r="B82" t="s" s="46">
        <v>2</v>
      </c>
      <c r="C82" t="s" s="3">
        <v>3</v>
      </c>
      <c r="D82" s="6"/>
      <c r="E82" s="11"/>
      <c r="F82" s="11"/>
      <c r="G82" s="11"/>
      <c r="H82" s="11"/>
      <c r="I82" s="11"/>
      <c r="J82" s="11"/>
      <c r="K82" s="11"/>
    </row>
    <row r="83" ht="20.7" customHeight="1">
      <c r="A83" t="s" s="46">
        <v>196</v>
      </c>
      <c r="B83" s="47"/>
      <c r="C83" s="8">
        <f>B83/B85</f>
      </c>
      <c r="D83" s="6"/>
      <c r="E83" s="11"/>
      <c r="F83" s="11"/>
      <c r="G83" s="11"/>
      <c r="H83" s="11"/>
      <c r="I83" s="11"/>
      <c r="J83" s="11"/>
      <c r="K83" s="11"/>
    </row>
    <row r="84" ht="20.7" customHeight="1">
      <c r="A84" t="s" s="46">
        <v>198</v>
      </c>
      <c r="B84" s="47"/>
      <c r="C84" s="8">
        <f>B84/B85</f>
      </c>
      <c r="D84" s="6"/>
      <c r="E84" s="11"/>
      <c r="F84" s="11"/>
      <c r="G84" s="11"/>
      <c r="H84" s="11"/>
      <c r="I84" s="11"/>
      <c r="J84" s="11"/>
      <c r="K84" s="11"/>
    </row>
    <row r="85" ht="20.7" customHeight="1">
      <c r="A85" t="s" s="45">
        <v>19</v>
      </c>
      <c r="B85" s="49">
        <f>SUM(B83:B84)</f>
        <v>0</v>
      </c>
      <c r="C85" s="9">
        <f>SUM(C83:C84)</f>
      </c>
      <c r="D85" s="6"/>
      <c r="E85" s="11"/>
      <c r="F85" s="11"/>
      <c r="G85" s="11"/>
      <c r="H85" s="11"/>
      <c r="I85" s="11"/>
      <c r="J85" s="11"/>
      <c r="K85" s="11"/>
    </row>
    <row r="86" ht="20.35" customHeight="1">
      <c r="A86" s="117"/>
      <c r="B86" s="118"/>
      <c r="C86" s="19"/>
      <c r="D86" s="11"/>
      <c r="E86" s="11"/>
      <c r="F86" s="11"/>
      <c r="G86" s="11"/>
      <c r="H86" s="11"/>
      <c r="I86" s="11"/>
      <c r="J86" s="11"/>
      <c r="K86" s="11"/>
    </row>
    <row r="87" ht="20.05" customHeight="1">
      <c r="A87" s="23"/>
      <c r="B87" s="24"/>
      <c r="C87" s="11"/>
      <c r="D87" s="11"/>
      <c r="E87" s="11"/>
      <c r="F87" s="11"/>
      <c r="G87" s="11"/>
      <c r="H87" s="11"/>
      <c r="I87" s="11"/>
      <c r="J87" s="11"/>
      <c r="K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  <c r="J88" s="11"/>
      <c r="K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  <c r="J89" s="11"/>
      <c r="K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  <c r="J90" s="11"/>
      <c r="K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  <c r="J91" s="11"/>
      <c r="K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  <c r="I92" s="11"/>
      <c r="J92" s="11"/>
      <c r="K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  <c r="I93" s="11"/>
      <c r="J93" s="11"/>
      <c r="K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  <c r="I94" s="11"/>
      <c r="J94" s="11"/>
      <c r="K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  <c r="I95" s="11"/>
      <c r="J95" s="11"/>
      <c r="K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  <c r="I96" s="11"/>
      <c r="J96" s="11"/>
      <c r="K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  <c r="I97" s="11"/>
      <c r="J97" s="11"/>
      <c r="K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  <c r="I98" s="11"/>
      <c r="J98" s="11"/>
      <c r="K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  <c r="I99" s="11"/>
      <c r="J99" s="11"/>
      <c r="K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  <c r="I100" s="11"/>
      <c r="J100" s="11"/>
      <c r="K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  <c r="I101" s="11"/>
      <c r="J101" s="11"/>
      <c r="K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  <c r="I102" s="11"/>
      <c r="J102" s="11"/>
      <c r="K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  <c r="I103" s="11"/>
      <c r="J103" s="11"/>
      <c r="K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  <c r="I104" s="11"/>
      <c r="J104" s="11"/>
      <c r="K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  <c r="I105" s="11"/>
      <c r="J105" s="11"/>
      <c r="K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  <c r="I106" s="11"/>
      <c r="J106" s="11"/>
      <c r="K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  <c r="I107" s="11"/>
      <c r="J107" s="11"/>
      <c r="K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  <c r="I108" s="11"/>
      <c r="J108" s="11"/>
      <c r="K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  <c r="I109" s="11"/>
      <c r="J109" s="11"/>
      <c r="K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  <c r="I110" s="11"/>
      <c r="J110" s="11"/>
      <c r="K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  <c r="I111" s="11"/>
      <c r="J111" s="11"/>
      <c r="K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  <c r="I112" s="11"/>
      <c r="J112" s="11"/>
      <c r="K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  <c r="I113" s="11"/>
      <c r="J113" s="11"/>
      <c r="K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  <c r="I114" s="11"/>
      <c r="J114" s="11"/>
      <c r="K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  <c r="I115" s="11"/>
      <c r="J115" s="11"/>
      <c r="K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  <c r="I116" s="11"/>
      <c r="J116" s="11"/>
      <c r="K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  <c r="I117" s="11"/>
      <c r="J117" s="11"/>
      <c r="K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  <c r="I118" s="11"/>
      <c r="J118" s="11"/>
      <c r="K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  <c r="I119" s="11"/>
      <c r="J119" s="11"/>
      <c r="K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  <c r="I120" s="11"/>
      <c r="J120" s="11"/>
      <c r="K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  <c r="I121" s="11"/>
      <c r="J121" s="11"/>
      <c r="K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  <c r="I122" s="11"/>
      <c r="J122" s="11"/>
      <c r="K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  <c r="I123" s="11"/>
      <c r="J123" s="11"/>
      <c r="K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  <c r="I124" s="11"/>
      <c r="J124" s="11"/>
      <c r="K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  <c r="I125" s="11"/>
      <c r="J125" s="11"/>
      <c r="K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  <c r="I126" s="11"/>
      <c r="J126" s="11"/>
      <c r="K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  <c r="I127" s="11"/>
      <c r="J127" s="11"/>
      <c r="K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  <c r="I128" s="11"/>
      <c r="J128" s="11"/>
      <c r="K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  <c r="I129" s="11"/>
      <c r="J129" s="11"/>
      <c r="K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  <c r="I130" s="11"/>
      <c r="J130" s="11"/>
      <c r="K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  <c r="I131" s="11"/>
      <c r="J131" s="11"/>
      <c r="K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  <c r="I132" s="11"/>
      <c r="J132" s="11"/>
      <c r="K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  <c r="I133" s="11"/>
      <c r="J133" s="11"/>
      <c r="K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  <c r="I134" s="11"/>
      <c r="J134" s="11"/>
      <c r="K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  <c r="I135" s="11"/>
      <c r="J135" s="11"/>
      <c r="K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  <c r="I136" s="11"/>
      <c r="J136" s="11"/>
      <c r="K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  <c r="I137" s="11"/>
      <c r="J137" s="11"/>
      <c r="K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  <c r="I138" s="11"/>
      <c r="J138" s="11"/>
      <c r="K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  <c r="I139" s="11"/>
      <c r="J139" s="11"/>
      <c r="K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  <c r="I140" s="11"/>
      <c r="J140" s="11"/>
      <c r="K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  <c r="I141" s="11"/>
      <c r="J141" s="11"/>
      <c r="K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  <c r="I142" s="11"/>
      <c r="J142" s="11"/>
      <c r="K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  <c r="I143" s="11"/>
      <c r="J143" s="11"/>
      <c r="K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  <c r="I144" s="11"/>
      <c r="J144" s="11"/>
      <c r="K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  <c r="I145" s="11"/>
      <c r="J145" s="11"/>
      <c r="K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  <c r="I146" s="11"/>
      <c r="J146" s="11"/>
      <c r="K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  <c r="I147" s="11"/>
      <c r="J147" s="11"/>
      <c r="K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  <c r="I148" s="11"/>
      <c r="J148" s="11"/>
      <c r="K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  <c r="I149" s="11"/>
      <c r="J149" s="11"/>
      <c r="K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  <c r="I150" s="11"/>
      <c r="J150" s="11"/>
      <c r="K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  <c r="I151" s="11"/>
      <c r="J151" s="11"/>
      <c r="K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  <c r="I152" s="11"/>
      <c r="J152" s="11"/>
      <c r="K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  <c r="I153" s="11"/>
      <c r="J153" s="11"/>
      <c r="K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  <c r="I154" s="11"/>
      <c r="J154" s="11"/>
      <c r="K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  <c r="I155" s="11"/>
      <c r="J155" s="11"/>
      <c r="K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  <c r="I156" s="11"/>
      <c r="J156" s="11"/>
      <c r="K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  <c r="I157" s="11"/>
      <c r="J157" s="11"/>
      <c r="K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  <c r="I158" s="11"/>
      <c r="J158" s="11"/>
      <c r="K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  <c r="I159" s="11"/>
      <c r="J159" s="11"/>
      <c r="K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  <c r="I160" s="11"/>
      <c r="J160" s="11"/>
      <c r="K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  <c r="I161" s="11"/>
      <c r="J161" s="11"/>
      <c r="K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  <c r="I162" s="11"/>
      <c r="J162" s="11"/>
      <c r="K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  <c r="I163" s="11"/>
      <c r="J163" s="11"/>
      <c r="K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  <c r="I164" s="11"/>
      <c r="J164" s="11"/>
      <c r="K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  <c r="I165" s="11"/>
      <c r="J165" s="11"/>
      <c r="K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  <c r="I166" s="11"/>
      <c r="J166" s="11"/>
      <c r="K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  <c r="I167" s="11"/>
      <c r="J167" s="11"/>
      <c r="K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  <c r="I168" s="11"/>
      <c r="J168" s="11"/>
      <c r="K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  <c r="I169" s="11"/>
      <c r="J169" s="11"/>
      <c r="K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  <c r="I170" s="11"/>
      <c r="J170" s="11"/>
      <c r="K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  <c r="I171" s="11"/>
      <c r="J171" s="11"/>
      <c r="K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  <c r="I172" s="11"/>
      <c r="J172" s="11"/>
      <c r="K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  <c r="I173" s="11"/>
      <c r="J173" s="11"/>
      <c r="K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  <c r="I174" s="11"/>
      <c r="J174" s="11"/>
      <c r="K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  <c r="I175" s="11"/>
      <c r="J175" s="11"/>
      <c r="K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  <c r="I176" s="11"/>
      <c r="J176" s="11"/>
      <c r="K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  <c r="I177" s="11"/>
      <c r="J177" s="11"/>
      <c r="K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  <c r="I178" s="11"/>
      <c r="J178" s="11"/>
      <c r="K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  <c r="I179" s="11"/>
      <c r="J179" s="11"/>
      <c r="K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  <c r="I180" s="11"/>
      <c r="J180" s="11"/>
      <c r="K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  <c r="I181" s="11"/>
      <c r="J181" s="11"/>
      <c r="K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  <c r="I182" s="11"/>
      <c r="J182" s="11"/>
      <c r="K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  <c r="I183" s="11"/>
      <c r="J183" s="11"/>
      <c r="K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  <c r="I184" s="11"/>
      <c r="J184" s="11"/>
      <c r="K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  <c r="I185" s="11"/>
      <c r="J185" s="11"/>
      <c r="K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  <c r="I186" s="11"/>
      <c r="J186" s="11"/>
      <c r="K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  <c r="I187" s="11"/>
      <c r="J187" s="11"/>
      <c r="K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  <c r="I188" s="11"/>
      <c r="J188" s="11"/>
      <c r="K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  <c r="I189" s="11"/>
      <c r="J189" s="11"/>
      <c r="K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  <c r="I190" s="11"/>
      <c r="J190" s="11"/>
      <c r="K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  <c r="I191" s="11"/>
      <c r="J191" s="11"/>
      <c r="K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  <c r="I192" s="11"/>
      <c r="J192" s="11"/>
      <c r="K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  <c r="I193" s="11"/>
      <c r="J193" s="11"/>
      <c r="K193" s="11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dimension ref="A2:I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47" customWidth="1"/>
    <col min="2" max="4" width="16.3516" style="147" customWidth="1"/>
    <col min="5" max="5" width="26.7031" style="147" customWidth="1"/>
    <col min="6" max="7" width="16.3516" style="147" customWidth="1"/>
    <col min="8" max="8" width="17.8516" style="147" customWidth="1"/>
    <col min="9" max="9" width="16.3516" style="147" customWidth="1"/>
    <col min="10" max="16384" width="16.3516" style="147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13">
        <v>100</v>
      </c>
      <c r="F2" t="s" s="14">
        <v>2</v>
      </c>
      <c r="G2" t="s" s="3">
        <v>3</v>
      </c>
      <c r="H2" s="6"/>
      <c r="I2" s="11"/>
    </row>
    <row r="3" ht="20.7" customHeight="1">
      <c r="A3" t="s" s="4">
        <v>8</v>
      </c>
      <c r="B3" s="7">
        <v>3036</v>
      </c>
      <c r="C3" s="8">
        <f>B3/B12</f>
        <v>0.234223113717019</v>
      </c>
      <c r="D3" s="5"/>
      <c r="E3" t="s" s="14">
        <v>102</v>
      </c>
      <c r="F3" s="15">
        <v>1082</v>
      </c>
      <c r="G3" s="8">
        <f>F3/F8</f>
        <v>0.114400507506872</v>
      </c>
      <c r="H3" s="6"/>
      <c r="I3" s="11"/>
    </row>
    <row r="4" ht="20.7" customHeight="1">
      <c r="A4" t="s" s="4">
        <v>13</v>
      </c>
      <c r="B4" s="7">
        <v>492</v>
      </c>
      <c r="C4" s="8">
        <f>B4/B12</f>
        <v>0.0379571053849715</v>
      </c>
      <c r="D4" s="5"/>
      <c r="E4" t="s" s="14">
        <v>104</v>
      </c>
      <c r="F4" s="15">
        <v>980</v>
      </c>
      <c r="G4" s="8">
        <f>F4/F8</f>
        <v>0.103615986466483</v>
      </c>
      <c r="H4" s="6"/>
      <c r="I4" s="11"/>
    </row>
    <row r="5" ht="20.7" customHeight="1">
      <c r="A5" t="s" s="4">
        <v>18</v>
      </c>
      <c r="B5" s="7">
        <v>47</v>
      </c>
      <c r="C5" s="8">
        <f>B5/B12</f>
        <v>0.00362598364449931</v>
      </c>
      <c r="D5" s="5"/>
      <c r="E5" t="s" s="14">
        <v>108</v>
      </c>
      <c r="F5" s="15">
        <v>821</v>
      </c>
      <c r="G5" s="8">
        <f>F5/F8</f>
        <v>0.08680482131528861</v>
      </c>
      <c r="H5" s="6"/>
      <c r="I5" s="11"/>
    </row>
    <row r="6" ht="20.7" customHeight="1">
      <c r="A6" t="s" s="4">
        <v>21</v>
      </c>
      <c r="B6" s="7">
        <v>6972</v>
      </c>
      <c r="C6" s="8">
        <f>B6/B12</f>
        <v>0.537879956796791</v>
      </c>
      <c r="D6" s="5"/>
      <c r="E6" t="s" s="14">
        <v>112</v>
      </c>
      <c r="F6" s="15">
        <v>1337</v>
      </c>
      <c r="G6" s="8">
        <f>F6/F8</f>
        <v>0.141361810107845</v>
      </c>
      <c r="H6" s="6"/>
      <c r="I6" s="11"/>
    </row>
    <row r="7" ht="20.7" customHeight="1">
      <c r="A7" t="s" s="4">
        <v>23</v>
      </c>
      <c r="B7" s="7">
        <v>2104</v>
      </c>
      <c r="C7" s="8">
        <f>B7/B12</f>
        <v>0.16232062953248</v>
      </c>
      <c r="D7" s="5"/>
      <c r="E7" t="s" s="14">
        <v>115</v>
      </c>
      <c r="F7" s="15">
        <v>5238</v>
      </c>
      <c r="G7" s="8">
        <f>F7/F8</f>
        <v>0.55381687460351</v>
      </c>
      <c r="H7" s="6"/>
      <c r="I7" s="11"/>
    </row>
    <row r="8" ht="20.7" customHeight="1">
      <c r="A8" t="s" s="4">
        <v>27</v>
      </c>
      <c r="B8" s="7">
        <v>96</v>
      </c>
      <c r="C8" s="8">
        <f>B8/B12</f>
        <v>0.00740626446536028</v>
      </c>
      <c r="D8" s="5"/>
      <c r="E8" t="s" s="13">
        <v>19</v>
      </c>
      <c r="F8" s="15">
        <f>SUM(F3:F7)</f>
        <v>9458</v>
      </c>
      <c r="G8" s="9">
        <f>SUM(G3:G7)</f>
        <v>0.999999999999999</v>
      </c>
      <c r="H8" s="6"/>
      <c r="I8" s="11"/>
    </row>
    <row r="9" ht="20.7" customHeight="1">
      <c r="A9" t="s" s="4">
        <v>31</v>
      </c>
      <c r="B9" s="7">
        <v>115</v>
      </c>
      <c r="C9" s="8">
        <f>B9/B12</f>
        <v>0.00887208764079617</v>
      </c>
      <c r="D9" s="6"/>
      <c r="E9" s="10"/>
      <c r="F9" s="30"/>
      <c r="G9" s="17"/>
      <c r="H9" s="72"/>
      <c r="I9" s="11"/>
    </row>
    <row r="10" ht="20.7" customHeight="1">
      <c r="A10" t="s" s="4">
        <v>36</v>
      </c>
      <c r="B10" s="7">
        <v>61</v>
      </c>
      <c r="C10" s="8">
        <f>B10/B12</f>
        <v>0.00470606387903101</v>
      </c>
      <c r="D10" s="5"/>
      <c r="E10" t="s" s="13">
        <v>120</v>
      </c>
      <c r="F10" t="s" s="14">
        <v>2</v>
      </c>
      <c r="G10" t="s" s="3">
        <v>3</v>
      </c>
      <c r="H10" s="6"/>
      <c r="I10" s="11"/>
    </row>
    <row r="11" ht="20.7" customHeight="1">
      <c r="A11" t="s" s="4">
        <v>39</v>
      </c>
      <c r="B11" s="7">
        <v>39</v>
      </c>
      <c r="C11" s="8">
        <f>B11/B12</f>
        <v>0.00300879493905262</v>
      </c>
      <c r="D11" s="5"/>
      <c r="E11" t="s" s="14">
        <v>124</v>
      </c>
      <c r="F11" s="15">
        <v>745</v>
      </c>
      <c r="G11" s="8">
        <f>F11/F14</f>
        <v>0.223723723723724</v>
      </c>
      <c r="H11" s="6"/>
      <c r="I11" s="11"/>
    </row>
    <row r="12" ht="20.7" customHeight="1">
      <c r="A12" t="s" s="3">
        <v>19</v>
      </c>
      <c r="B12" s="7">
        <f>SUM(B3:B11)</f>
        <v>12962</v>
      </c>
      <c r="C12" s="9">
        <f>SUM(C3:C11)</f>
        <v>1</v>
      </c>
      <c r="D12" s="5"/>
      <c r="E12" t="s" s="14">
        <v>127</v>
      </c>
      <c r="F12" s="15">
        <v>1055</v>
      </c>
      <c r="G12" s="8">
        <f>F12/F14</f>
        <v>0.316816816816817</v>
      </c>
      <c r="H12" s="6"/>
      <c r="I12" s="11"/>
    </row>
    <row r="13" ht="20.7" customHeight="1">
      <c r="A13" s="10"/>
      <c r="B13" s="10"/>
      <c r="C13" s="10"/>
      <c r="D13" s="12"/>
      <c r="E13" t="s" s="14">
        <v>128</v>
      </c>
      <c r="F13" s="15">
        <v>1530</v>
      </c>
      <c r="G13" s="8">
        <f>F13/F14</f>
        <v>0.459459459459459</v>
      </c>
      <c r="H13" s="6"/>
      <c r="I13" s="11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13">
        <v>19</v>
      </c>
      <c r="F14" s="15">
        <f>SUM(F11:F13)</f>
        <v>3330</v>
      </c>
      <c r="G14" s="9">
        <f>SUM(G11:G13)</f>
        <v>1</v>
      </c>
      <c r="H14" s="6"/>
      <c r="I14" s="11"/>
    </row>
    <row r="15" ht="20.7" customHeight="1">
      <c r="A15" t="s" s="4">
        <v>51</v>
      </c>
      <c r="B15" s="7">
        <v>151</v>
      </c>
      <c r="C15" s="8">
        <f>B15/B21</f>
        <v>0.0118487131198996</v>
      </c>
      <c r="D15" s="6"/>
      <c r="E15" s="10"/>
      <c r="F15" s="30"/>
      <c r="G15" s="17"/>
      <c r="H15" s="72"/>
      <c r="I15" s="11"/>
    </row>
    <row r="16" ht="20.7" customHeight="1">
      <c r="A16" t="s" s="4">
        <v>54</v>
      </c>
      <c r="B16" s="7">
        <v>5152</v>
      </c>
      <c r="C16" s="8">
        <f>B16/B21</f>
        <v>0.404268675455116</v>
      </c>
      <c r="D16" s="5"/>
      <c r="E16" t="s" s="13">
        <v>464</v>
      </c>
      <c r="F16" t="s" s="14">
        <v>2</v>
      </c>
      <c r="G16" t="s" s="3">
        <v>3</v>
      </c>
      <c r="H16" s="6"/>
      <c r="I16" s="11"/>
    </row>
    <row r="17" ht="20.7" customHeight="1">
      <c r="A17" t="s" s="4">
        <v>57</v>
      </c>
      <c r="B17" s="7">
        <v>3697</v>
      </c>
      <c r="C17" s="8">
        <f>B17/B21</f>
        <v>0.290097300690521</v>
      </c>
      <c r="D17" s="5"/>
      <c r="E17" t="s" s="14">
        <v>757</v>
      </c>
      <c r="F17" s="15">
        <v>1086</v>
      </c>
      <c r="G17" s="8">
        <f>F17/F21</f>
        <v>0.08627949471677129</v>
      </c>
      <c r="H17" s="6"/>
      <c r="I17" s="11"/>
    </row>
    <row r="18" ht="20.7" customHeight="1">
      <c r="A18" t="s" s="4">
        <v>61</v>
      </c>
      <c r="B18" s="7">
        <v>112</v>
      </c>
      <c r="C18" s="8">
        <f>B18/B21</f>
        <v>0.00878844946641557</v>
      </c>
      <c r="D18" s="5"/>
      <c r="E18" t="s" s="14">
        <v>758</v>
      </c>
      <c r="F18" s="15">
        <v>1232</v>
      </c>
      <c r="G18" s="8">
        <f>F18/F21</f>
        <v>0.0978787638039247</v>
      </c>
      <c r="H18" s="6"/>
      <c r="I18" s="11"/>
    </row>
    <row r="19" ht="20.7" customHeight="1">
      <c r="A19" t="s" s="4">
        <v>64</v>
      </c>
      <c r="B19" s="7">
        <v>3423</v>
      </c>
      <c r="C19" s="8">
        <f>B19/B21</f>
        <v>0.268596986817326</v>
      </c>
      <c r="D19" s="5"/>
      <c r="E19" t="s" s="14">
        <v>759</v>
      </c>
      <c r="F19" s="15">
        <v>3517</v>
      </c>
      <c r="G19" s="8">
        <f>F19/F21</f>
        <v>0.27941526972273</v>
      </c>
      <c r="H19" s="6"/>
      <c r="I19" s="11"/>
    </row>
    <row r="20" ht="20.7" customHeight="1">
      <c r="A20" t="s" s="4">
        <v>68</v>
      </c>
      <c r="B20" s="7">
        <v>209</v>
      </c>
      <c r="C20" s="8">
        <f>B20/B21</f>
        <v>0.0163998744507219</v>
      </c>
      <c r="D20" s="5"/>
      <c r="E20" t="s" s="14">
        <v>760</v>
      </c>
      <c r="F20" s="15">
        <v>6752</v>
      </c>
      <c r="G20" s="8">
        <f>F20/F21</f>
        <v>0.536426471756574</v>
      </c>
      <c r="H20" s="6"/>
      <c r="I20" s="11"/>
    </row>
    <row r="21" ht="20.7" customHeight="1">
      <c r="A21" t="s" s="3">
        <v>19</v>
      </c>
      <c r="B21" s="7">
        <f>SUM(B15:B20)</f>
        <v>12744</v>
      </c>
      <c r="C21" s="9">
        <f>SUM(C15:C20)</f>
        <v>1</v>
      </c>
      <c r="D21" s="5"/>
      <c r="E21" t="s" s="13">
        <v>19</v>
      </c>
      <c r="F21" s="15">
        <f>SUM(F17:F20)</f>
        <v>12587</v>
      </c>
      <c r="G21" s="9">
        <f>SUM(G17:G20)</f>
        <v>1</v>
      </c>
      <c r="H21" s="6"/>
      <c r="I21" s="11"/>
    </row>
    <row r="22" ht="20.7" customHeight="1">
      <c r="A22" s="16"/>
      <c r="B22" s="17"/>
      <c r="C22" s="18"/>
      <c r="D22" s="11"/>
      <c r="E22" s="19"/>
      <c r="F22" s="70"/>
      <c r="G22" s="38"/>
      <c r="H22" s="72"/>
      <c r="I22" s="11"/>
    </row>
    <row r="23" ht="20.7" customHeight="1">
      <c r="A23" t="s" s="45">
        <v>77</v>
      </c>
      <c r="B23" t="s" s="46">
        <v>2</v>
      </c>
      <c r="C23" t="s" s="3">
        <v>3</v>
      </c>
      <c r="D23" s="6"/>
      <c r="E23" s="11"/>
      <c r="F23" s="64"/>
      <c r="G23" s="39"/>
      <c r="H23" s="72"/>
      <c r="I23" s="11"/>
    </row>
    <row r="24" ht="20.7" customHeight="1">
      <c r="A24" t="s" s="46">
        <v>80</v>
      </c>
      <c r="B24" s="47"/>
      <c r="C24" s="8">
        <f>B24/B26</f>
      </c>
      <c r="D24" s="6"/>
      <c r="E24" s="11"/>
      <c r="F24" s="64"/>
      <c r="G24" s="39"/>
      <c r="H24" s="72"/>
      <c r="I24" s="11"/>
    </row>
    <row r="25" ht="20.7" customHeight="1">
      <c r="A25" t="s" s="46">
        <v>83</v>
      </c>
      <c r="B25" s="47"/>
      <c r="C25" s="8">
        <f>B25/B26</f>
      </c>
      <c r="D25" s="6"/>
      <c r="E25" s="11"/>
      <c r="F25" s="64"/>
      <c r="G25" s="39"/>
      <c r="H25" s="72"/>
      <c r="I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6"/>
      <c r="E26" s="11"/>
      <c r="F26" s="64"/>
      <c r="G26" s="39"/>
      <c r="H26" s="72"/>
      <c r="I26" s="11"/>
    </row>
    <row r="27" ht="20.7" customHeight="1">
      <c r="A27" s="51"/>
      <c r="B27" s="52"/>
      <c r="C27" s="18"/>
      <c r="D27" s="11"/>
      <c r="E27" s="11"/>
      <c r="F27" s="64"/>
      <c r="G27" s="39"/>
      <c r="H27" s="72"/>
      <c r="I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11"/>
      <c r="F28" s="64"/>
      <c r="G28" s="39"/>
      <c r="H28" s="72"/>
      <c r="I28" s="11"/>
    </row>
    <row r="29" ht="20.7" customHeight="1">
      <c r="A29" t="s" s="46">
        <v>95</v>
      </c>
      <c r="B29" s="47"/>
      <c r="C29" s="8">
        <f>B29/B35</f>
      </c>
      <c r="D29" s="6"/>
      <c r="E29" s="11"/>
      <c r="F29" s="64"/>
      <c r="G29" s="39"/>
      <c r="H29" s="72"/>
      <c r="I29" s="11"/>
    </row>
    <row r="30" ht="20.7" customHeight="1">
      <c r="A30" t="s" s="46">
        <v>98</v>
      </c>
      <c r="B30" s="47"/>
      <c r="C30" s="8">
        <f>B30/B35</f>
      </c>
      <c r="D30" s="6"/>
      <c r="E30" s="11"/>
      <c r="F30" s="64"/>
      <c r="G30" s="39"/>
      <c r="H30" s="72"/>
      <c r="I30" s="11"/>
    </row>
    <row r="31" ht="20.7" customHeight="1">
      <c r="A31" t="s" s="46">
        <v>101</v>
      </c>
      <c r="B31" s="47"/>
      <c r="C31" s="8">
        <f>B31/B35</f>
      </c>
      <c r="D31" s="6"/>
      <c r="E31" s="11"/>
      <c r="F31" s="64"/>
      <c r="G31" s="39"/>
      <c r="H31" s="72"/>
      <c r="I31" s="11"/>
    </row>
    <row r="32" ht="20.7" customHeight="1">
      <c r="A32" t="s" s="46">
        <v>103</v>
      </c>
      <c r="B32" s="47"/>
      <c r="C32" s="8">
        <f>B32/B35</f>
      </c>
      <c r="D32" s="6"/>
      <c r="E32" s="11"/>
      <c r="F32" s="64"/>
      <c r="G32" s="39"/>
      <c r="H32" s="72"/>
      <c r="I32" s="11"/>
    </row>
    <row r="33" ht="20.7" customHeight="1">
      <c r="A33" t="s" s="46">
        <v>106</v>
      </c>
      <c r="B33" s="47"/>
      <c r="C33" s="8">
        <f>B33/B35</f>
      </c>
      <c r="D33" s="6"/>
      <c r="E33" s="11"/>
      <c r="F33" s="64"/>
      <c r="G33" s="39"/>
      <c r="H33" s="72"/>
      <c r="I33" s="11"/>
    </row>
    <row r="34" ht="20.7" customHeight="1">
      <c r="A34" t="s" s="46">
        <v>110</v>
      </c>
      <c r="B34" s="47"/>
      <c r="C34" s="8">
        <f>B34/B35</f>
      </c>
      <c r="D34" s="6"/>
      <c r="E34" s="11"/>
      <c r="F34" s="64"/>
      <c r="G34" s="39"/>
      <c r="H34" s="72"/>
      <c r="I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11"/>
      <c r="F35" s="64"/>
      <c r="G35" s="39"/>
      <c r="H35" s="72"/>
      <c r="I35" s="11"/>
    </row>
    <row r="36" ht="20.7" customHeight="1">
      <c r="A36" s="16"/>
      <c r="B36" s="17"/>
      <c r="C36" s="18"/>
      <c r="D36" s="11"/>
      <c r="E36" s="11"/>
      <c r="F36" s="64"/>
      <c r="G36" s="39"/>
      <c r="H36" s="72"/>
      <c r="I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1"/>
      <c r="F37" s="64"/>
      <c r="G37" s="39"/>
      <c r="H37" s="72"/>
      <c r="I37" s="11"/>
    </row>
    <row r="38" ht="20.7" customHeight="1">
      <c r="A38" t="s" s="4">
        <v>118</v>
      </c>
      <c r="B38" s="7">
        <v>10943</v>
      </c>
      <c r="C38" s="8">
        <f>B38/B40</f>
        <v>0.919579831932773</v>
      </c>
      <c r="D38" s="6"/>
      <c r="E38" s="11"/>
      <c r="F38" s="64"/>
      <c r="G38" s="39"/>
      <c r="H38" s="72"/>
      <c r="I38" s="11"/>
    </row>
    <row r="39" ht="20.7" customHeight="1">
      <c r="A39" t="s" s="4">
        <v>122</v>
      </c>
      <c r="B39" s="7">
        <v>957</v>
      </c>
      <c r="C39" s="8">
        <f>B39/B40</f>
        <v>0.0804201680672269</v>
      </c>
      <c r="D39" s="6"/>
      <c r="E39" s="11"/>
      <c r="F39" s="64"/>
      <c r="G39" s="39"/>
      <c r="H39" s="72"/>
      <c r="I39" s="11"/>
    </row>
    <row r="40" ht="20.7" customHeight="1">
      <c r="A40" t="s" s="3">
        <v>19</v>
      </c>
      <c r="B40" s="7">
        <f>SUM(B38:B39)</f>
        <v>11900</v>
      </c>
      <c r="C40" s="9">
        <f>SUM(C38:C39)</f>
        <v>1</v>
      </c>
      <c r="D40" s="6"/>
      <c r="E40" s="11"/>
      <c r="F40" s="64"/>
      <c r="G40" s="39"/>
      <c r="H40" s="72"/>
      <c r="I40" s="11"/>
    </row>
    <row r="41" ht="20.7" customHeight="1">
      <c r="A41" s="16"/>
      <c r="B41" s="17"/>
      <c r="C41" s="18"/>
      <c r="D41" s="11"/>
      <c r="E41" s="11"/>
      <c r="F41" s="64"/>
      <c r="G41" s="39"/>
      <c r="H41" s="72"/>
      <c r="I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72"/>
      <c r="I42" s="11"/>
    </row>
    <row r="43" ht="20.7" customHeight="1">
      <c r="A43" t="s" s="4">
        <v>131</v>
      </c>
      <c r="B43" s="7">
        <v>7351</v>
      </c>
      <c r="C43" s="8">
        <f>B43/B45</f>
        <v>0.607570873625919</v>
      </c>
      <c r="D43" s="6"/>
      <c r="E43" s="11"/>
      <c r="F43" s="64"/>
      <c r="G43" s="39"/>
      <c r="H43" s="72"/>
      <c r="I43" s="11"/>
    </row>
    <row r="44" ht="20.7" customHeight="1">
      <c r="A44" t="s" s="4">
        <v>134</v>
      </c>
      <c r="B44" s="7">
        <v>4748</v>
      </c>
      <c r="C44" s="8">
        <f>B44/B45</f>
        <v>0.392429126374081</v>
      </c>
      <c r="D44" s="6"/>
      <c r="E44" s="11"/>
      <c r="F44" s="64"/>
      <c r="G44" s="39"/>
      <c r="H44" s="72"/>
      <c r="I44" s="11"/>
    </row>
    <row r="45" ht="20.7" customHeight="1">
      <c r="A45" t="s" s="3">
        <v>19</v>
      </c>
      <c r="B45" s="7">
        <f>SUM(B43:B44)</f>
        <v>12099</v>
      </c>
      <c r="C45" s="9">
        <f>SUM(C43:C44)</f>
        <v>1</v>
      </c>
      <c r="D45" s="6"/>
      <c r="E45" s="11"/>
      <c r="F45" s="64"/>
      <c r="G45" s="39"/>
      <c r="H45" s="72"/>
      <c r="I45" s="11"/>
    </row>
    <row r="46" ht="20.7" customHeight="1">
      <c r="A46" s="16"/>
      <c r="B46" s="17"/>
      <c r="C46" s="18"/>
      <c r="D46" s="11"/>
      <c r="E46" s="11"/>
      <c r="F46" s="64"/>
      <c r="G46" s="39"/>
      <c r="H46" s="72"/>
      <c r="I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72"/>
      <c r="I47" s="11"/>
    </row>
    <row r="48" ht="20.7" customHeight="1">
      <c r="A48" t="s" s="4">
        <v>143</v>
      </c>
      <c r="B48" s="7">
        <v>4631</v>
      </c>
      <c r="C48" s="8">
        <f>B48/B52</f>
        <v>0.402905863929006</v>
      </c>
      <c r="D48" s="6"/>
      <c r="E48" s="11"/>
      <c r="F48" s="11"/>
      <c r="G48" s="43"/>
      <c r="H48" s="11"/>
      <c r="I48" s="11"/>
    </row>
    <row r="49" ht="20.7" customHeight="1">
      <c r="A49" t="s" s="4">
        <v>146</v>
      </c>
      <c r="B49" s="7">
        <v>1050</v>
      </c>
      <c r="C49" s="8">
        <f>B49/B52</f>
        <v>0.0913520097442144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790</v>
      </c>
      <c r="C50" s="8">
        <f>B50/B52</f>
        <v>0.0687315120932661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5023</v>
      </c>
      <c r="C51" s="8">
        <f>B51/B52</f>
        <v>0.437010614233513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11494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5904</v>
      </c>
      <c r="C55" s="8">
        <f>B55/B58</f>
        <v>0.516038807796521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2322</v>
      </c>
      <c r="C56" s="8">
        <f>B56/B58</f>
        <v>0.202954287212656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3215</v>
      </c>
      <c r="C57" s="8">
        <f>B57/B58</f>
        <v>0.281006904990822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11441</v>
      </c>
      <c r="C58" s="9">
        <f>SUM(C55:C57)</f>
        <v>0.999999999999999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3172</v>
      </c>
      <c r="C61" s="8">
        <f>B61/B65</f>
        <v>0.296033597760149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857</v>
      </c>
      <c r="C62" s="8">
        <f>B62/B65</f>
        <v>0.0799813345776948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3882</v>
      </c>
      <c r="C63" s="8">
        <f>B63/B65</f>
        <v>0.362295846943537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2804</v>
      </c>
      <c r="C64" s="8">
        <f>B64/B65</f>
        <v>0.261689220718619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10715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4207</v>
      </c>
      <c r="C68" s="8">
        <f>B68/B71</f>
        <v>0.39273711725168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1675</v>
      </c>
      <c r="C69" s="8">
        <f>B69/B71</f>
        <v>0.156366691560866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4830</v>
      </c>
      <c r="C70" s="8">
        <f>B70/B71</f>
        <v>0.450896191187453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10712</v>
      </c>
      <c r="C71" s="9">
        <f>SUM(C68:C70)</f>
        <v>0.999999999999999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dimension ref="A2:I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48" customWidth="1"/>
    <col min="2" max="4" width="16.3516" style="148" customWidth="1"/>
    <col min="5" max="5" width="26.7031" style="148" customWidth="1"/>
    <col min="6" max="7" width="16.3516" style="148" customWidth="1"/>
    <col min="8" max="8" width="17.8516" style="148" customWidth="1"/>
    <col min="9" max="9" width="16.3516" style="148" customWidth="1"/>
    <col min="10" max="16384" width="16.3516" style="148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119</v>
      </c>
      <c r="F2" t="s" s="4">
        <v>2</v>
      </c>
      <c r="G2" t="s" s="3">
        <v>3</v>
      </c>
      <c r="H2" s="6"/>
      <c r="I2" s="11"/>
    </row>
    <row r="3" ht="20.7" customHeight="1">
      <c r="A3" t="s" s="4">
        <v>8</v>
      </c>
      <c r="B3" s="7">
        <v>843</v>
      </c>
      <c r="C3" s="8">
        <f>B3/B12</f>
        <v>0.186092715231788</v>
      </c>
      <c r="D3" s="5"/>
      <c r="E3" t="s" s="4">
        <v>123</v>
      </c>
      <c r="F3" s="7">
        <v>2781</v>
      </c>
      <c r="G3" s="8">
        <f>F3/F5</f>
        <v>0.681450624846851</v>
      </c>
      <c r="H3" s="6"/>
      <c r="I3" s="11"/>
    </row>
    <row r="4" ht="20.7" customHeight="1">
      <c r="A4" t="s" s="4">
        <v>13</v>
      </c>
      <c r="B4" s="7">
        <v>79</v>
      </c>
      <c r="C4" s="8">
        <f>B4/B12</f>
        <v>0.017439293598234</v>
      </c>
      <c r="D4" s="5"/>
      <c r="E4" t="s" s="4">
        <v>126</v>
      </c>
      <c r="F4" s="7">
        <v>1300</v>
      </c>
      <c r="G4" s="8">
        <f>F4/F5</f>
        <v>0.318549375153149</v>
      </c>
      <c r="H4" s="6"/>
      <c r="I4" s="11"/>
    </row>
    <row r="5" ht="20.7" customHeight="1">
      <c r="A5" t="s" s="4">
        <v>18</v>
      </c>
      <c r="B5" s="7">
        <v>32</v>
      </c>
      <c r="C5" s="8">
        <f>B5/B12</f>
        <v>0.00706401766004415</v>
      </c>
      <c r="D5" s="5"/>
      <c r="E5" t="s" s="3">
        <v>19</v>
      </c>
      <c r="F5" s="7">
        <f>SUM(F3:F4)</f>
        <v>4081</v>
      </c>
      <c r="G5" s="9">
        <f>SUM(G3:G4)</f>
        <v>1</v>
      </c>
      <c r="H5" s="6"/>
      <c r="I5" s="11"/>
    </row>
    <row r="6" ht="20.7" customHeight="1">
      <c r="A6" t="s" s="4">
        <v>21</v>
      </c>
      <c r="B6" s="7">
        <v>2944</v>
      </c>
      <c r="C6" s="8">
        <f>B6/B12</f>
        <v>0.649889624724062</v>
      </c>
      <c r="D6" s="6"/>
      <c r="E6" s="10"/>
      <c r="F6" s="30"/>
      <c r="G6" s="17"/>
      <c r="H6" s="72"/>
      <c r="I6" s="11"/>
    </row>
    <row r="7" ht="20.7" customHeight="1">
      <c r="A7" t="s" s="4">
        <v>23</v>
      </c>
      <c r="B7" s="7">
        <v>428</v>
      </c>
      <c r="C7" s="8">
        <f>B7/B12</f>
        <v>0.0944812362030905</v>
      </c>
      <c r="D7" s="5"/>
      <c r="E7" t="s" s="13">
        <v>231</v>
      </c>
      <c r="F7" t="s" s="14">
        <v>2</v>
      </c>
      <c r="G7" t="s" s="3">
        <v>3</v>
      </c>
      <c r="H7" s="6"/>
      <c r="I7" s="11"/>
    </row>
    <row r="8" ht="20.7" customHeight="1">
      <c r="A8" t="s" s="4">
        <v>27</v>
      </c>
      <c r="B8" s="7">
        <v>51</v>
      </c>
      <c r="C8" s="8">
        <f>B8/B12</f>
        <v>0.0112582781456954</v>
      </c>
      <c r="D8" s="5"/>
      <c r="E8" t="s" s="14">
        <v>232</v>
      </c>
      <c r="F8" s="15">
        <v>682</v>
      </c>
      <c r="G8" s="8">
        <f>F8/F10</f>
        <v>0.159159859976663</v>
      </c>
      <c r="H8" s="6"/>
      <c r="I8" s="11"/>
    </row>
    <row r="9" ht="20.7" customHeight="1">
      <c r="A9" t="s" s="4">
        <v>31</v>
      </c>
      <c r="B9" s="7">
        <v>40</v>
      </c>
      <c r="C9" s="8">
        <f>B9/B12</f>
        <v>0.008830022075055189</v>
      </c>
      <c r="D9" s="5"/>
      <c r="E9" t="s" s="14">
        <v>233</v>
      </c>
      <c r="F9" s="15">
        <v>3603</v>
      </c>
      <c r="G9" s="8">
        <f>F9/F10</f>
        <v>0.840840140023337</v>
      </c>
      <c r="H9" s="6"/>
      <c r="I9" s="11"/>
    </row>
    <row r="10" ht="20.7" customHeight="1">
      <c r="A10" t="s" s="4">
        <v>36</v>
      </c>
      <c r="B10" s="7">
        <v>23</v>
      </c>
      <c r="C10" s="8">
        <f>B10/B12</f>
        <v>0.00507726269315673</v>
      </c>
      <c r="D10" s="5"/>
      <c r="E10" t="s" s="13">
        <v>19</v>
      </c>
      <c r="F10" s="15">
        <f>SUM(F8:F9)</f>
        <v>4285</v>
      </c>
      <c r="G10" s="9">
        <f>SUM(G8:G9)</f>
        <v>1</v>
      </c>
      <c r="H10" s="6"/>
      <c r="I10" s="11"/>
    </row>
    <row r="11" ht="20.7" customHeight="1">
      <c r="A11" t="s" s="4">
        <v>39</v>
      </c>
      <c r="B11" s="7">
        <v>90</v>
      </c>
      <c r="C11" s="8">
        <f>B11/B12</f>
        <v>0.0198675496688742</v>
      </c>
      <c r="D11" s="6"/>
      <c r="E11" s="10"/>
      <c r="F11" s="10"/>
      <c r="G11" s="10"/>
      <c r="H11" s="11"/>
      <c r="I11" s="11"/>
    </row>
    <row r="12" ht="20.7" customHeight="1">
      <c r="A12" t="s" s="3">
        <v>19</v>
      </c>
      <c r="B12" s="7">
        <f>SUM(B3:B11)</f>
        <v>4530</v>
      </c>
      <c r="C12" s="9">
        <f>SUM(C3:C11)</f>
        <v>1</v>
      </c>
      <c r="D12" s="5"/>
      <c r="E12" t="s" s="13">
        <v>761</v>
      </c>
      <c r="F12" t="s" s="14">
        <v>2</v>
      </c>
      <c r="G12" t="s" s="3">
        <v>3</v>
      </c>
      <c r="H12" s="6"/>
      <c r="I12" s="11"/>
    </row>
    <row r="13" ht="20.7" customHeight="1">
      <c r="A13" s="10"/>
      <c r="B13" s="10"/>
      <c r="C13" s="10"/>
      <c r="D13" s="12"/>
      <c r="E13" t="s" s="14">
        <v>762</v>
      </c>
      <c r="F13" s="15">
        <v>3933</v>
      </c>
      <c r="G13" s="8">
        <f>F13/F15</f>
        <v>0.8579842931937171</v>
      </c>
      <c r="H13" s="6"/>
      <c r="I13" s="11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14">
        <v>763</v>
      </c>
      <c r="F14" s="15">
        <v>651</v>
      </c>
      <c r="G14" s="8">
        <f>F14/F15</f>
        <v>0.142015706806283</v>
      </c>
      <c r="H14" s="6"/>
      <c r="I14" s="11"/>
    </row>
    <row r="15" ht="20.7" customHeight="1">
      <c r="A15" t="s" s="4">
        <v>51</v>
      </c>
      <c r="B15" s="7">
        <v>46</v>
      </c>
      <c r="C15" s="8">
        <f>B15/B21</f>
        <v>0.0105674247645302</v>
      </c>
      <c r="D15" s="5"/>
      <c r="E15" t="s" s="13">
        <v>19</v>
      </c>
      <c r="F15" s="15">
        <f>SUM(F13:F14)</f>
        <v>4584</v>
      </c>
      <c r="G15" s="9">
        <f>SUM(G13:G14)</f>
        <v>1</v>
      </c>
      <c r="H15" s="6"/>
      <c r="I15" s="11"/>
    </row>
    <row r="16" ht="20.7" customHeight="1">
      <c r="A16" t="s" s="4">
        <v>54</v>
      </c>
      <c r="B16" s="7">
        <v>2511</v>
      </c>
      <c r="C16" s="8">
        <f>B16/B21</f>
        <v>0.57684355616816</v>
      </c>
      <c r="D16" s="6"/>
      <c r="E16" s="10"/>
      <c r="F16" s="30"/>
      <c r="G16" s="17"/>
      <c r="H16" s="72"/>
      <c r="I16" s="11"/>
    </row>
    <row r="17" ht="20.7" customHeight="1">
      <c r="A17" t="s" s="4">
        <v>57</v>
      </c>
      <c r="B17" s="7">
        <v>844</v>
      </c>
      <c r="C17" s="8">
        <f>B17/B21</f>
        <v>0.193889271766598</v>
      </c>
      <c r="D17" s="5"/>
      <c r="E17" t="s" s="13">
        <v>431</v>
      </c>
      <c r="F17" t="s" s="14">
        <v>2</v>
      </c>
      <c r="G17" t="s" s="3">
        <v>3</v>
      </c>
      <c r="H17" s="6"/>
      <c r="I17" s="11"/>
    </row>
    <row r="18" ht="20.7" customHeight="1">
      <c r="A18" t="s" s="4">
        <v>61</v>
      </c>
      <c r="B18" s="7">
        <v>41</v>
      </c>
      <c r="C18" s="8">
        <f>B18/B21</f>
        <v>0.009418791637950841</v>
      </c>
      <c r="D18" s="5"/>
      <c r="E18" t="s" s="14">
        <v>764</v>
      </c>
      <c r="F18" s="15">
        <v>1142</v>
      </c>
      <c r="G18" s="8">
        <f>F18/F20</f>
        <v>0.253158944801596</v>
      </c>
      <c r="H18" s="6"/>
      <c r="I18" s="11"/>
    </row>
    <row r="19" ht="20.7" customHeight="1">
      <c r="A19" t="s" s="4">
        <v>64</v>
      </c>
      <c r="B19" s="7">
        <v>840</v>
      </c>
      <c r="C19" s="8">
        <f>B19/B21</f>
        <v>0.192970365265334</v>
      </c>
      <c r="D19" s="5"/>
      <c r="E19" t="s" s="14">
        <v>765</v>
      </c>
      <c r="F19" s="15">
        <v>3369</v>
      </c>
      <c r="G19" s="8">
        <f>F19/F20</f>
        <v>0.746841055198404</v>
      </c>
      <c r="H19" s="6"/>
      <c r="I19" s="11"/>
    </row>
    <row r="20" ht="20.7" customHeight="1">
      <c r="A20" t="s" s="4">
        <v>68</v>
      </c>
      <c r="B20" s="7">
        <v>71</v>
      </c>
      <c r="C20" s="8">
        <f>B20/B21</f>
        <v>0.0163105903974271</v>
      </c>
      <c r="D20" s="5"/>
      <c r="E20" t="s" s="13">
        <v>19</v>
      </c>
      <c r="F20" s="15">
        <f>SUM(F18:F19)</f>
        <v>4511</v>
      </c>
      <c r="G20" s="9">
        <f>SUM(G18:G19)</f>
        <v>1</v>
      </c>
      <c r="H20" s="6"/>
      <c r="I20" s="11"/>
    </row>
    <row r="21" ht="20.7" customHeight="1">
      <c r="A21" t="s" s="3">
        <v>19</v>
      </c>
      <c r="B21" s="7">
        <f>SUM(B15:B20)</f>
        <v>4353</v>
      </c>
      <c r="C21" s="9">
        <f>SUM(C15:C20)</f>
        <v>1</v>
      </c>
      <c r="D21" s="6"/>
      <c r="E21" s="10"/>
      <c r="F21" s="30"/>
      <c r="G21" s="17"/>
      <c r="H21" s="72"/>
      <c r="I21" s="11"/>
    </row>
    <row r="22" ht="20.7" customHeight="1">
      <c r="A22" s="16"/>
      <c r="B22" s="17"/>
      <c r="C22" s="18"/>
      <c r="D22" s="12"/>
      <c r="E22" t="s" s="13">
        <v>452</v>
      </c>
      <c r="F22" t="s" s="14">
        <v>2</v>
      </c>
      <c r="G22" t="s" s="3">
        <v>3</v>
      </c>
      <c r="H22" s="6"/>
      <c r="I22" s="11"/>
    </row>
    <row r="23" ht="20.7" customHeight="1">
      <c r="A23" t="s" s="45">
        <v>77</v>
      </c>
      <c r="B23" t="s" s="46">
        <v>2</v>
      </c>
      <c r="C23" t="s" s="3">
        <v>3</v>
      </c>
      <c r="D23" s="5"/>
      <c r="E23" t="s" s="14">
        <v>766</v>
      </c>
      <c r="F23" s="15">
        <v>721</v>
      </c>
      <c r="G23" s="8">
        <f>F23/F25</f>
        <v>0.63079615048119</v>
      </c>
      <c r="H23" s="6"/>
      <c r="I23" s="11"/>
    </row>
    <row r="24" ht="20.7" customHeight="1">
      <c r="A24" t="s" s="46">
        <v>80</v>
      </c>
      <c r="B24" s="47"/>
      <c r="C24" s="8">
        <f>B24/B26</f>
      </c>
      <c r="D24" s="5"/>
      <c r="E24" t="s" s="14">
        <v>767</v>
      </c>
      <c r="F24" s="15">
        <v>422</v>
      </c>
      <c r="G24" s="8">
        <f>F24/F25</f>
        <v>0.36920384951881</v>
      </c>
      <c r="H24" s="6"/>
      <c r="I24" s="11"/>
    </row>
    <row r="25" ht="20.7" customHeight="1">
      <c r="A25" t="s" s="46">
        <v>83</v>
      </c>
      <c r="B25" s="47"/>
      <c r="C25" s="8">
        <f>B25/B26</f>
      </c>
      <c r="D25" s="5"/>
      <c r="E25" t="s" s="13">
        <v>19</v>
      </c>
      <c r="F25" s="15">
        <f>SUM(F23:F24)</f>
        <v>1143</v>
      </c>
      <c r="G25" s="9">
        <f>SUM(G23:G24)</f>
        <v>1</v>
      </c>
      <c r="H25" s="6"/>
      <c r="I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6"/>
      <c r="E26" s="10"/>
      <c r="F26" s="30"/>
      <c r="G26" s="17"/>
      <c r="H26" s="72"/>
      <c r="I26" s="11"/>
    </row>
    <row r="27" ht="20.7" customHeight="1">
      <c r="A27" s="51"/>
      <c r="B27" s="52"/>
      <c r="C27" s="18"/>
      <c r="D27" s="12"/>
      <c r="E27" t="s" s="13">
        <v>446</v>
      </c>
      <c r="F27" t="s" s="14">
        <v>2</v>
      </c>
      <c r="G27" t="s" s="3">
        <v>3</v>
      </c>
      <c r="H27" s="6"/>
      <c r="I27" s="11"/>
    </row>
    <row r="28" ht="20.7" customHeight="1">
      <c r="A28" t="s" s="45">
        <v>92</v>
      </c>
      <c r="B28" t="s" s="46">
        <v>2</v>
      </c>
      <c r="C28" t="s" s="3">
        <v>3</v>
      </c>
      <c r="D28" s="5"/>
      <c r="E28" t="s" s="14">
        <v>768</v>
      </c>
      <c r="F28" s="15">
        <v>518</v>
      </c>
      <c r="G28" s="8">
        <f>F28/F30</f>
        <v>0.458001768346596</v>
      </c>
      <c r="H28" s="6"/>
      <c r="I28" s="11"/>
    </row>
    <row r="29" ht="20.7" customHeight="1">
      <c r="A29" t="s" s="46">
        <v>95</v>
      </c>
      <c r="B29" s="47"/>
      <c r="C29" s="8">
        <f>B29/B35</f>
      </c>
      <c r="D29" s="5"/>
      <c r="E29" t="s" s="14">
        <v>769</v>
      </c>
      <c r="F29" s="15">
        <v>613</v>
      </c>
      <c r="G29" s="8">
        <f>F29/F30</f>
        <v>0.541998231653404</v>
      </c>
      <c r="H29" s="6"/>
      <c r="I29" s="11"/>
    </row>
    <row r="30" ht="20.7" customHeight="1">
      <c r="A30" t="s" s="46">
        <v>98</v>
      </c>
      <c r="B30" s="47"/>
      <c r="C30" s="8">
        <f>B30/B35</f>
      </c>
      <c r="D30" s="5"/>
      <c r="E30" t="s" s="13">
        <v>19</v>
      </c>
      <c r="F30" s="15">
        <f>SUM(F28:F29)</f>
        <v>1131</v>
      </c>
      <c r="G30" s="9">
        <f>SUM(G28:G29)</f>
        <v>1</v>
      </c>
      <c r="H30" s="6"/>
      <c r="I30" s="11"/>
    </row>
    <row r="31" ht="20.7" customHeight="1">
      <c r="A31" t="s" s="46">
        <v>101</v>
      </c>
      <c r="B31" s="47"/>
      <c r="C31" s="8">
        <f>B31/B35</f>
      </c>
      <c r="D31" s="6"/>
      <c r="E31" s="19"/>
      <c r="F31" s="70"/>
      <c r="G31" s="38"/>
      <c r="H31" s="72"/>
      <c r="I31" s="11"/>
    </row>
    <row r="32" ht="20.7" customHeight="1">
      <c r="A32" t="s" s="46">
        <v>103</v>
      </c>
      <c r="B32" s="47"/>
      <c r="C32" s="8">
        <f>B32/B35</f>
      </c>
      <c r="D32" s="6"/>
      <c r="E32" s="11"/>
      <c r="F32" s="64"/>
      <c r="G32" s="39"/>
      <c r="H32" s="72"/>
      <c r="I32" s="11"/>
    </row>
    <row r="33" ht="20.7" customHeight="1">
      <c r="A33" t="s" s="46">
        <v>106</v>
      </c>
      <c r="B33" s="47"/>
      <c r="C33" s="8">
        <f>B33/B35</f>
      </c>
      <c r="D33" s="6"/>
      <c r="E33" s="11"/>
      <c r="F33" s="64"/>
      <c r="G33" s="39"/>
      <c r="H33" s="72"/>
      <c r="I33" s="11"/>
    </row>
    <row r="34" ht="20.7" customHeight="1">
      <c r="A34" t="s" s="46">
        <v>110</v>
      </c>
      <c r="B34" s="47"/>
      <c r="C34" s="8">
        <f>B34/B35</f>
      </c>
      <c r="D34" s="6"/>
      <c r="E34" s="11"/>
      <c r="F34" s="64"/>
      <c r="G34" s="39"/>
      <c r="H34" s="72"/>
      <c r="I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11"/>
      <c r="F35" s="64"/>
      <c r="G35" s="39"/>
      <c r="H35" s="72"/>
      <c r="I35" s="11"/>
    </row>
    <row r="36" ht="20.7" customHeight="1">
      <c r="A36" s="16"/>
      <c r="B36" s="17"/>
      <c r="C36" s="18"/>
      <c r="D36" s="11"/>
      <c r="E36" s="11"/>
      <c r="F36" s="64"/>
      <c r="G36" s="39"/>
      <c r="H36" s="72"/>
      <c r="I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1"/>
      <c r="F37" s="64"/>
      <c r="G37" s="39"/>
      <c r="H37" s="72"/>
      <c r="I37" s="11"/>
    </row>
    <row r="38" ht="20.7" customHeight="1">
      <c r="A38" t="s" s="4">
        <v>118</v>
      </c>
      <c r="B38" s="7">
        <v>3432</v>
      </c>
      <c r="C38" s="8">
        <f>B38/B40</f>
        <v>0.897489539748954</v>
      </c>
      <c r="D38" s="6"/>
      <c r="E38" s="11"/>
      <c r="F38" s="64"/>
      <c r="G38" s="39"/>
      <c r="H38" s="72"/>
      <c r="I38" s="11"/>
    </row>
    <row r="39" ht="20.7" customHeight="1">
      <c r="A39" t="s" s="4">
        <v>122</v>
      </c>
      <c r="B39" s="7">
        <v>392</v>
      </c>
      <c r="C39" s="8">
        <f>B39/B40</f>
        <v>0.102510460251046</v>
      </c>
      <c r="D39" s="6"/>
      <c r="E39" s="11"/>
      <c r="F39" s="64"/>
      <c r="G39" s="39"/>
      <c r="H39" s="72"/>
      <c r="I39" s="11"/>
    </row>
    <row r="40" ht="20.7" customHeight="1">
      <c r="A40" t="s" s="3">
        <v>19</v>
      </c>
      <c r="B40" s="7">
        <f>SUM(B38:B39)</f>
        <v>3824</v>
      </c>
      <c r="C40" s="9">
        <f>SUM(C38:C39)</f>
        <v>1</v>
      </c>
      <c r="D40" s="6"/>
      <c r="E40" s="11"/>
      <c r="F40" s="64"/>
      <c r="G40" s="39"/>
      <c r="H40" s="72"/>
      <c r="I40" s="11"/>
    </row>
    <row r="41" ht="20.7" customHeight="1">
      <c r="A41" s="16"/>
      <c r="B41" s="17"/>
      <c r="C41" s="18"/>
      <c r="D41" s="11"/>
      <c r="E41" s="11"/>
      <c r="F41" s="64"/>
      <c r="G41" s="39"/>
      <c r="H41" s="72"/>
      <c r="I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72"/>
      <c r="I42" s="11"/>
    </row>
    <row r="43" ht="20.7" customHeight="1">
      <c r="A43" t="s" s="4">
        <v>131</v>
      </c>
      <c r="B43" s="7">
        <v>2075</v>
      </c>
      <c r="C43" s="8">
        <f>B43/B45</f>
        <v>0.535760392460625</v>
      </c>
      <c r="D43" s="6"/>
      <c r="E43" s="11"/>
      <c r="F43" s="64"/>
      <c r="G43" s="39"/>
      <c r="H43" s="72"/>
      <c r="I43" s="11"/>
    </row>
    <row r="44" ht="20.7" customHeight="1">
      <c r="A44" t="s" s="4">
        <v>134</v>
      </c>
      <c r="B44" s="7">
        <v>1798</v>
      </c>
      <c r="C44" s="8">
        <f>B44/B45</f>
        <v>0.464239607539375</v>
      </c>
      <c r="D44" s="6"/>
      <c r="E44" s="11"/>
      <c r="F44" s="64"/>
      <c r="G44" s="39"/>
      <c r="H44" s="72"/>
      <c r="I44" s="11"/>
    </row>
    <row r="45" ht="20.7" customHeight="1">
      <c r="A45" t="s" s="3">
        <v>19</v>
      </c>
      <c r="B45" s="7">
        <f>SUM(B43:B44)</f>
        <v>3873</v>
      </c>
      <c r="C45" s="9">
        <f>SUM(C43:C44)</f>
        <v>1</v>
      </c>
      <c r="D45" s="6"/>
      <c r="E45" s="11"/>
      <c r="F45" s="64"/>
      <c r="G45" s="39"/>
      <c r="H45" s="72"/>
      <c r="I45" s="11"/>
    </row>
    <row r="46" ht="20.7" customHeight="1">
      <c r="A46" s="16"/>
      <c r="B46" s="17"/>
      <c r="C46" s="18"/>
      <c r="D46" s="11"/>
      <c r="E46" s="11"/>
      <c r="F46" s="64"/>
      <c r="G46" s="39"/>
      <c r="H46" s="72"/>
      <c r="I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72"/>
      <c r="I47" s="11"/>
    </row>
    <row r="48" ht="20.7" customHeight="1">
      <c r="A48" t="s" s="4">
        <v>143</v>
      </c>
      <c r="B48" s="7">
        <v>1291</v>
      </c>
      <c r="C48" s="8">
        <f>B48/B52</f>
        <v>0.335760728218466</v>
      </c>
      <c r="D48" s="6"/>
      <c r="E48" s="11"/>
      <c r="F48" s="11"/>
      <c r="G48" s="43"/>
      <c r="H48" s="11"/>
      <c r="I48" s="11"/>
    </row>
    <row r="49" ht="20.7" customHeight="1">
      <c r="A49" t="s" s="4">
        <v>146</v>
      </c>
      <c r="B49" s="7">
        <v>414</v>
      </c>
      <c r="C49" s="8">
        <f>B49/B52</f>
        <v>0.107672301690507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225</v>
      </c>
      <c r="C50" s="8">
        <f>B50/B52</f>
        <v>0.05851755526658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1915</v>
      </c>
      <c r="C51" s="8">
        <f>B51/B52</f>
        <v>0.498049414824447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3845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1059</v>
      </c>
      <c r="C55" s="8">
        <f>B55/B58</f>
        <v>0.274352331606218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1961</v>
      </c>
      <c r="C56" s="8">
        <f>B56/B58</f>
        <v>0.508031088082902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840</v>
      </c>
      <c r="C57" s="8">
        <f>B57/B58</f>
        <v>0.217616580310881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3860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1244</v>
      </c>
      <c r="C61" s="8">
        <f>B61/B65</f>
        <v>0.363849078677976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310</v>
      </c>
      <c r="C62" s="8">
        <f>B62/B65</f>
        <v>0.090669786487277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773</v>
      </c>
      <c r="C63" s="8">
        <f>B63/B65</f>
        <v>0.226089499853758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1092</v>
      </c>
      <c r="C64" s="8">
        <f>B64/B65</f>
        <v>0.319391634980989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3419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1649</v>
      </c>
      <c r="C68" s="8">
        <f>B68/B71</f>
        <v>0.486000589448865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498</v>
      </c>
      <c r="C69" s="8">
        <f>B69/B71</f>
        <v>0.146772767462423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1246</v>
      </c>
      <c r="C70" s="8">
        <f>B70/B71</f>
        <v>0.367226643088712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3393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dimension ref="A2:H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49" customWidth="1"/>
    <col min="2" max="3" width="16.3516" style="149" customWidth="1"/>
    <col min="4" max="4" width="26.7031" style="149" customWidth="1"/>
    <col min="5" max="6" width="16.3516" style="149" customWidth="1"/>
    <col min="7" max="7" width="17.8516" style="149" customWidth="1"/>
    <col min="8" max="8" width="16.3516" style="149" customWidth="1"/>
    <col min="9" max="16384" width="16.3516" style="149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7" customHeight="1">
      <c r="A2" t="s" s="3">
        <v>1</v>
      </c>
      <c r="B2" t="s" s="4">
        <v>2</v>
      </c>
      <c r="C2" t="s" s="3">
        <v>3</v>
      </c>
      <c r="D2" s="6"/>
      <c r="E2" s="11"/>
      <c r="F2" s="11"/>
      <c r="G2" s="11"/>
      <c r="H2" s="11"/>
    </row>
    <row r="3" ht="20.7" customHeight="1">
      <c r="A3" t="s" s="4">
        <v>8</v>
      </c>
      <c r="B3" s="7">
        <v>66</v>
      </c>
      <c r="C3" s="8">
        <f>B3/B12</f>
        <v>0.106280193236715</v>
      </c>
      <c r="D3" s="6"/>
      <c r="E3" s="11"/>
      <c r="F3" s="11"/>
      <c r="G3" s="11"/>
      <c r="H3" s="11"/>
    </row>
    <row r="4" ht="20.7" customHeight="1">
      <c r="A4" t="s" s="4">
        <v>13</v>
      </c>
      <c r="B4" s="7">
        <v>4</v>
      </c>
      <c r="C4" s="8">
        <f>B4/B12</f>
        <v>0.00644122383252818</v>
      </c>
      <c r="D4" s="6"/>
      <c r="E4" s="11"/>
      <c r="F4" s="11"/>
      <c r="G4" s="11"/>
      <c r="H4" s="11"/>
    </row>
    <row r="5" ht="20.7" customHeight="1">
      <c r="A5" t="s" s="4">
        <v>18</v>
      </c>
      <c r="B5" s="7">
        <v>1</v>
      </c>
      <c r="C5" s="8">
        <f>B5/B12</f>
        <v>0.00161030595813205</v>
      </c>
      <c r="D5" s="6"/>
      <c r="E5" s="11"/>
      <c r="F5" s="77"/>
      <c r="G5" s="11"/>
      <c r="H5" s="11"/>
    </row>
    <row r="6" ht="20.7" customHeight="1">
      <c r="A6" t="s" s="4">
        <v>21</v>
      </c>
      <c r="B6" s="7">
        <v>473</v>
      </c>
      <c r="C6" s="8">
        <f>B6/B12</f>
        <v>0.761674718196457</v>
      </c>
      <c r="D6" s="6"/>
      <c r="E6" s="64"/>
      <c r="F6" s="39"/>
      <c r="G6" s="72"/>
      <c r="H6" s="11"/>
    </row>
    <row r="7" ht="20.7" customHeight="1">
      <c r="A7" t="s" s="4">
        <v>23</v>
      </c>
      <c r="B7" s="7">
        <v>69</v>
      </c>
      <c r="C7" s="8">
        <f>B7/B12</f>
        <v>0.111111111111111</v>
      </c>
      <c r="D7" s="6"/>
      <c r="E7" s="64"/>
      <c r="F7" s="39"/>
      <c r="G7" s="72"/>
      <c r="H7" s="11"/>
    </row>
    <row r="8" ht="20.7" customHeight="1">
      <c r="A8" t="s" s="4">
        <v>27</v>
      </c>
      <c r="B8" s="7">
        <v>3</v>
      </c>
      <c r="C8" s="8">
        <f>B8/B12</f>
        <v>0.00483091787439614</v>
      </c>
      <c r="D8" s="6"/>
      <c r="E8" s="64"/>
      <c r="F8" s="39"/>
      <c r="G8" s="72"/>
      <c r="H8" s="11"/>
    </row>
    <row r="9" ht="20.7" customHeight="1">
      <c r="A9" t="s" s="4">
        <v>31</v>
      </c>
      <c r="B9" s="7">
        <v>5</v>
      </c>
      <c r="C9" s="8">
        <f>B9/B12</f>
        <v>0.00805152979066023</v>
      </c>
      <c r="D9" s="6"/>
      <c r="E9" s="64"/>
      <c r="F9" s="39"/>
      <c r="G9" s="72"/>
      <c r="H9" s="11"/>
    </row>
    <row r="10" ht="20.7" customHeight="1">
      <c r="A10" t="s" s="4">
        <v>36</v>
      </c>
      <c r="B10" s="7">
        <v>0</v>
      </c>
      <c r="C10" s="8">
        <f>B10/B12</f>
        <v>0</v>
      </c>
      <c r="D10" s="6"/>
      <c r="E10" s="64"/>
      <c r="F10" s="39"/>
      <c r="G10" s="72"/>
      <c r="H10" s="11"/>
    </row>
    <row r="11" ht="20.7" customHeight="1">
      <c r="A11" t="s" s="4">
        <v>39</v>
      </c>
      <c r="B11" s="7">
        <v>0</v>
      </c>
      <c r="C11" s="8">
        <f>B11/B12</f>
        <v>0</v>
      </c>
      <c r="D11" s="6"/>
      <c r="E11" s="11"/>
      <c r="F11" s="24"/>
      <c r="G11" s="11"/>
      <c r="H11" s="11"/>
    </row>
    <row r="12" ht="20.7" customHeight="1">
      <c r="A12" t="s" s="3">
        <v>19</v>
      </c>
      <c r="B12" s="7">
        <f>SUM(B3:B11)</f>
        <v>621</v>
      </c>
      <c r="C12" s="9">
        <f>SUM(C3:C11)</f>
        <v>1</v>
      </c>
      <c r="D12" s="6"/>
      <c r="E12" s="64"/>
      <c r="F12" s="39"/>
      <c r="G12" s="72"/>
      <c r="H12" s="11"/>
    </row>
    <row r="13" ht="20.7" customHeight="1">
      <c r="A13" s="10"/>
      <c r="B13" s="10"/>
      <c r="C13" s="10"/>
      <c r="D13" s="11"/>
      <c r="E13" s="64"/>
      <c r="F13" s="39"/>
      <c r="G13" s="72"/>
      <c r="H13" s="11"/>
    </row>
    <row r="14" ht="20.7" customHeight="1">
      <c r="A14" t="s" s="3">
        <v>46</v>
      </c>
      <c r="B14" t="s" s="4">
        <v>2</v>
      </c>
      <c r="C14" t="s" s="3">
        <v>3</v>
      </c>
      <c r="D14" s="6"/>
      <c r="E14" s="64"/>
      <c r="F14" s="39"/>
      <c r="G14" s="72"/>
      <c r="H14" s="11"/>
    </row>
    <row r="15" ht="20.7" customHeight="1">
      <c r="A15" t="s" s="4">
        <v>51</v>
      </c>
      <c r="B15" s="7">
        <v>3</v>
      </c>
      <c r="C15" s="8">
        <f>B15/B21</f>
        <v>0.0048780487804878</v>
      </c>
      <c r="D15" s="6"/>
      <c r="E15" s="64"/>
      <c r="F15" s="39"/>
      <c r="G15" s="72"/>
      <c r="H15" s="11"/>
    </row>
    <row r="16" ht="20.7" customHeight="1">
      <c r="A16" t="s" s="4">
        <v>54</v>
      </c>
      <c r="B16" s="7">
        <v>331</v>
      </c>
      <c r="C16" s="8">
        <f>B16/B21</f>
        <v>0.538211382113821</v>
      </c>
      <c r="D16" s="6"/>
      <c r="E16" s="64"/>
      <c r="F16" s="39"/>
      <c r="G16" s="72"/>
      <c r="H16" s="11"/>
    </row>
    <row r="17" ht="20.7" customHeight="1">
      <c r="A17" t="s" s="4">
        <v>57</v>
      </c>
      <c r="B17" s="7">
        <v>127</v>
      </c>
      <c r="C17" s="8">
        <f>B17/B21</f>
        <v>0.20650406504065</v>
      </c>
      <c r="D17" s="6"/>
      <c r="E17" s="64"/>
      <c r="F17" s="39"/>
      <c r="G17" s="72"/>
      <c r="H17" s="11"/>
    </row>
    <row r="18" ht="20.7" customHeight="1">
      <c r="A18" t="s" s="4">
        <v>61</v>
      </c>
      <c r="B18" s="7">
        <v>2</v>
      </c>
      <c r="C18" s="8">
        <f>B18/B21</f>
        <v>0.0032520325203252</v>
      </c>
      <c r="D18" s="6"/>
      <c r="E18" s="64"/>
      <c r="F18" s="39"/>
      <c r="G18" s="72"/>
      <c r="H18" s="11"/>
    </row>
    <row r="19" ht="20.7" customHeight="1">
      <c r="A19" t="s" s="4">
        <v>64</v>
      </c>
      <c r="B19" s="7">
        <v>149</v>
      </c>
      <c r="C19" s="8">
        <f>B19/B21</f>
        <v>0.242276422764228</v>
      </c>
      <c r="D19" s="6"/>
      <c r="E19" s="64"/>
      <c r="F19" s="39"/>
      <c r="G19" s="72"/>
      <c r="H19" s="11"/>
    </row>
    <row r="20" ht="20.7" customHeight="1">
      <c r="A20" t="s" s="4">
        <v>68</v>
      </c>
      <c r="B20" s="7">
        <v>3</v>
      </c>
      <c r="C20" s="8">
        <f>B20/B21</f>
        <v>0.0048780487804878</v>
      </c>
      <c r="D20" s="6"/>
      <c r="E20" s="64"/>
      <c r="F20" s="39"/>
      <c r="G20" s="72"/>
      <c r="H20" s="11"/>
    </row>
    <row r="21" ht="20.7" customHeight="1">
      <c r="A21" t="s" s="3">
        <v>19</v>
      </c>
      <c r="B21" s="7">
        <f>SUM(B15:B20)</f>
        <v>615</v>
      </c>
      <c r="C21" s="9">
        <f>SUM(C15:C20)</f>
        <v>1</v>
      </c>
      <c r="D21" s="6"/>
      <c r="E21" s="64"/>
      <c r="F21" s="39"/>
      <c r="G21" s="72"/>
      <c r="H21" s="11"/>
    </row>
    <row r="22" ht="20.7" customHeight="1">
      <c r="A22" s="16"/>
      <c r="B22" s="17"/>
      <c r="C22" s="18"/>
      <c r="D22" s="11"/>
      <c r="E22" s="64"/>
      <c r="F22" s="39"/>
      <c r="G22" s="72"/>
      <c r="H22" s="11"/>
    </row>
    <row r="23" ht="20.7" customHeight="1">
      <c r="A23" t="s" s="45">
        <v>77</v>
      </c>
      <c r="B23" t="s" s="46">
        <v>2</v>
      </c>
      <c r="C23" t="s" s="3">
        <v>3</v>
      </c>
      <c r="D23" s="6"/>
      <c r="E23" s="64"/>
      <c r="F23" s="39"/>
      <c r="G23" s="72"/>
      <c r="H23" s="11"/>
    </row>
    <row r="24" ht="20.7" customHeight="1">
      <c r="A24" t="s" s="46">
        <v>80</v>
      </c>
      <c r="B24" s="47"/>
      <c r="C24" s="8">
        <f>B24/B26</f>
      </c>
      <c r="D24" s="6"/>
      <c r="E24" s="64"/>
      <c r="F24" s="39"/>
      <c r="G24" s="72"/>
      <c r="H24" s="11"/>
    </row>
    <row r="25" ht="20.7" customHeight="1">
      <c r="A25" t="s" s="46">
        <v>83</v>
      </c>
      <c r="B25" s="47"/>
      <c r="C25" s="8">
        <f>B25/B26</f>
      </c>
      <c r="D25" s="6"/>
      <c r="E25" s="64"/>
      <c r="F25" s="39"/>
      <c r="G25" s="72"/>
      <c r="H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6"/>
      <c r="E26" s="64"/>
      <c r="F26" s="39"/>
      <c r="G26" s="72"/>
      <c r="H26" s="11"/>
    </row>
    <row r="27" ht="20.7" customHeight="1">
      <c r="A27" s="51"/>
      <c r="B27" s="52"/>
      <c r="C27" s="18"/>
      <c r="D27" s="11"/>
      <c r="E27" s="64"/>
      <c r="F27" s="39"/>
      <c r="G27" s="72"/>
      <c r="H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64"/>
      <c r="F28" s="39"/>
      <c r="G28" s="72"/>
      <c r="H28" s="11"/>
    </row>
    <row r="29" ht="20.7" customHeight="1">
      <c r="A29" t="s" s="46">
        <v>95</v>
      </c>
      <c r="B29" s="47"/>
      <c r="C29" s="8">
        <f>B29/B35</f>
      </c>
      <c r="D29" s="6"/>
      <c r="E29" s="64"/>
      <c r="F29" s="39"/>
      <c r="G29" s="72"/>
      <c r="H29" s="11"/>
    </row>
    <row r="30" ht="20.7" customHeight="1">
      <c r="A30" t="s" s="46">
        <v>98</v>
      </c>
      <c r="B30" s="47"/>
      <c r="C30" s="8">
        <f>B30/B35</f>
      </c>
      <c r="D30" s="6"/>
      <c r="E30" s="64"/>
      <c r="F30" s="39"/>
      <c r="G30" s="72"/>
      <c r="H30" s="11"/>
    </row>
    <row r="31" ht="20.7" customHeight="1">
      <c r="A31" t="s" s="46">
        <v>101</v>
      </c>
      <c r="B31" s="47"/>
      <c r="C31" s="8">
        <f>B31/B35</f>
      </c>
      <c r="D31" s="6"/>
      <c r="E31" s="64"/>
      <c r="F31" s="39"/>
      <c r="G31" s="72"/>
      <c r="H31" s="11"/>
    </row>
    <row r="32" ht="20.7" customHeight="1">
      <c r="A32" t="s" s="46">
        <v>103</v>
      </c>
      <c r="B32" s="47"/>
      <c r="C32" s="8">
        <f>B32/B35</f>
      </c>
      <c r="D32" s="6"/>
      <c r="E32" s="64"/>
      <c r="F32" s="39"/>
      <c r="G32" s="72"/>
      <c r="H32" s="11"/>
    </row>
    <row r="33" ht="20.7" customHeight="1">
      <c r="A33" t="s" s="46">
        <v>106</v>
      </c>
      <c r="B33" s="47"/>
      <c r="C33" s="8">
        <f>B33/B35</f>
      </c>
      <c r="D33" s="6"/>
      <c r="E33" s="64"/>
      <c r="F33" s="39"/>
      <c r="G33" s="72"/>
      <c r="H33" s="11"/>
    </row>
    <row r="34" ht="20.7" customHeight="1">
      <c r="A34" t="s" s="46">
        <v>110</v>
      </c>
      <c r="B34" s="47"/>
      <c r="C34" s="8">
        <f>B34/B35</f>
      </c>
      <c r="D34" s="6"/>
      <c r="E34" s="64"/>
      <c r="F34" s="39"/>
      <c r="G34" s="72"/>
      <c r="H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64"/>
      <c r="F35" s="39"/>
      <c r="G35" s="72"/>
      <c r="H35" s="11"/>
    </row>
    <row r="36" ht="20.7" customHeight="1">
      <c r="A36" s="16"/>
      <c r="B36" s="17"/>
      <c r="C36" s="18"/>
      <c r="D36" s="11"/>
      <c r="E36" s="64"/>
      <c r="F36" s="39"/>
      <c r="G36" s="72"/>
      <c r="H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64"/>
      <c r="F37" s="39"/>
      <c r="G37" s="72"/>
      <c r="H37" s="11"/>
    </row>
    <row r="38" ht="20.7" customHeight="1">
      <c r="A38" t="s" s="4">
        <v>118</v>
      </c>
      <c r="B38" s="7">
        <v>523</v>
      </c>
      <c r="C38" s="8">
        <f>B38/B40</f>
        <v>0.915936952714536</v>
      </c>
      <c r="D38" s="6"/>
      <c r="E38" s="64"/>
      <c r="F38" s="39"/>
      <c r="G38" s="72"/>
      <c r="H38" s="11"/>
    </row>
    <row r="39" ht="20.7" customHeight="1">
      <c r="A39" t="s" s="4">
        <v>122</v>
      </c>
      <c r="B39" s="7">
        <v>48</v>
      </c>
      <c r="C39" s="8">
        <f>B39/B40</f>
        <v>0.0840630472854641</v>
      </c>
      <c r="D39" s="6"/>
      <c r="E39" s="64"/>
      <c r="F39" s="39"/>
      <c r="G39" s="72"/>
      <c r="H39" s="11"/>
    </row>
    <row r="40" ht="20.7" customHeight="1">
      <c r="A40" t="s" s="3">
        <v>19</v>
      </c>
      <c r="B40" s="7">
        <f>SUM(B38:B39)</f>
        <v>571</v>
      </c>
      <c r="C40" s="9">
        <f>SUM(C38:C39)</f>
        <v>1</v>
      </c>
      <c r="D40" s="6"/>
      <c r="E40" s="64"/>
      <c r="F40" s="39"/>
      <c r="G40" s="72"/>
      <c r="H40" s="11"/>
    </row>
    <row r="41" ht="20.7" customHeight="1">
      <c r="A41" s="16"/>
      <c r="B41" s="17"/>
      <c r="C41" s="18"/>
      <c r="D41" s="11"/>
      <c r="E41" s="64"/>
      <c r="F41" s="39"/>
      <c r="G41" s="72"/>
      <c r="H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64"/>
      <c r="F42" s="39"/>
      <c r="G42" s="72"/>
      <c r="H42" s="11"/>
    </row>
    <row r="43" ht="20.7" customHeight="1">
      <c r="A43" t="s" s="4">
        <v>131</v>
      </c>
      <c r="B43" s="7">
        <v>332</v>
      </c>
      <c r="C43" s="8">
        <f>B43/B45</f>
        <v>0.588652482269504</v>
      </c>
      <c r="D43" s="6"/>
      <c r="E43" s="64"/>
      <c r="F43" s="39"/>
      <c r="G43" s="72"/>
      <c r="H43" s="11"/>
    </row>
    <row r="44" ht="20.7" customHeight="1">
      <c r="A44" t="s" s="4">
        <v>134</v>
      </c>
      <c r="B44" s="7">
        <v>232</v>
      </c>
      <c r="C44" s="8">
        <f>B44/B45</f>
        <v>0.411347517730496</v>
      </c>
      <c r="D44" s="6"/>
      <c r="E44" s="64"/>
      <c r="F44" s="39"/>
      <c r="G44" s="72"/>
      <c r="H44" s="11"/>
    </row>
    <row r="45" ht="20.7" customHeight="1">
      <c r="A45" t="s" s="3">
        <v>19</v>
      </c>
      <c r="B45" s="7">
        <f>SUM(B43:B44)</f>
        <v>564</v>
      </c>
      <c r="C45" s="9">
        <f>SUM(C43:C44)</f>
        <v>1</v>
      </c>
      <c r="D45" s="6"/>
      <c r="E45" s="64"/>
      <c r="F45" s="39"/>
      <c r="G45" s="72"/>
      <c r="H45" s="11"/>
    </row>
    <row r="46" ht="20.7" customHeight="1">
      <c r="A46" s="16"/>
      <c r="B46" s="17"/>
      <c r="C46" s="18"/>
      <c r="D46" s="11"/>
      <c r="E46" s="64"/>
      <c r="F46" s="39"/>
      <c r="G46" s="72"/>
      <c r="H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64"/>
      <c r="F47" s="39"/>
      <c r="G47" s="72"/>
      <c r="H47" s="11"/>
    </row>
    <row r="48" ht="20.7" customHeight="1">
      <c r="A48" t="s" s="4">
        <v>143</v>
      </c>
      <c r="B48" s="7">
        <v>231</v>
      </c>
      <c r="C48" s="8">
        <f>B48/B52</f>
        <v>0.411764705882353</v>
      </c>
      <c r="D48" s="6"/>
      <c r="E48" s="11"/>
      <c r="F48" s="43"/>
      <c r="G48" s="11"/>
      <c r="H48" s="11"/>
    </row>
    <row r="49" ht="20.7" customHeight="1">
      <c r="A49" t="s" s="4">
        <v>146</v>
      </c>
      <c r="B49" s="7">
        <v>38</v>
      </c>
      <c r="C49" s="8">
        <f>B49/B52</f>
        <v>0.0677361853832442</v>
      </c>
      <c r="D49" s="6"/>
      <c r="E49" s="11"/>
      <c r="F49" s="11"/>
      <c r="G49" s="11"/>
      <c r="H49" s="11"/>
    </row>
    <row r="50" ht="20.7" customHeight="1">
      <c r="A50" t="s" s="4">
        <v>150</v>
      </c>
      <c r="B50" s="7">
        <v>30</v>
      </c>
      <c r="C50" s="8">
        <f>B50/B52</f>
        <v>0.053475935828877</v>
      </c>
      <c r="D50" s="6"/>
      <c r="E50" s="11"/>
      <c r="F50" s="11"/>
      <c r="G50" s="11"/>
      <c r="H50" s="11"/>
    </row>
    <row r="51" ht="20.7" customHeight="1">
      <c r="A51" t="s" s="4">
        <v>153</v>
      </c>
      <c r="B51" s="7">
        <v>262</v>
      </c>
      <c r="C51" s="8">
        <f>B51/B52</f>
        <v>0.467023172905526</v>
      </c>
      <c r="D51" s="6"/>
      <c r="E51" s="11"/>
      <c r="F51" s="11"/>
      <c r="G51" s="11"/>
      <c r="H51" s="11"/>
    </row>
    <row r="52" ht="20.7" customHeight="1">
      <c r="A52" t="s" s="3">
        <v>19</v>
      </c>
      <c r="B52" s="7">
        <f>SUM(B48:B51)</f>
        <v>561</v>
      </c>
      <c r="C52" s="9">
        <f>SUM(C48:C51)</f>
        <v>1</v>
      </c>
      <c r="D52" s="6"/>
      <c r="E52" s="11"/>
      <c r="F52" s="11"/>
      <c r="G52" s="11"/>
      <c r="H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</row>
    <row r="55" ht="20.7" customHeight="1">
      <c r="A55" t="s" s="4">
        <v>159</v>
      </c>
      <c r="B55" s="7">
        <v>192</v>
      </c>
      <c r="C55" s="8">
        <f>B55/B58</f>
        <v>0.349090909090909</v>
      </c>
      <c r="D55" s="6"/>
      <c r="E55" s="11"/>
      <c r="F55" s="11"/>
      <c r="G55" s="11"/>
      <c r="H55" s="11"/>
    </row>
    <row r="56" ht="20.7" customHeight="1">
      <c r="A56" t="s" s="4">
        <v>160</v>
      </c>
      <c r="B56" s="7">
        <v>181</v>
      </c>
      <c r="C56" s="8">
        <f>B56/B58</f>
        <v>0.329090909090909</v>
      </c>
      <c r="D56" s="6"/>
      <c r="E56" s="11"/>
      <c r="F56" s="11"/>
      <c r="G56" s="11"/>
      <c r="H56" s="11"/>
    </row>
    <row r="57" ht="20.7" customHeight="1">
      <c r="A57" t="s" s="4">
        <v>162</v>
      </c>
      <c r="B57" s="7">
        <v>177</v>
      </c>
      <c r="C57" s="8">
        <f>B57/B58</f>
        <v>0.321818181818182</v>
      </c>
      <c r="D57" s="6"/>
      <c r="E57" s="11"/>
      <c r="F57" s="11"/>
      <c r="G57" s="11"/>
      <c r="H57" s="11"/>
    </row>
    <row r="58" ht="20.7" customHeight="1">
      <c r="A58" t="s" s="3">
        <v>19</v>
      </c>
      <c r="B58" s="7">
        <f>SUM(B55:B57)</f>
        <v>550</v>
      </c>
      <c r="C58" s="9">
        <f>SUM(C55:C57)</f>
        <v>1</v>
      </c>
      <c r="D58" s="6"/>
      <c r="E58" s="11"/>
      <c r="F58" s="11"/>
      <c r="G58" s="11"/>
      <c r="H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</row>
    <row r="61" ht="20.7" customHeight="1">
      <c r="A61" t="s" s="4">
        <v>166</v>
      </c>
      <c r="B61" s="7">
        <v>134</v>
      </c>
      <c r="C61" s="8">
        <f>B61/B65</f>
        <v>0.270707070707071</v>
      </c>
      <c r="D61" s="6"/>
      <c r="E61" s="11"/>
      <c r="F61" s="11"/>
      <c r="G61" s="11"/>
      <c r="H61" s="11"/>
    </row>
    <row r="62" ht="20.7" customHeight="1">
      <c r="A62" t="s" s="4">
        <v>168</v>
      </c>
      <c r="B62" s="7">
        <v>57</v>
      </c>
      <c r="C62" s="8">
        <f>B62/B65</f>
        <v>0.115151515151515</v>
      </c>
      <c r="D62" s="6"/>
      <c r="E62" s="11"/>
      <c r="F62" s="11"/>
      <c r="G62" s="11"/>
      <c r="H62" s="11"/>
    </row>
    <row r="63" ht="20.7" customHeight="1">
      <c r="A63" t="s" s="4">
        <v>170</v>
      </c>
      <c r="B63" s="7">
        <v>156</v>
      </c>
      <c r="C63" s="8">
        <f>B63/B65</f>
        <v>0.315151515151515</v>
      </c>
      <c r="D63" s="6"/>
      <c r="E63" s="11"/>
      <c r="F63" s="11"/>
      <c r="G63" s="11"/>
      <c r="H63" s="11"/>
    </row>
    <row r="64" ht="20.7" customHeight="1">
      <c r="A64" t="s" s="4">
        <v>172</v>
      </c>
      <c r="B64" s="7">
        <v>148</v>
      </c>
      <c r="C64" s="8">
        <f>B64/B65</f>
        <v>0.298989898989899</v>
      </c>
      <c r="D64" s="6"/>
      <c r="E64" s="11"/>
      <c r="F64" s="11"/>
      <c r="G64" s="11"/>
      <c r="H64" s="11"/>
    </row>
    <row r="65" ht="20.7" customHeight="1">
      <c r="A65" t="s" s="3">
        <v>19</v>
      </c>
      <c r="B65" s="7">
        <f>SUM(B61:B64)</f>
        <v>495</v>
      </c>
      <c r="C65" s="9">
        <f>SUM(C61:C64)</f>
        <v>1</v>
      </c>
      <c r="D65" s="6"/>
      <c r="E65" s="11"/>
      <c r="F65" s="11"/>
      <c r="G65" s="11"/>
      <c r="H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</row>
    <row r="68" ht="20.7" customHeight="1">
      <c r="A68" t="s" s="4">
        <v>176</v>
      </c>
      <c r="B68" s="7">
        <v>306</v>
      </c>
      <c r="C68" s="8">
        <f>B68/B71</f>
        <v>0.598825831702544</v>
      </c>
      <c r="D68" s="6"/>
      <c r="E68" s="11"/>
      <c r="F68" s="11"/>
      <c r="G68" s="11"/>
      <c r="H68" s="11"/>
    </row>
    <row r="69" ht="20.7" customHeight="1">
      <c r="A69" t="s" s="4">
        <v>178</v>
      </c>
      <c r="B69" s="7">
        <v>53</v>
      </c>
      <c r="C69" s="8">
        <f>B69/B71</f>
        <v>0.103718199608611</v>
      </c>
      <c r="D69" s="6"/>
      <c r="E69" s="11"/>
      <c r="F69" s="11"/>
      <c r="G69" s="11"/>
      <c r="H69" s="11"/>
    </row>
    <row r="70" ht="20.7" customHeight="1">
      <c r="A70" t="s" s="4">
        <v>179</v>
      </c>
      <c r="B70" s="7">
        <v>152</v>
      </c>
      <c r="C70" s="8">
        <f>B70/B71</f>
        <v>0.297455968688845</v>
      </c>
      <c r="D70" s="6"/>
      <c r="E70" s="11"/>
      <c r="F70" s="11"/>
      <c r="G70" s="11"/>
      <c r="H70" s="11"/>
    </row>
    <row r="71" ht="20.7" customHeight="1">
      <c r="A71" t="s" s="3">
        <v>19</v>
      </c>
      <c r="B71" s="7">
        <f>SUM(B68:B70)</f>
        <v>511</v>
      </c>
      <c r="C71" s="9">
        <f>SUM(C68:C70)</f>
        <v>1</v>
      </c>
      <c r="D71" s="6"/>
      <c r="E71" s="11"/>
      <c r="F71" s="11"/>
      <c r="G71" s="11"/>
      <c r="H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dimension ref="A2:I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50" customWidth="1"/>
    <col min="2" max="4" width="16.3516" style="150" customWidth="1"/>
    <col min="5" max="5" width="26.7031" style="150" customWidth="1"/>
    <col min="6" max="7" width="16.3516" style="150" customWidth="1"/>
    <col min="8" max="8" width="17.8516" style="150" customWidth="1"/>
    <col min="9" max="9" width="16.3516" style="150" customWidth="1"/>
    <col min="10" max="16384" width="16.3516" style="15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120</v>
      </c>
      <c r="F2" t="s" s="4">
        <v>2</v>
      </c>
      <c r="G2" t="s" s="3">
        <v>3</v>
      </c>
      <c r="H2" s="6"/>
      <c r="I2" s="11"/>
    </row>
    <row r="3" ht="20.7" customHeight="1">
      <c r="A3" t="s" s="4">
        <v>8</v>
      </c>
      <c r="B3" s="7">
        <v>1590</v>
      </c>
      <c r="C3" s="8">
        <f>B3/B12</f>
        <v>0.273383768913343</v>
      </c>
      <c r="D3" s="5"/>
      <c r="E3" t="s" s="4">
        <v>124</v>
      </c>
      <c r="F3" s="7">
        <v>619</v>
      </c>
      <c r="G3" s="8">
        <f>F3/F6</f>
        <v>0.127813338839562</v>
      </c>
      <c r="H3" s="6"/>
      <c r="I3" s="11"/>
    </row>
    <row r="4" ht="20.7" customHeight="1">
      <c r="A4" t="s" s="4">
        <v>13</v>
      </c>
      <c r="B4" s="7">
        <v>244</v>
      </c>
      <c r="C4" s="8">
        <f>B4/B12</f>
        <v>0.0419532324621733</v>
      </c>
      <c r="D4" s="5"/>
      <c r="E4" t="s" s="4">
        <v>127</v>
      </c>
      <c r="F4" s="7">
        <v>1716</v>
      </c>
      <c r="G4" s="8">
        <f>F4/F6</f>
        <v>0.354325831096428</v>
      </c>
      <c r="H4" s="6"/>
      <c r="I4" s="11"/>
    </row>
    <row r="5" ht="20.7" customHeight="1">
      <c r="A5" t="s" s="4">
        <v>18</v>
      </c>
      <c r="B5" s="7">
        <v>27</v>
      </c>
      <c r="C5" s="8">
        <f>B5/B12</f>
        <v>0.0046423658872077</v>
      </c>
      <c r="D5" s="5"/>
      <c r="E5" t="s" s="4">
        <v>128</v>
      </c>
      <c r="F5" s="7">
        <v>2508</v>
      </c>
      <c r="G5" s="8">
        <f>F5/F6</f>
        <v>0.51786083006401</v>
      </c>
      <c r="H5" s="6"/>
      <c r="I5" s="11"/>
    </row>
    <row r="6" ht="20.7" customHeight="1">
      <c r="A6" t="s" s="4">
        <v>21</v>
      </c>
      <c r="B6" s="7">
        <v>2877</v>
      </c>
      <c r="C6" s="8">
        <f>B6/B12</f>
        <v>0.494669876203576</v>
      </c>
      <c r="D6" s="5"/>
      <c r="E6" t="s" s="3">
        <v>19</v>
      </c>
      <c r="F6" s="7">
        <f>SUM(F3:F5)</f>
        <v>4843</v>
      </c>
      <c r="G6" s="9">
        <f>SUM(G3:G5)</f>
        <v>1</v>
      </c>
      <c r="H6" s="6"/>
      <c r="I6" s="11"/>
    </row>
    <row r="7" ht="20.7" customHeight="1">
      <c r="A7" t="s" s="4">
        <v>23</v>
      </c>
      <c r="B7" s="7">
        <v>934</v>
      </c>
      <c r="C7" s="8">
        <f>B7/B12</f>
        <v>0.160591471801926</v>
      </c>
      <c r="D7" s="6"/>
      <c r="E7" s="10"/>
      <c r="F7" s="30"/>
      <c r="G7" s="17"/>
      <c r="H7" s="72"/>
      <c r="I7" s="11"/>
    </row>
    <row r="8" ht="20.7" customHeight="1">
      <c r="A8" t="s" s="4">
        <v>27</v>
      </c>
      <c r="B8" s="7">
        <v>37</v>
      </c>
      <c r="C8" s="8">
        <f>B8/B12</f>
        <v>0.00636176066024759</v>
      </c>
      <c r="D8" s="5"/>
      <c r="E8" t="s" s="3">
        <v>492</v>
      </c>
      <c r="F8" t="s" s="4">
        <v>2</v>
      </c>
      <c r="G8" t="s" s="3">
        <v>3</v>
      </c>
      <c r="H8" s="6"/>
      <c r="I8" s="11"/>
    </row>
    <row r="9" ht="20.7" customHeight="1">
      <c r="A9" t="s" s="4">
        <v>31</v>
      </c>
      <c r="B9" s="7">
        <v>68</v>
      </c>
      <c r="C9" s="8">
        <f>B9/B12</f>
        <v>0.0116918844566713</v>
      </c>
      <c r="D9" s="5"/>
      <c r="E9" t="s" s="4">
        <v>770</v>
      </c>
      <c r="F9" s="7">
        <v>547</v>
      </c>
      <c r="G9" s="8">
        <f>F9/F12</f>
        <v>0.156868368224835</v>
      </c>
      <c r="H9" s="6"/>
      <c r="I9" s="11"/>
    </row>
    <row r="10" ht="20.7" customHeight="1">
      <c r="A10" t="s" s="4">
        <v>36</v>
      </c>
      <c r="B10" s="7">
        <v>27</v>
      </c>
      <c r="C10" s="8">
        <f>B10/B12</f>
        <v>0.0046423658872077</v>
      </c>
      <c r="D10" s="5"/>
      <c r="E10" t="s" s="4">
        <v>771</v>
      </c>
      <c r="F10" s="7">
        <v>1062</v>
      </c>
      <c r="G10" s="8">
        <f>F10/F12</f>
        <v>0.304559793518784</v>
      </c>
      <c r="H10" s="6"/>
      <c r="I10" s="11"/>
    </row>
    <row r="11" ht="20.7" customHeight="1">
      <c r="A11" t="s" s="4">
        <v>39</v>
      </c>
      <c r="B11" s="7">
        <v>12</v>
      </c>
      <c r="C11" s="8">
        <f>B11/B12</f>
        <v>0.00206327372764787</v>
      </c>
      <c r="D11" s="5"/>
      <c r="E11" t="s" s="4">
        <v>772</v>
      </c>
      <c r="F11" s="7">
        <v>1878</v>
      </c>
      <c r="G11" s="8">
        <f>F11/F12</f>
        <v>0.538571838256381</v>
      </c>
      <c r="H11" s="6"/>
      <c r="I11" s="11"/>
    </row>
    <row r="12" ht="20.7" customHeight="1">
      <c r="A12" t="s" s="3">
        <v>19</v>
      </c>
      <c r="B12" s="7">
        <f>SUM(B3:B11)</f>
        <v>5816</v>
      </c>
      <c r="C12" s="9">
        <f>SUM(C3:C11)</f>
        <v>1</v>
      </c>
      <c r="D12" s="5"/>
      <c r="E12" t="s" s="3">
        <v>19</v>
      </c>
      <c r="F12" s="7">
        <f>SUM(F9:F11)</f>
        <v>3487</v>
      </c>
      <c r="G12" s="9">
        <f>SUM(G9:G11)</f>
        <v>1</v>
      </c>
      <c r="H12" s="6"/>
      <c r="I12" s="11"/>
    </row>
    <row r="13" ht="20.7" customHeight="1">
      <c r="A13" s="10"/>
      <c r="B13" s="10"/>
      <c r="C13" s="10"/>
      <c r="D13" s="11"/>
      <c r="E13" s="10"/>
      <c r="F13" s="30"/>
      <c r="G13" s="17"/>
      <c r="H13" s="72"/>
      <c r="I13" s="11"/>
    </row>
    <row r="14" ht="20.7" customHeight="1">
      <c r="A14" t="s" s="3">
        <v>46</v>
      </c>
      <c r="B14" t="s" s="4">
        <v>2</v>
      </c>
      <c r="C14" t="s" s="3">
        <v>3</v>
      </c>
      <c r="D14" s="5"/>
      <c r="E14" t="s" s="3">
        <v>773</v>
      </c>
      <c r="F14" t="s" s="4">
        <v>2</v>
      </c>
      <c r="G14" t="s" s="3">
        <v>3</v>
      </c>
      <c r="H14" s="6"/>
      <c r="I14" s="11"/>
    </row>
    <row r="15" ht="20.7" customHeight="1">
      <c r="A15" t="s" s="4">
        <v>51</v>
      </c>
      <c r="B15" s="7">
        <v>46</v>
      </c>
      <c r="C15" s="8">
        <f>B15/B21</f>
        <v>0.008033531260915119</v>
      </c>
      <c r="D15" s="5"/>
      <c r="E15" t="s" s="4">
        <v>774</v>
      </c>
      <c r="F15" s="7">
        <v>437</v>
      </c>
      <c r="G15" s="8">
        <f>F15/F19</f>
        <v>0.0758022549869905</v>
      </c>
      <c r="H15" s="6"/>
      <c r="I15" s="11"/>
    </row>
    <row r="16" ht="20.7" customHeight="1">
      <c r="A16" t="s" s="4">
        <v>54</v>
      </c>
      <c r="B16" s="7">
        <v>2320</v>
      </c>
      <c r="C16" s="8">
        <f>B16/B21</f>
        <v>0.405169402724415</v>
      </c>
      <c r="D16" s="5"/>
      <c r="E16" t="s" s="4">
        <v>775</v>
      </c>
      <c r="F16" s="7">
        <v>262</v>
      </c>
      <c r="G16" s="8">
        <f>F16/F19</f>
        <v>0.0454466608846487</v>
      </c>
      <c r="H16" s="6"/>
      <c r="I16" s="11"/>
    </row>
    <row r="17" ht="20.7" customHeight="1">
      <c r="A17" t="s" s="4">
        <v>57</v>
      </c>
      <c r="B17" s="7">
        <v>1668</v>
      </c>
      <c r="C17" s="8">
        <f>B17/B21</f>
        <v>0.29130282920014</v>
      </c>
      <c r="D17" s="5"/>
      <c r="E17" t="s" s="4">
        <v>776</v>
      </c>
      <c r="F17" s="7">
        <v>2052</v>
      </c>
      <c r="G17" s="8">
        <f>F17/F19</f>
        <v>0.355941023417173</v>
      </c>
      <c r="H17" s="6"/>
      <c r="I17" s="11"/>
    </row>
    <row r="18" ht="20.7" customHeight="1">
      <c r="A18" t="s" s="4">
        <v>61</v>
      </c>
      <c r="B18" s="7">
        <v>38</v>
      </c>
      <c r="C18" s="8">
        <f>B18/B21</f>
        <v>0.00663639538945162</v>
      </c>
      <c r="D18" s="5"/>
      <c r="E18" t="s" s="4">
        <v>777</v>
      </c>
      <c r="F18" s="7">
        <v>3014</v>
      </c>
      <c r="G18" s="8">
        <f>F18/F19</f>
        <v>0.522810060711188</v>
      </c>
      <c r="H18" s="6"/>
      <c r="I18" s="11"/>
    </row>
    <row r="19" ht="20.7" customHeight="1">
      <c r="A19" t="s" s="4">
        <v>64</v>
      </c>
      <c r="B19" s="7">
        <v>1555</v>
      </c>
      <c r="C19" s="8">
        <f>B19/B21</f>
        <v>0.271568285015718</v>
      </c>
      <c r="D19" s="5"/>
      <c r="E19" t="s" s="3">
        <v>19</v>
      </c>
      <c r="F19" s="7">
        <f>SUM(F15:F18)</f>
        <v>5765</v>
      </c>
      <c r="G19" s="9">
        <f>SUM(G15:G18)</f>
        <v>1</v>
      </c>
      <c r="H19" s="6"/>
      <c r="I19" s="11"/>
    </row>
    <row r="20" ht="20.7" customHeight="1">
      <c r="A20" t="s" s="4">
        <v>68</v>
      </c>
      <c r="B20" s="7">
        <v>99</v>
      </c>
      <c r="C20" s="8">
        <f>B20/B21</f>
        <v>0.0172895564093608</v>
      </c>
      <c r="D20" s="6"/>
      <c r="E20" s="19"/>
      <c r="F20" s="70"/>
      <c r="G20" s="38"/>
      <c r="H20" s="72"/>
      <c r="I20" s="11"/>
    </row>
    <row r="21" ht="20.7" customHeight="1">
      <c r="A21" t="s" s="3">
        <v>19</v>
      </c>
      <c r="B21" s="7">
        <f>SUM(B15:B20)</f>
        <v>5726</v>
      </c>
      <c r="C21" s="9">
        <f>SUM(C15:C20)</f>
        <v>1</v>
      </c>
      <c r="D21" s="6"/>
      <c r="E21" s="11"/>
      <c r="F21" s="64"/>
      <c r="G21" s="39"/>
      <c r="H21" s="72"/>
      <c r="I21" s="11"/>
    </row>
    <row r="22" ht="20.7" customHeight="1">
      <c r="A22" s="16"/>
      <c r="B22" s="17"/>
      <c r="C22" s="18"/>
      <c r="D22" s="11"/>
      <c r="E22" s="11"/>
      <c r="F22" s="64"/>
      <c r="G22" s="39"/>
      <c r="H22" s="72"/>
      <c r="I22" s="11"/>
    </row>
    <row r="23" ht="20.7" customHeight="1">
      <c r="A23" t="s" s="45">
        <v>77</v>
      </c>
      <c r="B23" t="s" s="46">
        <v>2</v>
      </c>
      <c r="C23" t="s" s="3">
        <v>3</v>
      </c>
      <c r="D23" s="6"/>
      <c r="E23" s="11"/>
      <c r="F23" s="64"/>
      <c r="G23" s="39"/>
      <c r="H23" s="72"/>
      <c r="I23" s="11"/>
    </row>
    <row r="24" ht="20.7" customHeight="1">
      <c r="A24" t="s" s="46">
        <v>80</v>
      </c>
      <c r="B24" s="47"/>
      <c r="C24" s="8">
        <f>B24/B26</f>
      </c>
      <c r="D24" s="6"/>
      <c r="E24" s="11"/>
      <c r="F24" s="64"/>
      <c r="G24" s="39"/>
      <c r="H24" s="72"/>
      <c r="I24" s="11"/>
    </row>
    <row r="25" ht="20.7" customHeight="1">
      <c r="A25" t="s" s="46">
        <v>83</v>
      </c>
      <c r="B25" s="47"/>
      <c r="C25" s="8">
        <f>B25/B26</f>
      </c>
      <c r="D25" s="6"/>
      <c r="E25" s="11"/>
      <c r="F25" s="64"/>
      <c r="G25" s="39"/>
      <c r="H25" s="72"/>
      <c r="I25" s="11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6"/>
      <c r="E26" s="11"/>
      <c r="F26" s="64"/>
      <c r="G26" s="39"/>
      <c r="H26" s="72"/>
      <c r="I26" s="11"/>
    </row>
    <row r="27" ht="20.7" customHeight="1">
      <c r="A27" s="51"/>
      <c r="B27" s="52"/>
      <c r="C27" s="18"/>
      <c r="D27" s="11"/>
      <c r="E27" s="11"/>
      <c r="F27" s="64"/>
      <c r="G27" s="39"/>
      <c r="H27" s="72"/>
      <c r="I27" s="11"/>
    </row>
    <row r="28" ht="20.7" customHeight="1">
      <c r="A28" t="s" s="45">
        <v>92</v>
      </c>
      <c r="B28" t="s" s="46">
        <v>2</v>
      </c>
      <c r="C28" t="s" s="3">
        <v>3</v>
      </c>
      <c r="D28" s="6"/>
      <c r="E28" s="11"/>
      <c r="F28" s="64"/>
      <c r="G28" s="39"/>
      <c r="H28" s="72"/>
      <c r="I28" s="11"/>
    </row>
    <row r="29" ht="20.7" customHeight="1">
      <c r="A29" t="s" s="46">
        <v>95</v>
      </c>
      <c r="B29" s="47"/>
      <c r="C29" s="8">
        <f>B29/B35</f>
      </c>
      <c r="D29" s="6"/>
      <c r="E29" s="11"/>
      <c r="F29" s="64"/>
      <c r="G29" s="39"/>
      <c r="H29" s="72"/>
      <c r="I29" s="11"/>
    </row>
    <row r="30" ht="20.7" customHeight="1">
      <c r="A30" t="s" s="46">
        <v>98</v>
      </c>
      <c r="B30" s="47"/>
      <c r="C30" s="8">
        <f>B30/B35</f>
      </c>
      <c r="D30" s="6"/>
      <c r="E30" s="11"/>
      <c r="F30" s="64"/>
      <c r="G30" s="39"/>
      <c r="H30" s="72"/>
      <c r="I30" s="11"/>
    </row>
    <row r="31" ht="20.7" customHeight="1">
      <c r="A31" t="s" s="46">
        <v>101</v>
      </c>
      <c r="B31" s="47"/>
      <c r="C31" s="8">
        <f>B31/B35</f>
      </c>
      <c r="D31" s="6"/>
      <c r="E31" s="11"/>
      <c r="F31" s="64"/>
      <c r="G31" s="39"/>
      <c r="H31" s="72"/>
      <c r="I31" s="11"/>
    </row>
    <row r="32" ht="20.7" customHeight="1">
      <c r="A32" t="s" s="46">
        <v>103</v>
      </c>
      <c r="B32" s="47"/>
      <c r="C32" s="8">
        <f>B32/B35</f>
      </c>
      <c r="D32" s="6"/>
      <c r="E32" s="11"/>
      <c r="F32" s="64"/>
      <c r="G32" s="39"/>
      <c r="H32" s="72"/>
      <c r="I32" s="11"/>
    </row>
    <row r="33" ht="20.7" customHeight="1">
      <c r="A33" t="s" s="46">
        <v>106</v>
      </c>
      <c r="B33" s="47"/>
      <c r="C33" s="8">
        <f>B33/B35</f>
      </c>
      <c r="D33" s="6"/>
      <c r="E33" s="11"/>
      <c r="F33" s="64"/>
      <c r="G33" s="39"/>
      <c r="H33" s="72"/>
      <c r="I33" s="11"/>
    </row>
    <row r="34" ht="20.7" customHeight="1">
      <c r="A34" t="s" s="46">
        <v>110</v>
      </c>
      <c r="B34" s="47"/>
      <c r="C34" s="8">
        <f>B34/B35</f>
      </c>
      <c r="D34" s="6"/>
      <c r="E34" s="11"/>
      <c r="F34" s="64"/>
      <c r="G34" s="39"/>
      <c r="H34" s="72"/>
      <c r="I34" s="11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6"/>
      <c r="E35" s="11"/>
      <c r="F35" s="64"/>
      <c r="G35" s="39"/>
      <c r="H35" s="72"/>
      <c r="I35" s="11"/>
    </row>
    <row r="36" ht="20.7" customHeight="1">
      <c r="A36" s="16"/>
      <c r="B36" s="17"/>
      <c r="C36" s="18"/>
      <c r="D36" s="11"/>
      <c r="E36" s="11"/>
      <c r="F36" s="64"/>
      <c r="G36" s="39"/>
      <c r="H36" s="72"/>
      <c r="I36" s="11"/>
    </row>
    <row r="37" ht="20.7" customHeight="1">
      <c r="A37" t="s" s="3">
        <v>116</v>
      </c>
      <c r="B37" t="s" s="4">
        <v>2</v>
      </c>
      <c r="C37" t="s" s="3">
        <v>3</v>
      </c>
      <c r="D37" s="6"/>
      <c r="E37" s="11"/>
      <c r="F37" s="64"/>
      <c r="G37" s="39"/>
      <c r="H37" s="72"/>
      <c r="I37" s="11"/>
    </row>
    <row r="38" ht="20.7" customHeight="1">
      <c r="A38" t="s" s="4">
        <v>118</v>
      </c>
      <c r="B38" s="7">
        <v>4604</v>
      </c>
      <c r="C38" s="8">
        <f>B38/B40</f>
        <v>0.904874213836478</v>
      </c>
      <c r="D38" s="6"/>
      <c r="E38" s="11"/>
      <c r="F38" s="64"/>
      <c r="G38" s="39"/>
      <c r="H38" s="72"/>
      <c r="I38" s="11"/>
    </row>
    <row r="39" ht="20.7" customHeight="1">
      <c r="A39" t="s" s="4">
        <v>122</v>
      </c>
      <c r="B39" s="7">
        <v>484</v>
      </c>
      <c r="C39" s="8">
        <f>B39/B40</f>
        <v>0.09512578616352201</v>
      </c>
      <c r="D39" s="6"/>
      <c r="E39" s="11"/>
      <c r="F39" s="64"/>
      <c r="G39" s="39"/>
      <c r="H39" s="72"/>
      <c r="I39" s="11"/>
    </row>
    <row r="40" ht="20.7" customHeight="1">
      <c r="A40" t="s" s="3">
        <v>19</v>
      </c>
      <c r="B40" s="7">
        <f>SUM(B38:B39)</f>
        <v>5088</v>
      </c>
      <c r="C40" s="9">
        <f>SUM(C38:C39)</f>
        <v>1</v>
      </c>
      <c r="D40" s="6"/>
      <c r="E40" s="11"/>
      <c r="F40" s="64"/>
      <c r="G40" s="39"/>
      <c r="H40" s="72"/>
      <c r="I40" s="11"/>
    </row>
    <row r="41" ht="20.7" customHeight="1">
      <c r="A41" s="16"/>
      <c r="B41" s="17"/>
      <c r="C41" s="18"/>
      <c r="D41" s="11"/>
      <c r="E41" s="11"/>
      <c r="F41" s="64"/>
      <c r="G41" s="39"/>
      <c r="H41" s="72"/>
      <c r="I41" s="11"/>
    </row>
    <row r="42" ht="20.7" customHeight="1">
      <c r="A42" t="s" s="3">
        <v>129</v>
      </c>
      <c r="B42" t="s" s="4">
        <v>2</v>
      </c>
      <c r="C42" t="s" s="3">
        <v>3</v>
      </c>
      <c r="D42" s="6"/>
      <c r="E42" s="11"/>
      <c r="F42" s="64"/>
      <c r="G42" s="39"/>
      <c r="H42" s="72"/>
      <c r="I42" s="11"/>
    </row>
    <row r="43" ht="20.7" customHeight="1">
      <c r="A43" t="s" s="4">
        <v>131</v>
      </c>
      <c r="B43" s="7">
        <v>3161</v>
      </c>
      <c r="C43" s="8">
        <f>B43/B45</f>
        <v>0.601293513410691</v>
      </c>
      <c r="D43" s="6"/>
      <c r="E43" s="11"/>
      <c r="F43" s="64"/>
      <c r="G43" s="39"/>
      <c r="H43" s="72"/>
      <c r="I43" s="11"/>
    </row>
    <row r="44" ht="20.7" customHeight="1">
      <c r="A44" t="s" s="4">
        <v>134</v>
      </c>
      <c r="B44" s="7">
        <v>2096</v>
      </c>
      <c r="C44" s="8">
        <f>B44/B45</f>
        <v>0.398706486589309</v>
      </c>
      <c r="D44" s="6"/>
      <c r="E44" s="11"/>
      <c r="F44" s="64"/>
      <c r="G44" s="39"/>
      <c r="H44" s="72"/>
      <c r="I44" s="11"/>
    </row>
    <row r="45" ht="20.7" customHeight="1">
      <c r="A45" t="s" s="3">
        <v>19</v>
      </c>
      <c r="B45" s="7">
        <f>SUM(B43:B44)</f>
        <v>5257</v>
      </c>
      <c r="C45" s="9">
        <f>SUM(C43:C44)</f>
        <v>1</v>
      </c>
      <c r="D45" s="6"/>
      <c r="E45" s="11"/>
      <c r="F45" s="64"/>
      <c r="G45" s="39"/>
      <c r="H45" s="72"/>
      <c r="I45" s="11"/>
    </row>
    <row r="46" ht="20.7" customHeight="1">
      <c r="A46" s="16"/>
      <c r="B46" s="17"/>
      <c r="C46" s="18"/>
      <c r="D46" s="11"/>
      <c r="E46" s="11"/>
      <c r="F46" s="64"/>
      <c r="G46" s="39"/>
      <c r="H46" s="72"/>
      <c r="I46" s="11"/>
    </row>
    <row r="47" ht="20.7" customHeight="1">
      <c r="A47" t="s" s="3">
        <v>141</v>
      </c>
      <c r="B47" t="s" s="4">
        <v>2</v>
      </c>
      <c r="C47" t="s" s="3">
        <v>3</v>
      </c>
      <c r="D47" s="6"/>
      <c r="E47" s="11"/>
      <c r="F47" s="64"/>
      <c r="G47" s="39"/>
      <c r="H47" s="72"/>
      <c r="I47" s="11"/>
    </row>
    <row r="48" ht="20.7" customHeight="1">
      <c r="A48" t="s" s="4">
        <v>143</v>
      </c>
      <c r="B48" s="7">
        <v>1985</v>
      </c>
      <c r="C48" s="8">
        <f>B48/B52</f>
        <v>0.399396378269618</v>
      </c>
      <c r="D48" s="6"/>
      <c r="E48" s="11"/>
      <c r="F48" s="11"/>
      <c r="G48" s="43"/>
      <c r="H48" s="11"/>
      <c r="I48" s="11"/>
    </row>
    <row r="49" ht="20.7" customHeight="1">
      <c r="A49" t="s" s="4">
        <v>146</v>
      </c>
      <c r="B49" s="7">
        <v>523</v>
      </c>
      <c r="C49" s="8">
        <f>B49/B52</f>
        <v>0.10523138832998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391</v>
      </c>
      <c r="C50" s="8">
        <f>B50/B52</f>
        <v>0.07867203219315901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2071</v>
      </c>
      <c r="C51" s="8">
        <f>B51/B52</f>
        <v>0.416700201207243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4970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2112</v>
      </c>
      <c r="C55" s="8">
        <f>B55/B58</f>
        <v>0.435913312693498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1081</v>
      </c>
      <c r="C56" s="8">
        <f>B56/B58</f>
        <v>0.223116615067079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1652</v>
      </c>
      <c r="C57" s="8">
        <f>B57/B58</f>
        <v>0.340970072239422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4845</v>
      </c>
      <c r="C58" s="9">
        <f>SUM(C55:C57)</f>
        <v>0.999999999999999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1038</v>
      </c>
      <c r="C61" s="8">
        <f>B61/B65</f>
        <v>0.225996080992815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461</v>
      </c>
      <c r="C62" s="8">
        <f>B62/B65</f>
        <v>0.100370128456347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1730</v>
      </c>
      <c r="C63" s="8">
        <f>B63/B65</f>
        <v>0.376660134988025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1364</v>
      </c>
      <c r="C64" s="8">
        <f>B64/B65</f>
        <v>0.296973655562813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4593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1969</v>
      </c>
      <c r="C68" s="8">
        <f>B68/B71</f>
        <v>0.438237257956822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867</v>
      </c>
      <c r="C69" s="8">
        <f>B69/B71</f>
        <v>0.192966837302471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1657</v>
      </c>
      <c r="C70" s="8">
        <f>B70/B71</f>
        <v>0.368795904740708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4493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  <c r="I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117"/>
      <c r="B87" s="118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2:I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63" customWidth="1"/>
    <col min="2" max="4" width="16.3516" style="63" customWidth="1"/>
    <col min="5" max="5" width="22.1016" style="63" customWidth="1"/>
    <col min="6" max="7" width="16.3516" style="63" customWidth="1"/>
    <col min="8" max="8" width="17.8516" style="63" customWidth="1"/>
    <col min="9" max="9" width="16.3516" style="63" customWidth="1"/>
    <col min="10" max="16384" width="16.3516" style="63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107</v>
      </c>
      <c r="F2" t="s" s="4">
        <v>2</v>
      </c>
      <c r="G2" t="s" s="3">
        <v>3</v>
      </c>
      <c r="H2" s="60"/>
      <c r="I2" s="37"/>
    </row>
    <row r="3" ht="20.7" customHeight="1">
      <c r="A3" t="s" s="4">
        <v>8</v>
      </c>
      <c r="B3" s="7">
        <v>2198</v>
      </c>
      <c r="C3" s="8">
        <f>B3/B12</f>
        <v>0.230446634514573</v>
      </c>
      <c r="D3" s="5"/>
      <c r="E3" t="s" s="4">
        <v>111</v>
      </c>
      <c r="F3" s="7">
        <v>2376</v>
      </c>
      <c r="G3" s="8">
        <f>F3/F5</f>
        <v>0.332679921590591</v>
      </c>
      <c r="H3" s="20"/>
      <c r="I3" s="37"/>
    </row>
    <row r="4" ht="20.7" customHeight="1">
      <c r="A4" t="s" s="4">
        <v>13</v>
      </c>
      <c r="B4" s="7">
        <v>400</v>
      </c>
      <c r="C4" s="8">
        <f>B4/B12</f>
        <v>0.0419375131054728</v>
      </c>
      <c r="D4" s="5"/>
      <c r="E4" t="s" s="4">
        <v>114</v>
      </c>
      <c r="F4" s="7">
        <v>4766</v>
      </c>
      <c r="G4" s="8">
        <f>F4/F5</f>
        <v>0.667320078409409</v>
      </c>
      <c r="H4" s="20"/>
      <c r="I4" s="37"/>
    </row>
    <row r="5" ht="20.7" customHeight="1">
      <c r="A5" t="s" s="4">
        <v>18</v>
      </c>
      <c r="B5" s="7">
        <v>22</v>
      </c>
      <c r="C5" s="8">
        <f>B5/B12</f>
        <v>0.00230656322080101</v>
      </c>
      <c r="D5" s="5"/>
      <c r="E5" t="s" s="3">
        <v>19</v>
      </c>
      <c r="F5" s="7">
        <f>SUM(F3:F4)</f>
        <v>7142</v>
      </c>
      <c r="G5" s="9">
        <f>SUM(G3:G4)</f>
        <v>1</v>
      </c>
      <c r="H5" s="60"/>
      <c r="I5" s="37"/>
    </row>
    <row r="6" ht="20.7" customHeight="1">
      <c r="A6" t="s" s="4">
        <v>21</v>
      </c>
      <c r="B6" s="7">
        <v>4823</v>
      </c>
      <c r="C6" s="8">
        <f>B6/B12</f>
        <v>0.505661564269239</v>
      </c>
      <c r="D6" s="20"/>
      <c r="E6" s="17"/>
      <c r="F6" s="17"/>
      <c r="G6" s="17"/>
      <c r="H6" s="37"/>
      <c r="I6" s="37"/>
    </row>
    <row r="7" ht="20.7" customHeight="1">
      <c r="A7" t="s" s="4">
        <v>23</v>
      </c>
      <c r="B7" s="7">
        <v>1808</v>
      </c>
      <c r="C7" s="8">
        <f>B7/B12</f>
        <v>0.189557559236737</v>
      </c>
      <c r="D7" s="5"/>
      <c r="E7" t="s" s="3">
        <v>470</v>
      </c>
      <c r="F7" t="s" s="4">
        <v>2</v>
      </c>
      <c r="G7" t="s" s="3">
        <v>3</v>
      </c>
      <c r="H7" s="60"/>
      <c r="I7" s="37"/>
    </row>
    <row r="8" ht="20.7" customHeight="1">
      <c r="A8" t="s" s="4">
        <v>27</v>
      </c>
      <c r="B8" s="7">
        <v>38</v>
      </c>
      <c r="C8" s="8">
        <f>B8/B12</f>
        <v>0.00398406374501992</v>
      </c>
      <c r="D8" s="5"/>
      <c r="E8" t="s" s="4">
        <v>471</v>
      </c>
      <c r="F8" s="7">
        <v>977</v>
      </c>
      <c r="G8" s="8">
        <f>F8/F10</f>
        <v>0.434222222222222</v>
      </c>
      <c r="H8" s="20"/>
      <c r="I8" s="37"/>
    </row>
    <row r="9" ht="20.7" customHeight="1">
      <c r="A9" t="s" s="4">
        <v>31</v>
      </c>
      <c r="B9" s="7">
        <v>203</v>
      </c>
      <c r="C9" s="8">
        <f>B9/B12</f>
        <v>0.0212832879010275</v>
      </c>
      <c r="D9" s="5"/>
      <c r="E9" t="s" s="4">
        <v>472</v>
      </c>
      <c r="F9" s="7">
        <v>1273</v>
      </c>
      <c r="G9" s="8">
        <f>F9/F10</f>
        <v>0.565777777777778</v>
      </c>
      <c r="H9" s="20"/>
      <c r="I9" s="37"/>
    </row>
    <row r="10" ht="20.7" customHeight="1">
      <c r="A10" t="s" s="4">
        <v>36</v>
      </c>
      <c r="B10" s="7">
        <v>22</v>
      </c>
      <c r="C10" s="8">
        <f>B10/B12</f>
        <v>0.00230656322080101</v>
      </c>
      <c r="D10" s="5"/>
      <c r="E10" t="s" s="3">
        <v>19</v>
      </c>
      <c r="F10" s="7">
        <f>SUM(F8:F9)</f>
        <v>2250</v>
      </c>
      <c r="G10" s="9">
        <f>SUM(G8:G9)</f>
        <v>1</v>
      </c>
      <c r="H10" s="60"/>
      <c r="I10" s="37"/>
    </row>
    <row r="11" ht="20.7" customHeight="1">
      <c r="A11" t="s" s="4">
        <v>39</v>
      </c>
      <c r="B11" s="7">
        <v>24</v>
      </c>
      <c r="C11" s="8">
        <f>B11/B12</f>
        <v>0.00251625078632837</v>
      </c>
      <c r="D11" s="20"/>
      <c r="E11" s="36"/>
      <c r="F11" s="36"/>
      <c r="G11" s="36"/>
      <c r="H11" s="37"/>
      <c r="I11" s="37"/>
    </row>
    <row r="12" ht="20.7" customHeight="1">
      <c r="A12" t="s" s="3">
        <v>19</v>
      </c>
      <c r="B12" s="7">
        <f>SUM(B3:B11)</f>
        <v>9538</v>
      </c>
      <c r="C12" s="9">
        <f>SUM(C3:C11)</f>
        <v>1</v>
      </c>
      <c r="D12" s="20"/>
      <c r="E12" s="61"/>
      <c r="F12" s="37"/>
      <c r="G12" s="37"/>
      <c r="H12" s="61"/>
      <c r="I12" s="37"/>
    </row>
    <row r="13" ht="20.7" customHeight="1">
      <c r="A13" s="10"/>
      <c r="B13" s="10"/>
      <c r="C13" s="10"/>
      <c r="D13" s="64"/>
      <c r="E13" s="37"/>
      <c r="F13" s="37"/>
      <c r="G13" s="37"/>
      <c r="H13" s="37"/>
      <c r="I13" s="37"/>
    </row>
    <row r="14" ht="20.7" customHeight="1">
      <c r="A14" t="s" s="3">
        <v>46</v>
      </c>
      <c r="B14" t="s" s="4">
        <v>2</v>
      </c>
      <c r="C14" t="s" s="3">
        <v>3</v>
      </c>
      <c r="D14" s="20"/>
      <c r="E14" s="37"/>
      <c r="F14" s="37"/>
      <c r="G14" s="37"/>
      <c r="H14" s="37"/>
      <c r="I14" s="37"/>
    </row>
    <row r="15" ht="20.7" customHeight="1">
      <c r="A15" t="s" s="4">
        <v>51</v>
      </c>
      <c r="B15" s="7">
        <v>80</v>
      </c>
      <c r="C15" s="8">
        <f>B15/B21</f>
        <v>0.00846919330933729</v>
      </c>
      <c r="D15" s="20"/>
      <c r="E15" s="61"/>
      <c r="F15" s="37"/>
      <c r="G15" s="37"/>
      <c r="H15" s="61"/>
      <c r="I15" s="37"/>
    </row>
    <row r="16" ht="20.7" customHeight="1">
      <c r="A16" t="s" s="4">
        <v>54</v>
      </c>
      <c r="B16" s="7">
        <v>3225</v>
      </c>
      <c r="C16" s="8">
        <f>B16/B21</f>
        <v>0.341414355282659</v>
      </c>
      <c r="D16" s="20"/>
      <c r="E16" s="37"/>
      <c r="F16" s="37"/>
      <c r="G16" s="37"/>
      <c r="H16" s="37"/>
      <c r="I16" s="37"/>
    </row>
    <row r="17" ht="20.7" customHeight="1">
      <c r="A17" t="s" s="4">
        <v>57</v>
      </c>
      <c r="B17" s="7">
        <v>3373</v>
      </c>
      <c r="C17" s="8">
        <f>B17/B21</f>
        <v>0.357082362904933</v>
      </c>
      <c r="D17" s="20"/>
      <c r="E17" s="61"/>
      <c r="F17" s="37"/>
      <c r="G17" s="37"/>
      <c r="H17" s="61"/>
      <c r="I17" s="37"/>
    </row>
    <row r="18" ht="20.7" customHeight="1">
      <c r="A18" t="s" s="4">
        <v>61</v>
      </c>
      <c r="B18" s="7">
        <v>65</v>
      </c>
      <c r="C18" s="8">
        <f>B18/B21</f>
        <v>0.00688121956383654</v>
      </c>
      <c r="D18" s="20"/>
      <c r="E18" s="37"/>
      <c r="F18" s="37"/>
      <c r="G18" s="37"/>
      <c r="H18" s="37"/>
      <c r="I18" s="37"/>
    </row>
    <row r="19" ht="20.7" customHeight="1">
      <c r="A19" t="s" s="4">
        <v>64</v>
      </c>
      <c r="B19" s="7">
        <v>2581</v>
      </c>
      <c r="C19" s="8">
        <f>B19/B21</f>
        <v>0.273237349142494</v>
      </c>
      <c r="D19" s="20"/>
      <c r="E19" s="37"/>
      <c r="F19" s="37"/>
      <c r="G19" s="37"/>
      <c r="H19" s="37"/>
      <c r="I19" s="37"/>
    </row>
    <row r="20" ht="20.7" customHeight="1">
      <c r="A20" t="s" s="4">
        <v>68</v>
      </c>
      <c r="B20" s="7">
        <v>122</v>
      </c>
      <c r="C20" s="8">
        <f>B20/B21</f>
        <v>0.0129155197967394</v>
      </c>
      <c r="D20" s="20"/>
      <c r="E20" s="61"/>
      <c r="F20" s="37"/>
      <c r="G20" s="37"/>
      <c r="H20" s="61"/>
      <c r="I20" s="37"/>
    </row>
    <row r="21" ht="20.7" customHeight="1">
      <c r="A21" t="s" s="3">
        <v>19</v>
      </c>
      <c r="B21" s="7">
        <f>SUM(B15:B20)</f>
        <v>9446</v>
      </c>
      <c r="C21" s="9">
        <f>SUM(C15:C20)</f>
        <v>0.999999999999999</v>
      </c>
      <c r="D21" s="20"/>
      <c r="E21" s="37"/>
      <c r="F21" s="37"/>
      <c r="G21" s="37"/>
      <c r="H21" s="37"/>
      <c r="I21" s="37"/>
    </row>
    <row r="22" ht="20.7" customHeight="1">
      <c r="A22" s="16"/>
      <c r="B22" s="17"/>
      <c r="C22" s="18"/>
      <c r="D22" s="64"/>
      <c r="E22" s="61"/>
      <c r="F22" s="37"/>
      <c r="G22" s="37"/>
      <c r="H22" s="37"/>
      <c r="I22" s="37"/>
    </row>
    <row r="23" ht="20.7" customHeight="1">
      <c r="A23" t="s" s="45">
        <v>77</v>
      </c>
      <c r="B23" t="s" s="46">
        <v>2</v>
      </c>
      <c r="C23" t="s" s="3">
        <v>3</v>
      </c>
      <c r="D23" s="20"/>
      <c r="E23" s="37"/>
      <c r="F23" s="37"/>
      <c r="G23" s="37"/>
      <c r="H23" s="37"/>
      <c r="I23" s="37"/>
    </row>
    <row r="24" ht="20.7" customHeight="1">
      <c r="A24" t="s" s="46">
        <v>80</v>
      </c>
      <c r="B24" s="47"/>
      <c r="C24" s="8">
        <f>B24/B26</f>
      </c>
      <c r="D24" s="20"/>
      <c r="E24" s="37"/>
      <c r="F24" s="37"/>
      <c r="G24" s="37"/>
      <c r="H24" s="37"/>
      <c r="I24" s="37"/>
    </row>
    <row r="25" ht="20.7" customHeight="1">
      <c r="A25" t="s" s="46">
        <v>83</v>
      </c>
      <c r="B25" s="47"/>
      <c r="C25" s="8">
        <f>B25/B26</f>
      </c>
      <c r="D25" s="20"/>
      <c r="E25" s="37"/>
      <c r="F25" s="37"/>
      <c r="G25" s="37"/>
      <c r="H25" s="37"/>
      <c r="I25" s="37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20"/>
      <c r="E26" s="61"/>
      <c r="F26" s="37"/>
      <c r="G26" s="37"/>
      <c r="H26" s="37"/>
      <c r="I26" s="37"/>
    </row>
    <row r="27" ht="20.7" customHeight="1">
      <c r="A27" s="51"/>
      <c r="B27" s="52"/>
      <c r="C27" s="18"/>
      <c r="D27" s="64"/>
      <c r="E27" s="37"/>
      <c r="F27" s="37"/>
      <c r="G27" s="37"/>
      <c r="H27" s="37"/>
      <c r="I27" s="37"/>
    </row>
    <row r="28" ht="20.7" customHeight="1">
      <c r="A28" t="s" s="45">
        <v>92</v>
      </c>
      <c r="B28" t="s" s="46">
        <v>2</v>
      </c>
      <c r="C28" t="s" s="3">
        <v>3</v>
      </c>
      <c r="D28" s="20"/>
      <c r="E28" s="61"/>
      <c r="F28" s="37"/>
      <c r="G28" s="37"/>
      <c r="H28" s="37"/>
      <c r="I28" s="37"/>
    </row>
    <row r="29" ht="20.7" customHeight="1">
      <c r="A29" t="s" s="46">
        <v>95</v>
      </c>
      <c r="B29" s="47"/>
      <c r="C29" s="8">
        <f>B29/B35</f>
      </c>
      <c r="D29" s="20"/>
      <c r="E29" s="37"/>
      <c r="F29" s="37"/>
      <c r="G29" s="37"/>
      <c r="H29" s="37"/>
      <c r="I29" s="37"/>
    </row>
    <row r="30" ht="20.7" customHeight="1">
      <c r="A30" t="s" s="46">
        <v>98</v>
      </c>
      <c r="B30" s="47"/>
      <c r="C30" s="8">
        <f>B30/B35</f>
      </c>
      <c r="D30" s="20"/>
      <c r="E30" s="37"/>
      <c r="F30" s="37"/>
      <c r="G30" s="37"/>
      <c r="H30" s="37"/>
      <c r="I30" s="37"/>
    </row>
    <row r="31" ht="20.7" customHeight="1">
      <c r="A31" t="s" s="46">
        <v>101</v>
      </c>
      <c r="B31" s="47"/>
      <c r="C31" s="8">
        <f>B31/B35</f>
      </c>
      <c r="D31" s="20"/>
      <c r="E31" s="61"/>
      <c r="F31" s="37"/>
      <c r="G31" s="37"/>
      <c r="H31" s="37"/>
      <c r="I31" s="37"/>
    </row>
    <row r="32" ht="20.7" customHeight="1">
      <c r="A32" t="s" s="46">
        <v>103</v>
      </c>
      <c r="B32" s="47"/>
      <c r="C32" s="8">
        <f>B32/B35</f>
      </c>
      <c r="D32" s="20"/>
      <c r="E32" s="37"/>
      <c r="F32" s="37"/>
      <c r="G32" s="37"/>
      <c r="H32" s="37"/>
      <c r="I32" s="37"/>
    </row>
    <row r="33" ht="20.7" customHeight="1">
      <c r="A33" t="s" s="46">
        <v>106</v>
      </c>
      <c r="B33" s="47"/>
      <c r="C33" s="8">
        <f>B33/B35</f>
      </c>
      <c r="D33" s="20"/>
      <c r="E33" s="61"/>
      <c r="F33" s="37"/>
      <c r="G33" s="37"/>
      <c r="H33" s="37"/>
      <c r="I33" s="37"/>
    </row>
    <row r="34" ht="20.7" customHeight="1">
      <c r="A34" t="s" s="46">
        <v>110</v>
      </c>
      <c r="B34" s="47"/>
      <c r="C34" s="8">
        <f>B34/B35</f>
      </c>
      <c r="D34" s="20"/>
      <c r="E34" s="37"/>
      <c r="F34" s="37"/>
      <c r="G34" s="37"/>
      <c r="H34" s="37"/>
      <c r="I34" s="37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20"/>
      <c r="E35" s="37"/>
      <c r="F35" s="37"/>
      <c r="G35" s="37"/>
      <c r="H35" s="37"/>
      <c r="I35" s="37"/>
    </row>
    <row r="36" ht="20.7" customHeight="1">
      <c r="A36" s="16"/>
      <c r="B36" s="17"/>
      <c r="C36" s="18"/>
      <c r="D36" s="64"/>
      <c r="E36" s="37"/>
      <c r="F36" s="37"/>
      <c r="G36" s="37"/>
      <c r="H36" s="37"/>
      <c r="I36" s="37"/>
    </row>
    <row r="37" ht="20.7" customHeight="1">
      <c r="A37" t="s" s="3">
        <v>116</v>
      </c>
      <c r="B37" t="s" s="4">
        <v>2</v>
      </c>
      <c r="C37" t="s" s="3">
        <v>3</v>
      </c>
      <c r="D37" s="20"/>
      <c r="E37" s="61"/>
      <c r="F37" s="37"/>
      <c r="G37" s="37"/>
      <c r="H37" s="37"/>
      <c r="I37" s="37"/>
    </row>
    <row r="38" ht="20.7" customHeight="1">
      <c r="A38" t="s" s="4">
        <v>118</v>
      </c>
      <c r="B38" s="7">
        <v>8223</v>
      </c>
      <c r="C38" s="8">
        <f>B38/B40</f>
        <v>0.93210156427114</v>
      </c>
      <c r="D38" s="20"/>
      <c r="E38" s="37"/>
      <c r="F38" s="37"/>
      <c r="G38" s="37"/>
      <c r="H38" s="37"/>
      <c r="I38" s="37"/>
    </row>
    <row r="39" ht="20.7" customHeight="1">
      <c r="A39" t="s" s="4">
        <v>122</v>
      </c>
      <c r="B39" s="7">
        <v>599</v>
      </c>
      <c r="C39" s="8">
        <f>B39/B40</f>
        <v>0.0678984357288597</v>
      </c>
      <c r="D39" s="20"/>
      <c r="E39" s="61"/>
      <c r="F39" s="37"/>
      <c r="G39" s="37"/>
      <c r="H39" s="37"/>
      <c r="I39" s="37"/>
    </row>
    <row r="40" ht="20.7" customHeight="1">
      <c r="A40" t="s" s="3">
        <v>19</v>
      </c>
      <c r="B40" s="7">
        <f>SUM(B38:B39)</f>
        <v>8822</v>
      </c>
      <c r="C40" s="9">
        <f>SUM(C38:C39)</f>
        <v>1</v>
      </c>
      <c r="D40" s="20"/>
      <c r="E40" s="37"/>
      <c r="F40" s="37"/>
      <c r="G40" s="37"/>
      <c r="H40" s="37"/>
      <c r="I40" s="37"/>
    </row>
    <row r="41" ht="20.7" customHeight="1">
      <c r="A41" s="16"/>
      <c r="B41" s="17"/>
      <c r="C41" s="18"/>
      <c r="D41" s="64"/>
      <c r="E41" s="37"/>
      <c r="F41" s="37"/>
      <c r="G41" s="37"/>
      <c r="H41" s="37"/>
      <c r="I41" s="37"/>
    </row>
    <row r="42" ht="20.7" customHeight="1">
      <c r="A42" t="s" s="3">
        <v>129</v>
      </c>
      <c r="B42" t="s" s="4">
        <v>2</v>
      </c>
      <c r="C42" t="s" s="3">
        <v>3</v>
      </c>
      <c r="D42" s="20"/>
      <c r="E42" s="61"/>
      <c r="F42" s="37"/>
      <c r="G42" s="37"/>
      <c r="H42" s="37"/>
      <c r="I42" s="37"/>
    </row>
    <row r="43" ht="20.7" customHeight="1">
      <c r="A43" t="s" s="4">
        <v>131</v>
      </c>
      <c r="B43" s="7">
        <v>5256</v>
      </c>
      <c r="C43" s="8">
        <f>B43/B45</f>
        <v>0.606928406466513</v>
      </c>
      <c r="D43" s="20"/>
      <c r="E43" s="37"/>
      <c r="F43" s="37"/>
      <c r="G43" s="37"/>
      <c r="H43" s="37"/>
      <c r="I43" s="37"/>
    </row>
    <row r="44" ht="20.7" customHeight="1">
      <c r="A44" t="s" s="4">
        <v>134</v>
      </c>
      <c r="B44" s="7">
        <v>3404</v>
      </c>
      <c r="C44" s="8">
        <f>B44/B45</f>
        <v>0.393071593533487</v>
      </c>
      <c r="D44" s="20"/>
      <c r="E44" s="61"/>
      <c r="F44" s="37"/>
      <c r="G44" s="37"/>
      <c r="H44" s="37"/>
      <c r="I44" s="37"/>
    </row>
    <row r="45" ht="20.7" customHeight="1">
      <c r="A45" t="s" s="3">
        <v>19</v>
      </c>
      <c r="B45" s="7">
        <f>SUM(B43:B44)</f>
        <v>8660</v>
      </c>
      <c r="C45" s="9">
        <f>SUM(C43:C44)</f>
        <v>1</v>
      </c>
      <c r="D45" s="20"/>
      <c r="E45" s="37"/>
      <c r="F45" s="37"/>
      <c r="G45" s="37"/>
      <c r="H45" s="37"/>
      <c r="I45" s="37"/>
    </row>
    <row r="46" ht="20.7" customHeight="1">
      <c r="A46" s="16"/>
      <c r="B46" s="17"/>
      <c r="C46" s="18"/>
      <c r="D46" s="64"/>
      <c r="E46" s="37"/>
      <c r="F46" s="37"/>
      <c r="G46" s="37"/>
      <c r="H46" s="37"/>
      <c r="I46" s="37"/>
    </row>
    <row r="47" ht="20.7" customHeight="1">
      <c r="A47" t="s" s="3">
        <v>141</v>
      </c>
      <c r="B47" t="s" s="4">
        <v>2</v>
      </c>
      <c r="C47" t="s" s="3">
        <v>3</v>
      </c>
      <c r="D47" s="20"/>
      <c r="E47" s="61"/>
      <c r="F47" s="37"/>
      <c r="G47" s="37"/>
      <c r="H47" s="37"/>
      <c r="I47" s="37"/>
    </row>
    <row r="48" ht="20.7" customHeight="1">
      <c r="A48" t="s" s="4">
        <v>143</v>
      </c>
      <c r="B48" s="7">
        <v>3337</v>
      </c>
      <c r="C48" s="8">
        <f>B48/B52</f>
        <v>0.401129943502825</v>
      </c>
      <c r="D48" s="6"/>
      <c r="E48" s="11"/>
      <c r="F48" s="11"/>
      <c r="G48" s="11"/>
      <c r="H48" s="11"/>
      <c r="I48" s="11"/>
    </row>
    <row r="49" ht="20.7" customHeight="1">
      <c r="A49" t="s" s="4">
        <v>146</v>
      </c>
      <c r="B49" s="7">
        <v>867</v>
      </c>
      <c r="C49" s="8">
        <f>B49/B52</f>
        <v>0.10421925712225</v>
      </c>
      <c r="D49" s="6"/>
      <c r="E49" s="11"/>
      <c r="F49" s="11"/>
      <c r="G49" s="11"/>
      <c r="H49" s="11"/>
      <c r="I49" s="11"/>
    </row>
    <row r="50" ht="20.7" customHeight="1">
      <c r="A50" t="s" s="4">
        <v>150</v>
      </c>
      <c r="B50" s="7">
        <v>473</v>
      </c>
      <c r="C50" s="8">
        <f>B50/B52</f>
        <v>0.0568577954081019</v>
      </c>
      <c r="D50" s="6"/>
      <c r="E50" s="11"/>
      <c r="F50" s="11"/>
      <c r="G50" s="11"/>
      <c r="H50" s="11"/>
      <c r="I50" s="11"/>
    </row>
    <row r="51" ht="20.7" customHeight="1">
      <c r="A51" t="s" s="4">
        <v>153</v>
      </c>
      <c r="B51" s="7">
        <v>3642</v>
      </c>
      <c r="C51" s="8">
        <f>B51/B52</f>
        <v>0.437793003966823</v>
      </c>
      <c r="D51" s="6"/>
      <c r="E51" s="11"/>
      <c r="F51" s="11"/>
      <c r="G51" s="11"/>
      <c r="H51" s="11"/>
      <c r="I51" s="11"/>
    </row>
    <row r="52" ht="20.7" customHeight="1">
      <c r="A52" t="s" s="3">
        <v>19</v>
      </c>
      <c r="B52" s="7">
        <f>SUM(B48:B51)</f>
        <v>8319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  <c r="I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159</v>
      </c>
      <c r="B55" s="7">
        <v>3676</v>
      </c>
      <c r="C55" s="8">
        <f>B55/B58</f>
        <v>0.453435302824719</v>
      </c>
      <c r="D55" s="6"/>
      <c r="E55" s="11"/>
      <c r="F55" s="11"/>
      <c r="G55" s="11"/>
      <c r="H55" s="11"/>
      <c r="I55" s="11"/>
    </row>
    <row r="56" ht="20.7" customHeight="1">
      <c r="A56" t="s" s="4">
        <v>160</v>
      </c>
      <c r="B56" s="7">
        <v>1660</v>
      </c>
      <c r="C56" s="8">
        <f>B56/B58</f>
        <v>0.204761317380042</v>
      </c>
      <c r="D56" s="6"/>
      <c r="E56" s="11"/>
      <c r="F56" s="11"/>
      <c r="G56" s="11"/>
      <c r="H56" s="11"/>
      <c r="I56" s="11"/>
    </row>
    <row r="57" ht="20.7" customHeight="1">
      <c r="A57" t="s" s="4">
        <v>162</v>
      </c>
      <c r="B57" s="7">
        <v>2771</v>
      </c>
      <c r="C57" s="8">
        <f>B57/B58</f>
        <v>0.341803379795239</v>
      </c>
      <c r="D57" s="6"/>
      <c r="E57" s="11"/>
      <c r="F57" s="11"/>
      <c r="G57" s="11"/>
      <c r="H57" s="11"/>
      <c r="I57" s="11"/>
    </row>
    <row r="58" ht="20.7" customHeight="1">
      <c r="A58" t="s" s="3">
        <v>19</v>
      </c>
      <c r="B58" s="7">
        <f>SUM(B55:B57)</f>
        <v>8107</v>
      </c>
      <c r="C58" s="9">
        <f>SUM(C55:C57)</f>
        <v>1</v>
      </c>
      <c r="D58" s="6"/>
      <c r="E58" s="11"/>
      <c r="F58" s="11"/>
      <c r="G58" s="11"/>
      <c r="H58" s="11"/>
      <c r="I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  <c r="I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166</v>
      </c>
      <c r="B61" s="7">
        <v>1447</v>
      </c>
      <c r="C61" s="8">
        <f>B61/B65</f>
        <v>0.185299013958253</v>
      </c>
      <c r="D61" s="6"/>
      <c r="E61" s="11"/>
      <c r="F61" s="11"/>
      <c r="G61" s="11"/>
      <c r="H61" s="11"/>
      <c r="I61" s="11"/>
    </row>
    <row r="62" ht="20.7" customHeight="1">
      <c r="A62" t="s" s="4">
        <v>168</v>
      </c>
      <c r="B62" s="7">
        <v>602</v>
      </c>
      <c r="C62" s="8">
        <f>B62/B65</f>
        <v>0.07709053656037899</v>
      </c>
      <c r="D62" s="6"/>
      <c r="E62" s="11"/>
      <c r="F62" s="11"/>
      <c r="G62" s="11"/>
      <c r="H62" s="11"/>
      <c r="I62" s="11"/>
    </row>
    <row r="63" ht="20.7" customHeight="1">
      <c r="A63" t="s" s="4">
        <v>170</v>
      </c>
      <c r="B63" s="7">
        <v>4000</v>
      </c>
      <c r="C63" s="8">
        <f>B63/B65</f>
        <v>0.512229478806505</v>
      </c>
      <c r="D63" s="6"/>
      <c r="E63" s="11"/>
      <c r="F63" s="11"/>
      <c r="G63" s="11"/>
      <c r="H63" s="11"/>
      <c r="I63" s="11"/>
    </row>
    <row r="64" ht="20.7" customHeight="1">
      <c r="A64" t="s" s="4">
        <v>172</v>
      </c>
      <c r="B64" s="7">
        <v>1760</v>
      </c>
      <c r="C64" s="8">
        <f>B64/B65</f>
        <v>0.225380970674862</v>
      </c>
      <c r="D64" s="6"/>
      <c r="E64" s="11"/>
      <c r="F64" s="11"/>
      <c r="G64" s="11"/>
      <c r="H64" s="11"/>
      <c r="I64" s="11"/>
    </row>
    <row r="65" ht="20.7" customHeight="1">
      <c r="A65" t="s" s="3">
        <v>19</v>
      </c>
      <c r="B65" s="7">
        <f>SUM(B61:B64)</f>
        <v>7809</v>
      </c>
      <c r="C65" s="9">
        <f>SUM(C61:C64)</f>
        <v>0.999999999999999</v>
      </c>
      <c r="D65" s="6"/>
      <c r="E65" s="11"/>
      <c r="F65" s="11"/>
      <c r="G65" s="11"/>
      <c r="H65" s="11"/>
      <c r="I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  <c r="I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176</v>
      </c>
      <c r="B68" s="7">
        <v>3697</v>
      </c>
      <c r="C68" s="8">
        <f>B68/B71</f>
        <v>0.495908786049631</v>
      </c>
      <c r="D68" s="6"/>
      <c r="E68" s="11"/>
      <c r="F68" s="11"/>
      <c r="G68" s="11"/>
      <c r="H68" s="11"/>
      <c r="I68" s="11"/>
    </row>
    <row r="69" ht="20.7" customHeight="1">
      <c r="A69" t="s" s="4">
        <v>178</v>
      </c>
      <c r="B69" s="7">
        <v>1326</v>
      </c>
      <c r="C69" s="8">
        <f>B69/B71</f>
        <v>0.177867203219316</v>
      </c>
      <c r="D69" s="6"/>
      <c r="E69" s="11"/>
      <c r="F69" s="11"/>
      <c r="G69" s="11"/>
      <c r="H69" s="11"/>
      <c r="I69" s="11"/>
    </row>
    <row r="70" ht="20.7" customHeight="1">
      <c r="A70" t="s" s="4">
        <v>179</v>
      </c>
      <c r="B70" s="7">
        <v>2432</v>
      </c>
      <c r="C70" s="8">
        <f>B70/B71</f>
        <v>0.326224010731053</v>
      </c>
      <c r="D70" s="6"/>
      <c r="E70" s="11"/>
      <c r="F70" s="11"/>
      <c r="G70" s="11"/>
      <c r="H70" s="11"/>
      <c r="I70" s="11"/>
    </row>
    <row r="71" ht="20.7" customHeight="1">
      <c r="A71" t="s" s="3">
        <v>19</v>
      </c>
      <c r="B71" s="7">
        <f>SUM(B68:B70)</f>
        <v>7455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  <c r="I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  <c r="I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  <c r="I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</row>
    <row r="77" ht="20.7" customHeight="1">
      <c r="A77" s="16"/>
      <c r="B77" s="17"/>
      <c r="C77" s="18"/>
      <c r="D77" s="11"/>
      <c r="E77" s="11"/>
      <c r="F77" s="11"/>
      <c r="G77" s="11"/>
      <c r="H77" s="11"/>
      <c r="I77" s="11"/>
    </row>
    <row r="78" ht="20.7" customHeight="1">
      <c r="A78" t="s" s="13">
        <v>188</v>
      </c>
      <c r="B78" t="s" s="14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14">
        <v>190</v>
      </c>
      <c r="B79" s="15">
        <v>5908</v>
      </c>
      <c r="C79" s="8">
        <f>B79/B81</f>
        <v>0.789945179836877</v>
      </c>
      <c r="D79" s="6"/>
      <c r="E79" s="11"/>
      <c r="F79" s="11"/>
      <c r="G79" s="11"/>
      <c r="H79" s="11"/>
      <c r="I79" s="11"/>
    </row>
    <row r="80" ht="20.7" customHeight="1">
      <c r="A80" t="s" s="14">
        <v>192</v>
      </c>
      <c r="B80" s="15">
        <v>1571</v>
      </c>
      <c r="C80" s="8">
        <f>B80/B81</f>
        <v>0.210054820163123</v>
      </c>
      <c r="D80" s="6"/>
      <c r="E80" s="11"/>
      <c r="F80" s="11"/>
      <c r="G80" s="11"/>
      <c r="H80" s="11"/>
      <c r="I80" s="11"/>
    </row>
    <row r="81" ht="20.7" customHeight="1">
      <c r="A81" t="s" s="13">
        <v>19</v>
      </c>
      <c r="B81" s="15">
        <f>SUM(B79:B80)</f>
        <v>7479</v>
      </c>
      <c r="C81" s="9">
        <f>SUM(C79:C80)</f>
        <v>1</v>
      </c>
      <c r="D81" s="6"/>
      <c r="E81" s="11"/>
      <c r="F81" s="11"/>
      <c r="G81" s="11"/>
      <c r="H81" s="11"/>
      <c r="I81" s="11"/>
    </row>
    <row r="82" ht="20.7" customHeight="1">
      <c r="A82" s="65"/>
      <c r="B82" s="28"/>
      <c r="C82" s="18"/>
      <c r="D82" s="11"/>
      <c r="E82" s="11"/>
      <c r="F82" s="11"/>
      <c r="G82" s="11"/>
      <c r="H82" s="11"/>
      <c r="I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21"/>
      <c r="B87" s="22"/>
      <c r="C87" s="19"/>
      <c r="D87" s="11"/>
      <c r="E87" s="11"/>
      <c r="F87" s="11"/>
      <c r="G87" s="11"/>
      <c r="H87" s="11"/>
      <c r="I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  <c r="I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  <c r="I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  <c r="I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  <c r="I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  <c r="I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  <c r="I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  <c r="I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  <c r="I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  <c r="I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  <c r="I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  <c r="I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  <c r="I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  <c r="I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  <c r="I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  <c r="I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  <c r="I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  <c r="I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  <c r="I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  <c r="I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  <c r="I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  <c r="I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  <c r="I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  <c r="I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  <c r="I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  <c r="I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  <c r="I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  <c r="I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  <c r="I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  <c r="I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  <c r="I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  <c r="I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  <c r="I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  <c r="I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  <c r="I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  <c r="I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  <c r="I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  <c r="I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  <c r="I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  <c r="I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  <c r="I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  <c r="I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  <c r="I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  <c r="I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  <c r="I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  <c r="I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  <c r="I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  <c r="I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  <c r="I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  <c r="I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  <c r="I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  <c r="I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  <c r="I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  <c r="I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  <c r="I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  <c r="I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  <c r="I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  <c r="I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  <c r="I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  <c r="I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  <c r="I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  <c r="I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  <c r="I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  <c r="I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  <c r="I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  <c r="I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  <c r="I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  <c r="I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  <c r="I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  <c r="I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  <c r="I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  <c r="I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  <c r="I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  <c r="I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  <c r="I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  <c r="I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  <c r="I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  <c r="I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  <c r="I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  <c r="I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  <c r="I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  <c r="I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  <c r="I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  <c r="I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  <c r="I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  <c r="I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  <c r="I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  <c r="I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  <c r="I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  <c r="I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  <c r="I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  <c r="I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  <c r="I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  <c r="I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  <c r="I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  <c r="I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  <c r="I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  <c r="I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  <c r="I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  <c r="I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  <c r="I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  <c r="I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  <c r="I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  <c r="I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  <c r="I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  <c r="I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  <c r="I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  <c r="I194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2:H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66" customWidth="1"/>
    <col min="2" max="3" width="16.3516" style="66" customWidth="1"/>
    <col min="4" max="4" width="22.1016" style="66" customWidth="1"/>
    <col min="5" max="6" width="16.3516" style="66" customWidth="1"/>
    <col min="7" max="7" width="17.8516" style="66" customWidth="1"/>
    <col min="8" max="8" width="16.3516" style="66" customWidth="1"/>
    <col min="9" max="16384" width="16.3516" style="66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7" customHeight="1">
      <c r="A2" t="s" s="3">
        <v>1</v>
      </c>
      <c r="B2" t="s" s="4">
        <v>2</v>
      </c>
      <c r="C2" t="s" s="3">
        <v>3</v>
      </c>
      <c r="D2" s="60"/>
      <c r="E2" s="37"/>
      <c r="F2" s="37"/>
      <c r="G2" s="61"/>
      <c r="H2" s="37"/>
    </row>
    <row r="3" ht="20.7" customHeight="1">
      <c r="A3" t="s" s="4">
        <v>8</v>
      </c>
      <c r="B3" s="7">
        <v>51</v>
      </c>
      <c r="C3" s="8">
        <f>B3/B12</f>
        <v>0.16887417218543</v>
      </c>
      <c r="D3" s="20"/>
      <c r="E3" s="37"/>
      <c r="F3" s="37"/>
      <c r="G3" s="37"/>
      <c r="H3" s="37"/>
    </row>
    <row r="4" ht="20.7" customHeight="1">
      <c r="A4" t="s" s="4">
        <v>13</v>
      </c>
      <c r="B4" s="7">
        <v>1</v>
      </c>
      <c r="C4" s="8">
        <f>B4/B12</f>
        <v>0.0033112582781457</v>
      </c>
      <c r="D4" s="20"/>
      <c r="E4" s="37"/>
      <c r="F4" s="37"/>
      <c r="G4" s="37"/>
      <c r="H4" s="37"/>
    </row>
    <row r="5" ht="20.7" customHeight="1">
      <c r="A5" t="s" s="4">
        <v>18</v>
      </c>
      <c r="B5" s="7">
        <v>5</v>
      </c>
      <c r="C5" s="8">
        <f>B5/B12</f>
        <v>0.0165562913907285</v>
      </c>
      <c r="D5" s="60"/>
      <c r="E5" s="37"/>
      <c r="F5" s="37"/>
      <c r="G5" s="61"/>
      <c r="H5" s="37"/>
    </row>
    <row r="6" ht="20.7" customHeight="1">
      <c r="A6" t="s" s="4">
        <v>21</v>
      </c>
      <c r="B6" s="7">
        <v>180</v>
      </c>
      <c r="C6" s="8">
        <f>B6/B12</f>
        <v>0.596026490066225</v>
      </c>
      <c r="D6" s="20"/>
      <c r="E6" s="37"/>
      <c r="F6" s="37"/>
      <c r="G6" s="37"/>
      <c r="H6" s="37"/>
    </row>
    <row r="7" ht="20.7" customHeight="1">
      <c r="A7" t="s" s="4">
        <v>23</v>
      </c>
      <c r="B7" s="7">
        <v>60</v>
      </c>
      <c r="C7" s="8">
        <f>B7/B12</f>
        <v>0.198675496688742</v>
      </c>
      <c r="D7" s="60"/>
      <c r="E7" s="37"/>
      <c r="F7" s="37"/>
      <c r="G7" s="61"/>
      <c r="H7" s="37"/>
    </row>
    <row r="8" ht="20.7" customHeight="1">
      <c r="A8" t="s" s="4">
        <v>27</v>
      </c>
      <c r="B8" s="7">
        <v>2</v>
      </c>
      <c r="C8" s="8">
        <f>B8/B12</f>
        <v>0.00662251655629139</v>
      </c>
      <c r="D8" s="20"/>
      <c r="E8" s="37"/>
      <c r="F8" s="37"/>
      <c r="G8" s="37"/>
      <c r="H8" s="37"/>
    </row>
    <row r="9" ht="20.7" customHeight="1">
      <c r="A9" t="s" s="4">
        <v>31</v>
      </c>
      <c r="B9" s="7">
        <v>3</v>
      </c>
      <c r="C9" s="8">
        <f>B9/B12</f>
        <v>0.00993377483443709</v>
      </c>
      <c r="D9" s="20"/>
      <c r="E9" s="37"/>
      <c r="F9" s="37"/>
      <c r="G9" s="37"/>
      <c r="H9" s="37"/>
    </row>
    <row r="10" ht="20.7" customHeight="1">
      <c r="A10" t="s" s="4">
        <v>36</v>
      </c>
      <c r="B10" s="7">
        <v>0</v>
      </c>
      <c r="C10" s="8">
        <f>B10/B12</f>
        <v>0</v>
      </c>
      <c r="D10" s="60"/>
      <c r="E10" s="37"/>
      <c r="F10" s="37"/>
      <c r="G10" s="61"/>
      <c r="H10" s="37"/>
    </row>
    <row r="11" ht="20.7" customHeight="1">
      <c r="A11" t="s" s="4">
        <v>39</v>
      </c>
      <c r="B11" s="7">
        <v>0</v>
      </c>
      <c r="C11" s="8">
        <f>B11/B12</f>
        <v>0</v>
      </c>
      <c r="D11" s="20"/>
      <c r="E11" s="37"/>
      <c r="F11" s="37"/>
      <c r="G11" s="37"/>
      <c r="H11" s="37"/>
    </row>
    <row r="12" ht="20.7" customHeight="1">
      <c r="A12" t="s" s="3">
        <v>19</v>
      </c>
      <c r="B12" s="7">
        <f>SUM(B3:B11)</f>
        <v>302</v>
      </c>
      <c r="C12" s="9">
        <f>SUM(C3:C11)</f>
        <v>1</v>
      </c>
      <c r="D12" s="60"/>
      <c r="E12" s="37"/>
      <c r="F12" s="37"/>
      <c r="G12" s="61"/>
      <c r="H12" s="37"/>
    </row>
    <row r="13" ht="20.7" customHeight="1">
      <c r="A13" s="10"/>
      <c r="B13" s="10"/>
      <c r="C13" s="30"/>
      <c r="D13" s="37"/>
      <c r="E13" s="37"/>
      <c r="F13" s="37"/>
      <c r="G13" s="37"/>
      <c r="H13" s="37"/>
    </row>
    <row r="14" ht="20.7" customHeight="1">
      <c r="A14" t="s" s="3">
        <v>46</v>
      </c>
      <c r="B14" t="s" s="4">
        <v>2</v>
      </c>
      <c r="C14" t="s" s="3">
        <v>3</v>
      </c>
      <c r="D14" s="20"/>
      <c r="E14" s="37"/>
      <c r="F14" s="37"/>
      <c r="G14" s="37"/>
      <c r="H14" s="37"/>
    </row>
    <row r="15" ht="20.7" customHeight="1">
      <c r="A15" t="s" s="4">
        <v>51</v>
      </c>
      <c r="B15" s="7">
        <v>1</v>
      </c>
      <c r="C15" s="8">
        <f>B15/B21</f>
        <v>0.00333333333333333</v>
      </c>
      <c r="D15" s="60"/>
      <c r="E15" s="37"/>
      <c r="F15" s="37"/>
      <c r="G15" s="61"/>
      <c r="H15" s="37"/>
    </row>
    <row r="16" ht="20.7" customHeight="1">
      <c r="A16" t="s" s="4">
        <v>54</v>
      </c>
      <c r="B16" s="7">
        <v>135</v>
      </c>
      <c r="C16" s="8">
        <f>B16/B21</f>
        <v>0.45</v>
      </c>
      <c r="D16" s="20"/>
      <c r="E16" s="37"/>
      <c r="F16" s="37"/>
      <c r="G16" s="37"/>
      <c r="H16" s="37"/>
    </row>
    <row r="17" ht="20.7" customHeight="1">
      <c r="A17" t="s" s="4">
        <v>57</v>
      </c>
      <c r="B17" s="7">
        <v>78</v>
      </c>
      <c r="C17" s="8">
        <f>B17/B21</f>
        <v>0.26</v>
      </c>
      <c r="D17" s="60"/>
      <c r="E17" s="37"/>
      <c r="F17" s="37"/>
      <c r="G17" s="61"/>
      <c r="H17" s="37"/>
    </row>
    <row r="18" ht="20.7" customHeight="1">
      <c r="A18" t="s" s="4">
        <v>61</v>
      </c>
      <c r="B18" s="7">
        <v>1</v>
      </c>
      <c r="C18" s="8">
        <f>B18/B21</f>
        <v>0.00333333333333333</v>
      </c>
      <c r="D18" s="20"/>
      <c r="E18" s="37"/>
      <c r="F18" s="37"/>
      <c r="G18" s="37"/>
      <c r="H18" s="37"/>
    </row>
    <row r="19" ht="20.7" customHeight="1">
      <c r="A19" t="s" s="4">
        <v>64</v>
      </c>
      <c r="B19" s="7">
        <v>80</v>
      </c>
      <c r="C19" s="8">
        <f>B19/B21</f>
        <v>0.266666666666667</v>
      </c>
      <c r="D19" s="20"/>
      <c r="E19" s="37"/>
      <c r="F19" s="37"/>
      <c r="G19" s="37"/>
      <c r="H19" s="37"/>
    </row>
    <row r="20" ht="20.7" customHeight="1">
      <c r="A20" t="s" s="4">
        <v>68</v>
      </c>
      <c r="B20" s="7">
        <v>5</v>
      </c>
      <c r="C20" s="8">
        <f>B20/B21</f>
        <v>0.0166666666666667</v>
      </c>
      <c r="D20" s="60"/>
      <c r="E20" s="37"/>
      <c r="F20" s="37"/>
      <c r="G20" s="61"/>
      <c r="H20" s="37"/>
    </row>
    <row r="21" ht="20.7" customHeight="1">
      <c r="A21" t="s" s="3">
        <v>19</v>
      </c>
      <c r="B21" s="7">
        <f>SUM(B15:B20)</f>
        <v>300</v>
      </c>
      <c r="C21" s="9">
        <f>SUM(C15:C20)</f>
        <v>1</v>
      </c>
      <c r="D21" s="20"/>
      <c r="E21" s="37"/>
      <c r="F21" s="37"/>
      <c r="G21" s="37"/>
      <c r="H21" s="37"/>
    </row>
    <row r="22" ht="20.7" customHeight="1">
      <c r="A22" s="16"/>
      <c r="B22" s="17"/>
      <c r="C22" s="17"/>
      <c r="D22" s="61"/>
      <c r="E22" s="37"/>
      <c r="F22" s="37"/>
      <c r="G22" s="37"/>
      <c r="H22" s="37"/>
    </row>
    <row r="23" ht="20.7" customHeight="1">
      <c r="A23" t="s" s="45">
        <v>77</v>
      </c>
      <c r="B23" t="s" s="46">
        <v>2</v>
      </c>
      <c r="C23" t="s" s="3">
        <v>3</v>
      </c>
      <c r="D23" s="20"/>
      <c r="E23" s="37"/>
      <c r="F23" s="37"/>
      <c r="G23" s="37"/>
      <c r="H23" s="37"/>
    </row>
    <row r="24" ht="20.7" customHeight="1">
      <c r="A24" t="s" s="46">
        <v>80</v>
      </c>
      <c r="B24" s="47"/>
      <c r="C24" s="8">
        <f>B24/B26</f>
      </c>
      <c r="D24" s="20"/>
      <c r="E24" s="37"/>
      <c r="F24" s="37"/>
      <c r="G24" s="37"/>
      <c r="H24" s="37"/>
    </row>
    <row r="25" ht="20.7" customHeight="1">
      <c r="A25" t="s" s="46">
        <v>83</v>
      </c>
      <c r="B25" s="47"/>
      <c r="C25" s="8">
        <f>B25/B26</f>
      </c>
      <c r="D25" s="20"/>
      <c r="E25" s="37"/>
      <c r="F25" s="37"/>
      <c r="G25" s="37"/>
      <c r="H25" s="37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60"/>
      <c r="E26" s="37"/>
      <c r="F26" s="37"/>
      <c r="G26" s="37"/>
      <c r="H26" s="37"/>
    </row>
    <row r="27" ht="20.7" customHeight="1">
      <c r="A27" s="51"/>
      <c r="B27" s="52"/>
      <c r="C27" s="17"/>
      <c r="D27" s="37"/>
      <c r="E27" s="37"/>
      <c r="F27" s="37"/>
      <c r="G27" s="37"/>
      <c r="H27" s="37"/>
    </row>
    <row r="28" ht="20.7" customHeight="1">
      <c r="A28" t="s" s="45">
        <v>92</v>
      </c>
      <c r="B28" t="s" s="46">
        <v>2</v>
      </c>
      <c r="C28" t="s" s="3">
        <v>3</v>
      </c>
      <c r="D28" s="60"/>
      <c r="E28" s="37"/>
      <c r="F28" s="37"/>
      <c r="G28" s="37"/>
      <c r="H28" s="37"/>
    </row>
    <row r="29" ht="20.7" customHeight="1">
      <c r="A29" t="s" s="46">
        <v>95</v>
      </c>
      <c r="B29" s="47"/>
      <c r="C29" s="8">
        <f>B29/B35</f>
      </c>
      <c r="D29" s="20"/>
      <c r="E29" s="37"/>
      <c r="F29" s="37"/>
      <c r="G29" s="37"/>
      <c r="H29" s="37"/>
    </row>
    <row r="30" ht="20.7" customHeight="1">
      <c r="A30" t="s" s="46">
        <v>98</v>
      </c>
      <c r="B30" s="47"/>
      <c r="C30" s="8">
        <f>B30/B35</f>
      </c>
      <c r="D30" s="20"/>
      <c r="E30" s="37"/>
      <c r="F30" s="37"/>
      <c r="G30" s="37"/>
      <c r="H30" s="37"/>
    </row>
    <row r="31" ht="20.7" customHeight="1">
      <c r="A31" t="s" s="46">
        <v>101</v>
      </c>
      <c r="B31" s="47"/>
      <c r="C31" s="8">
        <f>B31/B35</f>
      </c>
      <c r="D31" s="60"/>
      <c r="E31" s="37"/>
      <c r="F31" s="37"/>
      <c r="G31" s="37"/>
      <c r="H31" s="37"/>
    </row>
    <row r="32" ht="20.7" customHeight="1">
      <c r="A32" t="s" s="46">
        <v>103</v>
      </c>
      <c r="B32" s="47"/>
      <c r="C32" s="8">
        <f>B32/B35</f>
      </c>
      <c r="D32" s="20"/>
      <c r="E32" s="37"/>
      <c r="F32" s="37"/>
      <c r="G32" s="37"/>
      <c r="H32" s="37"/>
    </row>
    <row r="33" ht="20.7" customHeight="1">
      <c r="A33" t="s" s="46">
        <v>106</v>
      </c>
      <c r="B33" s="47"/>
      <c r="C33" s="8">
        <f>B33/B35</f>
      </c>
      <c r="D33" s="60"/>
      <c r="E33" s="37"/>
      <c r="F33" s="37"/>
      <c r="G33" s="37"/>
      <c r="H33" s="37"/>
    </row>
    <row r="34" ht="20.7" customHeight="1">
      <c r="A34" t="s" s="46">
        <v>110</v>
      </c>
      <c r="B34" s="47"/>
      <c r="C34" s="8">
        <f>B34/B35</f>
      </c>
      <c r="D34" s="20"/>
      <c r="E34" s="37"/>
      <c r="F34" s="37"/>
      <c r="G34" s="37"/>
      <c r="H34" s="37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20"/>
      <c r="E35" s="37"/>
      <c r="F35" s="37"/>
      <c r="G35" s="37"/>
      <c r="H35" s="37"/>
    </row>
    <row r="36" ht="20.7" customHeight="1">
      <c r="A36" s="16"/>
      <c r="B36" s="17"/>
      <c r="C36" s="17"/>
      <c r="D36" s="37"/>
      <c r="E36" s="37"/>
      <c r="F36" s="37"/>
      <c r="G36" s="37"/>
      <c r="H36" s="37"/>
    </row>
    <row r="37" ht="20.7" customHeight="1">
      <c r="A37" t="s" s="3">
        <v>116</v>
      </c>
      <c r="B37" t="s" s="4">
        <v>2</v>
      </c>
      <c r="C37" t="s" s="3">
        <v>3</v>
      </c>
      <c r="D37" s="60"/>
      <c r="E37" s="37"/>
      <c r="F37" s="37"/>
      <c r="G37" s="37"/>
      <c r="H37" s="37"/>
    </row>
    <row r="38" ht="20.7" customHeight="1">
      <c r="A38" t="s" s="4">
        <v>118</v>
      </c>
      <c r="B38" s="7">
        <v>242</v>
      </c>
      <c r="C38" s="8">
        <f>B38/B40</f>
        <v>0.899628252788104</v>
      </c>
      <c r="D38" s="20"/>
      <c r="E38" s="37"/>
      <c r="F38" s="37"/>
      <c r="G38" s="37"/>
      <c r="H38" s="37"/>
    </row>
    <row r="39" ht="20.7" customHeight="1">
      <c r="A39" t="s" s="4">
        <v>122</v>
      </c>
      <c r="B39" s="7">
        <v>27</v>
      </c>
      <c r="C39" s="8">
        <f>B39/B40</f>
        <v>0.100371747211896</v>
      </c>
      <c r="D39" s="60"/>
      <c r="E39" s="37"/>
      <c r="F39" s="37"/>
      <c r="G39" s="37"/>
      <c r="H39" s="37"/>
    </row>
    <row r="40" ht="20.7" customHeight="1">
      <c r="A40" t="s" s="3">
        <v>19</v>
      </c>
      <c r="B40" s="7">
        <f>SUM(B38:B39)</f>
        <v>269</v>
      </c>
      <c r="C40" s="9">
        <f>SUM(C38:C39)</f>
        <v>1</v>
      </c>
      <c r="D40" s="20"/>
      <c r="E40" s="37"/>
      <c r="F40" s="37"/>
      <c r="G40" s="37"/>
      <c r="H40" s="37"/>
    </row>
    <row r="41" ht="20.7" customHeight="1">
      <c r="A41" s="16"/>
      <c r="B41" s="17"/>
      <c r="C41" s="17"/>
      <c r="D41" s="37"/>
      <c r="E41" s="37"/>
      <c r="F41" s="37"/>
      <c r="G41" s="37"/>
      <c r="H41" s="37"/>
    </row>
    <row r="42" ht="20.7" customHeight="1">
      <c r="A42" t="s" s="3">
        <v>129</v>
      </c>
      <c r="B42" t="s" s="4">
        <v>2</v>
      </c>
      <c r="C42" t="s" s="3">
        <v>3</v>
      </c>
      <c r="D42" s="60"/>
      <c r="E42" s="37"/>
      <c r="F42" s="37"/>
      <c r="G42" s="37"/>
      <c r="H42" s="37"/>
    </row>
    <row r="43" ht="20.7" customHeight="1">
      <c r="A43" t="s" s="4">
        <v>131</v>
      </c>
      <c r="B43" s="7">
        <v>142</v>
      </c>
      <c r="C43" s="8">
        <f>B43/B45</f>
        <v>0.550387596899225</v>
      </c>
      <c r="D43" s="20"/>
      <c r="E43" s="37"/>
      <c r="F43" s="37"/>
      <c r="G43" s="37"/>
      <c r="H43" s="37"/>
    </row>
    <row r="44" ht="20.7" customHeight="1">
      <c r="A44" t="s" s="4">
        <v>134</v>
      </c>
      <c r="B44" s="7">
        <v>116</v>
      </c>
      <c r="C44" s="8">
        <f>B44/B45</f>
        <v>0.449612403100775</v>
      </c>
      <c r="D44" s="60"/>
      <c r="E44" s="37"/>
      <c r="F44" s="37"/>
      <c r="G44" s="37"/>
      <c r="H44" s="37"/>
    </row>
    <row r="45" ht="20.7" customHeight="1">
      <c r="A45" t="s" s="3">
        <v>19</v>
      </c>
      <c r="B45" s="7">
        <f>SUM(B43:B44)</f>
        <v>258</v>
      </c>
      <c r="C45" s="9">
        <f>SUM(C43:C44)</f>
        <v>1</v>
      </c>
      <c r="D45" s="20"/>
      <c r="E45" s="37"/>
      <c r="F45" s="37"/>
      <c r="G45" s="37"/>
      <c r="H45" s="37"/>
    </row>
    <row r="46" ht="20.7" customHeight="1">
      <c r="A46" s="16"/>
      <c r="B46" s="17"/>
      <c r="C46" s="17"/>
      <c r="D46" s="37"/>
      <c r="E46" s="37"/>
      <c r="F46" s="37"/>
      <c r="G46" s="37"/>
      <c r="H46" s="37"/>
    </row>
    <row r="47" ht="20.7" customHeight="1">
      <c r="A47" t="s" s="3">
        <v>141</v>
      </c>
      <c r="B47" t="s" s="4">
        <v>2</v>
      </c>
      <c r="C47" t="s" s="3">
        <v>3</v>
      </c>
      <c r="D47" s="60"/>
      <c r="E47" s="37"/>
      <c r="F47" s="37"/>
      <c r="G47" s="37"/>
      <c r="H47" s="37"/>
    </row>
    <row r="48" ht="20.7" customHeight="1">
      <c r="A48" t="s" s="4">
        <v>143</v>
      </c>
      <c r="B48" s="7">
        <v>151</v>
      </c>
      <c r="C48" s="8">
        <f>B48/B52</f>
        <v>0.561338289962825</v>
      </c>
      <c r="D48" s="6"/>
      <c r="E48" s="11"/>
      <c r="F48" s="11"/>
      <c r="G48" s="11"/>
      <c r="H48" s="11"/>
    </row>
    <row r="49" ht="20.7" customHeight="1">
      <c r="A49" t="s" s="4">
        <v>146</v>
      </c>
      <c r="B49" s="7">
        <v>14</v>
      </c>
      <c r="C49" s="8">
        <f>B49/B52</f>
        <v>0.0520446096654275</v>
      </c>
      <c r="D49" s="6"/>
      <c r="E49" s="11"/>
      <c r="F49" s="11"/>
      <c r="G49" s="11"/>
      <c r="H49" s="11"/>
    </row>
    <row r="50" ht="20.7" customHeight="1">
      <c r="A50" t="s" s="4">
        <v>150</v>
      </c>
      <c r="B50" s="7">
        <v>15</v>
      </c>
      <c r="C50" s="8">
        <f>B50/B52</f>
        <v>0.0557620817843866</v>
      </c>
      <c r="D50" s="6"/>
      <c r="E50" s="11"/>
      <c r="F50" s="11"/>
      <c r="G50" s="11"/>
      <c r="H50" s="11"/>
    </row>
    <row r="51" ht="20.7" customHeight="1">
      <c r="A51" t="s" s="4">
        <v>153</v>
      </c>
      <c r="B51" s="7">
        <v>89</v>
      </c>
      <c r="C51" s="8">
        <f>B51/B52</f>
        <v>0.330855018587361</v>
      </c>
      <c r="D51" s="6"/>
      <c r="E51" s="11"/>
      <c r="F51" s="11"/>
      <c r="G51" s="11"/>
      <c r="H51" s="11"/>
    </row>
    <row r="52" ht="20.7" customHeight="1">
      <c r="A52" t="s" s="3">
        <v>19</v>
      </c>
      <c r="B52" s="7">
        <f>SUM(B48:B51)</f>
        <v>269</v>
      </c>
      <c r="C52" s="9">
        <f>SUM(C48:C51)</f>
        <v>1</v>
      </c>
      <c r="D52" s="6"/>
      <c r="E52" s="11"/>
      <c r="F52" s="11"/>
      <c r="G52" s="11"/>
      <c r="H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</row>
    <row r="55" ht="20.7" customHeight="1">
      <c r="A55" t="s" s="4">
        <v>159</v>
      </c>
      <c r="B55" s="7">
        <v>81</v>
      </c>
      <c r="C55" s="8">
        <f>B55/B58</f>
        <v>0.327935222672065</v>
      </c>
      <c r="D55" s="6"/>
      <c r="E55" s="11"/>
      <c r="F55" s="11"/>
      <c r="G55" s="11"/>
      <c r="H55" s="11"/>
    </row>
    <row r="56" ht="20.7" customHeight="1">
      <c r="A56" t="s" s="4">
        <v>160</v>
      </c>
      <c r="B56" s="7">
        <v>59</v>
      </c>
      <c r="C56" s="8">
        <f>B56/B58</f>
        <v>0.238866396761134</v>
      </c>
      <c r="D56" s="6"/>
      <c r="E56" s="11"/>
      <c r="F56" s="11"/>
      <c r="G56" s="11"/>
      <c r="H56" s="11"/>
    </row>
    <row r="57" ht="20.7" customHeight="1">
      <c r="A57" t="s" s="4">
        <v>162</v>
      </c>
      <c r="B57" s="7">
        <v>107</v>
      </c>
      <c r="C57" s="8">
        <f>B57/B58</f>
        <v>0.433198380566802</v>
      </c>
      <c r="D57" s="6"/>
      <c r="E57" s="11"/>
      <c r="F57" s="11"/>
      <c r="G57" s="11"/>
      <c r="H57" s="11"/>
    </row>
    <row r="58" ht="20.7" customHeight="1">
      <c r="A58" t="s" s="3">
        <v>19</v>
      </c>
      <c r="B58" s="7">
        <f>SUM(B55:B57)</f>
        <v>247</v>
      </c>
      <c r="C58" s="9">
        <f>SUM(C55:C57)</f>
        <v>1</v>
      </c>
      <c r="D58" s="6"/>
      <c r="E58" s="11"/>
      <c r="F58" s="11"/>
      <c r="G58" s="11"/>
      <c r="H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</row>
    <row r="61" ht="20.7" customHeight="1">
      <c r="A61" t="s" s="4">
        <v>166</v>
      </c>
      <c r="B61" s="7">
        <v>54</v>
      </c>
      <c r="C61" s="8">
        <f>B61/B65</f>
        <v>0.258373205741627</v>
      </c>
      <c r="D61" s="6"/>
      <c r="E61" s="11"/>
      <c r="F61" s="11"/>
      <c r="G61" s="11"/>
      <c r="H61" s="11"/>
    </row>
    <row r="62" ht="20.7" customHeight="1">
      <c r="A62" t="s" s="4">
        <v>168</v>
      </c>
      <c r="B62" s="7">
        <v>13</v>
      </c>
      <c r="C62" s="8">
        <f>B62/B65</f>
        <v>0.062200956937799</v>
      </c>
      <c r="D62" s="6"/>
      <c r="E62" s="11"/>
      <c r="F62" s="11"/>
      <c r="G62" s="11"/>
      <c r="H62" s="11"/>
    </row>
    <row r="63" ht="20.7" customHeight="1">
      <c r="A63" t="s" s="4">
        <v>170</v>
      </c>
      <c r="B63" s="7">
        <v>71</v>
      </c>
      <c r="C63" s="8">
        <f>B63/B65</f>
        <v>0.339712918660287</v>
      </c>
      <c r="D63" s="6"/>
      <c r="E63" s="11"/>
      <c r="F63" s="11"/>
      <c r="G63" s="11"/>
      <c r="H63" s="11"/>
    </row>
    <row r="64" ht="20.7" customHeight="1">
      <c r="A64" t="s" s="4">
        <v>172</v>
      </c>
      <c r="B64" s="7">
        <v>71</v>
      </c>
      <c r="C64" s="8">
        <f>B64/B65</f>
        <v>0.339712918660287</v>
      </c>
      <c r="D64" s="6"/>
      <c r="E64" s="11"/>
      <c r="F64" s="11"/>
      <c r="G64" s="11"/>
      <c r="H64" s="11"/>
    </row>
    <row r="65" ht="20.7" customHeight="1">
      <c r="A65" t="s" s="3">
        <v>19</v>
      </c>
      <c r="B65" s="7">
        <f>SUM(B61:B64)</f>
        <v>209</v>
      </c>
      <c r="C65" s="9">
        <f>SUM(C61:C64)</f>
        <v>1</v>
      </c>
      <c r="D65" s="6"/>
      <c r="E65" s="11"/>
      <c r="F65" s="11"/>
      <c r="G65" s="11"/>
      <c r="H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</row>
    <row r="68" ht="20.7" customHeight="1">
      <c r="A68" t="s" s="4">
        <v>176</v>
      </c>
      <c r="B68" s="7">
        <v>100</v>
      </c>
      <c r="C68" s="8">
        <f>B68/B71</f>
        <v>0.495049504950495</v>
      </c>
      <c r="D68" s="6"/>
      <c r="E68" s="11"/>
      <c r="F68" s="11"/>
      <c r="G68" s="11"/>
      <c r="H68" s="11"/>
    </row>
    <row r="69" ht="20.7" customHeight="1">
      <c r="A69" t="s" s="4">
        <v>178</v>
      </c>
      <c r="B69" s="7">
        <v>31</v>
      </c>
      <c r="C69" s="8">
        <f>B69/B71</f>
        <v>0.153465346534653</v>
      </c>
      <c r="D69" s="6"/>
      <c r="E69" s="11"/>
      <c r="F69" s="11"/>
      <c r="G69" s="11"/>
      <c r="H69" s="11"/>
    </row>
    <row r="70" ht="20.7" customHeight="1">
      <c r="A70" t="s" s="4">
        <v>179</v>
      </c>
      <c r="B70" s="7">
        <v>71</v>
      </c>
      <c r="C70" s="8">
        <f>B70/B71</f>
        <v>0.351485148514851</v>
      </c>
      <c r="D70" s="6"/>
      <c r="E70" s="11"/>
      <c r="F70" s="11"/>
      <c r="G70" s="11"/>
      <c r="H70" s="11"/>
    </row>
    <row r="71" ht="20.7" customHeight="1">
      <c r="A71" t="s" s="3">
        <v>19</v>
      </c>
      <c r="B71" s="7">
        <f>SUM(B68:B70)</f>
        <v>202</v>
      </c>
      <c r="C71" s="9">
        <f>SUM(C68:C70)</f>
        <v>0.999999999999999</v>
      </c>
      <c r="D71" s="6"/>
      <c r="E71" s="11"/>
      <c r="F71" s="11"/>
      <c r="G71" s="11"/>
      <c r="H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</row>
    <row r="87" ht="20.35" customHeight="1">
      <c r="A87" s="21"/>
      <c r="B87" s="22"/>
      <c r="C87" s="19"/>
      <c r="D87" s="11"/>
      <c r="E87" s="11"/>
      <c r="F87" s="11"/>
      <c r="G87" s="11"/>
      <c r="H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2:H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67" customWidth="1"/>
    <col min="2" max="3" width="16.3516" style="67" customWidth="1"/>
    <col min="4" max="4" width="22.1016" style="67" customWidth="1"/>
    <col min="5" max="6" width="16.3516" style="67" customWidth="1"/>
    <col min="7" max="7" width="17.8516" style="67" customWidth="1"/>
    <col min="8" max="8" width="16.3516" style="67" customWidth="1"/>
    <col min="9" max="16384" width="16.3516" style="67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7" customHeight="1">
      <c r="A2" t="s" s="3">
        <v>1</v>
      </c>
      <c r="B2" t="s" s="4">
        <v>2</v>
      </c>
      <c r="C2" t="s" s="3">
        <v>3</v>
      </c>
      <c r="D2" s="60"/>
      <c r="E2" s="37"/>
      <c r="F2" s="37"/>
      <c r="G2" s="61"/>
      <c r="H2" s="37"/>
    </row>
    <row r="3" ht="20.7" customHeight="1">
      <c r="A3" t="s" s="4">
        <v>8</v>
      </c>
      <c r="B3" s="7">
        <v>335</v>
      </c>
      <c r="C3" s="8">
        <f>B3/B12</f>
        <v>0.117132867132867</v>
      </c>
      <c r="D3" s="20"/>
      <c r="E3" s="37"/>
      <c r="F3" s="37"/>
      <c r="G3" s="37"/>
      <c r="H3" s="37"/>
    </row>
    <row r="4" ht="20.7" customHeight="1">
      <c r="A4" t="s" s="4">
        <v>13</v>
      </c>
      <c r="B4" s="7">
        <v>37</v>
      </c>
      <c r="C4" s="8">
        <f>B4/B12</f>
        <v>0.0129370629370629</v>
      </c>
      <c r="D4" s="20"/>
      <c r="E4" s="37"/>
      <c r="F4" s="37"/>
      <c r="G4" s="37"/>
      <c r="H4" s="37"/>
    </row>
    <row r="5" ht="20.7" customHeight="1">
      <c r="A5" t="s" s="4">
        <v>18</v>
      </c>
      <c r="B5" s="7">
        <v>4</v>
      </c>
      <c r="C5" s="8">
        <f>B5/B12</f>
        <v>0.0013986013986014</v>
      </c>
      <c r="D5" s="60"/>
      <c r="E5" s="37"/>
      <c r="F5" s="37"/>
      <c r="G5" s="61"/>
      <c r="H5" s="37"/>
    </row>
    <row r="6" ht="20.7" customHeight="1">
      <c r="A6" t="s" s="4">
        <v>21</v>
      </c>
      <c r="B6" s="7">
        <v>1478</v>
      </c>
      <c r="C6" s="8">
        <f>B6/B12</f>
        <v>0.516783216783217</v>
      </c>
      <c r="D6" s="20"/>
      <c r="E6" s="37"/>
      <c r="F6" s="37"/>
      <c r="G6" s="37"/>
      <c r="H6" s="37"/>
    </row>
    <row r="7" ht="20.7" customHeight="1">
      <c r="A7" t="s" s="4">
        <v>23</v>
      </c>
      <c r="B7" s="7">
        <v>961</v>
      </c>
      <c r="C7" s="8">
        <f>B7/B12</f>
        <v>0.336013986013986</v>
      </c>
      <c r="D7" s="60"/>
      <c r="E7" s="37"/>
      <c r="F7" s="37"/>
      <c r="G7" s="61"/>
      <c r="H7" s="37"/>
    </row>
    <row r="8" ht="20.7" customHeight="1">
      <c r="A8" t="s" s="4">
        <v>27</v>
      </c>
      <c r="B8" s="7">
        <v>8</v>
      </c>
      <c r="C8" s="8">
        <f>B8/B12</f>
        <v>0.0027972027972028</v>
      </c>
      <c r="D8" s="20"/>
      <c r="E8" s="37"/>
      <c r="F8" s="37"/>
      <c r="G8" s="37"/>
      <c r="H8" s="37"/>
    </row>
    <row r="9" ht="20.7" customHeight="1">
      <c r="A9" t="s" s="4">
        <v>31</v>
      </c>
      <c r="B9" s="7">
        <v>27</v>
      </c>
      <c r="C9" s="8">
        <f>B9/B12</f>
        <v>0.009440559440559441</v>
      </c>
      <c r="D9" s="20"/>
      <c r="E9" s="37"/>
      <c r="F9" s="37"/>
      <c r="G9" s="37"/>
      <c r="H9" s="37"/>
    </row>
    <row r="10" ht="20.7" customHeight="1">
      <c r="A10" t="s" s="4">
        <v>36</v>
      </c>
      <c r="B10" s="7">
        <v>8</v>
      </c>
      <c r="C10" s="8">
        <f>B10/B12</f>
        <v>0.0027972027972028</v>
      </c>
      <c r="D10" s="60"/>
      <c r="E10" s="37"/>
      <c r="F10" s="37"/>
      <c r="G10" s="61"/>
      <c r="H10" s="37"/>
    </row>
    <row r="11" ht="20.7" customHeight="1">
      <c r="A11" t="s" s="4">
        <v>39</v>
      </c>
      <c r="B11" s="7">
        <v>2</v>
      </c>
      <c r="C11" s="8">
        <f>B11/B12</f>
        <v>0.000699300699300699</v>
      </c>
      <c r="D11" s="20"/>
      <c r="E11" s="37"/>
      <c r="F11" s="37"/>
      <c r="G11" s="37"/>
      <c r="H11" s="37"/>
    </row>
    <row r="12" ht="20.7" customHeight="1">
      <c r="A12" t="s" s="3">
        <v>19</v>
      </c>
      <c r="B12" s="7">
        <f>SUM(B3:B11)</f>
        <v>2860</v>
      </c>
      <c r="C12" s="9">
        <f>SUM(C3:C11)</f>
        <v>1</v>
      </c>
      <c r="D12" s="60"/>
      <c r="E12" s="37"/>
      <c r="F12" s="37"/>
      <c r="G12" s="61"/>
      <c r="H12" s="37"/>
    </row>
    <row r="13" ht="20.7" customHeight="1">
      <c r="A13" s="10"/>
      <c r="B13" s="10"/>
      <c r="C13" s="30"/>
      <c r="D13" s="37"/>
      <c r="E13" s="37"/>
      <c r="F13" s="37"/>
      <c r="G13" s="37"/>
      <c r="H13" s="37"/>
    </row>
    <row r="14" ht="20.7" customHeight="1">
      <c r="A14" t="s" s="3">
        <v>46</v>
      </c>
      <c r="B14" t="s" s="4">
        <v>2</v>
      </c>
      <c r="C14" t="s" s="3">
        <v>3</v>
      </c>
      <c r="D14" s="20"/>
      <c r="E14" s="37"/>
      <c r="F14" s="37"/>
      <c r="G14" s="37"/>
      <c r="H14" s="37"/>
    </row>
    <row r="15" ht="20.7" customHeight="1">
      <c r="A15" t="s" s="4">
        <v>51</v>
      </c>
      <c r="B15" s="7">
        <v>16</v>
      </c>
      <c r="C15" s="8">
        <f>B15/B21</f>
        <v>0.00570816981805209</v>
      </c>
      <c r="D15" s="60"/>
      <c r="E15" s="37"/>
      <c r="F15" s="37"/>
      <c r="G15" s="61"/>
      <c r="H15" s="37"/>
    </row>
    <row r="16" ht="20.7" customHeight="1">
      <c r="A16" t="s" s="4">
        <v>54</v>
      </c>
      <c r="B16" s="7">
        <v>1310</v>
      </c>
      <c r="C16" s="8">
        <f>B16/B21</f>
        <v>0.467356403853015</v>
      </c>
      <c r="D16" s="20"/>
      <c r="E16" s="37"/>
      <c r="F16" s="37"/>
      <c r="G16" s="37"/>
      <c r="H16" s="37"/>
    </row>
    <row r="17" ht="20.7" customHeight="1">
      <c r="A17" t="s" s="4">
        <v>57</v>
      </c>
      <c r="B17" s="7">
        <v>635</v>
      </c>
      <c r="C17" s="8">
        <f>B17/B21</f>
        <v>0.226542989653942</v>
      </c>
      <c r="D17" s="60"/>
      <c r="E17" s="37"/>
      <c r="F17" s="37"/>
      <c r="G17" s="61"/>
      <c r="H17" s="37"/>
    </row>
    <row r="18" ht="20.7" customHeight="1">
      <c r="A18" t="s" s="4">
        <v>61</v>
      </c>
      <c r="B18" s="7">
        <v>13</v>
      </c>
      <c r="C18" s="8">
        <f>B18/B21</f>
        <v>0.00463788797716732</v>
      </c>
      <c r="D18" s="20"/>
      <c r="E18" s="37"/>
      <c r="F18" s="37"/>
      <c r="G18" s="37"/>
      <c r="H18" s="37"/>
    </row>
    <row r="19" ht="20.7" customHeight="1">
      <c r="A19" t="s" s="4">
        <v>64</v>
      </c>
      <c r="B19" s="7">
        <v>803</v>
      </c>
      <c r="C19" s="8">
        <f>B19/B21</f>
        <v>0.286478772743489</v>
      </c>
      <c r="D19" s="20"/>
      <c r="E19" s="37"/>
      <c r="F19" s="37"/>
      <c r="G19" s="37"/>
      <c r="H19" s="37"/>
    </row>
    <row r="20" ht="20.7" customHeight="1">
      <c r="A20" t="s" s="4">
        <v>68</v>
      </c>
      <c r="B20" s="7">
        <v>26</v>
      </c>
      <c r="C20" s="8">
        <f>B20/B21</f>
        <v>0.009275775954334641</v>
      </c>
      <c r="D20" s="60"/>
      <c r="E20" s="37"/>
      <c r="F20" s="37"/>
      <c r="G20" s="61"/>
      <c r="H20" s="37"/>
    </row>
    <row r="21" ht="20.7" customHeight="1">
      <c r="A21" t="s" s="3">
        <v>19</v>
      </c>
      <c r="B21" s="7">
        <f>SUM(B15:B20)</f>
        <v>2803</v>
      </c>
      <c r="C21" s="9">
        <f>SUM(C15:C20)</f>
        <v>1</v>
      </c>
      <c r="D21" s="20"/>
      <c r="E21" s="37"/>
      <c r="F21" s="37"/>
      <c r="G21" s="37"/>
      <c r="H21" s="37"/>
    </row>
    <row r="22" ht="20.7" customHeight="1">
      <c r="A22" s="16"/>
      <c r="B22" s="17"/>
      <c r="C22" s="17"/>
      <c r="D22" s="61"/>
      <c r="E22" s="37"/>
      <c r="F22" s="37"/>
      <c r="G22" s="37"/>
      <c r="H22" s="37"/>
    </row>
    <row r="23" ht="20.7" customHeight="1">
      <c r="A23" t="s" s="45">
        <v>77</v>
      </c>
      <c r="B23" t="s" s="46">
        <v>2</v>
      </c>
      <c r="C23" t="s" s="3">
        <v>3</v>
      </c>
      <c r="D23" s="20"/>
      <c r="E23" s="37"/>
      <c r="F23" s="37"/>
      <c r="G23" s="37"/>
      <c r="H23" s="37"/>
    </row>
    <row r="24" ht="20.7" customHeight="1">
      <c r="A24" t="s" s="46">
        <v>80</v>
      </c>
      <c r="B24" s="47"/>
      <c r="C24" s="8">
        <f>B24/B26</f>
      </c>
      <c r="D24" s="20"/>
      <c r="E24" s="37"/>
      <c r="F24" s="37"/>
      <c r="G24" s="37"/>
      <c r="H24" s="37"/>
    </row>
    <row r="25" ht="20.7" customHeight="1">
      <c r="A25" t="s" s="46">
        <v>83</v>
      </c>
      <c r="B25" s="47"/>
      <c r="C25" s="8">
        <f>B25/B26</f>
      </c>
      <c r="D25" s="20"/>
      <c r="E25" s="37"/>
      <c r="F25" s="37"/>
      <c r="G25" s="37"/>
      <c r="H25" s="37"/>
    </row>
    <row r="26" ht="20.7" customHeight="1">
      <c r="A26" t="s" s="45">
        <v>19</v>
      </c>
      <c r="B26" s="49">
        <f>SUM(B24:B25)</f>
        <v>0</v>
      </c>
      <c r="C26" s="9">
        <f>SUM(C24:C25)</f>
      </c>
      <c r="D26" s="60"/>
      <c r="E26" s="37"/>
      <c r="F26" s="37"/>
      <c r="G26" s="37"/>
      <c r="H26" s="37"/>
    </row>
    <row r="27" ht="20.7" customHeight="1">
      <c r="A27" s="51"/>
      <c r="B27" s="52"/>
      <c r="C27" s="17"/>
      <c r="D27" s="37"/>
      <c r="E27" s="37"/>
      <c r="F27" s="37"/>
      <c r="G27" s="37"/>
      <c r="H27" s="37"/>
    </row>
    <row r="28" ht="20.7" customHeight="1">
      <c r="A28" t="s" s="45">
        <v>92</v>
      </c>
      <c r="B28" t="s" s="46">
        <v>2</v>
      </c>
      <c r="C28" t="s" s="3">
        <v>3</v>
      </c>
      <c r="D28" s="60"/>
      <c r="E28" s="37"/>
      <c r="F28" s="37"/>
      <c r="G28" s="37"/>
      <c r="H28" s="37"/>
    </row>
    <row r="29" ht="20.7" customHeight="1">
      <c r="A29" t="s" s="46">
        <v>95</v>
      </c>
      <c r="B29" s="47"/>
      <c r="C29" s="8">
        <f>B29/B35</f>
      </c>
      <c r="D29" s="20"/>
      <c r="E29" s="37"/>
      <c r="F29" s="37"/>
      <c r="G29" s="37"/>
      <c r="H29" s="37"/>
    </row>
    <row r="30" ht="20.7" customHeight="1">
      <c r="A30" t="s" s="46">
        <v>98</v>
      </c>
      <c r="B30" s="47"/>
      <c r="C30" s="8">
        <f>B30/B35</f>
      </c>
      <c r="D30" s="20"/>
      <c r="E30" s="37"/>
      <c r="F30" s="37"/>
      <c r="G30" s="37"/>
      <c r="H30" s="37"/>
    </row>
    <row r="31" ht="20.7" customHeight="1">
      <c r="A31" t="s" s="46">
        <v>101</v>
      </c>
      <c r="B31" s="47"/>
      <c r="C31" s="8">
        <f>B31/B35</f>
      </c>
      <c r="D31" s="60"/>
      <c r="E31" s="37"/>
      <c r="F31" s="37"/>
      <c r="G31" s="37"/>
      <c r="H31" s="37"/>
    </row>
    <row r="32" ht="20.7" customHeight="1">
      <c r="A32" t="s" s="46">
        <v>103</v>
      </c>
      <c r="B32" s="47"/>
      <c r="C32" s="8">
        <f>B32/B35</f>
      </c>
      <c r="D32" s="20"/>
      <c r="E32" s="37"/>
      <c r="F32" s="37"/>
      <c r="G32" s="37"/>
      <c r="H32" s="37"/>
    </row>
    <row r="33" ht="20.7" customHeight="1">
      <c r="A33" t="s" s="46">
        <v>106</v>
      </c>
      <c r="B33" s="47"/>
      <c r="C33" s="8">
        <f>B33/B35</f>
      </c>
      <c r="D33" s="60"/>
      <c r="E33" s="37"/>
      <c r="F33" s="37"/>
      <c r="G33" s="37"/>
      <c r="H33" s="37"/>
    </row>
    <row r="34" ht="20.7" customHeight="1">
      <c r="A34" t="s" s="46">
        <v>110</v>
      </c>
      <c r="B34" s="47"/>
      <c r="C34" s="8">
        <f>B34/B35</f>
      </c>
      <c r="D34" s="20"/>
      <c r="E34" s="37"/>
      <c r="F34" s="37"/>
      <c r="G34" s="37"/>
      <c r="H34" s="37"/>
    </row>
    <row r="35" ht="20.7" customHeight="1">
      <c r="A35" t="s" s="45">
        <v>19</v>
      </c>
      <c r="B35" s="49">
        <f>SUM(B29:B34)</f>
        <v>0</v>
      </c>
      <c r="C35" s="9">
        <f>SUM(C29:C34)</f>
      </c>
      <c r="D35" s="20"/>
      <c r="E35" s="37"/>
      <c r="F35" s="37"/>
      <c r="G35" s="37"/>
      <c r="H35" s="37"/>
    </row>
    <row r="36" ht="20.7" customHeight="1">
      <c r="A36" s="16"/>
      <c r="B36" s="17"/>
      <c r="C36" s="17"/>
      <c r="D36" s="37"/>
      <c r="E36" s="37"/>
      <c r="F36" s="37"/>
      <c r="G36" s="37"/>
      <c r="H36" s="37"/>
    </row>
    <row r="37" ht="20.7" customHeight="1">
      <c r="A37" t="s" s="3">
        <v>116</v>
      </c>
      <c r="B37" t="s" s="4">
        <v>2</v>
      </c>
      <c r="C37" t="s" s="3">
        <v>3</v>
      </c>
      <c r="D37" s="60"/>
      <c r="E37" s="37"/>
      <c r="F37" s="37"/>
      <c r="G37" s="37"/>
      <c r="H37" s="37"/>
    </row>
    <row r="38" ht="20.7" customHeight="1">
      <c r="A38" t="s" s="4">
        <v>118</v>
      </c>
      <c r="B38" s="7">
        <v>2451</v>
      </c>
      <c r="C38" s="8">
        <f>B38/B40</f>
        <v>0.933358720487433</v>
      </c>
      <c r="D38" s="20"/>
      <c r="E38" s="37"/>
      <c r="F38" s="37"/>
      <c r="G38" s="37"/>
      <c r="H38" s="37"/>
    </row>
    <row r="39" ht="20.7" customHeight="1">
      <c r="A39" t="s" s="4">
        <v>122</v>
      </c>
      <c r="B39" s="7">
        <v>175</v>
      </c>
      <c r="C39" s="8">
        <f>B39/B40</f>
        <v>0.0666412795125666</v>
      </c>
      <c r="D39" s="60"/>
      <c r="E39" s="37"/>
      <c r="F39" s="37"/>
      <c r="G39" s="37"/>
      <c r="H39" s="37"/>
    </row>
    <row r="40" ht="20.7" customHeight="1">
      <c r="A40" t="s" s="3">
        <v>19</v>
      </c>
      <c r="B40" s="7">
        <f>SUM(B38:B39)</f>
        <v>2626</v>
      </c>
      <c r="C40" s="9">
        <f>SUM(C38:C39)</f>
        <v>1</v>
      </c>
      <c r="D40" s="20"/>
      <c r="E40" s="37"/>
      <c r="F40" s="37"/>
      <c r="G40" s="37"/>
      <c r="H40" s="37"/>
    </row>
    <row r="41" ht="20.7" customHeight="1">
      <c r="A41" s="16"/>
      <c r="B41" s="17"/>
      <c r="C41" s="17"/>
      <c r="D41" s="37"/>
      <c r="E41" s="37"/>
      <c r="F41" s="37"/>
      <c r="G41" s="37"/>
      <c r="H41" s="37"/>
    </row>
    <row r="42" ht="20.7" customHeight="1">
      <c r="A42" t="s" s="3">
        <v>129</v>
      </c>
      <c r="B42" t="s" s="4">
        <v>2</v>
      </c>
      <c r="C42" t="s" s="3">
        <v>3</v>
      </c>
      <c r="D42" s="60"/>
      <c r="E42" s="37"/>
      <c r="F42" s="37"/>
      <c r="G42" s="37"/>
      <c r="H42" s="37"/>
    </row>
    <row r="43" ht="20.7" customHeight="1">
      <c r="A43" t="s" s="4">
        <v>131</v>
      </c>
      <c r="B43" s="7">
        <v>1267</v>
      </c>
      <c r="C43" s="8">
        <f>B43/B45</f>
        <v>0.5</v>
      </c>
      <c r="D43" s="20"/>
      <c r="E43" s="37"/>
      <c r="F43" s="37"/>
      <c r="G43" s="37"/>
      <c r="H43" s="37"/>
    </row>
    <row r="44" ht="20.7" customHeight="1">
      <c r="A44" t="s" s="4">
        <v>134</v>
      </c>
      <c r="B44" s="7">
        <v>1267</v>
      </c>
      <c r="C44" s="8">
        <f>B44/B45</f>
        <v>0.5</v>
      </c>
      <c r="D44" s="60"/>
      <c r="E44" s="37"/>
      <c r="F44" s="37"/>
      <c r="G44" s="37"/>
      <c r="H44" s="37"/>
    </row>
    <row r="45" ht="20.7" customHeight="1">
      <c r="A45" t="s" s="3">
        <v>19</v>
      </c>
      <c r="B45" s="7">
        <f>SUM(B43:B44)</f>
        <v>2534</v>
      </c>
      <c r="C45" s="9">
        <f>SUM(C43:C44)</f>
        <v>1</v>
      </c>
      <c r="D45" s="20"/>
      <c r="E45" s="37"/>
      <c r="F45" s="37"/>
      <c r="G45" s="37"/>
      <c r="H45" s="37"/>
    </row>
    <row r="46" ht="20.7" customHeight="1">
      <c r="A46" s="16"/>
      <c r="B46" s="17"/>
      <c r="C46" s="17"/>
      <c r="D46" s="37"/>
      <c r="E46" s="37"/>
      <c r="F46" s="37"/>
      <c r="G46" s="37"/>
      <c r="H46" s="37"/>
    </row>
    <row r="47" ht="20.7" customHeight="1">
      <c r="A47" t="s" s="3">
        <v>141</v>
      </c>
      <c r="B47" t="s" s="4">
        <v>2</v>
      </c>
      <c r="C47" t="s" s="3">
        <v>3</v>
      </c>
      <c r="D47" s="60"/>
      <c r="E47" s="37"/>
      <c r="F47" s="37"/>
      <c r="G47" s="37"/>
      <c r="H47" s="37"/>
    </row>
    <row r="48" ht="20.7" customHeight="1">
      <c r="A48" t="s" s="4">
        <v>143</v>
      </c>
      <c r="B48" s="7">
        <v>1100</v>
      </c>
      <c r="C48" s="8">
        <f>B48/B52</f>
        <v>0.433925049309665</v>
      </c>
      <c r="D48" s="6"/>
      <c r="E48" s="11"/>
      <c r="F48" s="11"/>
      <c r="G48" s="11"/>
      <c r="H48" s="11"/>
    </row>
    <row r="49" ht="20.7" customHeight="1">
      <c r="A49" t="s" s="4">
        <v>146</v>
      </c>
      <c r="B49" s="7">
        <v>175</v>
      </c>
      <c r="C49" s="8">
        <f>B49/B52</f>
        <v>0.0690335305719921</v>
      </c>
      <c r="D49" s="6"/>
      <c r="E49" s="11"/>
      <c r="F49" s="11"/>
      <c r="G49" s="11"/>
      <c r="H49" s="11"/>
    </row>
    <row r="50" ht="20.7" customHeight="1">
      <c r="A50" t="s" s="4">
        <v>150</v>
      </c>
      <c r="B50" s="7">
        <v>195</v>
      </c>
      <c r="C50" s="8">
        <f>B50/B52</f>
        <v>0.0769230769230769</v>
      </c>
      <c r="D50" s="6"/>
      <c r="E50" s="11"/>
      <c r="F50" s="11"/>
      <c r="G50" s="11"/>
      <c r="H50" s="11"/>
    </row>
    <row r="51" ht="20.7" customHeight="1">
      <c r="A51" t="s" s="4">
        <v>153</v>
      </c>
      <c r="B51" s="7">
        <v>1065</v>
      </c>
      <c r="C51" s="8">
        <f>B51/B52</f>
        <v>0.420118343195266</v>
      </c>
      <c r="D51" s="6"/>
      <c r="E51" s="11"/>
      <c r="F51" s="11"/>
      <c r="G51" s="11"/>
      <c r="H51" s="11"/>
    </row>
    <row r="52" ht="20.7" customHeight="1">
      <c r="A52" t="s" s="3">
        <v>19</v>
      </c>
      <c r="B52" s="7">
        <f>SUM(B48:B51)</f>
        <v>2535</v>
      </c>
      <c r="C52" s="9">
        <f>SUM(C48:C51)</f>
        <v>1</v>
      </c>
      <c r="D52" s="6"/>
      <c r="E52" s="11"/>
      <c r="F52" s="11"/>
      <c r="G52" s="11"/>
      <c r="H52" s="11"/>
    </row>
    <row r="53" ht="20.7" customHeight="1">
      <c r="A53" s="16"/>
      <c r="B53" s="17"/>
      <c r="C53" s="18"/>
      <c r="D53" s="11"/>
      <c r="E53" s="11"/>
      <c r="F53" s="11"/>
      <c r="G53" s="11"/>
      <c r="H53" s="11"/>
    </row>
    <row r="54" ht="20.7" customHeight="1">
      <c r="A54" t="s" s="3">
        <v>158</v>
      </c>
      <c r="B54" t="s" s="4">
        <v>2</v>
      </c>
      <c r="C54" t="s" s="3">
        <v>3</v>
      </c>
      <c r="D54" s="6"/>
      <c r="E54" s="11"/>
      <c r="F54" s="11"/>
      <c r="G54" s="11"/>
      <c r="H54" s="11"/>
    </row>
    <row r="55" ht="20.7" customHeight="1">
      <c r="A55" t="s" s="4">
        <v>159</v>
      </c>
      <c r="B55" s="7">
        <v>673</v>
      </c>
      <c r="C55" s="8">
        <f>B55/B58</f>
        <v>0.283249158249158</v>
      </c>
      <c r="D55" s="6"/>
      <c r="E55" s="11"/>
      <c r="F55" s="11"/>
      <c r="G55" s="11"/>
      <c r="H55" s="11"/>
    </row>
    <row r="56" ht="20.7" customHeight="1">
      <c r="A56" t="s" s="4">
        <v>160</v>
      </c>
      <c r="B56" s="7">
        <v>542</v>
      </c>
      <c r="C56" s="8">
        <f>B56/B58</f>
        <v>0.228114478114478</v>
      </c>
      <c r="D56" s="6"/>
      <c r="E56" s="11"/>
      <c r="F56" s="11"/>
      <c r="G56" s="11"/>
      <c r="H56" s="11"/>
    </row>
    <row r="57" ht="20.7" customHeight="1">
      <c r="A57" t="s" s="4">
        <v>162</v>
      </c>
      <c r="B57" s="7">
        <v>1161</v>
      </c>
      <c r="C57" s="8">
        <f>B57/B58</f>
        <v>0.488636363636364</v>
      </c>
      <c r="D57" s="6"/>
      <c r="E57" s="11"/>
      <c r="F57" s="11"/>
      <c r="G57" s="11"/>
      <c r="H57" s="11"/>
    </row>
    <row r="58" ht="20.7" customHeight="1">
      <c r="A58" t="s" s="3">
        <v>19</v>
      </c>
      <c r="B58" s="7">
        <f>SUM(B55:B57)</f>
        <v>2376</v>
      </c>
      <c r="C58" s="9">
        <f>SUM(C55:C57)</f>
        <v>1</v>
      </c>
      <c r="D58" s="6"/>
      <c r="E58" s="11"/>
      <c r="F58" s="11"/>
      <c r="G58" s="11"/>
      <c r="H58" s="11"/>
    </row>
    <row r="59" ht="20.7" customHeight="1">
      <c r="A59" s="16"/>
      <c r="B59" s="17"/>
      <c r="C59" s="18"/>
      <c r="D59" s="11"/>
      <c r="E59" s="11"/>
      <c r="F59" s="11"/>
      <c r="G59" s="11"/>
      <c r="H59" s="11"/>
    </row>
    <row r="60" ht="20.7" customHeight="1">
      <c r="A60" t="s" s="3">
        <v>165</v>
      </c>
      <c r="B60" t="s" s="4">
        <v>2</v>
      </c>
      <c r="C60" t="s" s="3">
        <v>3</v>
      </c>
      <c r="D60" s="6"/>
      <c r="E60" s="11"/>
      <c r="F60" s="11"/>
      <c r="G60" s="11"/>
      <c r="H60" s="11"/>
    </row>
    <row r="61" ht="20.7" customHeight="1">
      <c r="A61" t="s" s="4">
        <v>166</v>
      </c>
      <c r="B61" s="7">
        <v>717</v>
      </c>
      <c r="C61" s="8">
        <f>B61/B65</f>
        <v>0.332560296846011</v>
      </c>
      <c r="D61" s="6"/>
      <c r="E61" s="11"/>
      <c r="F61" s="11"/>
      <c r="G61" s="11"/>
      <c r="H61" s="11"/>
    </row>
    <row r="62" ht="20.7" customHeight="1">
      <c r="A62" t="s" s="4">
        <v>168</v>
      </c>
      <c r="B62" s="7">
        <v>216</v>
      </c>
      <c r="C62" s="8">
        <f>B62/B65</f>
        <v>0.100185528756957</v>
      </c>
      <c r="D62" s="6"/>
      <c r="E62" s="11"/>
      <c r="F62" s="11"/>
      <c r="G62" s="11"/>
      <c r="H62" s="11"/>
    </row>
    <row r="63" ht="20.7" customHeight="1">
      <c r="A63" t="s" s="4">
        <v>170</v>
      </c>
      <c r="B63" s="7">
        <v>644</v>
      </c>
      <c r="C63" s="8">
        <f>B63/B65</f>
        <v>0.298701298701299</v>
      </c>
      <c r="D63" s="6"/>
      <c r="E63" s="11"/>
      <c r="F63" s="11"/>
      <c r="G63" s="11"/>
      <c r="H63" s="11"/>
    </row>
    <row r="64" ht="20.7" customHeight="1">
      <c r="A64" t="s" s="4">
        <v>172</v>
      </c>
      <c r="B64" s="7">
        <v>579</v>
      </c>
      <c r="C64" s="8">
        <f>B64/B65</f>
        <v>0.268552875695733</v>
      </c>
      <c r="D64" s="6"/>
      <c r="E64" s="11"/>
      <c r="F64" s="11"/>
      <c r="G64" s="11"/>
      <c r="H64" s="11"/>
    </row>
    <row r="65" ht="20.7" customHeight="1">
      <c r="A65" t="s" s="3">
        <v>19</v>
      </c>
      <c r="B65" s="7">
        <f>SUM(B61:B64)</f>
        <v>2156</v>
      </c>
      <c r="C65" s="9">
        <f>SUM(C61:C64)</f>
        <v>1</v>
      </c>
      <c r="D65" s="6"/>
      <c r="E65" s="11"/>
      <c r="F65" s="11"/>
      <c r="G65" s="11"/>
      <c r="H65" s="11"/>
    </row>
    <row r="66" ht="20.7" customHeight="1">
      <c r="A66" s="16"/>
      <c r="B66" s="17"/>
      <c r="C66" s="18"/>
      <c r="D66" s="11"/>
      <c r="E66" s="11"/>
      <c r="F66" s="11"/>
      <c r="G66" s="11"/>
      <c r="H66" s="11"/>
    </row>
    <row r="67" ht="20.7" customHeight="1">
      <c r="A67" t="s" s="3">
        <v>174</v>
      </c>
      <c r="B67" t="s" s="4">
        <v>2</v>
      </c>
      <c r="C67" t="s" s="3">
        <v>3</v>
      </c>
      <c r="D67" s="6"/>
      <c r="E67" s="11"/>
      <c r="F67" s="11"/>
      <c r="G67" s="11"/>
      <c r="H67" s="11"/>
    </row>
    <row r="68" ht="20.7" customHeight="1">
      <c r="A68" t="s" s="4">
        <v>176</v>
      </c>
      <c r="B68" s="7">
        <v>1145</v>
      </c>
      <c r="C68" s="8">
        <f>B68/B71</f>
        <v>0.534796823914059</v>
      </c>
      <c r="D68" s="6"/>
      <c r="E68" s="11"/>
      <c r="F68" s="11"/>
      <c r="G68" s="11"/>
      <c r="H68" s="11"/>
    </row>
    <row r="69" ht="20.7" customHeight="1">
      <c r="A69" t="s" s="4">
        <v>178</v>
      </c>
      <c r="B69" s="7">
        <v>366</v>
      </c>
      <c r="C69" s="8">
        <f>B69/B71</f>
        <v>0.170948155067725</v>
      </c>
      <c r="D69" s="6"/>
      <c r="E69" s="11"/>
      <c r="F69" s="11"/>
      <c r="G69" s="11"/>
      <c r="H69" s="11"/>
    </row>
    <row r="70" ht="20.7" customHeight="1">
      <c r="A70" t="s" s="4">
        <v>179</v>
      </c>
      <c r="B70" s="7">
        <v>630</v>
      </c>
      <c r="C70" s="8">
        <f>B70/B71</f>
        <v>0.294255021018216</v>
      </c>
      <c r="D70" s="6"/>
      <c r="E70" s="11"/>
      <c r="F70" s="11"/>
      <c r="G70" s="11"/>
      <c r="H70" s="11"/>
    </row>
    <row r="71" ht="20.7" customHeight="1">
      <c r="A71" t="s" s="3">
        <v>19</v>
      </c>
      <c r="B71" s="7">
        <f>SUM(B68:B70)</f>
        <v>2141</v>
      </c>
      <c r="C71" s="9">
        <f>SUM(C68:C70)</f>
        <v>1</v>
      </c>
      <c r="D71" s="6"/>
      <c r="E71" s="11"/>
      <c r="F71" s="11"/>
      <c r="G71" s="11"/>
      <c r="H71" s="11"/>
    </row>
    <row r="72" ht="20.7" customHeight="1">
      <c r="A72" s="16"/>
      <c r="B72" s="17"/>
      <c r="C72" s="18"/>
      <c r="D72" s="11"/>
      <c r="E72" s="11"/>
      <c r="F72" s="11"/>
      <c r="G72" s="11"/>
      <c r="H72" s="11"/>
    </row>
    <row r="73" ht="20.7" customHeight="1">
      <c r="A73" t="s" s="45">
        <v>182</v>
      </c>
      <c r="B73" t="s" s="46">
        <v>2</v>
      </c>
      <c r="C73" t="s" s="3">
        <v>3</v>
      </c>
      <c r="D73" s="6"/>
      <c r="E73" s="11"/>
      <c r="F73" s="11"/>
      <c r="G73" s="11"/>
      <c r="H73" s="11"/>
    </row>
    <row r="74" ht="20.7" customHeight="1">
      <c r="A74" t="s" s="46">
        <v>184</v>
      </c>
      <c r="B74" s="47"/>
      <c r="C74" s="8">
        <f>B74/B76</f>
      </c>
      <c r="D74" s="6"/>
      <c r="E74" s="11"/>
      <c r="F74" s="11"/>
      <c r="G74" s="11"/>
      <c r="H74" s="11"/>
    </row>
    <row r="75" ht="20.7" customHeight="1">
      <c r="A75" t="s" s="46">
        <v>186</v>
      </c>
      <c r="B75" s="47"/>
      <c r="C75" s="8">
        <f>B75/B76</f>
      </c>
      <c r="D75" s="6"/>
      <c r="E75" s="11"/>
      <c r="F75" s="11"/>
      <c r="G75" s="11"/>
      <c r="H75" s="11"/>
    </row>
    <row r="76" ht="20.7" customHeight="1">
      <c r="A76" t="s" s="45">
        <v>19</v>
      </c>
      <c r="B76" s="49">
        <f>SUM(B74:B75)</f>
        <v>0</v>
      </c>
      <c r="C76" s="9">
        <f>SUM(C74:C75)</f>
      </c>
      <c r="D76" s="6"/>
      <c r="E76" s="11"/>
      <c r="F76" s="11"/>
      <c r="G76" s="11"/>
      <c r="H76" s="11"/>
    </row>
    <row r="77" ht="20.7" customHeight="1">
      <c r="A77" s="51"/>
      <c r="B77" s="52"/>
      <c r="C77" s="18"/>
      <c r="D77" s="11"/>
      <c r="E77" s="11"/>
      <c r="F77" s="11"/>
      <c r="G77" s="11"/>
      <c r="H77" s="11"/>
    </row>
    <row r="78" ht="20.7" customHeight="1">
      <c r="A78" t="s" s="45">
        <v>188</v>
      </c>
      <c r="B78" t="s" s="46">
        <v>2</v>
      </c>
      <c r="C78" t="s" s="3">
        <v>3</v>
      </c>
      <c r="D78" s="6"/>
      <c r="E78" s="11"/>
      <c r="F78" s="11"/>
      <c r="G78" s="11"/>
      <c r="H78" s="11"/>
    </row>
    <row r="79" ht="20.7" customHeight="1">
      <c r="A79" t="s" s="46">
        <v>190</v>
      </c>
      <c r="B79" s="47"/>
      <c r="C79" s="8">
        <f>B79/B81</f>
      </c>
      <c r="D79" s="6"/>
      <c r="E79" s="11"/>
      <c r="F79" s="11"/>
      <c r="G79" s="11"/>
      <c r="H79" s="11"/>
    </row>
    <row r="80" ht="20.7" customHeight="1">
      <c r="A80" t="s" s="46">
        <v>192</v>
      </c>
      <c r="B80" s="47"/>
      <c r="C80" s="8">
        <f>B80/B81</f>
      </c>
      <c r="D80" s="6"/>
      <c r="E80" s="11"/>
      <c r="F80" s="11"/>
      <c r="G80" s="11"/>
      <c r="H80" s="11"/>
    </row>
    <row r="81" ht="20.7" customHeight="1">
      <c r="A81" t="s" s="45">
        <v>19</v>
      </c>
      <c r="B81" s="49">
        <f>SUM(B79:B80)</f>
        <v>0</v>
      </c>
      <c r="C81" s="9">
        <f>SUM(C79:C80)</f>
      </c>
      <c r="D81" s="6"/>
      <c r="E81" s="11"/>
      <c r="F81" s="11"/>
      <c r="G81" s="11"/>
      <c r="H81" s="11"/>
    </row>
    <row r="82" ht="20.7" customHeight="1">
      <c r="A82" s="51"/>
      <c r="B82" s="52"/>
      <c r="C82" s="18"/>
      <c r="D82" s="11"/>
      <c r="E82" s="11"/>
      <c r="F82" s="11"/>
      <c r="G82" s="11"/>
      <c r="H82" s="11"/>
    </row>
    <row r="83" ht="20.7" customHeight="1">
      <c r="A83" t="s" s="45">
        <v>194</v>
      </c>
      <c r="B83" t="s" s="46">
        <v>2</v>
      </c>
      <c r="C83" t="s" s="3">
        <v>3</v>
      </c>
      <c r="D83" s="6"/>
      <c r="E83" s="11"/>
      <c r="F83" s="11"/>
      <c r="G83" s="11"/>
      <c r="H83" s="11"/>
    </row>
    <row r="84" ht="20.7" customHeight="1">
      <c r="A84" t="s" s="46">
        <v>196</v>
      </c>
      <c r="B84" s="47"/>
      <c r="C84" s="8">
        <f>B84/B86</f>
      </c>
      <c r="D84" s="6"/>
      <c r="E84" s="11"/>
      <c r="F84" s="11"/>
      <c r="G84" s="11"/>
      <c r="H84" s="11"/>
    </row>
    <row r="85" ht="20.7" customHeight="1">
      <c r="A85" t="s" s="46">
        <v>198</v>
      </c>
      <c r="B85" s="47"/>
      <c r="C85" s="8">
        <f>B85/B86</f>
      </c>
      <c r="D85" s="6"/>
      <c r="E85" s="11"/>
      <c r="F85" s="11"/>
      <c r="G85" s="11"/>
      <c r="H85" s="11"/>
    </row>
    <row r="86" ht="20.7" customHeight="1">
      <c r="A86" t="s" s="45">
        <v>19</v>
      </c>
      <c r="B86" s="49">
        <f>SUM(B84:B85)</f>
        <v>0</v>
      </c>
      <c r="C86" s="9">
        <f>SUM(C84:C85)</f>
      </c>
      <c r="D86" s="6"/>
      <c r="E86" s="11"/>
      <c r="F86" s="11"/>
      <c r="G86" s="11"/>
      <c r="H86" s="11"/>
    </row>
    <row r="87" ht="20.35" customHeight="1">
      <c r="A87" s="21"/>
      <c r="B87" s="22"/>
      <c r="C87" s="19"/>
      <c r="D87" s="11"/>
      <c r="E87" s="11"/>
      <c r="F87" s="11"/>
      <c r="G87" s="11"/>
      <c r="H87" s="11"/>
    </row>
    <row r="88" ht="20.05" customHeight="1">
      <c r="A88" s="23"/>
      <c r="B88" s="24"/>
      <c r="C88" s="11"/>
      <c r="D88" s="11"/>
      <c r="E88" s="11"/>
      <c r="F88" s="11"/>
      <c r="G88" s="11"/>
      <c r="H88" s="11"/>
    </row>
    <row r="89" ht="20.05" customHeight="1">
      <c r="A89" s="23"/>
      <c r="B89" s="24"/>
      <c r="C89" s="11"/>
      <c r="D89" s="11"/>
      <c r="E89" s="11"/>
      <c r="F89" s="11"/>
      <c r="G89" s="11"/>
      <c r="H89" s="11"/>
    </row>
    <row r="90" ht="20.05" customHeight="1">
      <c r="A90" s="23"/>
      <c r="B90" s="24"/>
      <c r="C90" s="11"/>
      <c r="D90" s="11"/>
      <c r="E90" s="11"/>
      <c r="F90" s="11"/>
      <c r="G90" s="11"/>
      <c r="H90" s="11"/>
    </row>
    <row r="91" ht="20.05" customHeight="1">
      <c r="A91" s="23"/>
      <c r="B91" s="24"/>
      <c r="C91" s="11"/>
      <c r="D91" s="11"/>
      <c r="E91" s="11"/>
      <c r="F91" s="11"/>
      <c r="G91" s="11"/>
      <c r="H91" s="11"/>
    </row>
    <row r="92" ht="20.05" customHeight="1">
      <c r="A92" s="23"/>
      <c r="B92" s="24"/>
      <c r="C92" s="11"/>
      <c r="D92" s="11"/>
      <c r="E92" s="11"/>
      <c r="F92" s="11"/>
      <c r="G92" s="11"/>
      <c r="H92" s="11"/>
    </row>
    <row r="93" ht="20.05" customHeight="1">
      <c r="A93" s="23"/>
      <c r="B93" s="24"/>
      <c r="C93" s="11"/>
      <c r="D93" s="11"/>
      <c r="E93" s="11"/>
      <c r="F93" s="11"/>
      <c r="G93" s="11"/>
      <c r="H93" s="11"/>
    </row>
    <row r="94" ht="20.05" customHeight="1">
      <c r="A94" s="23"/>
      <c r="B94" s="24"/>
      <c r="C94" s="11"/>
      <c r="D94" s="11"/>
      <c r="E94" s="11"/>
      <c r="F94" s="11"/>
      <c r="G94" s="11"/>
      <c r="H94" s="11"/>
    </row>
    <row r="95" ht="20.05" customHeight="1">
      <c r="A95" s="23"/>
      <c r="B95" s="24"/>
      <c r="C95" s="11"/>
      <c r="D95" s="11"/>
      <c r="E95" s="11"/>
      <c r="F95" s="11"/>
      <c r="G95" s="11"/>
      <c r="H95" s="11"/>
    </row>
    <row r="96" ht="20.05" customHeight="1">
      <c r="A96" s="23"/>
      <c r="B96" s="24"/>
      <c r="C96" s="11"/>
      <c r="D96" s="11"/>
      <c r="E96" s="11"/>
      <c r="F96" s="11"/>
      <c r="G96" s="11"/>
      <c r="H96" s="11"/>
    </row>
    <row r="97" ht="20.05" customHeight="1">
      <c r="A97" s="23"/>
      <c r="B97" s="24"/>
      <c r="C97" s="11"/>
      <c r="D97" s="11"/>
      <c r="E97" s="11"/>
      <c r="F97" s="11"/>
      <c r="G97" s="11"/>
      <c r="H97" s="11"/>
    </row>
    <row r="98" ht="20.05" customHeight="1">
      <c r="A98" s="23"/>
      <c r="B98" s="24"/>
      <c r="C98" s="11"/>
      <c r="D98" s="11"/>
      <c r="E98" s="11"/>
      <c r="F98" s="11"/>
      <c r="G98" s="11"/>
      <c r="H98" s="11"/>
    </row>
    <row r="99" ht="20.05" customHeight="1">
      <c r="A99" s="23"/>
      <c r="B99" s="24"/>
      <c r="C99" s="11"/>
      <c r="D99" s="11"/>
      <c r="E99" s="11"/>
      <c r="F99" s="11"/>
      <c r="G99" s="11"/>
      <c r="H99" s="11"/>
    </row>
    <row r="100" ht="20.05" customHeight="1">
      <c r="A100" s="23"/>
      <c r="B100" s="24"/>
      <c r="C100" s="11"/>
      <c r="D100" s="11"/>
      <c r="E100" s="11"/>
      <c r="F100" s="11"/>
      <c r="G100" s="11"/>
      <c r="H100" s="11"/>
    </row>
    <row r="101" ht="20.05" customHeight="1">
      <c r="A101" s="23"/>
      <c r="B101" s="24"/>
      <c r="C101" s="11"/>
      <c r="D101" s="11"/>
      <c r="E101" s="11"/>
      <c r="F101" s="11"/>
      <c r="G101" s="11"/>
      <c r="H101" s="11"/>
    </row>
    <row r="102" ht="20.05" customHeight="1">
      <c r="A102" s="23"/>
      <c r="B102" s="24"/>
      <c r="C102" s="11"/>
      <c r="D102" s="11"/>
      <c r="E102" s="11"/>
      <c r="F102" s="11"/>
      <c r="G102" s="11"/>
      <c r="H102" s="11"/>
    </row>
    <row r="103" ht="20.05" customHeight="1">
      <c r="A103" s="23"/>
      <c r="B103" s="24"/>
      <c r="C103" s="11"/>
      <c r="D103" s="11"/>
      <c r="E103" s="11"/>
      <c r="F103" s="11"/>
      <c r="G103" s="11"/>
      <c r="H103" s="11"/>
    </row>
    <row r="104" ht="20.05" customHeight="1">
      <c r="A104" s="23"/>
      <c r="B104" s="24"/>
      <c r="C104" s="11"/>
      <c r="D104" s="11"/>
      <c r="E104" s="11"/>
      <c r="F104" s="11"/>
      <c r="G104" s="11"/>
      <c r="H104" s="11"/>
    </row>
    <row r="105" ht="20.05" customHeight="1">
      <c r="A105" s="23"/>
      <c r="B105" s="24"/>
      <c r="C105" s="11"/>
      <c r="D105" s="11"/>
      <c r="E105" s="11"/>
      <c r="F105" s="11"/>
      <c r="G105" s="11"/>
      <c r="H105" s="11"/>
    </row>
    <row r="106" ht="20.05" customHeight="1">
      <c r="A106" s="23"/>
      <c r="B106" s="24"/>
      <c r="C106" s="11"/>
      <c r="D106" s="11"/>
      <c r="E106" s="11"/>
      <c r="F106" s="11"/>
      <c r="G106" s="11"/>
      <c r="H106" s="11"/>
    </row>
    <row r="107" ht="20.05" customHeight="1">
      <c r="A107" s="23"/>
      <c r="B107" s="24"/>
      <c r="C107" s="11"/>
      <c r="D107" s="11"/>
      <c r="E107" s="11"/>
      <c r="F107" s="11"/>
      <c r="G107" s="11"/>
      <c r="H107" s="11"/>
    </row>
    <row r="108" ht="20.05" customHeight="1">
      <c r="A108" s="23"/>
      <c r="B108" s="24"/>
      <c r="C108" s="11"/>
      <c r="D108" s="11"/>
      <c r="E108" s="11"/>
      <c r="F108" s="11"/>
      <c r="G108" s="11"/>
      <c r="H108" s="11"/>
    </row>
    <row r="109" ht="20.05" customHeight="1">
      <c r="A109" s="23"/>
      <c r="B109" s="24"/>
      <c r="C109" s="11"/>
      <c r="D109" s="11"/>
      <c r="E109" s="11"/>
      <c r="F109" s="11"/>
      <c r="G109" s="11"/>
      <c r="H109" s="11"/>
    </row>
    <row r="110" ht="20.05" customHeight="1">
      <c r="A110" s="23"/>
      <c r="B110" s="24"/>
      <c r="C110" s="11"/>
      <c r="D110" s="11"/>
      <c r="E110" s="11"/>
      <c r="F110" s="11"/>
      <c r="G110" s="11"/>
      <c r="H110" s="11"/>
    </row>
    <row r="111" ht="20.05" customHeight="1">
      <c r="A111" s="23"/>
      <c r="B111" s="24"/>
      <c r="C111" s="11"/>
      <c r="D111" s="11"/>
      <c r="E111" s="11"/>
      <c r="F111" s="11"/>
      <c r="G111" s="11"/>
      <c r="H111" s="11"/>
    </row>
    <row r="112" ht="20.05" customHeight="1">
      <c r="A112" s="23"/>
      <c r="B112" s="24"/>
      <c r="C112" s="11"/>
      <c r="D112" s="11"/>
      <c r="E112" s="11"/>
      <c r="F112" s="11"/>
      <c r="G112" s="11"/>
      <c r="H112" s="11"/>
    </row>
    <row r="113" ht="20.05" customHeight="1">
      <c r="A113" s="23"/>
      <c r="B113" s="24"/>
      <c r="C113" s="11"/>
      <c r="D113" s="11"/>
      <c r="E113" s="11"/>
      <c r="F113" s="11"/>
      <c r="G113" s="11"/>
      <c r="H113" s="11"/>
    </row>
    <row r="114" ht="20.05" customHeight="1">
      <c r="A114" s="23"/>
      <c r="B114" s="24"/>
      <c r="C114" s="11"/>
      <c r="D114" s="11"/>
      <c r="E114" s="11"/>
      <c r="F114" s="11"/>
      <c r="G114" s="11"/>
      <c r="H114" s="11"/>
    </row>
    <row r="115" ht="20.05" customHeight="1">
      <c r="A115" s="23"/>
      <c r="B115" s="24"/>
      <c r="C115" s="11"/>
      <c r="D115" s="11"/>
      <c r="E115" s="11"/>
      <c r="F115" s="11"/>
      <c r="G115" s="11"/>
      <c r="H115" s="11"/>
    </row>
    <row r="116" ht="20.05" customHeight="1">
      <c r="A116" s="23"/>
      <c r="B116" s="24"/>
      <c r="C116" s="11"/>
      <c r="D116" s="11"/>
      <c r="E116" s="11"/>
      <c r="F116" s="11"/>
      <c r="G116" s="11"/>
      <c r="H116" s="11"/>
    </row>
    <row r="117" ht="20.05" customHeight="1">
      <c r="A117" s="23"/>
      <c r="B117" s="24"/>
      <c r="C117" s="11"/>
      <c r="D117" s="11"/>
      <c r="E117" s="11"/>
      <c r="F117" s="11"/>
      <c r="G117" s="11"/>
      <c r="H117" s="11"/>
    </row>
    <row r="118" ht="20.05" customHeight="1">
      <c r="A118" s="23"/>
      <c r="B118" s="24"/>
      <c r="C118" s="11"/>
      <c r="D118" s="11"/>
      <c r="E118" s="11"/>
      <c r="F118" s="11"/>
      <c r="G118" s="11"/>
      <c r="H118" s="11"/>
    </row>
    <row r="119" ht="20.05" customHeight="1">
      <c r="A119" s="23"/>
      <c r="B119" s="24"/>
      <c r="C119" s="11"/>
      <c r="D119" s="11"/>
      <c r="E119" s="11"/>
      <c r="F119" s="11"/>
      <c r="G119" s="11"/>
      <c r="H119" s="11"/>
    </row>
    <row r="120" ht="20.05" customHeight="1">
      <c r="A120" s="23"/>
      <c r="B120" s="24"/>
      <c r="C120" s="11"/>
      <c r="D120" s="11"/>
      <c r="E120" s="11"/>
      <c r="F120" s="11"/>
      <c r="G120" s="11"/>
      <c r="H120" s="11"/>
    </row>
    <row r="121" ht="20.05" customHeight="1">
      <c r="A121" s="23"/>
      <c r="B121" s="24"/>
      <c r="C121" s="11"/>
      <c r="D121" s="11"/>
      <c r="E121" s="11"/>
      <c r="F121" s="11"/>
      <c r="G121" s="11"/>
      <c r="H121" s="11"/>
    </row>
    <row r="122" ht="20.05" customHeight="1">
      <c r="A122" s="23"/>
      <c r="B122" s="24"/>
      <c r="C122" s="11"/>
      <c r="D122" s="11"/>
      <c r="E122" s="11"/>
      <c r="F122" s="11"/>
      <c r="G122" s="11"/>
      <c r="H122" s="11"/>
    </row>
    <row r="123" ht="20.05" customHeight="1">
      <c r="A123" s="23"/>
      <c r="B123" s="24"/>
      <c r="C123" s="11"/>
      <c r="D123" s="11"/>
      <c r="E123" s="11"/>
      <c r="F123" s="11"/>
      <c r="G123" s="11"/>
      <c r="H123" s="11"/>
    </row>
    <row r="124" ht="20.05" customHeight="1">
      <c r="A124" s="23"/>
      <c r="B124" s="24"/>
      <c r="C124" s="11"/>
      <c r="D124" s="11"/>
      <c r="E124" s="11"/>
      <c r="F124" s="11"/>
      <c r="G124" s="11"/>
      <c r="H124" s="11"/>
    </row>
    <row r="125" ht="20.05" customHeight="1">
      <c r="A125" s="23"/>
      <c r="B125" s="24"/>
      <c r="C125" s="11"/>
      <c r="D125" s="11"/>
      <c r="E125" s="11"/>
      <c r="F125" s="11"/>
      <c r="G125" s="11"/>
      <c r="H125" s="11"/>
    </row>
    <row r="126" ht="20.05" customHeight="1">
      <c r="A126" s="23"/>
      <c r="B126" s="24"/>
      <c r="C126" s="11"/>
      <c r="D126" s="11"/>
      <c r="E126" s="11"/>
      <c r="F126" s="11"/>
      <c r="G126" s="11"/>
      <c r="H126" s="11"/>
    </row>
    <row r="127" ht="20.05" customHeight="1">
      <c r="A127" s="23"/>
      <c r="B127" s="24"/>
      <c r="C127" s="11"/>
      <c r="D127" s="11"/>
      <c r="E127" s="11"/>
      <c r="F127" s="11"/>
      <c r="G127" s="11"/>
      <c r="H127" s="11"/>
    </row>
    <row r="128" ht="20.05" customHeight="1">
      <c r="A128" s="23"/>
      <c r="B128" s="24"/>
      <c r="C128" s="11"/>
      <c r="D128" s="11"/>
      <c r="E128" s="11"/>
      <c r="F128" s="11"/>
      <c r="G128" s="11"/>
      <c r="H128" s="11"/>
    </row>
    <row r="129" ht="20.05" customHeight="1">
      <c r="A129" s="23"/>
      <c r="B129" s="24"/>
      <c r="C129" s="11"/>
      <c r="D129" s="11"/>
      <c r="E129" s="11"/>
      <c r="F129" s="11"/>
      <c r="G129" s="11"/>
      <c r="H129" s="11"/>
    </row>
    <row r="130" ht="20.05" customHeight="1">
      <c r="A130" s="23"/>
      <c r="B130" s="24"/>
      <c r="C130" s="11"/>
      <c r="D130" s="11"/>
      <c r="E130" s="11"/>
      <c r="F130" s="11"/>
      <c r="G130" s="11"/>
      <c r="H130" s="11"/>
    </row>
    <row r="131" ht="20.05" customHeight="1">
      <c r="A131" s="23"/>
      <c r="B131" s="24"/>
      <c r="C131" s="11"/>
      <c r="D131" s="11"/>
      <c r="E131" s="11"/>
      <c r="F131" s="11"/>
      <c r="G131" s="11"/>
      <c r="H131" s="11"/>
    </row>
    <row r="132" ht="20.05" customHeight="1">
      <c r="A132" s="23"/>
      <c r="B132" s="24"/>
      <c r="C132" s="11"/>
      <c r="D132" s="11"/>
      <c r="E132" s="11"/>
      <c r="F132" s="11"/>
      <c r="G132" s="11"/>
      <c r="H132" s="11"/>
    </row>
    <row r="133" ht="20.05" customHeight="1">
      <c r="A133" s="23"/>
      <c r="B133" s="24"/>
      <c r="C133" s="11"/>
      <c r="D133" s="11"/>
      <c r="E133" s="11"/>
      <c r="F133" s="11"/>
      <c r="G133" s="11"/>
      <c r="H133" s="11"/>
    </row>
    <row r="134" ht="20.05" customHeight="1">
      <c r="A134" s="23"/>
      <c r="B134" s="24"/>
      <c r="C134" s="11"/>
      <c r="D134" s="11"/>
      <c r="E134" s="11"/>
      <c r="F134" s="11"/>
      <c r="G134" s="11"/>
      <c r="H134" s="11"/>
    </row>
    <row r="135" ht="20.05" customHeight="1">
      <c r="A135" s="23"/>
      <c r="B135" s="24"/>
      <c r="C135" s="11"/>
      <c r="D135" s="11"/>
      <c r="E135" s="11"/>
      <c r="F135" s="11"/>
      <c r="G135" s="11"/>
      <c r="H135" s="11"/>
    </row>
    <row r="136" ht="20.05" customHeight="1">
      <c r="A136" s="23"/>
      <c r="B136" s="24"/>
      <c r="C136" s="11"/>
      <c r="D136" s="11"/>
      <c r="E136" s="11"/>
      <c r="F136" s="11"/>
      <c r="G136" s="11"/>
      <c r="H136" s="11"/>
    </row>
    <row r="137" ht="20.05" customHeight="1">
      <c r="A137" s="23"/>
      <c r="B137" s="24"/>
      <c r="C137" s="11"/>
      <c r="D137" s="11"/>
      <c r="E137" s="11"/>
      <c r="F137" s="11"/>
      <c r="G137" s="11"/>
      <c r="H137" s="11"/>
    </row>
    <row r="138" ht="20.05" customHeight="1">
      <c r="A138" s="23"/>
      <c r="B138" s="24"/>
      <c r="C138" s="11"/>
      <c r="D138" s="11"/>
      <c r="E138" s="11"/>
      <c r="F138" s="11"/>
      <c r="G138" s="11"/>
      <c r="H138" s="11"/>
    </row>
    <row r="139" ht="20.05" customHeight="1">
      <c r="A139" s="23"/>
      <c r="B139" s="24"/>
      <c r="C139" s="11"/>
      <c r="D139" s="11"/>
      <c r="E139" s="11"/>
      <c r="F139" s="11"/>
      <c r="G139" s="11"/>
      <c r="H139" s="11"/>
    </row>
    <row r="140" ht="20.05" customHeight="1">
      <c r="A140" s="23"/>
      <c r="B140" s="24"/>
      <c r="C140" s="11"/>
      <c r="D140" s="11"/>
      <c r="E140" s="11"/>
      <c r="F140" s="11"/>
      <c r="G140" s="11"/>
      <c r="H140" s="11"/>
    </row>
    <row r="141" ht="20.05" customHeight="1">
      <c r="A141" s="23"/>
      <c r="B141" s="24"/>
      <c r="C141" s="11"/>
      <c r="D141" s="11"/>
      <c r="E141" s="11"/>
      <c r="F141" s="11"/>
      <c r="G141" s="11"/>
      <c r="H141" s="11"/>
    </row>
    <row r="142" ht="20.05" customHeight="1">
      <c r="A142" s="23"/>
      <c r="B142" s="24"/>
      <c r="C142" s="11"/>
      <c r="D142" s="11"/>
      <c r="E142" s="11"/>
      <c r="F142" s="11"/>
      <c r="G142" s="11"/>
      <c r="H142" s="11"/>
    </row>
    <row r="143" ht="20.05" customHeight="1">
      <c r="A143" s="23"/>
      <c r="B143" s="24"/>
      <c r="C143" s="11"/>
      <c r="D143" s="11"/>
      <c r="E143" s="11"/>
      <c r="F143" s="11"/>
      <c r="G143" s="11"/>
      <c r="H143" s="11"/>
    </row>
    <row r="144" ht="20.05" customHeight="1">
      <c r="A144" s="23"/>
      <c r="B144" s="24"/>
      <c r="C144" s="11"/>
      <c r="D144" s="11"/>
      <c r="E144" s="11"/>
      <c r="F144" s="11"/>
      <c r="G144" s="11"/>
      <c r="H144" s="11"/>
    </row>
    <row r="145" ht="20.05" customHeight="1">
      <c r="A145" s="23"/>
      <c r="B145" s="24"/>
      <c r="C145" s="11"/>
      <c r="D145" s="11"/>
      <c r="E145" s="11"/>
      <c r="F145" s="11"/>
      <c r="G145" s="11"/>
      <c r="H145" s="11"/>
    </row>
    <row r="146" ht="20.05" customHeight="1">
      <c r="A146" s="23"/>
      <c r="B146" s="24"/>
      <c r="C146" s="11"/>
      <c r="D146" s="11"/>
      <c r="E146" s="11"/>
      <c r="F146" s="11"/>
      <c r="G146" s="11"/>
      <c r="H146" s="11"/>
    </row>
    <row r="147" ht="20.05" customHeight="1">
      <c r="A147" s="23"/>
      <c r="B147" s="24"/>
      <c r="C147" s="11"/>
      <c r="D147" s="11"/>
      <c r="E147" s="11"/>
      <c r="F147" s="11"/>
      <c r="G147" s="11"/>
      <c r="H147" s="11"/>
    </row>
    <row r="148" ht="20.05" customHeight="1">
      <c r="A148" s="23"/>
      <c r="B148" s="24"/>
      <c r="C148" s="11"/>
      <c r="D148" s="11"/>
      <c r="E148" s="11"/>
      <c r="F148" s="11"/>
      <c r="G148" s="11"/>
      <c r="H148" s="11"/>
    </row>
    <row r="149" ht="20.05" customHeight="1">
      <c r="A149" s="23"/>
      <c r="B149" s="24"/>
      <c r="C149" s="11"/>
      <c r="D149" s="11"/>
      <c r="E149" s="11"/>
      <c r="F149" s="11"/>
      <c r="G149" s="11"/>
      <c r="H149" s="11"/>
    </row>
    <row r="150" ht="20.05" customHeight="1">
      <c r="A150" s="23"/>
      <c r="B150" s="24"/>
      <c r="C150" s="11"/>
      <c r="D150" s="11"/>
      <c r="E150" s="11"/>
      <c r="F150" s="11"/>
      <c r="G150" s="11"/>
      <c r="H150" s="11"/>
    </row>
    <row r="151" ht="20.05" customHeight="1">
      <c r="A151" s="23"/>
      <c r="B151" s="24"/>
      <c r="C151" s="11"/>
      <c r="D151" s="11"/>
      <c r="E151" s="11"/>
      <c r="F151" s="11"/>
      <c r="G151" s="11"/>
      <c r="H151" s="11"/>
    </row>
    <row r="152" ht="20.05" customHeight="1">
      <c r="A152" s="23"/>
      <c r="B152" s="24"/>
      <c r="C152" s="11"/>
      <c r="D152" s="11"/>
      <c r="E152" s="11"/>
      <c r="F152" s="11"/>
      <c r="G152" s="11"/>
      <c r="H152" s="11"/>
    </row>
    <row r="153" ht="20.05" customHeight="1">
      <c r="A153" s="23"/>
      <c r="B153" s="24"/>
      <c r="C153" s="11"/>
      <c r="D153" s="11"/>
      <c r="E153" s="11"/>
      <c r="F153" s="11"/>
      <c r="G153" s="11"/>
      <c r="H153" s="11"/>
    </row>
    <row r="154" ht="20.05" customHeight="1">
      <c r="A154" s="23"/>
      <c r="B154" s="24"/>
      <c r="C154" s="11"/>
      <c r="D154" s="11"/>
      <c r="E154" s="11"/>
      <c r="F154" s="11"/>
      <c r="G154" s="11"/>
      <c r="H154" s="11"/>
    </row>
    <row r="155" ht="20.05" customHeight="1">
      <c r="A155" s="23"/>
      <c r="B155" s="24"/>
      <c r="C155" s="11"/>
      <c r="D155" s="11"/>
      <c r="E155" s="11"/>
      <c r="F155" s="11"/>
      <c r="G155" s="11"/>
      <c r="H155" s="11"/>
    </row>
    <row r="156" ht="20.05" customHeight="1">
      <c r="A156" s="23"/>
      <c r="B156" s="24"/>
      <c r="C156" s="11"/>
      <c r="D156" s="11"/>
      <c r="E156" s="11"/>
      <c r="F156" s="11"/>
      <c r="G156" s="11"/>
      <c r="H156" s="11"/>
    </row>
    <row r="157" ht="20.05" customHeight="1">
      <c r="A157" s="23"/>
      <c r="B157" s="24"/>
      <c r="C157" s="11"/>
      <c r="D157" s="11"/>
      <c r="E157" s="11"/>
      <c r="F157" s="11"/>
      <c r="G157" s="11"/>
      <c r="H157" s="11"/>
    </row>
    <row r="158" ht="20.05" customHeight="1">
      <c r="A158" s="23"/>
      <c r="B158" s="24"/>
      <c r="C158" s="11"/>
      <c r="D158" s="11"/>
      <c r="E158" s="11"/>
      <c r="F158" s="11"/>
      <c r="G158" s="11"/>
      <c r="H158" s="11"/>
    </row>
    <row r="159" ht="20.05" customHeight="1">
      <c r="A159" s="23"/>
      <c r="B159" s="24"/>
      <c r="C159" s="11"/>
      <c r="D159" s="11"/>
      <c r="E159" s="11"/>
      <c r="F159" s="11"/>
      <c r="G159" s="11"/>
      <c r="H159" s="11"/>
    </row>
    <row r="160" ht="20.05" customHeight="1">
      <c r="A160" s="23"/>
      <c r="B160" s="24"/>
      <c r="C160" s="11"/>
      <c r="D160" s="11"/>
      <c r="E160" s="11"/>
      <c r="F160" s="11"/>
      <c r="G160" s="11"/>
      <c r="H160" s="11"/>
    </row>
    <row r="161" ht="20.05" customHeight="1">
      <c r="A161" s="23"/>
      <c r="B161" s="24"/>
      <c r="C161" s="11"/>
      <c r="D161" s="11"/>
      <c r="E161" s="11"/>
      <c r="F161" s="11"/>
      <c r="G161" s="11"/>
      <c r="H161" s="11"/>
    </row>
    <row r="162" ht="20.05" customHeight="1">
      <c r="A162" s="23"/>
      <c r="B162" s="24"/>
      <c r="C162" s="11"/>
      <c r="D162" s="11"/>
      <c r="E162" s="11"/>
      <c r="F162" s="11"/>
      <c r="G162" s="11"/>
      <c r="H162" s="11"/>
    </row>
    <row r="163" ht="20.05" customHeight="1">
      <c r="A163" s="23"/>
      <c r="B163" s="24"/>
      <c r="C163" s="11"/>
      <c r="D163" s="11"/>
      <c r="E163" s="11"/>
      <c r="F163" s="11"/>
      <c r="G163" s="11"/>
      <c r="H163" s="11"/>
    </row>
    <row r="164" ht="20.05" customHeight="1">
      <c r="A164" s="23"/>
      <c r="B164" s="24"/>
      <c r="C164" s="11"/>
      <c r="D164" s="11"/>
      <c r="E164" s="11"/>
      <c r="F164" s="11"/>
      <c r="G164" s="11"/>
      <c r="H164" s="11"/>
    </row>
    <row r="165" ht="20.05" customHeight="1">
      <c r="A165" s="23"/>
      <c r="B165" s="24"/>
      <c r="C165" s="11"/>
      <c r="D165" s="11"/>
      <c r="E165" s="11"/>
      <c r="F165" s="11"/>
      <c r="G165" s="11"/>
      <c r="H165" s="11"/>
    </row>
    <row r="166" ht="20.05" customHeight="1">
      <c r="A166" s="23"/>
      <c r="B166" s="24"/>
      <c r="C166" s="11"/>
      <c r="D166" s="11"/>
      <c r="E166" s="11"/>
      <c r="F166" s="11"/>
      <c r="G166" s="11"/>
      <c r="H166" s="11"/>
    </row>
    <row r="167" ht="20.05" customHeight="1">
      <c r="A167" s="23"/>
      <c r="B167" s="24"/>
      <c r="C167" s="11"/>
      <c r="D167" s="11"/>
      <c r="E167" s="11"/>
      <c r="F167" s="11"/>
      <c r="G167" s="11"/>
      <c r="H167" s="11"/>
    </row>
    <row r="168" ht="20.05" customHeight="1">
      <c r="A168" s="23"/>
      <c r="B168" s="24"/>
      <c r="C168" s="11"/>
      <c r="D168" s="11"/>
      <c r="E168" s="11"/>
      <c r="F168" s="11"/>
      <c r="G168" s="11"/>
      <c r="H168" s="11"/>
    </row>
    <row r="169" ht="20.05" customHeight="1">
      <c r="A169" s="23"/>
      <c r="B169" s="24"/>
      <c r="C169" s="11"/>
      <c r="D169" s="11"/>
      <c r="E169" s="11"/>
      <c r="F169" s="11"/>
      <c r="G169" s="11"/>
      <c r="H169" s="11"/>
    </row>
    <row r="170" ht="20.05" customHeight="1">
      <c r="A170" s="23"/>
      <c r="B170" s="24"/>
      <c r="C170" s="11"/>
      <c r="D170" s="11"/>
      <c r="E170" s="11"/>
      <c r="F170" s="11"/>
      <c r="G170" s="11"/>
      <c r="H170" s="11"/>
    </row>
    <row r="171" ht="20.05" customHeight="1">
      <c r="A171" s="23"/>
      <c r="B171" s="24"/>
      <c r="C171" s="11"/>
      <c r="D171" s="11"/>
      <c r="E171" s="11"/>
      <c r="F171" s="11"/>
      <c r="G171" s="11"/>
      <c r="H171" s="11"/>
    </row>
    <row r="172" ht="20.05" customHeight="1">
      <c r="A172" s="23"/>
      <c r="B172" s="24"/>
      <c r="C172" s="11"/>
      <c r="D172" s="11"/>
      <c r="E172" s="11"/>
      <c r="F172" s="11"/>
      <c r="G172" s="11"/>
      <c r="H172" s="11"/>
    </row>
    <row r="173" ht="20.05" customHeight="1">
      <c r="A173" s="23"/>
      <c r="B173" s="24"/>
      <c r="C173" s="11"/>
      <c r="D173" s="11"/>
      <c r="E173" s="11"/>
      <c r="F173" s="11"/>
      <c r="G173" s="11"/>
      <c r="H173" s="11"/>
    </row>
    <row r="174" ht="20.05" customHeight="1">
      <c r="A174" s="23"/>
      <c r="B174" s="24"/>
      <c r="C174" s="11"/>
      <c r="D174" s="11"/>
      <c r="E174" s="11"/>
      <c r="F174" s="11"/>
      <c r="G174" s="11"/>
      <c r="H174" s="11"/>
    </row>
    <row r="175" ht="20.05" customHeight="1">
      <c r="A175" s="23"/>
      <c r="B175" s="24"/>
      <c r="C175" s="11"/>
      <c r="D175" s="11"/>
      <c r="E175" s="11"/>
      <c r="F175" s="11"/>
      <c r="G175" s="11"/>
      <c r="H175" s="11"/>
    </row>
    <row r="176" ht="20.05" customHeight="1">
      <c r="A176" s="23"/>
      <c r="B176" s="24"/>
      <c r="C176" s="11"/>
      <c r="D176" s="11"/>
      <c r="E176" s="11"/>
      <c r="F176" s="11"/>
      <c r="G176" s="11"/>
      <c r="H176" s="11"/>
    </row>
    <row r="177" ht="20.05" customHeight="1">
      <c r="A177" s="23"/>
      <c r="B177" s="24"/>
      <c r="C177" s="11"/>
      <c r="D177" s="11"/>
      <c r="E177" s="11"/>
      <c r="F177" s="11"/>
      <c r="G177" s="11"/>
      <c r="H177" s="11"/>
    </row>
    <row r="178" ht="20.05" customHeight="1">
      <c r="A178" s="23"/>
      <c r="B178" s="24"/>
      <c r="C178" s="11"/>
      <c r="D178" s="11"/>
      <c r="E178" s="11"/>
      <c r="F178" s="11"/>
      <c r="G178" s="11"/>
      <c r="H178" s="11"/>
    </row>
    <row r="179" ht="20.05" customHeight="1">
      <c r="A179" s="23"/>
      <c r="B179" s="24"/>
      <c r="C179" s="11"/>
      <c r="D179" s="11"/>
      <c r="E179" s="11"/>
      <c r="F179" s="11"/>
      <c r="G179" s="11"/>
      <c r="H179" s="11"/>
    </row>
    <row r="180" ht="20.05" customHeight="1">
      <c r="A180" s="23"/>
      <c r="B180" s="24"/>
      <c r="C180" s="11"/>
      <c r="D180" s="11"/>
      <c r="E180" s="11"/>
      <c r="F180" s="11"/>
      <c r="G180" s="11"/>
      <c r="H180" s="11"/>
    </row>
    <row r="181" ht="20.05" customHeight="1">
      <c r="A181" s="23"/>
      <c r="B181" s="24"/>
      <c r="C181" s="11"/>
      <c r="D181" s="11"/>
      <c r="E181" s="11"/>
      <c r="F181" s="11"/>
      <c r="G181" s="11"/>
      <c r="H181" s="11"/>
    </row>
    <row r="182" ht="20.05" customHeight="1">
      <c r="A182" s="23"/>
      <c r="B182" s="24"/>
      <c r="C182" s="11"/>
      <c r="D182" s="11"/>
      <c r="E182" s="11"/>
      <c r="F182" s="11"/>
      <c r="G182" s="11"/>
      <c r="H182" s="11"/>
    </row>
    <row r="183" ht="20.05" customHeight="1">
      <c r="A183" s="23"/>
      <c r="B183" s="24"/>
      <c r="C183" s="11"/>
      <c r="D183" s="11"/>
      <c r="E183" s="11"/>
      <c r="F183" s="11"/>
      <c r="G183" s="11"/>
      <c r="H183" s="11"/>
    </row>
    <row r="184" ht="20.05" customHeight="1">
      <c r="A184" s="23"/>
      <c r="B184" s="24"/>
      <c r="C184" s="11"/>
      <c r="D184" s="11"/>
      <c r="E184" s="11"/>
      <c r="F184" s="11"/>
      <c r="G184" s="11"/>
      <c r="H184" s="11"/>
    </row>
    <row r="185" ht="20.05" customHeight="1">
      <c r="A185" s="23"/>
      <c r="B185" s="24"/>
      <c r="C185" s="11"/>
      <c r="D185" s="11"/>
      <c r="E185" s="11"/>
      <c r="F185" s="11"/>
      <c r="G185" s="11"/>
      <c r="H185" s="11"/>
    </row>
    <row r="186" ht="20.05" customHeight="1">
      <c r="A186" s="23"/>
      <c r="B186" s="24"/>
      <c r="C186" s="11"/>
      <c r="D186" s="11"/>
      <c r="E186" s="11"/>
      <c r="F186" s="11"/>
      <c r="G186" s="11"/>
      <c r="H186" s="11"/>
    </row>
    <row r="187" ht="20.05" customHeight="1">
      <c r="A187" s="23"/>
      <c r="B187" s="24"/>
      <c r="C187" s="11"/>
      <c r="D187" s="11"/>
      <c r="E187" s="11"/>
      <c r="F187" s="11"/>
      <c r="G187" s="11"/>
      <c r="H187" s="11"/>
    </row>
    <row r="188" ht="20.05" customHeight="1">
      <c r="A188" s="23"/>
      <c r="B188" s="24"/>
      <c r="C188" s="11"/>
      <c r="D188" s="11"/>
      <c r="E188" s="11"/>
      <c r="F188" s="11"/>
      <c r="G188" s="11"/>
      <c r="H188" s="11"/>
    </row>
    <row r="189" ht="20.05" customHeight="1">
      <c r="A189" s="23"/>
      <c r="B189" s="24"/>
      <c r="C189" s="11"/>
      <c r="D189" s="11"/>
      <c r="E189" s="11"/>
      <c r="F189" s="11"/>
      <c r="G189" s="11"/>
      <c r="H189" s="11"/>
    </row>
    <row r="190" ht="20.05" customHeight="1">
      <c r="A190" s="23"/>
      <c r="B190" s="24"/>
      <c r="C190" s="11"/>
      <c r="D190" s="11"/>
      <c r="E190" s="11"/>
      <c r="F190" s="11"/>
      <c r="G190" s="11"/>
      <c r="H190" s="11"/>
    </row>
    <row r="191" ht="20.05" customHeight="1">
      <c r="A191" s="23"/>
      <c r="B191" s="24"/>
      <c r="C191" s="11"/>
      <c r="D191" s="11"/>
      <c r="E191" s="11"/>
      <c r="F191" s="11"/>
      <c r="G191" s="11"/>
      <c r="H191" s="11"/>
    </row>
    <row r="192" ht="20.05" customHeight="1">
      <c r="A192" s="23"/>
      <c r="B192" s="24"/>
      <c r="C192" s="11"/>
      <c r="D192" s="11"/>
      <c r="E192" s="11"/>
      <c r="F192" s="11"/>
      <c r="G192" s="11"/>
      <c r="H192" s="11"/>
    </row>
    <row r="193" ht="20.05" customHeight="1">
      <c r="A193" s="23"/>
      <c r="B193" s="24"/>
      <c r="C193" s="11"/>
      <c r="D193" s="11"/>
      <c r="E193" s="11"/>
      <c r="F193" s="11"/>
      <c r="G193" s="11"/>
      <c r="H193" s="11"/>
    </row>
    <row r="194" ht="20.05" customHeight="1">
      <c r="A194" s="23"/>
      <c r="B194" s="24"/>
      <c r="C194" s="11"/>
      <c r="D194" s="11"/>
      <c r="E194" s="11"/>
      <c r="F194" s="11"/>
      <c r="G194" s="11"/>
      <c r="H194" s="11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