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U:\ads\Rscripts\Datasets\"/>
    </mc:Choice>
  </mc:AlternateContent>
  <bookViews>
    <workbookView xWindow="0" yWindow="0" windowWidth="24000" windowHeight="9468"/>
  </bookViews>
  <sheets>
    <sheet name="Main" sheetId="1" r:id="rId1"/>
    <sheet name="Data Dictionary" sheetId="4" r:id="rId2"/>
    <sheet name="Summary" sheetId="3" r:id="rId3"/>
    <sheet name="Counties" sheetId="2" r:id="rId4"/>
  </sheets>
  <definedNames>
    <definedName name="_xlnm._FilterDatabase" localSheetId="0" hidden="1">Main!$A$2:$R$224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" i="1" l="1"/>
  <c r="P38" i="1"/>
  <c r="P34" i="1"/>
  <c r="P23" i="1"/>
  <c r="P31" i="1"/>
  <c r="P140" i="1"/>
  <c r="P50" i="1"/>
  <c r="P14" i="1"/>
  <c r="P36" i="1"/>
  <c r="P17" i="1"/>
  <c r="P27" i="1"/>
  <c r="P25" i="1"/>
  <c r="P144" i="1"/>
  <c r="P28" i="1"/>
  <c r="P43" i="1"/>
  <c r="P56" i="1"/>
  <c r="P21" i="1"/>
  <c r="P30" i="1"/>
  <c r="P196" i="1"/>
  <c r="P51" i="1"/>
  <c r="P57" i="1"/>
  <c r="P185" i="1"/>
  <c r="P41" i="1"/>
  <c r="P10" i="1"/>
  <c r="P29" i="1"/>
  <c r="P15" i="1"/>
  <c r="P6" i="1"/>
  <c r="P26" i="1"/>
  <c r="P183" i="1"/>
  <c r="P2" i="1"/>
  <c r="P11" i="1"/>
  <c r="P20" i="1"/>
  <c r="P163" i="1"/>
  <c r="P54" i="1"/>
  <c r="P7" i="1"/>
  <c r="P19" i="1"/>
  <c r="P4" i="1"/>
  <c r="P8" i="1"/>
  <c r="P184" i="1"/>
  <c r="P5" i="1"/>
  <c r="P153" i="1"/>
  <c r="P179" i="1"/>
  <c r="P22" i="1"/>
  <c r="P33" i="1"/>
  <c r="P9" i="1"/>
  <c r="P3" i="1"/>
  <c r="P24" i="1"/>
  <c r="P73" i="1"/>
  <c r="P198" i="1"/>
  <c r="P32" i="1"/>
  <c r="P152" i="1"/>
  <c r="P164" i="1"/>
  <c r="P213" i="1"/>
  <c r="P69" i="1"/>
  <c r="P222" i="1"/>
  <c r="P86" i="1"/>
  <c r="P67" i="1"/>
  <c r="P68" i="1"/>
  <c r="P191" i="1"/>
  <c r="P70" i="1"/>
  <c r="P128" i="1"/>
  <c r="P133" i="1"/>
  <c r="P147" i="1"/>
  <c r="P190" i="1"/>
  <c r="P45" i="1"/>
  <c r="P220" i="1"/>
  <c r="P215" i="1"/>
  <c r="P104" i="1"/>
  <c r="P105" i="1"/>
  <c r="P154" i="1"/>
  <c r="P66" i="1"/>
  <c r="P135" i="1"/>
  <c r="P134" i="1"/>
  <c r="P81" i="1"/>
  <c r="P89" i="1"/>
  <c r="P129" i="1"/>
  <c r="P212" i="1"/>
  <c r="P206" i="1"/>
  <c r="P205" i="1"/>
  <c r="P204" i="1"/>
  <c r="P211" i="1"/>
  <c r="P72" i="1"/>
  <c r="P16" i="1"/>
  <c r="P180" i="1"/>
  <c r="P146" i="1"/>
  <c r="P219" i="1"/>
  <c r="P88" i="1"/>
  <c r="P97" i="1"/>
  <c r="P207" i="1"/>
  <c r="P116" i="1"/>
  <c r="P138" i="1"/>
  <c r="P194" i="1"/>
  <c r="P55" i="1"/>
  <c r="P172" i="1"/>
  <c r="P137" i="1"/>
  <c r="P13" i="1"/>
  <c r="P64" i="1"/>
  <c r="P98" i="1"/>
  <c r="P115" i="1"/>
  <c r="P40" i="1"/>
  <c r="P49" i="1"/>
  <c r="P79" i="1"/>
  <c r="P60" i="1"/>
  <c r="P150" i="1"/>
  <c r="P209" i="1"/>
  <c r="P142" i="1"/>
  <c r="P47" i="1"/>
  <c r="P112" i="1"/>
  <c r="P199" i="1"/>
  <c r="P83" i="1"/>
  <c r="P203" i="1"/>
  <c r="P100" i="1"/>
  <c r="P99" i="1"/>
  <c r="P216" i="1"/>
  <c r="P168" i="1"/>
  <c r="P91" i="1"/>
  <c r="P107" i="1"/>
  <c r="P162" i="1"/>
  <c r="P192" i="1"/>
  <c r="P188" i="1"/>
  <c r="P177" i="1"/>
  <c r="P62" i="1"/>
  <c r="P118" i="1"/>
  <c r="P119" i="1"/>
  <c r="P187" i="1"/>
  <c r="P48" i="1"/>
  <c r="P159" i="1"/>
  <c r="P96" i="1"/>
  <c r="P78" i="1"/>
  <c r="P80" i="1"/>
  <c r="P85" i="1"/>
  <c r="P44" i="1"/>
  <c r="P224" i="1"/>
  <c r="P92" i="1"/>
  <c r="P108" i="1"/>
  <c r="P121" i="1"/>
  <c r="P123" i="1"/>
  <c r="P53" i="1"/>
  <c r="P200" i="1"/>
  <c r="P223" i="1"/>
  <c r="P120" i="1"/>
  <c r="P113" i="1"/>
  <c r="P155" i="1"/>
  <c r="P173" i="1"/>
  <c r="P143" i="1"/>
  <c r="P61" i="1"/>
  <c r="P65" i="1"/>
  <c r="P202" i="1"/>
  <c r="P208" i="1"/>
  <c r="P77" i="1"/>
  <c r="P167" i="1"/>
  <c r="P186" i="1"/>
  <c r="P197" i="1"/>
  <c r="P58" i="1"/>
  <c r="P71" i="1"/>
  <c r="P102" i="1"/>
  <c r="P124" i="1"/>
  <c r="P109" i="1"/>
  <c r="P46" i="1"/>
  <c r="P156" i="1"/>
  <c r="P170" i="1"/>
  <c r="P110" i="1"/>
  <c r="P101" i="1"/>
  <c r="P214" i="1"/>
  <c r="P125" i="1"/>
  <c r="P145" i="1"/>
  <c r="P87" i="1"/>
  <c r="P75" i="1"/>
  <c r="P161" i="1"/>
  <c r="P218" i="1"/>
  <c r="P139" i="1"/>
  <c r="P141" i="1"/>
  <c r="P114" i="1"/>
  <c r="P210" i="1"/>
  <c r="P90" i="1"/>
  <c r="P39" i="1"/>
  <c r="P35" i="1"/>
  <c r="P82" i="1"/>
  <c r="P106" i="1"/>
  <c r="P165" i="1"/>
  <c r="P193" i="1"/>
  <c r="P132" i="1"/>
  <c r="P63" i="1"/>
  <c r="P221" i="1"/>
  <c r="P182" i="1"/>
  <c r="P201" i="1"/>
  <c r="P171" i="1"/>
  <c r="P217" i="1"/>
  <c r="P84" i="1"/>
  <c r="P136" i="1"/>
  <c r="P126" i="1"/>
  <c r="P130" i="1"/>
  <c r="P181" i="1"/>
  <c r="P74" i="1"/>
  <c r="P103" i="1"/>
  <c r="P59" i="1"/>
  <c r="P18" i="1"/>
  <c r="P151" i="1"/>
  <c r="P176" i="1"/>
  <c r="P195" i="1"/>
  <c r="P111" i="1"/>
  <c r="P76" i="1"/>
  <c r="P149" i="1"/>
  <c r="P93" i="1"/>
  <c r="P95" i="1"/>
  <c r="P160" i="1"/>
  <c r="P169" i="1"/>
  <c r="P131" i="1"/>
  <c r="P189" i="1"/>
  <c r="P37" i="1"/>
  <c r="P178" i="1"/>
  <c r="P158" i="1"/>
  <c r="P94" i="1"/>
  <c r="P157" i="1"/>
  <c r="P148" i="1"/>
  <c r="P166" i="1"/>
  <c r="P127" i="1"/>
  <c r="P122" i="1"/>
  <c r="P175" i="1"/>
  <c r="P12" i="1"/>
  <c r="P52" i="1"/>
  <c r="AA1" i="1"/>
  <c r="Z1" i="1"/>
  <c r="Y1" i="1"/>
  <c r="X1" i="1"/>
  <c r="W1" i="1"/>
  <c r="V1" i="1"/>
</calcChain>
</file>

<file path=xl/sharedStrings.xml><?xml version="1.0" encoding="utf-8"?>
<sst xmlns="http://schemas.openxmlformats.org/spreadsheetml/2006/main" count="2400" uniqueCount="1185">
  <si>
    <t xml:space="preserve">AB-PVA </t>
  </si>
  <si>
    <t xml:space="preserve">AB-WVH </t>
  </si>
  <si>
    <t xml:space="preserve">Abrazo Arrowhead Campus </t>
  </si>
  <si>
    <t xml:space="preserve">AB-AHH </t>
  </si>
  <si>
    <t xml:space="preserve">Abrazo Arizona Heart Hosptal </t>
  </si>
  <si>
    <t xml:space="preserve">Abrazo West Campus </t>
  </si>
  <si>
    <t xml:space="preserve">Abrazo MaryvaleCampus </t>
  </si>
  <si>
    <t xml:space="preserve">Abrazo Central Campus </t>
  </si>
  <si>
    <t xml:space="preserve">Abrazo Scottsdale Campus </t>
  </si>
  <si>
    <t>Dignity</t>
  </si>
  <si>
    <t>Honor Health</t>
  </si>
  <si>
    <t>IASIS</t>
  </si>
  <si>
    <t xml:space="preserve">Banner Baywood Medical Center </t>
  </si>
  <si>
    <t xml:space="preserve">Banner Boswell Medical Center </t>
  </si>
  <si>
    <t xml:space="preserve">Banner Casa Grande Med Ctr </t>
  </si>
  <si>
    <t xml:space="preserve">Banner Del Webb Medical Center </t>
  </si>
  <si>
    <t xml:space="preserve">Banner Desert Medical Center </t>
  </si>
  <si>
    <t xml:space="preserve">Banner Estrella Medical Center </t>
  </si>
  <si>
    <t xml:space="preserve">Banner Gateway Medical Center </t>
  </si>
  <si>
    <t xml:space="preserve">Banner Goldfield Medical Center </t>
  </si>
  <si>
    <t xml:space="preserve">Banner Good Samaritan Medical Center </t>
  </si>
  <si>
    <t xml:space="preserve">Banner Heart Hospital </t>
  </si>
  <si>
    <t xml:space="preserve">Banner Ironwood Medical Center </t>
  </si>
  <si>
    <t>BPMC</t>
  </si>
  <si>
    <t xml:space="preserve">Banner Payson Medical Center </t>
  </si>
  <si>
    <t xml:space="preserve">Banner Thunderbird Medical Center </t>
  </si>
  <si>
    <t xml:space="preserve">Page Community Hospital </t>
  </si>
  <si>
    <t>Chandler Regional Medical Center</t>
  </si>
  <si>
    <t>Mercy Gilbert Medical Center</t>
  </si>
  <si>
    <t>St Joseph's Hospital and Medical Center</t>
  </si>
  <si>
    <t>St Joseph's Westgate Medical Center</t>
  </si>
  <si>
    <t>HH-DVH</t>
  </si>
  <si>
    <t>HH-NMH</t>
  </si>
  <si>
    <t>HH-OH</t>
  </si>
  <si>
    <t>HH-SH</t>
  </si>
  <si>
    <t>HH-TPH</t>
  </si>
  <si>
    <t>Deer Valley Hospital</t>
  </si>
  <si>
    <t>North Mountain Hospital</t>
  </si>
  <si>
    <t>Osborn Hospital</t>
  </si>
  <si>
    <t>Shea Hospital</t>
  </si>
  <si>
    <t xml:space="preserve">Thompson Peak Hospital </t>
  </si>
  <si>
    <t>IH-MV</t>
  </si>
  <si>
    <t>IH-STL</t>
  </si>
  <si>
    <t>IH-TSL</t>
  </si>
  <si>
    <t>Mountain Vista Medical Center</t>
  </si>
  <si>
    <t>Regional MPI</t>
  </si>
  <si>
    <t>St Luke's Medical Center</t>
  </si>
  <si>
    <t>Tempe St Luke's Hospital</t>
  </si>
  <si>
    <t>IH-MPI</t>
  </si>
  <si>
    <t xml:space="preserve">AB-PBA </t>
  </si>
  <si>
    <t xml:space="preserve">AB-MHH </t>
  </si>
  <si>
    <t xml:space="preserve">BHBMC </t>
  </si>
  <si>
    <t>BHBOSW</t>
  </si>
  <si>
    <t>BHCGMC</t>
  </si>
  <si>
    <t>BHDWMC</t>
  </si>
  <si>
    <t>BHDMC</t>
  </si>
  <si>
    <t>BHEMC</t>
  </si>
  <si>
    <t xml:space="preserve">BHGWMC </t>
  </si>
  <si>
    <t>BHGFMC</t>
  </si>
  <si>
    <t>BHGSMC</t>
  </si>
  <si>
    <t>BHHH</t>
  </si>
  <si>
    <t>BHIMC</t>
  </si>
  <si>
    <t>BHTMC</t>
  </si>
  <si>
    <t>BUMCT</t>
  </si>
  <si>
    <t>Banner University Medical Center - Tuscon</t>
  </si>
  <si>
    <t>BHPCH</t>
  </si>
  <si>
    <t>DH-SWG</t>
  </si>
  <si>
    <t>DH-STJ</t>
  </si>
  <si>
    <t>DH-MGM</t>
  </si>
  <si>
    <t>DH-CRM</t>
  </si>
  <si>
    <t>Banner</t>
  </si>
  <si>
    <t>Abrazo</t>
  </si>
  <si>
    <t>Community Health Network</t>
  </si>
  <si>
    <t>Code</t>
  </si>
  <si>
    <t>33°28'52.4"N 112°02'24.2"W</t>
  </si>
  <si>
    <t>33.481228, -112.040064</t>
  </si>
  <si>
    <t>Participant</t>
  </si>
  <si>
    <t>Address</t>
  </si>
  <si>
    <t>LL1</t>
  </si>
  <si>
    <t>LL2</t>
  </si>
  <si>
    <t>City</t>
  </si>
  <si>
    <t>ZIP</t>
  </si>
  <si>
    <t>Phoenix</t>
  </si>
  <si>
    <t>Type</t>
  </si>
  <si>
    <t>Speciality</t>
  </si>
  <si>
    <t>Hospital</t>
  </si>
  <si>
    <t>Cardiovascular care</t>
  </si>
  <si>
    <t>1930 E Thomas Rd</t>
  </si>
  <si>
    <t>County</t>
  </si>
  <si>
    <t>Population</t>
  </si>
  <si>
    <t>Maricopa</t>
  </si>
  <si>
    <t>Central</t>
  </si>
  <si>
    <t>County Name</t>
  </si>
  <si>
    <t>Area (sq. mi.)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</si>
  <si>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</si>
  <si>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</si>
  <si>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</si>
  <si>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</si>
  <si>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</si>
  <si>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</si>
  <si>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</si>
  <si>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</si>
  <si>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</si>
  <si>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</si>
  <si>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</si>
  <si>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</si>
  <si>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</si>
  <si>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</si>
  <si>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</si>
  <si>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18701 N 67th Ave</t>
  </si>
  <si>
    <t>Glendale</t>
  </si>
  <si>
    <t>33.655030, -112.200473</t>
  </si>
  <si>
    <t>33°39'18.1"N 112°12'01.7"W</t>
  </si>
  <si>
    <t>Chest Pain care</t>
  </si>
  <si>
    <t xml:space="preserve">Acute care </t>
  </si>
  <si>
    <t>2000 W Bethany Home Rd</t>
  </si>
  <si>
    <t>33.524990, -112.102232</t>
  </si>
  <si>
    <t>33°31'30.0"N 112°06'08.0"W</t>
  </si>
  <si>
    <t>5102 W Campbell Ave</t>
  </si>
  <si>
    <t> 85031</t>
  </si>
  <si>
    <t>33.502744, -112.170470</t>
  </si>
  <si>
    <t>33°30'09.9"N 112°10'13.7"W</t>
  </si>
  <si>
    <t xml:space="preserve"> Phoenix</t>
  </si>
  <si>
    <t>3929 E Bell Rd</t>
  </si>
  <si>
    <t>33.639215, -111.997353</t>
  </si>
  <si>
    <t>33°38'21.2"N 111°59'50.5"W</t>
  </si>
  <si>
    <t>Goodyear</t>
  </si>
  <si>
    <t>13677 W McDowell Rd</t>
  </si>
  <si>
    <t>33.461615, -112.353306</t>
  </si>
  <si>
    <t>33°27'41.8"N 112°21'11.9"W</t>
  </si>
  <si>
    <t>Region By EMS</t>
  </si>
  <si>
    <t>Abrazo Community Health Network</t>
  </si>
  <si>
    <t>8620 N 22nd Ave</t>
  </si>
  <si>
    <t>33.562872, -112.107150</t>
  </si>
  <si>
    <t>33°33'46.3"N 112°06'25.7"W</t>
  </si>
  <si>
    <t>AB-CCHN</t>
  </si>
  <si>
    <t>Administrative</t>
  </si>
  <si>
    <t>Abrazo Heart Institute</t>
  </si>
  <si>
    <t>2632 N. 20th St</t>
  </si>
  <si>
    <t>AB-AHI</t>
  </si>
  <si>
    <t>33.477054, -112.039329</t>
  </si>
  <si>
    <t>33°28'37.4"N 112°02'21.6"W</t>
  </si>
  <si>
    <t>Abrazo Medical Group</t>
  </si>
  <si>
    <t>AB-MG</t>
  </si>
  <si>
    <t>Medical Center</t>
  </si>
  <si>
    <t>6036 N 19th Ave #506</t>
  </si>
  <si>
    <t>33.525709, -112.100789</t>
  </si>
  <si>
    <t>33°31'32.5"N 112°06'02.8"W</t>
  </si>
  <si>
    <t>Adelante Healthcare</t>
  </si>
  <si>
    <t>Arizona Alliance</t>
  </si>
  <si>
    <t>Family Practice Physician</t>
  </si>
  <si>
    <t>500 W Thomas Rd #870</t>
  </si>
  <si>
    <t>33.481548, -112.080813</t>
  </si>
  <si>
    <t>33°28'53.6"N 112°04'50.9"W</t>
  </si>
  <si>
    <t xml:space="preserve">Federally Qualified Health Center
</t>
  </si>
  <si>
    <t xml:space="preserve"> 6644 E. Baywood Ave</t>
  </si>
  <si>
    <t>Mesa</t>
  </si>
  <si>
    <t>33°24'40.9"N 111°41'15.2"W</t>
  </si>
  <si>
    <t>33.411355, -111.687546</t>
  </si>
  <si>
    <t>10401 W Thunderbird Blvd</t>
  </si>
  <si>
    <t>Sun City</t>
  </si>
  <si>
    <t>33.603074, -112.285345</t>
  </si>
  <si>
    <t>33°36'11.1"N 112°17'07.2"W</t>
  </si>
  <si>
    <t>1800 E Florence Blvd</t>
  </si>
  <si>
    <t>Casa Grande</t>
  </si>
  <si>
    <t>Payson</t>
  </si>
  <si>
    <t>Pinal</t>
  </si>
  <si>
    <t>32.880741, -111.709752</t>
  </si>
  <si>
    <t>32°52'50.7"N 111°42'35.1"W</t>
  </si>
  <si>
    <t>14502 W Meeker Blvd</t>
  </si>
  <si>
    <t>33.659886, -112.372705</t>
  </si>
  <si>
    <t>33°39'35.6"N 112°22'21.7"W</t>
  </si>
  <si>
    <t>1400 S Dobson Rd</t>
  </si>
  <si>
    <t>33.389904, -111.877148</t>
  </si>
  <si>
    <t>33°23'23.6"N 111°52'37.7"W</t>
  </si>
  <si>
    <t>9201 W. Thomas Rd</t>
  </si>
  <si>
    <t>Region BY HRR</t>
  </si>
  <si>
    <t>33.478337, -112.257485</t>
  </si>
  <si>
    <t>33°28'42.0"N 112°15'26.9"W</t>
  </si>
  <si>
    <t>Gilbert</t>
  </si>
  <si>
    <t>1900 N Higley Rd</t>
  </si>
  <si>
    <t>33.384093, -111.722547</t>
  </si>
  <si>
    <t>33°23'02.7"N 111°43'21.2"W</t>
  </si>
  <si>
    <t>2050 W Southern Ave</t>
  </si>
  <si>
    <t>Apache Junction</t>
  </si>
  <si>
    <t>33.394236, -111.567168</t>
  </si>
  <si>
    <t>33°23'39.2"N 111°34'01.8"W</t>
  </si>
  <si>
    <t>Emergency Medicine</t>
  </si>
  <si>
    <t>1111 E McDowell Rd</t>
  </si>
  <si>
    <t>33.464620, -112.057842</t>
  </si>
  <si>
    <t>33°27'52.6"N 112°03'28.2"W</t>
  </si>
  <si>
    <t>6750 E Baywood Ave</t>
  </si>
  <si>
    <t>33.411410, -111.685793</t>
  </si>
  <si>
    <t>33°24'41.1"N 111°41'08.8"W</t>
  </si>
  <si>
    <t xml:space="preserve">
37000 N Gantzel Rd</t>
  </si>
  <si>
    <t>San Tan Valley</t>
  </si>
  <si>
    <t>33.214503, -111.565633</t>
  </si>
  <si>
    <t>33°12'52.2"N 111°33'56.3"W</t>
  </si>
  <si>
    <t>501 N Navajo Rd</t>
  </si>
  <si>
    <t>Page</t>
  </si>
  <si>
    <t>36.917626, -111.463592</t>
  </si>
  <si>
    <t>36°55'03.5"N 111°27'48.9"W</t>
  </si>
  <si>
    <t>Coconino</t>
  </si>
  <si>
    <t>System</t>
  </si>
  <si>
    <t>Network</t>
  </si>
  <si>
    <t>Vanguard Health System</t>
  </si>
  <si>
    <t>MedCath, Inc</t>
  </si>
  <si>
    <t>Banner Health</t>
  </si>
  <si>
    <t>5555 W Thunderbird Rd</t>
  </si>
  <si>
    <t>33.609199, -112.179568</t>
  </si>
  <si>
    <t>33°36'33.1"N 112°10'46.4"W</t>
  </si>
  <si>
    <t>807 S Ponderosa S</t>
  </si>
  <si>
    <t>34.230115, -111.320690</t>
  </si>
  <si>
    <t>34°13'48.4"N 111°19'14.5"W</t>
  </si>
  <si>
    <t>Gila</t>
  </si>
  <si>
    <t>Community Health Systems, Inc.</t>
  </si>
  <si>
    <t>1501 N Campbell Ave</t>
  </si>
  <si>
    <t>Tucson</t>
  </si>
  <si>
    <t>Pima</t>
  </si>
  <si>
    <t>32.241023, -110.946172</t>
  </si>
  <si>
    <t>32°14'27.7"N 110°56'46.2"W</t>
  </si>
  <si>
    <t>1955 W Frye Rd</t>
  </si>
  <si>
    <t>Chandler</t>
  </si>
  <si>
    <t>33.297102, -111.873577</t>
  </si>
  <si>
    <t>33°17'49.6"N 111°52'24.9"W</t>
  </si>
  <si>
    <t>Catholic Healthcare West</t>
  </si>
  <si>
    <t>3555 S Val Vista Dr</t>
  </si>
  <si>
    <t>33.286928, -111.752432</t>
  </si>
  <si>
    <t>33°17'12.9"N 111°45'08.8"W</t>
  </si>
  <si>
    <t>350 W Thomas Rd</t>
  </si>
  <si>
    <t>33.480699, -112.079129</t>
  </si>
  <si>
    <t>33°28'50.5"N 112°04'44.9"W</t>
  </si>
  <si>
    <t>7300 N 99th Ave</t>
  </si>
  <si>
    <t>33.542040, -112.274673</t>
  </si>
  <si>
    <t>33°32'31.3"N 112°16'28.8"W</t>
  </si>
  <si>
    <t>AA-AHC</t>
  </si>
  <si>
    <t>19829 N 27th Ave</t>
  </si>
  <si>
    <t>33.666153, -112.116188</t>
  </si>
  <si>
    <t>33°39'58.1"N 112°06'58.3"W</t>
  </si>
  <si>
    <t>250 E Dunlap Ave</t>
  </si>
  <si>
    <t>33.569329, -112.070884</t>
  </si>
  <si>
    <t>33°34'09.6"N 112°04'15.2"W</t>
  </si>
  <si>
    <t>7400 E. Osborn Road</t>
  </si>
  <si>
    <t>Scottsdale</t>
  </si>
  <si>
    <t>33.488546, -111.922934</t>
  </si>
  <si>
    <t>33°29'18.8"N 111°55'22.6"W</t>
  </si>
  <si>
    <t>Scottsdale Healthcare</t>
  </si>
  <si>
    <t>9003 E Shea Blvd</t>
  </si>
  <si>
    <t>33.579769, -111.884512</t>
  </si>
  <si>
    <t>33°34'47.2"N 111°53'04.2"W</t>
  </si>
  <si>
    <t>7400 E Thompson Peak Pkwy</t>
  </si>
  <si>
    <t>33.670710, -111.922137</t>
  </si>
  <si>
    <t>33°40'14.6"N 111°55'19.7"W</t>
  </si>
  <si>
    <t>IASIS Healthcare</t>
  </si>
  <si>
    <t>1301 S Crismon Rd</t>
  </si>
  <si>
    <t>33.391536, -111.611062</t>
  </si>
  <si>
    <t>33°23'29.5"N 111°36'39.8"W</t>
  </si>
  <si>
    <t>1800 E Van Buren St</t>
  </si>
  <si>
    <t>Tempe</t>
  </si>
  <si>
    <t>1500 S Mill Ave</t>
  </si>
  <si>
    <t>33.412001, -111.941155</t>
  </si>
  <si>
    <t>33°24'43.2"N 111°56'28.2"W</t>
  </si>
  <si>
    <t>33.453455, -112.042518</t>
  </si>
  <si>
    <t>33°27'12.4"N 112°02'33.1"W</t>
  </si>
  <si>
    <t>Abrazo Health</t>
  </si>
  <si>
    <t>Arizona Orthopedic Surgical Hospital</t>
  </si>
  <si>
    <t>Arizona Spine &amp; Joint Hospital</t>
  </si>
  <si>
    <t>Yes</t>
  </si>
  <si>
    <t>Cancer Treatment Centers of America</t>
  </si>
  <si>
    <t>Canyon Vista Medical Center</t>
  </si>
  <si>
    <t>Carondelet Health Network</t>
  </si>
  <si>
    <t>Community Health Systems</t>
  </si>
  <si>
    <t>Dignity Health</t>
  </si>
  <si>
    <t>Gila River Health Care</t>
  </si>
  <si>
    <t>Gilbert Hospital</t>
  </si>
  <si>
    <t>Hacienda HealthCare</t>
  </si>
  <si>
    <t>Havasu Regional Medical Center</t>
  </si>
  <si>
    <t>HonorHealth</t>
  </si>
  <si>
    <t>Indian Health Services</t>
  </si>
  <si>
    <t>Kingman Regional Medical Center</t>
  </si>
  <si>
    <t>Maricopa Integrated Health System</t>
  </si>
  <si>
    <t>Mayo Clinic Hospital</t>
  </si>
  <si>
    <t>Mount Graham Regional Medical Center</t>
  </si>
  <si>
    <t>Northern Arizona Healthcare</t>
  </si>
  <si>
    <t>OASIS Hospital</t>
  </si>
  <si>
    <t>Phoenix Children's Hospital</t>
  </si>
  <si>
    <t>Summit Healthcare Regional Medical Center</t>
  </si>
  <si>
    <t xml:space="preserve">Surgical Specialty Hospital of Phoenix </t>
  </si>
  <si>
    <t>Tuba City Regional Medical Center</t>
  </si>
  <si>
    <t>Tucson Medical Center</t>
  </si>
  <si>
    <t>Banner Health University Campuses</t>
  </si>
  <si>
    <t>Included</t>
  </si>
  <si>
    <t>Valley View Medical Center</t>
  </si>
  <si>
    <t>Yavapai Regional Medical Center</t>
  </si>
  <si>
    <t>Yuma Regional Medical Center</t>
  </si>
  <si>
    <t>Critical Access Hospitals</t>
  </si>
  <si>
    <t>Benson Hospital</t>
  </si>
  <si>
    <t>CAH</t>
  </si>
  <si>
    <t xml:space="preserve">Cobre Valley Regional Medical Center </t>
  </si>
  <si>
    <t>Copper Queen Community Hospital</t>
  </si>
  <si>
    <t>La Paz Regional Medical Center</t>
  </si>
  <si>
    <t>Little Colorado Medical Center</t>
  </si>
  <si>
    <t>Northern Cochise Community Hospital</t>
  </si>
  <si>
    <t>Sage Memorial Hospital</t>
  </si>
  <si>
    <t>White Mountain Regional Medical Center</t>
  </si>
  <si>
    <t xml:space="preserve">Wickenburg Regional Hospital </t>
  </si>
  <si>
    <t>Federally Qualified Health Centers</t>
  </si>
  <si>
    <t>Adelante Healthcare, Inc.</t>
  </si>
  <si>
    <t>FQHC</t>
  </si>
  <si>
    <t>Canyonlands Community Health Care</t>
  </si>
  <si>
    <t>Chiricahua Community Health Centers, Inc.</t>
  </si>
  <si>
    <t>Community Health Centers of West Yavapai</t>
  </si>
  <si>
    <t>Desert Senita Community Health Center</t>
  </si>
  <si>
    <t>El Rio Health Center</t>
  </si>
  <si>
    <t>Marana Health Center, Inc.</t>
  </si>
  <si>
    <t>Maricopa County Health Care for the Homeless</t>
  </si>
  <si>
    <t xml:space="preserve">Maricopa Integrated Health System Clinics </t>
  </si>
  <si>
    <t>Mariposa Community Health Center, Inc.</t>
  </si>
  <si>
    <t>Mountain Park Health Center</t>
  </si>
  <si>
    <t>Native Health</t>
  </si>
  <si>
    <t>Neighborhood Outreach Action for Health</t>
  </si>
  <si>
    <t>North Country HealthCare</t>
  </si>
  <si>
    <t>Sun Life Family Health Center</t>
  </si>
  <si>
    <t>Sunset Community Health Center</t>
  </si>
  <si>
    <t>United Community Health Center, Inc.</t>
  </si>
  <si>
    <t>Wesley Community Center</t>
  </si>
  <si>
    <t>Rural Health Centers</t>
  </si>
  <si>
    <t>Community Healthcare of Douglas</t>
  </si>
  <si>
    <t>RHC</t>
  </si>
  <si>
    <t xml:space="preserve">Community Hospital Clinic at Wickenburg </t>
  </si>
  <si>
    <t>Copper Queen Community Hospital - Clinics</t>
  </si>
  <si>
    <t xml:space="preserve">La Paz Regional Hospital Clinic </t>
  </si>
  <si>
    <t xml:space="preserve">Northern Cochise Community Hospital Clinic </t>
  </si>
  <si>
    <t>San Luis Walk-In Clinic/Regional Center for Border Health</t>
  </si>
  <si>
    <t>Summit Healthcare</t>
  </si>
  <si>
    <t>Superior Clinic (at Cobre Valley)</t>
  </si>
  <si>
    <t>Community Providers</t>
  </si>
  <si>
    <t>Arizona Poison &amp; Drug Information Center</t>
  </si>
  <si>
    <t>Provider</t>
  </si>
  <si>
    <t>Arizona Sun Family Medicine</t>
  </si>
  <si>
    <t>Banner Health (ambulatory)</t>
  </si>
  <si>
    <t>Barnett Dulaney Perkins Eye Center</t>
  </si>
  <si>
    <t>Carondelet Health Network (ambulatory)</t>
  </si>
  <si>
    <t>Desert Kidney Associates</t>
  </si>
  <si>
    <t>District Medical Group</t>
  </si>
  <si>
    <t>Dr. Bart J. Carter, MD</t>
  </si>
  <si>
    <t>East Flagstaff Family Medicine</t>
  </si>
  <si>
    <t>Flagstaff Children's Clinics</t>
  </si>
  <si>
    <t>Gila Valley Clinica</t>
  </si>
  <si>
    <t>Homewood Family Physicians</t>
  </si>
  <si>
    <t>Maricopa Integrated Health System (ambulatory)</t>
  </si>
  <si>
    <t>MD24 House Call</t>
  </si>
  <si>
    <t>Med-Cure Internal Medicine</t>
  </si>
  <si>
    <t>New Pueblo</t>
  </si>
  <si>
    <t>Options Medical</t>
  </si>
  <si>
    <t>Page Family Practice</t>
  </si>
  <si>
    <t>Phoenix Children's Clinics - MSIC (DMG)</t>
  </si>
  <si>
    <t>Pima Lung and Sleep</t>
  </si>
  <si>
    <t>Plaza Healthcare</t>
  </si>
  <si>
    <t>Saguaro Surgical</t>
  </si>
  <si>
    <t>San Pedro Family Care</t>
  </si>
  <si>
    <t>Southern Arizona Infectious Disease Specialists</t>
  </si>
  <si>
    <t>Sunshine Pediatrics</t>
  </si>
  <si>
    <t>Tucson Children's Clinics - MSIC</t>
  </si>
  <si>
    <t>Universal Care Management</t>
  </si>
  <si>
    <t>Valley Anesthesiology &amp; Pain Consultants (pilot program)</t>
  </si>
  <si>
    <t>Virginia G Piper (St. Vincent DePaul Clinics)</t>
  </si>
  <si>
    <t>Yuma Children's Clinics - MSIC</t>
  </si>
  <si>
    <t>Behavioral Health &amp; Crisis Providers</t>
  </si>
  <si>
    <t>Assurance Health &amp; Wellness</t>
  </si>
  <si>
    <t>Chicanos Por La Causa (CPLC)</t>
  </si>
  <si>
    <t>Community Bridges</t>
  </si>
  <si>
    <t>Connections AZ</t>
  </si>
  <si>
    <t>Crisis Preparation &amp; Recovery, Inc.</t>
  </si>
  <si>
    <t>Crisis Response Network</t>
  </si>
  <si>
    <t>La Frontera - EMPACT</t>
  </si>
  <si>
    <t>Lifewell Behavioral Wellness</t>
  </si>
  <si>
    <t>Partners In Recovery</t>
  </si>
  <si>
    <t>Recovery Innovations</t>
  </si>
  <si>
    <t>Southeastern Arizona Behavioral Health Services, Inc.</t>
  </si>
  <si>
    <t>Terros</t>
  </si>
  <si>
    <t>Health Plans</t>
  </si>
  <si>
    <t>AHCCCS</t>
  </si>
  <si>
    <t>Plan</t>
  </si>
  <si>
    <t>BCBS-AZ</t>
  </si>
  <si>
    <t>Bridgeway</t>
  </si>
  <si>
    <t>Care 1st Arizona</t>
  </si>
  <si>
    <t>Cenpatico Integrated Care</t>
  </si>
  <si>
    <t>RBHA</t>
  </si>
  <si>
    <t>Cigna</t>
  </si>
  <si>
    <t>Comprehensive Medical and Dental Program</t>
  </si>
  <si>
    <t>Health Choice Arizona</t>
  </si>
  <si>
    <t>Health Choice Integrated Care</t>
  </si>
  <si>
    <t>HealthNet</t>
  </si>
  <si>
    <t>Humana</t>
  </si>
  <si>
    <t>Maricopa Health Plan</t>
  </si>
  <si>
    <t>Mercy Care Plan</t>
  </si>
  <si>
    <t>Mercy Maricopa Integrated Care</t>
  </si>
  <si>
    <t>Phoenix Health Plan</t>
  </si>
  <si>
    <t>United Healthcare</t>
  </si>
  <si>
    <t>University of Arizona Health Plans</t>
  </si>
  <si>
    <t>ACO &amp; CIN</t>
  </si>
  <si>
    <t>Lifeprint Accountable Care Organization</t>
  </si>
  <si>
    <t>Optum Medical Network</t>
  </si>
  <si>
    <t>Other Health Care Organizations</t>
  </si>
  <si>
    <t>Arizona Department of Health Services</t>
  </si>
  <si>
    <t>Gov't</t>
  </si>
  <si>
    <t>City of Surprise Fire-Medical</t>
  </si>
  <si>
    <t>LabCorp</t>
  </si>
  <si>
    <t>Lab</t>
  </si>
  <si>
    <t>Pima County (Corrections)</t>
  </si>
  <si>
    <t>Sonora Quest Labs</t>
  </si>
  <si>
    <t>BHINAz</t>
  </si>
  <si>
    <t>HIE</t>
  </si>
  <si>
    <t>50  Active Projects</t>
  </si>
  <si>
    <t>Participant Name</t>
  </si>
  <si>
    <t>Sort
Group</t>
  </si>
  <si>
    <t>87  Total
Participants</t>
  </si>
  <si>
    <t>EHR/EMR</t>
  </si>
  <si>
    <t>Type2</t>
  </si>
  <si>
    <t>Arizona Pain Specialists</t>
  </si>
  <si>
    <t xml:space="preserve"> 320 E McDowell Rd  #221</t>
  </si>
  <si>
    <t>33.466029, -112.068403</t>
  </si>
  <si>
    <t>33°27'57.7"N 112°04'06.2"W</t>
  </si>
  <si>
    <t>Aprima</t>
  </si>
  <si>
    <t>Other</t>
  </si>
  <si>
    <t>Clinic</t>
  </si>
  <si>
    <t>Specialist Practices</t>
  </si>
  <si>
    <t>None</t>
  </si>
  <si>
    <t>NN-APS</t>
  </si>
  <si>
    <t>NextGen</t>
  </si>
  <si>
    <t>Cerner/Athena</t>
  </si>
  <si>
    <t xml:space="preserve"> 2905 W Warner Rd</t>
  </si>
  <si>
    <t>NN-AOSH</t>
  </si>
  <si>
    <t>33.334213, -111.890841</t>
  </si>
  <si>
    <t>33°20'03.2"N 111°53'27.0"W</t>
  </si>
  <si>
    <t>Active</t>
  </si>
  <si>
    <t>y</t>
  </si>
  <si>
    <t>Y</t>
  </si>
  <si>
    <t>4620 E Baseline Rd</t>
  </si>
  <si>
    <t>NN-ASJH</t>
  </si>
  <si>
    <t>33.380464, -111.734629</t>
  </si>
  <si>
    <t>33°22'49.7"N 111°44'04.7"W</t>
  </si>
  <si>
    <t>Arizona's Children Association</t>
  </si>
  <si>
    <t>NN-ACA</t>
  </si>
  <si>
    <t xml:space="preserve">Behavioral Health </t>
  </si>
  <si>
    <t>711 E Missouri Ave #200</t>
  </si>
  <si>
    <t>33.516083, -112.064195</t>
  </si>
  <si>
    <t>33°30'57.9"N 112°03'51.1"W</t>
  </si>
  <si>
    <t>NN-AHW</t>
  </si>
  <si>
    <t>1515 E Osborn Rd, Phoenix,</t>
  </si>
  <si>
    <t>33.487081, -112.048862</t>
  </si>
  <si>
    <t>33°29'13.5"N 112°02'55.9"W</t>
  </si>
  <si>
    <t>Epic</t>
  </si>
  <si>
    <t>Bayless Healthcare Group</t>
  </si>
  <si>
    <t>NN-BHG</t>
  </si>
  <si>
    <t>Credible</t>
  </si>
  <si>
    <t>Primary Care</t>
  </si>
  <si>
    <t xml:space="preserve">9014 South Central Avenue </t>
  </si>
  <si>
    <t>33.364498, -112.073527</t>
  </si>
  <si>
    <t>33°21'52.2"N 112°04'24.7"W</t>
  </si>
  <si>
    <t>NN-BH</t>
  </si>
  <si>
    <t>450 S Ocotillo Ave</t>
  </si>
  <si>
    <t>Benson</t>
  </si>
  <si>
    <t>Cochise</t>
  </si>
  <si>
    <t>HMS</t>
  </si>
  <si>
    <t>31.965023, -110.308125</t>
  </si>
  <si>
    <t>31°57'54.1"N 110°18'29.2"W</t>
  </si>
  <si>
    <t xml:space="preserve">Cancer Treatment Centers of America </t>
  </si>
  <si>
    <t>NN-CTCA</t>
  </si>
  <si>
    <t>33.453780, -112.364304</t>
  </si>
  <si>
    <t>33°27'13.6"N 112°21'51.5"W</t>
  </si>
  <si>
    <t xml:space="preserve">Cancer care </t>
  </si>
  <si>
    <t>5700 AZ-90</t>
  </si>
  <si>
    <t>Sierra Vista</t>
  </si>
  <si>
    <t>31.552482, -110.229896</t>
  </si>
  <si>
    <t>31°33'08.9"N 110°13'47.6"W</t>
  </si>
  <si>
    <t>NN-CVMC</t>
  </si>
  <si>
    <t>Canyonlands Healthcare</t>
  </si>
  <si>
    <t>Federally Qualified Health Center</t>
  </si>
  <si>
    <t>5860 N Hospital Dr #102</t>
  </si>
  <si>
    <t>Globe</t>
  </si>
  <si>
    <t>33.406509, -110.826187</t>
  </si>
  <si>
    <t>33°24'23.4"N 110°49'34.3"W</t>
  </si>
  <si>
    <t>NN-CPLC</t>
  </si>
  <si>
    <t>Chicanos Por La Causa</t>
  </si>
  <si>
    <t>ClaimTrack</t>
  </si>
  <si>
    <t>1112 E Buckeye Rd</t>
  </si>
  <si>
    <t>33.437050, -112.058254</t>
  </si>
  <si>
    <t>33°26'13.4"N 112°03'29.7"W</t>
  </si>
  <si>
    <t>Social Services</t>
  </si>
  <si>
    <t>NN-CHCC</t>
  </si>
  <si>
    <t>Douglas</t>
  </si>
  <si>
    <t>31.345719, -109.553292</t>
  </si>
  <si>
    <t>31°20'44.6"N 109°33'11.8"W</t>
  </si>
  <si>
    <t>Circle the City</t>
  </si>
  <si>
    <t>333 W Indian School Rd</t>
  </si>
  <si>
    <t>Homeless HealthCare Services</t>
  </si>
  <si>
    <t>33°29'40.1"N 112°04'48.2"W</t>
  </si>
  <si>
    <t>33.494487, -112.080049</t>
  </si>
  <si>
    <t>NN-CVRMC</t>
  </si>
  <si>
    <t>5880 N Hospital Dr</t>
  </si>
  <si>
    <t>East</t>
  </si>
  <si>
    <t>Meditech</t>
  </si>
  <si>
    <t>NN-CBI</t>
  </si>
  <si>
    <t xml:space="preserve">Community Bridges, Inc. </t>
  </si>
  <si>
    <t>Rehabilitation</t>
  </si>
  <si>
    <t>2770 E Van Buren St</t>
  </si>
  <si>
    <t>33°27'06.4"N 112°01'19.4"W</t>
  </si>
  <si>
    <t>33.451767, -112.022049</t>
  </si>
  <si>
    <t>South</t>
  </si>
  <si>
    <t>33°24'23.6"N 110°49'34.5"W</t>
  </si>
  <si>
    <t>33.406560, -110.826249</t>
  </si>
  <si>
    <t>North</t>
  </si>
  <si>
    <t>West</t>
  </si>
  <si>
    <t>1510 Stockton Hill Road</t>
  </si>
  <si>
    <t>Kingman</t>
  </si>
  <si>
    <t>35.201992,-114.032748</t>
  </si>
  <si>
    <t>AA-NCHC</t>
  </si>
  <si>
    <t>35°12'07.3"N 114°01'57.8"W</t>
  </si>
  <si>
    <t xml:space="preserve">Mohave </t>
  </si>
  <si>
    <t>This from Jaime's Onboarding List</t>
  </si>
  <si>
    <t>Facility Crosswalk List Orginal. None stands for organization not in Facility list but in Jaime's list. There is more than one physical address, so one of them is put in - as Green</t>
  </si>
  <si>
    <t>Representation of facility naming convention in data feed. NN represents that particpant not in facility cross walk, but in Jaime's list.</t>
  </si>
  <si>
    <t>Participant Name orginally in both list. Jaime's listonly onboarding was taken.</t>
  </si>
  <si>
    <t>Type is actually Jaime's list</t>
  </si>
  <si>
    <t xml:space="preserve">From Google </t>
  </si>
  <si>
    <t>Geographic representation</t>
  </si>
  <si>
    <t>Geographic segragation based on HRR</t>
  </si>
  <si>
    <t>County Population</t>
  </si>
  <si>
    <t>Dartmouth atlas HRR subdivision. Other - is put  if  info is not entered</t>
  </si>
  <si>
    <t>Jaime's list</t>
  </si>
  <si>
    <t>Using Minutes, hours</t>
  </si>
  <si>
    <t>Coordinates</t>
  </si>
  <si>
    <t>Physical Address</t>
  </si>
  <si>
    <t>Data Fields</t>
  </si>
  <si>
    <t>Explanation</t>
  </si>
  <si>
    <t>AB-AAC</t>
  </si>
  <si>
    <t>1295 N. Martin Room B308</t>
  </si>
  <si>
    <t>4745 North 7th Street</t>
  </si>
  <si>
    <t>Carondelet Health Network - St. Mary's Hospital</t>
  </si>
  <si>
    <t>1601 W. St. Mary’s Road</t>
  </si>
  <si>
    <t>Carondelet Health Network - St. Joseph's Hospital</t>
  </si>
  <si>
    <t>350 N. Wilmot Road</t>
  </si>
  <si>
    <t>Carondelet Health Network - Holy Cross Hospital</t>
  </si>
  <si>
    <t>1171 W. Target Range Road</t>
  </si>
  <si>
    <t>Nogales</t>
  </si>
  <si>
    <t>2202 N Forbes</t>
  </si>
  <si>
    <t>14250 W Statler Plaza</t>
  </si>
  <si>
    <t>Surprise</t>
  </si>
  <si>
    <t>Community Health Systems - Western Arizona Regional Medical Center</t>
  </si>
  <si>
    <t>Community Health Systems - Oro Valley Hospital</t>
  </si>
  <si>
    <t>Community Health Systems - Northwest Medical Center</t>
  </si>
  <si>
    <t>2174 W Oak Ave</t>
  </si>
  <si>
    <t>150 North 18th Avenue</t>
  </si>
  <si>
    <t>Connections AZ - The Urgent Psychiatric Care Center (UPC)</t>
  </si>
  <si>
    <t>Connections AZ - The Crisis Response Center (CRC)</t>
  </si>
  <si>
    <t>2802 E. District Street</t>
  </si>
  <si>
    <t>10524 E. Highway 92</t>
  </si>
  <si>
    <t>Palominas</t>
  </si>
  <si>
    <t>Copper Queen Community Hospital - Copper Queen Medical Associates Bisbee</t>
  </si>
  <si>
    <t>Copper Queen Community Hospital - Copper Queen Medical Associates Palominas</t>
  </si>
  <si>
    <t>Copper Queen Community Hospital - Copper Queen Medical Associates Douglas Medical Complex</t>
  </si>
  <si>
    <t>100 E. Fifth Street</t>
  </si>
  <si>
    <t>Flagstaff</t>
  </si>
  <si>
    <t>612 W. Baseline Road</t>
  </si>
  <si>
    <t>483 West Seed Farm Road</t>
  </si>
  <si>
    <t>Sacaton</t>
  </si>
  <si>
    <t>Gila Valley Clinic</t>
  </si>
  <si>
    <t>2303 East Thomas Road</t>
  </si>
  <si>
    <t>HonorHealth Scottsdale Osborn Medical Center</t>
  </si>
  <si>
    <t>HonorHealth John C. Lincoln Medical Center</t>
  </si>
  <si>
    <t>HonorHealth Scottsdale Shea Medical Center</t>
  </si>
  <si>
    <t>HonorHealth Deer Valley Medical Center</t>
  </si>
  <si>
    <t>HonorHealth Scottsdale Thompson Peak Medical Center</t>
  </si>
  <si>
    <t>2231 E. Camelback Road</t>
  </si>
  <si>
    <t>IASIS Healthcare - 
Mountain Vista Medical Center</t>
  </si>
  <si>
    <t>1301 S. Crimson Rd.</t>
  </si>
  <si>
    <t>IASIS Healthcare - St. Luke’s Medical Center</t>
  </si>
  <si>
    <t>1800 E. Van Buren Street</t>
  </si>
  <si>
    <t>IASIS Healthcare - St. Luke’s Behavioral Health Center</t>
  </si>
  <si>
    <t>1801 E. Van Buren Street</t>
  </si>
  <si>
    <t>IASIS Healthcare - 
Tempe St. Luke’s Hospital</t>
  </si>
  <si>
    <t>1500 S. Mill Avenue</t>
  </si>
  <si>
    <t>40 North Central Avenue</t>
  </si>
  <si>
    <t>5005 South 40th St</t>
  </si>
  <si>
    <t>20414 N 27TH AVE #500</t>
  </si>
  <si>
    <t>Lifewellness Behavioral Wellness Center Beryl</t>
  </si>
  <si>
    <t>Lifewellness Behavioral Wellness Center Oak</t>
  </si>
  <si>
    <t>Lifewellness Behavioral Wellness Center Mitchell</t>
  </si>
  <si>
    <t>Lifewellness Behavioral Wellness Center Midtown</t>
  </si>
  <si>
    <t>Lifewellness Behavioral Wellness Center University</t>
  </si>
  <si>
    <t>Lifewellness Behavioral Wellness Center South Central</t>
  </si>
  <si>
    <t>Lifewellness Behavioral Wellness Center Power</t>
  </si>
  <si>
    <t>2505 W. Beryl Ave.</t>
  </si>
  <si>
    <t>4451 E. Oak Street</t>
  </si>
  <si>
    <t>40 E. Mitchell Dr.</t>
  </si>
  <si>
    <t>3333 N. 7th Ave</t>
  </si>
  <si>
    <t>262 E. University Dr.</t>
  </si>
  <si>
    <t>1616 E. Roeser Rd.</t>
  </si>
  <si>
    <t>6915 E. Main St.</t>
  </si>
  <si>
    <t xml:space="preserve">13395 N. Marana Main Street </t>
  </si>
  <si>
    <t>Marana</t>
  </si>
  <si>
    <t>Maricopa Integrated Health System Clinics  - Glendale Family Health Center</t>
  </si>
  <si>
    <t>Maricopa Integrated Health System Clinics - Pendergast Family Health Center</t>
  </si>
  <si>
    <t>Maricopa Integrated Health System Clinics - Guadalupe Family Health Center</t>
  </si>
  <si>
    <t>Maricopa Integrated Health System Clinics - Comprehensive Health Center</t>
  </si>
  <si>
    <t>Maricopa Integrated Health System Clinics - 7th Avenue Family Health Center</t>
  </si>
  <si>
    <t>Maricopa Integrated Health System Clinics - Sunnyslope Family Health Center</t>
  </si>
  <si>
    <t>Maricopa Integrated Health System Clinics - El Mirage Family Health Center</t>
  </si>
  <si>
    <t>Maricopa Integrated Health System Clinics - Maryvale Family Health Center</t>
  </si>
  <si>
    <t>Maricopa Integrated Health System Clinics - Chandler Family Health Center</t>
  </si>
  <si>
    <t>Maricopa Integrated Health System Clinics - Mesa Family Health Center</t>
  </si>
  <si>
    <t>Maricopa Integrated Health System Clinics - McDowell Healthcare Center</t>
  </si>
  <si>
    <t>Maricopa Integrated Health System Clinics - South Central Family Center</t>
  </si>
  <si>
    <t>Maricopa Integrated Health System Clinics - 7th Avenue Walk In Clinic</t>
  </si>
  <si>
    <t>5777 East Mayo Boulevard</t>
  </si>
  <si>
    <t>2525 E. Roosevelt St.</t>
  </si>
  <si>
    <t>Neighborhood Outreach Action for Health - Balsz Educare of Arizona Center for Health (BEACH)</t>
  </si>
  <si>
    <t>Neighborhood Outreach Action for Health - Cholla Health Center</t>
  </si>
  <si>
    <t>Neighborhood Outreach Action for Health - Desert Mission Community Health Center</t>
  </si>
  <si>
    <t>Neighborhood Outreach Action for Health - Heuser Family Medicine</t>
  </si>
  <si>
    <t>Neighborhood Outreach Action for Health - Palomino Health Center</t>
  </si>
  <si>
    <t>Northern Arizona Healthcare - Flagstaff Medical Center</t>
  </si>
  <si>
    <t>1200 N. Beaver Street</t>
  </si>
  <si>
    <t>Northern Arizona Healthcare - Verde Valley Medical Center</t>
  </si>
  <si>
    <t>269 S. Candy Lane</t>
  </si>
  <si>
    <t>Cottonwood</t>
  </si>
  <si>
    <t>Northern Arizona Healthcare - Verde Valley Medical Center - Sedona Campus</t>
  </si>
  <si>
    <t>3700 Arizona 89A</t>
  </si>
  <si>
    <t>Sedona</t>
  </si>
  <si>
    <t>Northern Cochise Community Hospital Clinic - Sunsites Medical Clinic</t>
  </si>
  <si>
    <t>223 N. Frontage Road</t>
  </si>
  <si>
    <t>Pearce</t>
  </si>
  <si>
    <t>Northern Cochise Community Hospital Clinic - Sulphur Springs Medical Center</t>
  </si>
  <si>
    <t>900 W. Scott</t>
  </si>
  <si>
    <t>Willcox</t>
  </si>
  <si>
    <t>20414 N. 27th Avenue</t>
  </si>
  <si>
    <t>2929 E. Thomas Rd.</t>
  </si>
  <si>
    <t>3950 S Country Club</t>
  </si>
  <si>
    <t>Somerton</t>
  </si>
  <si>
    <t>Summit Healthcare - Summit Healthcare Community Clinic</t>
  </si>
  <si>
    <t>Sunset Community Health Center - San Luis</t>
  </si>
  <si>
    <t>Sunset Community Health Center - Somerton</t>
  </si>
  <si>
    <t>Sunset Community Health Center - Yuma</t>
  </si>
  <si>
    <t>Sunset Community Health Center - Wellton</t>
  </si>
  <si>
    <t>815 E. Juan Sánchez Blvd.</t>
  </si>
  <si>
    <t>San Luis</t>
  </si>
  <si>
    <t>115 N. Somerton Avenue</t>
  </si>
  <si>
    <t>2060 W. 24th Street</t>
  </si>
  <si>
    <t>Yuma</t>
  </si>
  <si>
    <t>10425 Williams Street</t>
  </si>
  <si>
    <t>Wellton</t>
  </si>
  <si>
    <t>2600 North Wyatt Drive</t>
  </si>
  <si>
    <t>United Community Health Center, Inc. - UCHC Family Practice</t>
  </si>
  <si>
    <t>1260 S. Campbell Road</t>
  </si>
  <si>
    <t>Green Valley</t>
  </si>
  <si>
    <t>United Community Health Center, Inc. - Continental Pediatric Clinic</t>
  </si>
  <si>
    <t>United Community Health Center, Inc. - Continental Family Medical Center Acute Care Clinic</t>
  </si>
  <si>
    <t>United Community Health Center, Inc. - Coninental Family Medical Center - Women's Healthcare</t>
  </si>
  <si>
    <t>United Community Health Center, Inc. - UCHC Dental Center in Green Valley</t>
  </si>
  <si>
    <t>United Community Health Center, Inc. - Amado Clinic</t>
  </si>
  <si>
    <t>28720 S Nogales Highway</t>
  </si>
  <si>
    <t>Amado</t>
  </si>
  <si>
    <t>United Community Health Center, Inc. - Arivaca Clinic</t>
  </si>
  <si>
    <t>17388 W. 3rd Street</t>
  </si>
  <si>
    <t>Arivaca</t>
  </si>
  <si>
    <t>United Community Health Center, Inc. - Old Vail Middle School Campus</t>
  </si>
  <si>
    <t>13299 E. Colossal Cave Road</t>
  </si>
  <si>
    <t>Vail</t>
  </si>
  <si>
    <t>United Community Health Center, Inc. - Sahuarita Heights Clinic</t>
  </si>
  <si>
    <t>2875 E. Sahuarita Road</t>
  </si>
  <si>
    <t>Sahuarita</t>
  </si>
  <si>
    <t>United Community Health Center, Inc. - Three Points Clinic</t>
  </si>
  <si>
    <t>15921 W. Ajo Way</t>
  </si>
  <si>
    <t>United Community Health Center, Inc. - UCHC Clinic at Green Valley Hospital</t>
  </si>
  <si>
    <t>4475 S I-19 Frontage Rd</t>
  </si>
  <si>
    <t>1 E Washington Street, Suite 1700</t>
  </si>
  <si>
    <t>40 West Baseline Road</t>
  </si>
  <si>
    <t>1200 E University Blvd.</t>
  </si>
  <si>
    <t>420 W. Watkins Rd.</t>
  </si>
  <si>
    <t>150 N 18th Ave</t>
  </si>
  <si>
    <t>633 E Ray Rd # 101</t>
  </si>
  <si>
    <t xml:space="preserve"> Gilbert</t>
  </si>
  <si>
    <t>4800 N 22nd St</t>
  </si>
  <si>
    <t>8220 N 23rd Ave</t>
  </si>
  <si>
    <t>1501 W Fountainhead Pkwy # 201</t>
  </si>
  <si>
    <t xml:space="preserve"> Tempe</t>
  </si>
  <si>
    <t>2355 E Camelback Rd Suite 300</t>
  </si>
  <si>
    <t>1501 W Fountainhead Pkwy # 360</t>
  </si>
  <si>
    <t>25600 N Norterra Pkwy</t>
  </si>
  <si>
    <t>3212 N Windsong Dr</t>
  </si>
  <si>
    <t xml:space="preserve"> Prescott Valley</t>
  </si>
  <si>
    <t xml:space="preserve">2735 Silver Creek Road </t>
  </si>
  <si>
    <t xml:space="preserve"> Bullhead City</t>
  </si>
  <si>
    <t>1551 East Tangerine Road</t>
  </si>
  <si>
    <t xml:space="preserve"> Tucson</t>
  </si>
  <si>
    <t>6200 North LaCholla Blvd.</t>
  </si>
  <si>
    <t>519 Rose Ln</t>
  </si>
  <si>
    <t xml:space="preserve"> Wickenburg</t>
  </si>
  <si>
    <t>1201 S 7th Ave #150</t>
  </si>
  <si>
    <t>101 Cole Ave</t>
  </si>
  <si>
    <t xml:space="preserve"> Bisbee</t>
  </si>
  <si>
    <t>101 Cole Avenue</t>
  </si>
  <si>
    <t>3260 N Hayden Rd</t>
  </si>
  <si>
    <t xml:space="preserve"> Scottsdale</t>
  </si>
  <si>
    <t>1275 W Washington St #108</t>
  </si>
  <si>
    <t>410 N Malacate St</t>
  </si>
  <si>
    <t xml:space="preserve"> Ajo</t>
  </si>
  <si>
    <t>7171 S 51st Ave</t>
  </si>
  <si>
    <t xml:space="preserve"> Laveen Village</t>
  </si>
  <si>
    <t>2929 E Thomas Rd</t>
  </si>
  <si>
    <t>2240 W 16th St</t>
  </si>
  <si>
    <t xml:space="preserve"> Safford</t>
  </si>
  <si>
    <t>1515 E Cedar Ave</t>
  </si>
  <si>
    <t xml:space="preserve"> Flagstaff</t>
  </si>
  <si>
    <t>225 W Irvington Rd</t>
  </si>
  <si>
    <t>1215 N Beaver St</t>
  </si>
  <si>
    <t>1680 S 20th Ave</t>
  </si>
  <si>
    <t>5656 S Power Rd</t>
  </si>
  <si>
    <t>101 Civic Center Ln</t>
  </si>
  <si>
    <t xml:space="preserve"> Lake Havasu City</t>
  </si>
  <si>
    <t>410 N 44th St # 900</t>
  </si>
  <si>
    <t>1300 S Yale St</t>
  </si>
  <si>
    <t>1230 W Washington St #401</t>
  </si>
  <si>
    <t>4540 E Baseline Rd #113</t>
  </si>
  <si>
    <t xml:space="preserve"> Mesa</t>
  </si>
  <si>
    <t>250 E. Dunlap Ave.</t>
  </si>
  <si>
    <t>9003 E. Shea Boulevard</t>
  </si>
  <si>
    <t>19829 N. 27th Ave.</t>
  </si>
  <si>
    <t>7400 E. Thompson Peak Pkwy</t>
  </si>
  <si>
    <t>3269 Stockton Hill Rd</t>
  </si>
  <si>
    <t xml:space="preserve"> Kingman</t>
  </si>
  <si>
    <t>618 S Madison Dr</t>
  </si>
  <si>
    <t>1200 Mohave Rd</t>
  </si>
  <si>
    <t xml:space="preserve"> Parker</t>
  </si>
  <si>
    <t>1501 N Williamson Ave</t>
  </si>
  <si>
    <t xml:space="preserve"> Winslow</t>
  </si>
  <si>
    <t>220 S 12th Ave</t>
  </si>
  <si>
    <t>220 S. 12th Avenue</t>
  </si>
  <si>
    <t>2601 E Roosevelt St</t>
  </si>
  <si>
    <t>950 E. Van Buren Street</t>
  </si>
  <si>
    <t xml:space="preserve"> Avondale </t>
  </si>
  <si>
    <t>5141 West Lamar Road</t>
  </si>
  <si>
    <t xml:space="preserve"> Glendale</t>
  </si>
  <si>
    <t>10550 West Mariposa Street</t>
  </si>
  <si>
    <t>5825 East Calle Guadalupe</t>
  </si>
  <si>
    <t xml:space="preserve"> Guadalupe</t>
  </si>
  <si>
    <t>2525 East Roosevelt Street</t>
  </si>
  <si>
    <t>1205 South 7th Avenue</t>
  </si>
  <si>
    <t xml:space="preserve">934 West Hatcher </t>
  </si>
  <si>
    <t>12428 W. Thunderbird Road</t>
  </si>
  <si>
    <t xml:space="preserve"> El Mirage</t>
  </si>
  <si>
    <t>4011 North 51st Avenue</t>
  </si>
  <si>
    <t>811 South Hamilton Street</t>
  </si>
  <si>
    <t xml:space="preserve"> Chandler</t>
  </si>
  <si>
    <t>59 South Hibbert</t>
  </si>
  <si>
    <t>1101 North Central Avenue</t>
  </si>
  <si>
    <t>33 West Tamarisk Street</t>
  </si>
  <si>
    <t>1201 South 7th Avenue</t>
  </si>
  <si>
    <t>14780 W Mountain View Blvd #110</t>
  </si>
  <si>
    <t xml:space="preserve"> Surprise</t>
  </si>
  <si>
    <t>13657 W McDowell Rd # 118</t>
  </si>
  <si>
    <t xml:space="preserve"> Goodyear</t>
  </si>
  <si>
    <t>4350 E Cotton Center Blvd</t>
  </si>
  <si>
    <t>4351 E Cotton Center Blvd</t>
  </si>
  <si>
    <t>1600 S 20th Ave</t>
  </si>
  <si>
    <t>2702 N 3rd St #4020</t>
  </si>
  <si>
    <t>4041 N Central Ave</t>
  </si>
  <si>
    <t>1300 N 48th St</t>
  </si>
  <si>
    <t>11130 E Cholla St</t>
  </si>
  <si>
    <t>9201 N 5th St</t>
  </si>
  <si>
    <t>7301 E 2nd St</t>
  </si>
  <si>
    <t>15833 N 29th St</t>
  </si>
  <si>
    <t>6365 E Tanque Verde Rd</t>
  </si>
  <si>
    <t>901 W Rex Allen Dr</t>
  </si>
  <si>
    <t xml:space="preserve"> Willcox</t>
  </si>
  <si>
    <t>750 N 40th St</t>
  </si>
  <si>
    <t>4135 S Power Rd # 129</t>
  </si>
  <si>
    <t>5030 S Mill Ave</t>
  </si>
  <si>
    <t>924 NORTH COUNTRY CLUB DRIVE</t>
  </si>
  <si>
    <t xml:space="preserve"> MESA</t>
  </si>
  <si>
    <t>1919 E Thomas Rd</t>
  </si>
  <si>
    <t>7878 N 16th St #105</t>
  </si>
  <si>
    <t>5310 N La Cholla Blvd</t>
  </si>
  <si>
    <t>1475 N Granite Reef Rd</t>
  </si>
  <si>
    <t>2701 N 16th St #316</t>
  </si>
  <si>
    <t>US-191 &amp; AZ-264</t>
  </si>
  <si>
    <t xml:space="preserve"> Ganado</t>
  </si>
  <si>
    <t>6422 E Speedway Blvd #150</t>
  </si>
  <si>
    <t>214 East Main Street</t>
  </si>
  <si>
    <t xml:space="preserve"> Somerton</t>
  </si>
  <si>
    <t>890 W 4th St</t>
  </si>
  <si>
    <t xml:space="preserve"> Benson</t>
  </si>
  <si>
    <t>1300 N 12th St #503</t>
  </si>
  <si>
    <t>611 W Union St</t>
  </si>
  <si>
    <t>5230 E Farness Dr</t>
  </si>
  <si>
    <t>2931 AZ-260</t>
  </si>
  <si>
    <t xml:space="preserve"> Heber-Overgaard</t>
  </si>
  <si>
    <t>2200 E Show Low Lake Rd</t>
  </si>
  <si>
    <t xml:space="preserve"> Show Low</t>
  </si>
  <si>
    <t>2080 W Southern Ave</t>
  </si>
  <si>
    <t>5040 N 15th Ave</t>
  </si>
  <si>
    <t>14 N Magma Ave</t>
  </si>
  <si>
    <t xml:space="preserve"> Superior</t>
  </si>
  <si>
    <t>6501 N 19th Ave</t>
  </si>
  <si>
    <t>3003 N Central Ave #200</t>
  </si>
  <si>
    <t>167 Main St</t>
  </si>
  <si>
    <t xml:space="preserve"> Tuba City</t>
  </si>
  <si>
    <t>5301 E Grant Rd</t>
  </si>
  <si>
    <t>1850 N Central Ave #1600</t>
  </si>
  <si>
    <t>5330 AZ-95</t>
  </si>
  <si>
    <t xml:space="preserve"> Fort Mohave</t>
  </si>
  <si>
    <t>1300 S 10th St</t>
  </si>
  <si>
    <t>118 S Mountain Ave</t>
  </si>
  <si>
    <t xml:space="preserve"> Springerville</t>
  </si>
  <si>
    <t>520 Rose Ln</t>
  </si>
  <si>
    <t>1003 Willow Creek Rd</t>
  </si>
  <si>
    <t xml:space="preserve"> Prescott</t>
  </si>
  <si>
    <t>2400 S Avenue A</t>
  </si>
  <si>
    <t xml:space="preserve"> Yuma</t>
  </si>
  <si>
    <t>801 E Jefferson St</t>
  </si>
  <si>
    <r>
      <t xml:space="preserve">Flagstaff Children's Clinics </t>
    </r>
    <r>
      <rPr>
        <b/>
        <sz val="11"/>
        <color theme="1"/>
        <rFont val="Calibri"/>
        <family val="2"/>
        <scheme val="minor"/>
      </rPr>
      <t>(NO EXACT GOOGLE RESULT)</t>
    </r>
  </si>
  <si>
    <t>1100 F Ave</t>
  </si>
  <si>
    <t>N 31° 20' 21.3828",W 109° 33' 36.918"</t>
  </si>
  <si>
    <t>N 34° 33' 34.632",W 112° 28' 52.2768"</t>
  </si>
  <si>
    <t>N 34° 28' 49.3752",W 114° 20' 19.9212"</t>
  </si>
  <si>
    <t>N 31° 25' 4.0548",W 109° 52' 58.8072"</t>
  </si>
  <si>
    <t>N 32° 40' 5.8008",W 114° 8' 31.8588"</t>
  </si>
  <si>
    <t>N 31° 22' 45.0336",W 110° 7' 9.138"</t>
  </si>
  <si>
    <t>N 33° 30' 24.3",W 112° 17' 13.1172"</t>
  </si>
  <si>
    <t>N 33° 27' 36.7884",W 112° 4' 25.0392"</t>
  </si>
  <si>
    <t>N 33° 35' 16.134",W 111° 50' 23.2116"</t>
  </si>
  <si>
    <t>N 32° 35' 49.1424",W 114° 42' 35.802"</t>
  </si>
  <si>
    <t>N 31° 20' 25.7244",W 110° 57' 35.9388"</t>
  </si>
  <si>
    <t>N 34° 7' 49.4436",W 109° 17' 15.3564"</t>
  </si>
  <si>
    <t>N 32° 13' 54.768",W 110° 57' 14.0004"</t>
  </si>
  <si>
    <t>N 34° 8' 7.9152",W 114° 17' 5.2332"</t>
  </si>
  <si>
    <t>N 35° 12' 29.952",W 111° 38' 38.3496"</t>
  </si>
  <si>
    <t>N 33° 26' 7.4976",W 112° 4' 53.1552"</t>
  </si>
  <si>
    <t>N 33° 26' 5.7804",W 112° 4' 52.9824"</t>
  </si>
  <si>
    <t>N 35° 12' 33.6024",W 111° 38' 46.2984"</t>
  </si>
  <si>
    <t>N 33° 26' 40.4664",W 111° 57' 24.8184"</t>
  </si>
  <si>
    <t>N 33° 36' 34.3908",W 112° 19' 41.4084"</t>
  </si>
  <si>
    <t>N 31° 51' 6.8904",W 110° 58' 24.5532"</t>
  </si>
  <si>
    <t>N 33° 26' 35.4768",W 111° 57' 36.2196"</t>
  </si>
  <si>
    <t>N 32° 14' 18.3408",W 110° 56' 45.1356"</t>
  </si>
  <si>
    <t>N 33° 27' 47.2176",W 112° 3' 25.4376"</t>
  </si>
  <si>
    <t>N 33° 27' 44.6256",W 111° 58' 53.796"</t>
  </si>
  <si>
    <t>N 33° 26' 4.9668",W 112° 3' 36.036"</t>
  </si>
  <si>
    <t>N 35° 11' 18.366",W 111° 39' 55.2132"</t>
  </si>
  <si>
    <t>N 33° 23' 30.3612",W 111° 36' 39.8556"</t>
  </si>
  <si>
    <t>N 32° 3' 0.1908",W 110° 42' 39.8268"</t>
  </si>
  <si>
    <t>N 32° 26' 57.5268",W 111° 12' 46.7712"</t>
  </si>
  <si>
    <t>N 33° 27' 48.3912",W 112° 21' 11.4696"</t>
  </si>
  <si>
    <t>N 33° 17' 38.6772",W 111° 5' 45.9744"</t>
  </si>
  <si>
    <t>N 33° 37' 48.288",W 112° 21' 58.446"</t>
  </si>
  <si>
    <t>N 33° 27' 50.7852",W 111° 53' 59.1072"</t>
  </si>
  <si>
    <t>N 33° 39' 20.4444",W 112° 22' 41.8224"</t>
  </si>
  <si>
    <t>N 33° 26' 59.9064",W 112° 5' 56.5224"</t>
  </si>
  <si>
    <t>N 33° 24' 44.2368",W 111° 56' 27.7368"</t>
  </si>
  <si>
    <t>N 35° 2' 8.8656",W 110° 41' 32.8884"</t>
  </si>
  <si>
    <t>N 33° 24' 10.6704",W 111° 57' 46.6632"</t>
  </si>
  <si>
    <t>N 35° 13' 3.1368",W 111° 37' 15.5856"</t>
  </si>
  <si>
    <t>N 32° 25' 42.4524",W 110° 56' 56.0004"</t>
  </si>
  <si>
    <t>N 33° 37' 56.3052",W 112° 1' 9.12"</t>
  </si>
  <si>
    <t>N 32° 4' 41.5344",W 111° 18' 26.856"</t>
  </si>
  <si>
    <t>N 32° 49' 21.9612",W 109° 44' 5.3664"</t>
  </si>
  <si>
    <t>N 32° 13' 41.9268",W 110° 59' 58.5276"</t>
  </si>
  <si>
    <t>N 33° 24' 0.5544",W 112° 2' 45.7512"</t>
  </si>
  <si>
    <t>N 36° 8' 10.5216",W 111° 14' 23.1216"</t>
  </si>
  <si>
    <t>N 32° 49' 15.402",W 109° 44' 2.6088"</t>
  </si>
  <si>
    <t>N 31° 34' 38.3196",W 111° 20' 5.0532"</t>
  </si>
  <si>
    <t>N 33° 27' 16.146",W 112° 2' 32.4816"</t>
  </si>
  <si>
    <t>N 33° 27' 4.194",W 112° 5' 54.2904"</t>
  </si>
  <si>
    <t>N 33° 28' 6.42",W 112° 4' 29.6688"</t>
  </si>
  <si>
    <t>N 33° 28' 44.7492",W 112° 2' 24.882"</t>
  </si>
  <si>
    <t>N 33° 39' 56.6172",W 112° 6' 57.9888"</t>
  </si>
  <si>
    <t>N 33° 40' 18.9804",W 112° 7' 3.612"</t>
  </si>
  <si>
    <t>N 32° 41' 4.0452",W 114° 38' 40.3008"</t>
  </si>
  <si>
    <t>N 33° 23' 37.3668",W 111° 34' 7.7808"</t>
  </si>
  <si>
    <t>N 32° 35' 47.9292",W 114° 42' 31.9932"</t>
  </si>
  <si>
    <t>N 31° 21' 50.9436",W 109° 35' 44.4588"</t>
  </si>
  <si>
    <t>N 33° 26' 43.5588",W 112° 5' 19.1328"</t>
  </si>
  <si>
    <t>N 34° 12' 7.0056",W 110° 1' 8.9472"</t>
  </si>
  <si>
    <t>N 32° 14' 54.384",W 110° 59' 39.6024"</t>
  </si>
  <si>
    <t>N 31° 56' 22.8192",W 109° 49' 53.1048"</t>
  </si>
  <si>
    <t>N 33° 30' 30.402",W 112° 1' 57.8928"</t>
  </si>
  <si>
    <t>N 32° 49' 18.9228",W 109° 44' 1.3236"</t>
  </si>
  <si>
    <t>N 32° 9' 47.6316",W 110° 58' 18.7104"</t>
  </si>
  <si>
    <t>N 33° 28' 47.9136",W 112° 1' 56.6148"</t>
  </si>
  <si>
    <t>N 33° 30' 25.8516",W 112° 1' 54.5736"</t>
  </si>
  <si>
    <t>N 32° 40' 56.6364",W 114° 38' 5.6976"</t>
  </si>
  <si>
    <t>N 33° 34' 10.0524",W 112° 4' 15.1572"</t>
  </si>
  <si>
    <t>N 33° 34' 46.524",W 112° 6' 49.6476"</t>
  </si>
  <si>
    <t>N 33° 27' 26.9424",W 112° 1' 41.8512"</t>
  </si>
  <si>
    <t>N 33° 43' 4.026",W 112° 6' 56.5128"</t>
  </si>
  <si>
    <t>N 32° 15' 15.5772",W 110° 52' 52.4928"</t>
  </si>
  <si>
    <t>N 33° 27' 27.5724",W 112° 1' 34.0032"</t>
  </si>
  <si>
    <t>N 33° 25' 22.2492",W 111° 49' 30.8748"</t>
  </si>
  <si>
    <t>N 34° 44' 8.7936",W 112° 1' 45.3216"</t>
  </si>
  <si>
    <t>N 33° 28' 41.3652",W 112° 2' 49.6212"</t>
  </si>
  <si>
    <t>N 33° 28' 39.5688",W 112° 4' 15.6504"</t>
  </si>
  <si>
    <t>N 35° 6' 38.9412",W 114° 33' 17.9388"</t>
  </si>
  <si>
    <t>N 32° 10' 29.4348",W 110° 55' 50.7576"</t>
  </si>
  <si>
    <t>N 31° 43' 46.4772",W 111° 3' 38.988"</t>
  </si>
  <si>
    <t>N 31° 57' 31.4532",W 110° 55' 48.99"</t>
  </si>
  <si>
    <t>N 33° 28' 48.6444",W 112° 1' 3.504"</t>
  </si>
  <si>
    <t>N 34° 24' 46.3428",W 110° 34' 8.904"</t>
  </si>
  <si>
    <t>N 33° 28' 57.108",W 112° 4' 23.6028"</t>
  </si>
  <si>
    <t>N 34° 35' 24.9144",W 112° 19' 41.178"</t>
  </si>
  <si>
    <t>N 33° 29' 6.7272",W 111° 54' 35.5068"</t>
  </si>
  <si>
    <t>N 35° 13' 13.1448",W 114° 2' 13.6284"</t>
  </si>
  <si>
    <t>N 33° 24' 12.9132",W 112° 4' 30.5652"</t>
  </si>
  <si>
    <t>N 33° 29' 12.3324",W 112° 4' 58.134"</t>
  </si>
  <si>
    <t>N 32° 13' 35.6412",W 110° 51' 19.206"</t>
  </si>
  <si>
    <t>N 34° 51' 22.7052",W 111° 49' 21.6156"</t>
  </si>
  <si>
    <t>N 32° 10' 33.9744",W 110° 55' 40.3356"</t>
  </si>
  <si>
    <t>N 33° 29' 20.2992",W 112° 4' 18.1092"</t>
  </si>
  <si>
    <t>N 33° 26' 56.3316",W 112° 4' 28.7904"</t>
  </si>
  <si>
    <t>N 33° 22' 42.9384",W 111° 56' 25.2168"</t>
  </si>
  <si>
    <t>N 33° 29' 36.8988",W 112° 10' 5.4084"</t>
  </si>
  <si>
    <t>N 33° 29' 38.3208",W 112° 4' 22.3572"</t>
  </si>
  <si>
    <t>N 33° 27' 10.08",W 111° 59' 23.442"</t>
  </si>
  <si>
    <t>N 32° 22' 31.9296",W 112° 51' 49.2228"</t>
  </si>
  <si>
    <t>N 33° 20' 26.8908",W 111° 41' 10.86"</t>
  </si>
  <si>
    <t>N 33° 25' 35.3892",W 112° 4' 45.0264"</t>
  </si>
  <si>
    <t>N 33° 24' 9.0144",W 111° 59' 24.7812"</t>
  </si>
  <si>
    <t>N 33° 24' 10.4724",W 111° 58' 58.3464"</t>
  </si>
  <si>
    <t>N 33° 28' 20.0568",W 111° 59' 7.6452"</t>
  </si>
  <si>
    <t>N 31° 48' 15.6816",W 111° 0' 52.1208"</t>
  </si>
  <si>
    <t>N 33° 22' 46.2972",W 111° 44' 9.6684"</t>
  </si>
  <si>
    <t>N 33° 30' 25.3116",W 112° 3' 50.5656"</t>
  </si>
  <si>
    <t>N 33° 30' 26.208",W 112° 2' 5.838"</t>
  </si>
  <si>
    <t>N 33° 4' 22.5624",W 111° 45' 32.5908"</t>
  </si>
  <si>
    <t>N 33° 24' 2.5452",W 111° 59' 38.4036"</t>
  </si>
  <si>
    <t>N 33° 22' 45.9804",W 111° 56' 25.26"</t>
  </si>
  <si>
    <t>N 33° 30' 38.1636",W 112° 5' 30.1128"</t>
  </si>
  <si>
    <t>N 33° 32' 9.9096",W 112° 10' 12.2988"</t>
  </si>
  <si>
    <t>N 33° 58' 39.18",W 112° 44' 22.1172"</t>
  </si>
  <si>
    <t>N 33° 58' 42.2616",W 112° 44' 23.0352"</t>
  </si>
  <si>
    <t>N 32° 14' 50.6292",W 110° 52' 50.9196"</t>
  </si>
  <si>
    <t>N 32° 15' 10.4508",W 110° 52' 41.088"</t>
  </si>
  <si>
    <t>N 32° 18' 11.4948",W 111° 0' 40.0104"</t>
  </si>
  <si>
    <t>N 35° 0' 9.8964",W 114° 35' 46.5972"</t>
  </si>
  <si>
    <t>N 33° 18' 49.6692",W 111° 41' 14.406"</t>
  </si>
  <si>
    <t>N 33° 39' 32.0292",W 111° 57' 23.1156"</t>
  </si>
  <si>
    <t>N 33° 21' 48.0672",W 111° 57' 31.23"</t>
  </si>
  <si>
    <t>N 33° 24' 49.2876",W 111° 49' 32.5956"</t>
  </si>
  <si>
    <t>N 31° 57' 44.226",W 110° 18' 28.224"</t>
  </si>
  <si>
    <t>N 33° 22' 44.9004",W 111° 50' 41.4708"</t>
  </si>
  <si>
    <t>N 33° 25' 24.258",W 111° 58' 26.1732"</t>
  </si>
  <si>
    <t>N 32° 19' 12.9972",W 111° 0' 36.27"</t>
  </si>
  <si>
    <t>N 33° 19' 13.3212",W 111° 46' 32.376"</t>
  </si>
  <si>
    <t>N 32° 14' 44.9232",W 110° 51' 26.55"</t>
  </si>
  <si>
    <t>N 32° 14' 6.1224",W 110° 51' 18.1656"</t>
  </si>
  <si>
    <t>N 33° 31' 55.9092",W 112° 5' 56.2992"</t>
  </si>
  <si>
    <t>N 33° 24' 54.018",W 111° 40' 55.0452"</t>
  </si>
  <si>
    <t>N 33° 22' 50.4732",W 112° 10' 1.0812"</t>
  </si>
  <si>
    <t>N 33° 29' 27.4344",W 111° 55' 27.2532"</t>
  </si>
  <si>
    <t>N 33° 29' 19.2228",W 111° 55' 23.3364"</t>
  </si>
  <si>
    <t>N 33° 40' 14.502",W 111° 55' 19.3152"</t>
  </si>
  <si>
    <t>N 33° 27' 23.6844",W 111° 59' 47.4684"</t>
  </si>
  <si>
    <t>N 33° 33' 10.242",W 112° 2' 58.1172"</t>
  </si>
  <si>
    <t>N 33° 17' 37.572",W 111° 49' 58.4328"</t>
  </si>
  <si>
    <t>N 32° 29' 39.462",W 114° 45' 13.1868"</t>
  </si>
  <si>
    <t>N 33° 33' 28.1448",W 112° 6' 33.6564"</t>
  </si>
  <si>
    <t>N 31° 58' 16.7268",W 110° 18' 49.248"</t>
  </si>
  <si>
    <t>N 32° 15' 58.5324",W 109° 50' 19.6296"</t>
  </si>
  <si>
    <t>N 33° 34' 48.2484",W 111° 53' 6.5148"</t>
  </si>
  <si>
    <t>N 32° 15' 54.5472",W 109° 50' 18.0456"</t>
  </si>
  <si>
    <t>N 33° 34' 11.6832",W 112° 4' 1.4196"</t>
  </si>
  <si>
    <t>N 33° 25' 55.9524",W 111° 50' 25.6344"</t>
  </si>
  <si>
    <t>N 33° 34' 18.2064",W 112° 5' 10.2192"</t>
  </si>
  <si>
    <t>N 33° 27' 1.9044",W 112° 20' 14.8452"</t>
  </si>
  <si>
    <t>N 35° 42' 32.1264",W 109° 32' 31.938"</t>
  </si>
  <si>
    <t>N 33° 26' 48.0372",W 112° 3' 48.33"</t>
  </si>
  <si>
    <t>31.339273,-109.560255</t>
  </si>
  <si>
    <t>34.55962,-112.481188</t>
  </si>
  <si>
    <t>34.480382,-114.338867</t>
  </si>
  <si>
    <t>31.417793,-109.883002</t>
  </si>
  <si>
    <t>32.668278,-114.142183</t>
  </si>
  <si>
    <t>31.379176,-110.119205</t>
  </si>
  <si>
    <t>33.50675,-112.286977</t>
  </si>
  <si>
    <t>33.460219,-112.073622</t>
  </si>
  <si>
    <t>33.587815,-111.839781</t>
  </si>
  <si>
    <t>32.596984,-114.709945</t>
  </si>
  <si>
    <t>31.340479,-110.959983</t>
  </si>
  <si>
    <t>34.130401,-109.287599</t>
  </si>
  <si>
    <t>32.23188,-110.953889</t>
  </si>
  <si>
    <t>34.135532,-114.284787</t>
  </si>
  <si>
    <t>35.20832,-111.643986</t>
  </si>
  <si>
    <t>33.435416,-112.081432</t>
  </si>
  <si>
    <t>33.434939,-112.081384</t>
  </si>
  <si>
    <t>35.209334,-111.646194</t>
  </si>
  <si>
    <t>33.444574,-111.956894</t>
  </si>
  <si>
    <t>33.609553,-112.328169</t>
  </si>
  <si>
    <t>31.851914,-110.973487</t>
  </si>
  <si>
    <t>33.443188,-111.960061</t>
  </si>
  <si>
    <t>32.238428,-110.945871</t>
  </si>
  <si>
    <t>33.463116,-112.057066</t>
  </si>
  <si>
    <t>33.462396,-111.98161</t>
  </si>
  <si>
    <t>33.434713,-112.06001</t>
  </si>
  <si>
    <t>35.188435,-111.665337</t>
  </si>
  <si>
    <t>33.391767,-111.611071</t>
  </si>
  <si>
    <t>32.050053,-110.711063</t>
  </si>
  <si>
    <t>32.449313,-111.212992</t>
  </si>
  <si>
    <t>33.463442,-112.353186</t>
  </si>
  <si>
    <t>33.294077,-111.096104</t>
  </si>
  <si>
    <t>33.63008,-112.366235</t>
  </si>
  <si>
    <t>33.464107,-111.899752</t>
  </si>
  <si>
    <t>33.655679,-112.378284</t>
  </si>
  <si>
    <t>33.449974,-112.099034</t>
  </si>
  <si>
    <t>33.412288,-111.941038</t>
  </si>
  <si>
    <t>35.035796,-110.692469</t>
  </si>
  <si>
    <t>33.402964,-111.962962</t>
  </si>
  <si>
    <t>35.217538,-111.620996</t>
  </si>
  <si>
    <t>32.428459,-110.948889</t>
  </si>
  <si>
    <t>33.632307,-112.0192</t>
  </si>
  <si>
    <t>32.078204,-111.30746</t>
  </si>
  <si>
    <t>32.822767,-109.734824</t>
  </si>
  <si>
    <t>32.228313,-110.999591</t>
  </si>
  <si>
    <t>33.400154,-112.046042</t>
  </si>
  <si>
    <t>36.136256,-111.239756</t>
  </si>
  <si>
    <t>32.820945,-109.734058</t>
  </si>
  <si>
    <t>31.577311,-111.334737</t>
  </si>
  <si>
    <t>33.454485,-112.042356</t>
  </si>
  <si>
    <t>33.451165,-112.098414</t>
  </si>
  <si>
    <t>33.46845,-112.074908</t>
  </si>
  <si>
    <t>33.479097,-112.040245</t>
  </si>
  <si>
    <t>33.665727,-112.116108</t>
  </si>
  <si>
    <t>33.671939,-112.11767</t>
  </si>
  <si>
    <t>32.684457,-114.644528</t>
  </si>
  <si>
    <t>33.393713,-111.568828</t>
  </si>
  <si>
    <t>32.596647,-114.708887</t>
  </si>
  <si>
    <t>31.364151,-109.595683</t>
  </si>
  <si>
    <t>33.445433,-112.088648</t>
  </si>
  <si>
    <t>34.201946,-110.019152</t>
  </si>
  <si>
    <t>32.24844,-110.994334</t>
  </si>
  <si>
    <t>31.939672,-109.831418</t>
  </si>
  <si>
    <t>33.508445,-112.032748</t>
  </si>
  <si>
    <t>32.821923,-109.733701</t>
  </si>
  <si>
    <t>32.163231,-110.971864</t>
  </si>
  <si>
    <t>33.479976,-112.032393</t>
  </si>
  <si>
    <t>33.507181,-112.031826</t>
  </si>
  <si>
    <t>32.682399,-114.634916</t>
  </si>
  <si>
    <t>33.569459,-112.070877</t>
  </si>
  <si>
    <t>33.57959,-112.113791</t>
  </si>
  <si>
    <t>33.457484,-112.028292</t>
  </si>
  <si>
    <t>33.717785,-112.115698</t>
  </si>
  <si>
    <t>32.254327,-110.881248</t>
  </si>
  <si>
    <t>33.457659,-112.026112</t>
  </si>
  <si>
    <t>33.422847,-111.825243</t>
  </si>
  <si>
    <t>34.735776,-112.029256</t>
  </si>
  <si>
    <t>33.478157,-112.047117</t>
  </si>
  <si>
    <t>33.477658,-112.071014</t>
  </si>
  <si>
    <t>35.110817,-114.554983</t>
  </si>
  <si>
    <t>32.174843,-110.930766</t>
  </si>
  <si>
    <t>31.729577,-111.06083</t>
  </si>
  <si>
    <t>31.958737,-110.930275</t>
  </si>
  <si>
    <t>33.480179,-112.01764</t>
  </si>
  <si>
    <t>34.412873,-110.56914</t>
  </si>
  <si>
    <t>33.48253,-112.073223</t>
  </si>
  <si>
    <t>34.590254,-112.328105</t>
  </si>
  <si>
    <t>33.485202,-111.909863</t>
  </si>
  <si>
    <t>35.220318,-114.037119</t>
  </si>
  <si>
    <t>33.403587,-112.075157</t>
  </si>
  <si>
    <t>33.486759,-112.082815</t>
  </si>
  <si>
    <t>32.226567,-110.855335</t>
  </si>
  <si>
    <t>34.856307,-111.822671</t>
  </si>
  <si>
    <t>32.176104,-110.927871</t>
  </si>
  <si>
    <t>33.488972,-112.071697</t>
  </si>
  <si>
    <t>33.448981,-112.074664</t>
  </si>
  <si>
    <t>33.378594,-111.940338</t>
  </si>
  <si>
    <t>33.493583,-112.168169</t>
  </si>
  <si>
    <t>33.493978,-112.072877</t>
  </si>
  <si>
    <t>33.4528,-111.989845</t>
  </si>
  <si>
    <t>32.375536,-112.863673</t>
  </si>
  <si>
    <t>33.340803,-111.68635</t>
  </si>
  <si>
    <t>33.426497,-112.079174</t>
  </si>
  <si>
    <t>33.402504,-111.990217</t>
  </si>
  <si>
    <t>33.402909,-111.982874</t>
  </si>
  <si>
    <t>33.472238,-111.985457</t>
  </si>
  <si>
    <t>31.804356,-111.014478</t>
  </si>
  <si>
    <t>33.379527,-111.736019</t>
  </si>
  <si>
    <t>33.507031,-112.064046</t>
  </si>
  <si>
    <t>33.50728,-112.034955</t>
  </si>
  <si>
    <t>33.072934,-111.759053</t>
  </si>
  <si>
    <t>33.400707,-111.994001</t>
  </si>
  <si>
    <t>33.379439,-111.94035</t>
  </si>
  <si>
    <t>33.510601,-112.091698</t>
  </si>
  <si>
    <t>33.536086,-112.170083</t>
  </si>
  <si>
    <t>33.97755,-112.739477</t>
  </si>
  <si>
    <t>33.978406,-112.739732</t>
  </si>
  <si>
    <t>32.247397,-110.880811</t>
  </si>
  <si>
    <t>32.252903,-110.87808</t>
  </si>
  <si>
    <t>32.303193,-111.011114</t>
  </si>
  <si>
    <t>35.002749,-114.596277</t>
  </si>
  <si>
    <t>33.313797,-111.687335</t>
  </si>
  <si>
    <t>33.658897,-111.956421</t>
  </si>
  <si>
    <t>33.363352,-111.958675</t>
  </si>
  <si>
    <t>33.413691,-111.825721</t>
  </si>
  <si>
    <t>31.962285,-110.30784</t>
  </si>
  <si>
    <t>33.379139,-111.844853</t>
  </si>
  <si>
    <t>33.423405,-111.973937</t>
  </si>
  <si>
    <t>32.320277,-111.010075</t>
  </si>
  <si>
    <t>33.320367,-111.77566</t>
  </si>
  <si>
    <t>32.245812,-110.857375</t>
  </si>
  <si>
    <t>32.235034,-110.855046</t>
  </si>
  <si>
    <t>33.532197,-112.098972</t>
  </si>
  <si>
    <t>33.415005,-111.681957</t>
  </si>
  <si>
    <t>33.380687,-112.166967</t>
  </si>
  <si>
    <t>33.490954,-111.924237</t>
  </si>
  <si>
    <t>33.488673,-111.923149</t>
  </si>
  <si>
    <t>33.670695,-111.922032</t>
  </si>
  <si>
    <t>33.456579,-111.996519</t>
  </si>
  <si>
    <t>33.552845,-112.049477</t>
  </si>
  <si>
    <t>33.29377,-111.832898</t>
  </si>
  <si>
    <t>32.494295,-114.753663</t>
  </si>
  <si>
    <t>33.557818,-112.109349</t>
  </si>
  <si>
    <t>31.971313,-110.31368</t>
  </si>
  <si>
    <t>32.266259,-109.838786</t>
  </si>
  <si>
    <t>33.580069,-111.885143</t>
  </si>
  <si>
    <t>32.265152,-109.838346</t>
  </si>
  <si>
    <t>33.569912,-112.067061</t>
  </si>
  <si>
    <t>33.432209,-111.840454</t>
  </si>
  <si>
    <t>33.571724,-112.086172</t>
  </si>
  <si>
    <t>33.450529,-112.337457</t>
  </si>
  <si>
    <t>35.708924,-109.542205</t>
  </si>
  <si>
    <t>33.446677,-112.063425</t>
  </si>
  <si>
    <t>33.447941,-112.073199</t>
  </si>
  <si>
    <t>N 33° 26' 52.5876",W 112° 4' 23.5164"</t>
  </si>
  <si>
    <t>14200 Celebrate Life Way</t>
  </si>
  <si>
    <t>N 31° 20' 44.7072",W 109° 33' 11.916"</t>
  </si>
  <si>
    <t>N 31° 33' 16.6428",W 110° 13' 50.2284"</t>
  </si>
  <si>
    <t>N 31° 57' 51.678",W 110° 18' 25.7868"</t>
  </si>
  <si>
    <t>N 32° 52' 50.664",W 111° 42' 35.082"</t>
  </si>
  <si>
    <t>N 33° 12' 52.1784",W 111° 33' 56.2788"</t>
  </si>
  <si>
    <t>N 33° 17' 13.3116",W 111° 45' 8.9352"</t>
  </si>
  <si>
    <t>N 33° 17' 50.5932",W 111° 52' 28.578"</t>
  </si>
  <si>
    <t>N 33° 20' 2.4756",W 111° 53' 28.6548"</t>
  </si>
  <si>
    <t>N 33° 21' 52.8264",W 112° 4' 25.2984"</t>
  </si>
  <si>
    <t>N 33° 22' 48.9504",W 111° 44' 4.5852"</t>
  </si>
  <si>
    <t>N 33° 23' 2.5692",W 111° 43' 21.2412"</t>
  </si>
  <si>
    <t>N 33° 23' 23.9424",W 111° 52' 37.2468"</t>
  </si>
  <si>
    <t>N 33° 23' 39.8184",W 111° 34' 1.5456"</t>
  </si>
  <si>
    <t>N 33° 24' 23.616",W 110° 49' 33.8412"</t>
  </si>
  <si>
    <t>N 33° 24' 26.0136",W 110° 49' 34.302"</t>
  </si>
  <si>
    <t>N 33° 24' 40.8816",W 111° 41' 14.9712"</t>
  </si>
  <si>
    <t>N 33° 24' 40.8852",W 111° 41' 9.0096"</t>
  </si>
  <si>
    <t>N 33° 26' 13.5744",W 112° 3' 29.862"</t>
  </si>
  <si>
    <t>N 33° 27' 7.0308",W 112° 1' 19.9884"</t>
  </si>
  <si>
    <t>N 33° 27' 14.3352",W 112° 21' 51.57"</t>
  </si>
  <si>
    <t>N 33° 27' 45.2052",W 112° 21' 7.7364"</t>
  </si>
  <si>
    <t>N 33° 27' 53.784",W 112° 3' 28.6416"</t>
  </si>
  <si>
    <t>N 33° 27' 57.69",W 112° 4' 6.2724"</t>
  </si>
  <si>
    <t>N 33° 28' 37.6104",W 112° 2' 21.6672"</t>
  </si>
  <si>
    <t>N 33° 28' 41.4336",W 112° 15' 26.7912"</t>
  </si>
  <si>
    <t>N 33° 28' 54.9084",W 112° 4' 45.696"</t>
  </si>
  <si>
    <t>N 33° 28' 51.978",W 112° 2' 22.6176"</t>
  </si>
  <si>
    <t>N 33° 28' 54.1056",W 112° 4' 50.9232"</t>
  </si>
  <si>
    <t>N 33° 29' 13.7796",W 112° 2' 55.8276"</t>
  </si>
  <si>
    <t>N 33° 29' 40.1208",W 112° 4' 47.946"</t>
  </si>
  <si>
    <t>N 33° 30' 10.008",W 112° 10' 14.4768"</t>
  </si>
  <si>
    <t>N 33° 30' 57.8592",W 112° 3' 51.2136"</t>
  </si>
  <si>
    <t>N 33° 31' 29.1756",W 112° 6' 7.9056"</t>
  </si>
  <si>
    <t>N 33° 31' 32.0016",W 112° 6' 3.0312"</t>
  </si>
  <si>
    <t>N 33° 32' 31.4052",W 112° 16' 28.8228"</t>
  </si>
  <si>
    <t>N 33° 33' 46.5732",W 112° 6' 26.226"</t>
  </si>
  <si>
    <t>N 33° 36' 15.336",W 112° 17' 1.6764"</t>
  </si>
  <si>
    <t>N 33° 36' 33.1272",W 112° 10' 46.5456"</t>
  </si>
  <si>
    <t>N 33° 38' 21.8904",W 111° 59' 50.6076"</t>
  </si>
  <si>
    <t>N 33° 39' 18.324",W 112° 12' 5.5656"</t>
  </si>
  <si>
    <t>N 33° 39' 34.7508",W 112° 22' 22.1916"</t>
  </si>
  <si>
    <t>N 34° 13' 54.2604",W 111° 19' 16.68"</t>
  </si>
  <si>
    <t>N 35° 12' 42.6204",W 114° 2' 5.9172"</t>
  </si>
  <si>
    <t>N 36° 55' 3.144",W 111° 27' 50.0796"</t>
  </si>
  <si>
    <t>N 32°14'27.7", W 110°56'46.2"</t>
  </si>
  <si>
    <t>N 33°12'52.2", W 111°33'56.3"</t>
  </si>
  <si>
    <t>original LL1 from Jenny</t>
  </si>
  <si>
    <t>Street</t>
  </si>
  <si>
    <t>Full Address (concate address)</t>
  </si>
  <si>
    <t>0,0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</si>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</sst>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F9FCFB"/>
      <name val="Arial"/>
      <family val="2"/>
    </font>
    <font>
      <sz val="9"/>
      <color rgb="FF21202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A36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BCC4C7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CC4C7"/>
      </right>
      <top style="medium">
        <color rgb="FFB4C2CA"/>
      </top>
      <bottom style="medium">
        <color rgb="FFBCC4C7"/>
      </bottom>
      <diagonal/>
    </border>
    <border>
      <left style="medium">
        <color rgb="FFBCC4C7"/>
      </left>
      <right style="medium">
        <color rgb="FFB4C2CA"/>
      </right>
      <top style="medium">
        <color rgb="FFB4C2CA"/>
      </top>
      <bottom style="medium">
        <color rgb="FFBCC4C7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DDDDDE"/>
      </bottom>
      <diagonal/>
    </border>
    <border>
      <left/>
      <right style="medium">
        <color rgb="FFB4C2CA"/>
      </right>
      <top/>
      <bottom style="medium">
        <color rgb="FFDDDDDE"/>
      </bottom>
      <diagonal/>
    </border>
    <border>
      <left style="medium">
        <color rgb="FFB4C2CA"/>
      </left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CC4C7"/>
      </right>
      <top/>
      <bottom style="medium">
        <color rgb="FFB4C2CA"/>
      </bottom>
      <diagonal/>
    </border>
    <border>
      <left/>
      <right style="medium">
        <color rgb="FFB4C2CA"/>
      </right>
      <top/>
      <bottom style="medium">
        <color rgb="FFB4C2C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36">
    <xf numFmtId="0" fontId="0" fillId="0" borderId="0" xfId="0"/>
    <xf numFmtId="0" fontId="6" fillId="4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8" xfId="0" applyFont="1" applyFill="1" applyBorder="1" applyAlignment="1">
      <alignment vertical="center" wrapText="1"/>
    </xf>
    <xf numFmtId="0" fontId="6" fillId="4" borderId="9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0" fillId="0" borderId="10" xfId="0" applyBorder="1" applyAlignment="1">
      <alignment vertical="center" wrapText="1"/>
    </xf>
    <xf numFmtId="0" fontId="10" fillId="5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15" fillId="6" borderId="0" xfId="0" applyFont="1" applyFill="1" applyBorder="1"/>
    <xf numFmtId="0" fontId="11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13" fillId="0" borderId="0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14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2" fillId="7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 2 2" xfId="2"/>
  </cellStyles>
  <dxfs count="1"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135" totalsRowShown="0">
  <autoFilter ref="A1:F135"/>
  <sortState ref="A2:F135">
    <sortCondition sortBy="fontColor" ref="B1:B135" dxfId="0"/>
  </sortState>
  <tableColumns count="6">
    <tableColumn id="1" name="50  Active Projects"/>
    <tableColumn id="2" name="Participant Name"/>
    <tableColumn id="3" name="Sort_x000a_Group"/>
    <tableColumn id="4" name="87  Total_x000a_Participants"/>
    <tableColumn id="5" name="Type"/>
    <tableColumn id="6" name="Type2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224"/>
  <sheetViews>
    <sheetView tabSelected="1" topLeftCell="N1" workbookViewId="0">
      <selection activeCell="T2" sqref="T2"/>
    </sheetView>
  </sheetViews>
  <sheetFormatPr defaultColWidth="8.8984375" defaultRowHeight="15.6" x14ac:dyDescent="0.3"/>
  <cols>
    <col min="1" max="1" width="5.296875" style="28" bestFit="1" customWidth="1"/>
    <col min="2" max="2" width="13.09765625" style="28" bestFit="1" customWidth="1"/>
    <col min="3" max="3" width="9.796875" style="28" bestFit="1" customWidth="1"/>
    <col min="4" max="4" width="72.8984375" style="29" bestFit="1" customWidth="1"/>
    <col min="5" max="5" width="27.69921875" style="29" customWidth="1"/>
    <col min="6" max="6" width="23.296875" style="29" customWidth="1"/>
    <col min="7" max="8" width="11.69921875" style="28" customWidth="1"/>
    <col min="9" max="9" width="8.5" style="28" customWidth="1"/>
    <col min="10" max="10" width="8.796875" style="28" customWidth="1"/>
    <col min="11" max="11" width="24.69921875" style="29" customWidth="1"/>
    <col min="12" max="12" width="11.796875" style="29" customWidth="1"/>
    <col min="13" max="13" width="27.19921875" style="29" customWidth="1"/>
    <col min="14" max="14" width="14.19921875" style="29" customWidth="1"/>
    <col min="15" max="15" width="7.5" style="28" customWidth="1"/>
    <col min="16" max="16" width="42.59765625" style="28" customWidth="1"/>
    <col min="17" max="17" width="31.796875" style="28" customWidth="1"/>
    <col min="18" max="18" width="21.19921875" style="28" bestFit="1" customWidth="1"/>
    <col min="19" max="20" width="21.19921875" style="28" customWidth="1"/>
    <col min="21" max="21" width="29.796875" style="28" bestFit="1" customWidth="1"/>
    <col min="22" max="22" width="27.69921875" style="24" bestFit="1" customWidth="1"/>
    <col min="23" max="23" width="34.8984375" style="24" bestFit="1" customWidth="1"/>
    <col min="24" max="24" width="27" style="24" bestFit="1" customWidth="1"/>
    <col min="25" max="25" width="27.296875" style="24" bestFit="1" customWidth="1"/>
    <col min="26" max="26" width="31.59765625" style="24" bestFit="1" customWidth="1"/>
    <col min="27" max="27" width="31.3984375" style="24" bestFit="1" customWidth="1"/>
    <col min="28" max="35" width="8.796875" style="24" hidden="1" customWidth="1"/>
    <col min="36" max="37" width="8.8984375" style="24"/>
    <col min="38" max="40" width="8.796875" style="24" hidden="1" customWidth="1"/>
    <col min="41" max="16384" width="8.8984375" style="24"/>
  </cols>
  <sheetData>
    <row r="1" spans="1:49" s="22" customFormat="1" x14ac:dyDescent="0.3">
      <c r="A1" s="21" t="s">
        <v>436</v>
      </c>
      <c r="B1" s="21" t="s">
        <v>204</v>
      </c>
      <c r="C1" s="21" t="s">
        <v>73</v>
      </c>
      <c r="D1" s="21" t="s">
        <v>76</v>
      </c>
      <c r="E1" s="21" t="s">
        <v>83</v>
      </c>
      <c r="F1" s="21" t="s">
        <v>84</v>
      </c>
      <c r="G1" s="21" t="s">
        <v>130</v>
      </c>
      <c r="H1" s="21" t="s">
        <v>176</v>
      </c>
      <c r="I1" s="21" t="s">
        <v>88</v>
      </c>
      <c r="J1" s="21" t="s">
        <v>89</v>
      </c>
      <c r="K1" s="21" t="s">
        <v>203</v>
      </c>
      <c r="L1" s="21" t="s">
        <v>418</v>
      </c>
      <c r="M1" s="21" t="s">
        <v>1180</v>
      </c>
      <c r="N1" s="21" t="s">
        <v>80</v>
      </c>
      <c r="O1" s="21" t="s">
        <v>81</v>
      </c>
      <c r="P1" s="21" t="s">
        <v>1181</v>
      </c>
      <c r="Q1" s="21" t="s">
        <v>78</v>
      </c>
      <c r="R1" s="21" t="s">
        <v>79</v>
      </c>
      <c r="S1" s="21" t="s">
        <v>1183</v>
      </c>
      <c r="T1" s="21" t="s">
        <v>1184</v>
      </c>
      <c r="U1" s="21" t="s">
        <v>1179</v>
      </c>
      <c r="V1" s="21" t="str">
        <f>CONCATENATE(V431,"  
Operational
Inbound
Data Feeds")</f>
        <v xml:space="preserve">  
Operational
Inbound
Data Feeds</v>
      </c>
      <c r="W1" s="21" t="str">
        <f>CONCATENATE(W431,"  
Operational
Query/Response
Installations")</f>
        <v xml:space="preserve">  
Operational
Query/Response
Installations</v>
      </c>
      <c r="X1" s="21" t="str">
        <f>CONCATENATE(X431,"  
Operational
Portal
Installations")</f>
        <v xml:space="preserve">  
Operational
Portal
Installations</v>
      </c>
      <c r="Y1" s="21" t="str">
        <f>CONCATENATE(Y431,"  
Operational
Alerts 
Installations")</f>
        <v xml:space="preserve">  
Operational
Alerts 
Installations</v>
      </c>
      <c r="Z1" s="21" t="str">
        <f>CONCATENATE(Z431,"  
Operational
Direct Email
Installations")</f>
        <v xml:space="preserve">  
Operational
Direct Email
Installations</v>
      </c>
      <c r="AA1" s="21" t="str">
        <f>CONCATENATE(AA431,"  
Operational
Crisis Portal
Installations")</f>
        <v xml:space="preserve">  
Operational
Crisis Portal
Installations</v>
      </c>
    </row>
    <row r="2" spans="1:49" x14ac:dyDescent="0.3">
      <c r="A2" s="19"/>
      <c r="B2" s="23" t="s">
        <v>71</v>
      </c>
      <c r="C2" s="19" t="s">
        <v>3</v>
      </c>
      <c r="D2" s="19" t="s">
        <v>4</v>
      </c>
      <c r="E2" s="19" t="s">
        <v>85</v>
      </c>
      <c r="F2" s="19" t="s">
        <v>86</v>
      </c>
      <c r="G2" s="19" t="s">
        <v>91</v>
      </c>
      <c r="H2" s="19" t="s">
        <v>82</v>
      </c>
      <c r="I2" s="19" t="s">
        <v>90</v>
      </c>
      <c r="J2" s="19">
        <v>3072149</v>
      </c>
      <c r="K2" s="19" t="s">
        <v>206</v>
      </c>
      <c r="L2" s="19"/>
      <c r="M2" s="19" t="s">
        <v>87</v>
      </c>
      <c r="N2" s="19" t="s">
        <v>82</v>
      </c>
      <c r="O2" s="19">
        <v>85016</v>
      </c>
      <c r="P2" s="19" t="str">
        <f t="shared" ref="P2:P33" si="0">CONCATENATE(M2, ", ", N2,", ","AZ", " ",O2)</f>
        <v>1930 E Thomas Rd, Phoenix, AZ 85016</v>
      </c>
      <c r="Q2" s="19" t="s">
        <v>1158</v>
      </c>
      <c r="R2" s="19" t="s">
        <v>75</v>
      </c>
      <c r="S2" s="19">
        <v>33.481228000000002</v>
      </c>
      <c r="T2" s="19">
        <v>-112.040064</v>
      </c>
      <c r="U2" s="19" t="s">
        <v>74</v>
      </c>
      <c r="V2" s="19"/>
      <c r="W2" s="19"/>
      <c r="X2" s="19"/>
      <c r="Y2" s="19"/>
      <c r="Z2" s="19"/>
      <c r="AA2" s="19"/>
    </row>
    <row r="3" spans="1:49" x14ac:dyDescent="0.3">
      <c r="A3" s="19"/>
      <c r="B3" s="23" t="s">
        <v>71</v>
      </c>
      <c r="C3" s="19" t="s">
        <v>537</v>
      </c>
      <c r="D3" s="19" t="s">
        <v>2</v>
      </c>
      <c r="E3" s="19" t="s">
        <v>85</v>
      </c>
      <c r="F3" s="19" t="s">
        <v>113</v>
      </c>
      <c r="G3" s="19" t="s">
        <v>91</v>
      </c>
      <c r="H3" s="19" t="s">
        <v>82</v>
      </c>
      <c r="I3" s="19" t="s">
        <v>90</v>
      </c>
      <c r="J3" s="19">
        <v>3072149</v>
      </c>
      <c r="K3" s="19" t="s">
        <v>205</v>
      </c>
      <c r="L3" s="19"/>
      <c r="M3" s="19" t="s">
        <v>109</v>
      </c>
      <c r="N3" s="19" t="s">
        <v>110</v>
      </c>
      <c r="O3" s="19">
        <v>85308</v>
      </c>
      <c r="P3" s="19" t="str">
        <f t="shared" si="0"/>
        <v>18701 N 67th Ave, Glendale, AZ 85308</v>
      </c>
      <c r="Q3" s="19" t="s">
        <v>1171</v>
      </c>
      <c r="R3" s="19" t="s">
        <v>111</v>
      </c>
      <c r="S3" s="19">
        <v>33.655029999999996</v>
      </c>
      <c r="T3" s="19">
        <v>-112.200473</v>
      </c>
      <c r="U3" s="19" t="s">
        <v>112</v>
      </c>
      <c r="V3" s="19"/>
      <c r="W3" s="19"/>
      <c r="X3" s="19"/>
      <c r="Y3" s="19"/>
      <c r="Z3" s="19"/>
      <c r="AA3" s="19"/>
    </row>
    <row r="4" spans="1:49" x14ac:dyDescent="0.3">
      <c r="A4" s="19"/>
      <c r="B4" s="23" t="s">
        <v>71</v>
      </c>
      <c r="C4" s="19" t="s">
        <v>49</v>
      </c>
      <c r="D4" s="19" t="s">
        <v>7</v>
      </c>
      <c r="E4" s="19" t="s">
        <v>85</v>
      </c>
      <c r="F4" s="19" t="s">
        <v>114</v>
      </c>
      <c r="G4" s="19" t="s">
        <v>91</v>
      </c>
      <c r="H4" s="19" t="s">
        <v>82</v>
      </c>
      <c r="I4" s="19" t="s">
        <v>90</v>
      </c>
      <c r="J4" s="19">
        <v>3072149</v>
      </c>
      <c r="K4" s="19" t="s">
        <v>205</v>
      </c>
      <c r="L4" s="19"/>
      <c r="M4" s="19" t="s">
        <v>115</v>
      </c>
      <c r="N4" s="19" t="s">
        <v>82</v>
      </c>
      <c r="O4" s="19">
        <v>85015</v>
      </c>
      <c r="P4" s="19" t="str">
        <f t="shared" si="0"/>
        <v>2000 W Bethany Home Rd, Phoenix, AZ 85015</v>
      </c>
      <c r="Q4" s="19" t="s">
        <v>1164</v>
      </c>
      <c r="R4" s="19" t="s">
        <v>116</v>
      </c>
      <c r="S4" s="19">
        <v>33.524990000000003</v>
      </c>
      <c r="T4" s="19">
        <v>-112.102232</v>
      </c>
      <c r="U4" s="19" t="s">
        <v>117</v>
      </c>
      <c r="V4" s="19"/>
      <c r="W4" s="19"/>
      <c r="X4" s="19"/>
      <c r="Y4" s="19"/>
      <c r="Z4" s="19"/>
      <c r="AA4" s="19"/>
      <c r="AV4" s="26"/>
      <c r="AW4" s="26"/>
    </row>
    <row r="5" spans="1:49" x14ac:dyDescent="0.3">
      <c r="A5" s="19" t="s">
        <v>438</v>
      </c>
      <c r="B5" s="23" t="s">
        <v>71</v>
      </c>
      <c r="C5" s="19" t="s">
        <v>135</v>
      </c>
      <c r="D5" s="19" t="s">
        <v>131</v>
      </c>
      <c r="E5" s="19" t="s">
        <v>72</v>
      </c>
      <c r="F5" s="19" t="s">
        <v>136</v>
      </c>
      <c r="G5" s="19" t="s">
        <v>91</v>
      </c>
      <c r="H5" s="19" t="s">
        <v>82</v>
      </c>
      <c r="I5" s="19" t="s">
        <v>90</v>
      </c>
      <c r="J5" s="19">
        <v>3072149</v>
      </c>
      <c r="K5" s="19" t="s">
        <v>205</v>
      </c>
      <c r="L5" s="19" t="s">
        <v>431</v>
      </c>
      <c r="M5" s="19" t="s">
        <v>132</v>
      </c>
      <c r="N5" s="19" t="s">
        <v>82</v>
      </c>
      <c r="O5" s="19">
        <v>85021</v>
      </c>
      <c r="P5" s="19" t="str">
        <f t="shared" si="0"/>
        <v>8620 N 22nd Ave, Phoenix, AZ 85021</v>
      </c>
      <c r="Q5" s="19" t="s">
        <v>1167</v>
      </c>
      <c r="R5" s="19" t="s">
        <v>133</v>
      </c>
      <c r="S5" s="19">
        <v>33.562871999999999</v>
      </c>
      <c r="T5" s="19">
        <v>-112.10715</v>
      </c>
      <c r="U5" s="19" t="s">
        <v>134</v>
      </c>
      <c r="V5" s="19"/>
      <c r="W5" s="19"/>
      <c r="X5" s="19"/>
      <c r="Y5" s="19"/>
      <c r="Z5" s="19"/>
      <c r="AA5" s="19"/>
    </row>
    <row r="6" spans="1:49" x14ac:dyDescent="0.3">
      <c r="A6" s="19"/>
      <c r="B6" s="23" t="s">
        <v>71</v>
      </c>
      <c r="C6" s="19" t="s">
        <v>139</v>
      </c>
      <c r="D6" s="19" t="s">
        <v>137</v>
      </c>
      <c r="E6" s="19" t="s">
        <v>144</v>
      </c>
      <c r="F6" s="19" t="s">
        <v>86</v>
      </c>
      <c r="G6" s="19" t="s">
        <v>91</v>
      </c>
      <c r="H6" s="19" t="s">
        <v>82</v>
      </c>
      <c r="I6" s="19" t="s">
        <v>90</v>
      </c>
      <c r="J6" s="19">
        <v>3072149</v>
      </c>
      <c r="K6" s="19" t="s">
        <v>205</v>
      </c>
      <c r="L6" s="19"/>
      <c r="M6" s="19" t="s">
        <v>138</v>
      </c>
      <c r="N6" s="19" t="s">
        <v>82</v>
      </c>
      <c r="O6" s="19">
        <v>85006</v>
      </c>
      <c r="P6" s="19" t="str">
        <f t="shared" si="0"/>
        <v>2632 N. 20th St, Phoenix, AZ 85006</v>
      </c>
      <c r="Q6" s="19" t="s">
        <v>1155</v>
      </c>
      <c r="R6" s="19" t="s">
        <v>140</v>
      </c>
      <c r="S6" s="19">
        <v>33.477054000000003</v>
      </c>
      <c r="T6" s="19">
        <v>-112.039329</v>
      </c>
      <c r="U6" s="19" t="s">
        <v>141</v>
      </c>
      <c r="V6" s="19"/>
      <c r="W6" s="19"/>
      <c r="X6" s="19"/>
      <c r="Y6" s="19"/>
      <c r="Z6" s="19"/>
      <c r="AA6" s="19"/>
    </row>
    <row r="7" spans="1:49" x14ac:dyDescent="0.3">
      <c r="A7" s="19"/>
      <c r="B7" s="23" t="s">
        <v>71</v>
      </c>
      <c r="C7" s="19" t="s">
        <v>50</v>
      </c>
      <c r="D7" s="19" t="s">
        <v>6</v>
      </c>
      <c r="E7" s="19" t="s">
        <v>85</v>
      </c>
      <c r="F7" s="19" t="s">
        <v>114</v>
      </c>
      <c r="G7" s="19" t="s">
        <v>91</v>
      </c>
      <c r="H7" s="19" t="s">
        <v>82</v>
      </c>
      <c r="I7" s="19" t="s">
        <v>90</v>
      </c>
      <c r="J7" s="19">
        <v>3072149</v>
      </c>
      <c r="K7" s="19" t="s">
        <v>205</v>
      </c>
      <c r="L7" s="19"/>
      <c r="M7" s="19" t="s">
        <v>118</v>
      </c>
      <c r="N7" s="19" t="s">
        <v>82</v>
      </c>
      <c r="O7" s="19" t="s">
        <v>119</v>
      </c>
      <c r="P7" s="19" t="str">
        <f t="shared" si="0"/>
        <v>5102 W Campbell Ave, Phoenix, AZ  85031</v>
      </c>
      <c r="Q7" s="19" t="s">
        <v>1162</v>
      </c>
      <c r="R7" s="19" t="s">
        <v>120</v>
      </c>
      <c r="S7" s="19">
        <v>33.502744</v>
      </c>
      <c r="T7" s="19">
        <v>-112.17046999999999</v>
      </c>
      <c r="U7" s="19" t="s">
        <v>121</v>
      </c>
      <c r="V7" s="19"/>
      <c r="W7" s="19"/>
      <c r="X7" s="19"/>
      <c r="Y7" s="19"/>
      <c r="Z7" s="19"/>
      <c r="AA7" s="19"/>
    </row>
    <row r="8" spans="1:49" x14ac:dyDescent="0.3">
      <c r="A8" s="19"/>
      <c r="B8" s="23" t="s">
        <v>71</v>
      </c>
      <c r="C8" s="19" t="s">
        <v>143</v>
      </c>
      <c r="D8" s="19" t="s">
        <v>142</v>
      </c>
      <c r="E8" s="19" t="s">
        <v>144</v>
      </c>
      <c r="F8" s="19" t="s">
        <v>150</v>
      </c>
      <c r="G8" s="19" t="s">
        <v>91</v>
      </c>
      <c r="H8" s="19" t="s">
        <v>82</v>
      </c>
      <c r="I8" s="19" t="s">
        <v>90</v>
      </c>
      <c r="J8" s="19">
        <v>3072149</v>
      </c>
      <c r="K8" s="19" t="s">
        <v>205</v>
      </c>
      <c r="L8" s="19"/>
      <c r="M8" s="19" t="s">
        <v>145</v>
      </c>
      <c r="N8" s="19" t="s">
        <v>82</v>
      </c>
      <c r="O8" s="19">
        <v>85015</v>
      </c>
      <c r="P8" s="19" t="str">
        <f t="shared" si="0"/>
        <v>6036 N 19th Ave #506, Phoenix, AZ 85015</v>
      </c>
      <c r="Q8" s="19" t="s">
        <v>1165</v>
      </c>
      <c r="R8" s="19" t="s">
        <v>146</v>
      </c>
      <c r="S8" s="19">
        <v>33.525708999999999</v>
      </c>
      <c r="T8" s="19">
        <v>-112.10078900000001</v>
      </c>
      <c r="U8" s="19" t="s">
        <v>147</v>
      </c>
      <c r="V8" s="19"/>
      <c r="W8" s="19"/>
      <c r="X8" s="19"/>
      <c r="Y8" s="19"/>
      <c r="Z8" s="19"/>
      <c r="AA8" s="19"/>
      <c r="AV8" s="26"/>
      <c r="AW8" s="26"/>
    </row>
    <row r="9" spans="1:49" x14ac:dyDescent="0.3">
      <c r="A9" s="19"/>
      <c r="B9" s="23" t="s">
        <v>71</v>
      </c>
      <c r="C9" s="19" t="s">
        <v>0</v>
      </c>
      <c r="D9" s="19" t="s">
        <v>8</v>
      </c>
      <c r="E9" s="19" t="s">
        <v>85</v>
      </c>
      <c r="F9" s="19" t="s">
        <v>114</v>
      </c>
      <c r="G9" s="19" t="s">
        <v>91</v>
      </c>
      <c r="H9" s="19" t="s">
        <v>82</v>
      </c>
      <c r="I9" s="19" t="s">
        <v>90</v>
      </c>
      <c r="J9" s="19">
        <v>3072149</v>
      </c>
      <c r="K9" s="19" t="s">
        <v>205</v>
      </c>
      <c r="L9" s="19"/>
      <c r="M9" s="19" t="s">
        <v>123</v>
      </c>
      <c r="N9" s="19" t="s">
        <v>122</v>
      </c>
      <c r="O9" s="19">
        <v>85032</v>
      </c>
      <c r="P9" s="19" t="str">
        <f t="shared" si="0"/>
        <v>3929 E Bell Rd,  Phoenix, AZ 85032</v>
      </c>
      <c r="Q9" s="19" t="s">
        <v>1170</v>
      </c>
      <c r="R9" s="19" t="s">
        <v>124</v>
      </c>
      <c r="S9" s="19">
        <v>33.639215</v>
      </c>
      <c r="T9" s="19">
        <v>-111.997353</v>
      </c>
      <c r="U9" s="19" t="s">
        <v>125</v>
      </c>
      <c r="V9" s="19"/>
      <c r="W9" s="19"/>
      <c r="X9" s="19"/>
      <c r="Y9" s="19"/>
      <c r="Z9" s="19"/>
      <c r="AA9" s="19"/>
    </row>
    <row r="10" spans="1:49" x14ac:dyDescent="0.3">
      <c r="A10" s="19"/>
      <c r="B10" s="23" t="s">
        <v>71</v>
      </c>
      <c r="C10" s="19" t="s">
        <v>1</v>
      </c>
      <c r="D10" s="19" t="s">
        <v>5</v>
      </c>
      <c r="E10" s="19" t="s">
        <v>85</v>
      </c>
      <c r="F10" s="19" t="s">
        <v>114</v>
      </c>
      <c r="G10" s="19" t="s">
        <v>91</v>
      </c>
      <c r="H10" s="19" t="s">
        <v>82</v>
      </c>
      <c r="I10" s="19" t="s">
        <v>90</v>
      </c>
      <c r="J10" s="19">
        <v>3072149</v>
      </c>
      <c r="K10" s="19" t="s">
        <v>205</v>
      </c>
      <c r="L10" s="19"/>
      <c r="M10" s="19" t="s">
        <v>127</v>
      </c>
      <c r="N10" s="19" t="s">
        <v>126</v>
      </c>
      <c r="O10" s="19">
        <v>85395</v>
      </c>
      <c r="P10" s="19" t="str">
        <f t="shared" si="0"/>
        <v>13677 W McDowell Rd, Goodyear, AZ 85395</v>
      </c>
      <c r="Q10" s="19" t="s">
        <v>1152</v>
      </c>
      <c r="R10" s="19" t="s">
        <v>128</v>
      </c>
      <c r="S10" s="19">
        <v>33.461615000000002</v>
      </c>
      <c r="T10" s="19">
        <v>-112.353306</v>
      </c>
      <c r="U10" s="19" t="s">
        <v>129</v>
      </c>
      <c r="V10" s="19"/>
      <c r="W10" s="19"/>
      <c r="X10" s="19"/>
      <c r="Y10" s="19"/>
      <c r="Z10" s="19"/>
      <c r="AA10" s="19"/>
    </row>
    <row r="11" spans="1:49" x14ac:dyDescent="0.3">
      <c r="A11" s="19" t="s">
        <v>438</v>
      </c>
      <c r="B11" s="23" t="s">
        <v>149</v>
      </c>
      <c r="C11" s="19" t="s">
        <v>235</v>
      </c>
      <c r="D11" s="19" t="s">
        <v>148</v>
      </c>
      <c r="E11" s="19" t="s">
        <v>154</v>
      </c>
      <c r="F11" s="19" t="s">
        <v>150</v>
      </c>
      <c r="G11" s="19" t="s">
        <v>91</v>
      </c>
      <c r="H11" s="19" t="s">
        <v>82</v>
      </c>
      <c r="I11" s="19" t="s">
        <v>90</v>
      </c>
      <c r="J11" s="19">
        <v>3072149</v>
      </c>
      <c r="K11" s="19" t="s">
        <v>215</v>
      </c>
      <c r="L11" s="19" t="s">
        <v>430</v>
      </c>
      <c r="M11" s="19" t="s">
        <v>151</v>
      </c>
      <c r="N11" s="19" t="s">
        <v>82</v>
      </c>
      <c r="O11" s="19">
        <v>85013</v>
      </c>
      <c r="P11" s="19" t="str">
        <f t="shared" si="0"/>
        <v>500 W Thomas Rd #870, Phoenix, AZ 85013</v>
      </c>
      <c r="Q11" s="19" t="s">
        <v>1159</v>
      </c>
      <c r="R11" s="19" t="s">
        <v>152</v>
      </c>
      <c r="S11" s="19">
        <v>33.481547999999997</v>
      </c>
      <c r="T11" s="19">
        <v>-112.08081300000001</v>
      </c>
      <c r="U11" s="19" t="s">
        <v>153</v>
      </c>
      <c r="V11" s="19"/>
      <c r="W11" s="19"/>
      <c r="X11" s="19"/>
      <c r="Y11" s="19"/>
      <c r="Z11" s="19"/>
      <c r="AA11" s="19"/>
    </row>
    <row r="12" spans="1:49" x14ac:dyDescent="0.3">
      <c r="A12" s="19"/>
      <c r="B12" s="19"/>
      <c r="C12" s="19"/>
      <c r="D12" s="30" t="s">
        <v>382</v>
      </c>
      <c r="E12" s="19" t="s">
        <v>383</v>
      </c>
      <c r="F12" s="19"/>
      <c r="G12" s="19"/>
      <c r="H12" s="19"/>
      <c r="I12" s="19"/>
      <c r="J12" s="19"/>
      <c r="K12" s="19"/>
      <c r="L12" s="19"/>
      <c r="M12" s="19" t="s">
        <v>821</v>
      </c>
      <c r="N12" s="19" t="s">
        <v>82</v>
      </c>
      <c r="O12" s="19">
        <v>85034</v>
      </c>
      <c r="P12" s="19" t="str">
        <f t="shared" si="0"/>
        <v>801 E Jefferson St, Phoenix, AZ 85034</v>
      </c>
      <c r="Q12" s="19" t="s">
        <v>976</v>
      </c>
      <c r="R12" s="19" t="s">
        <v>1129</v>
      </c>
      <c r="S12" s="19">
        <v>33.446677000000001</v>
      </c>
      <c r="T12" s="19">
        <v>-112.063425</v>
      </c>
      <c r="U12" s="19"/>
      <c r="V12" s="19"/>
      <c r="W12" s="19"/>
      <c r="X12" s="19"/>
      <c r="Y12" s="19"/>
      <c r="Z12" s="19"/>
      <c r="AA12" s="19"/>
    </row>
    <row r="13" spans="1:49" x14ac:dyDescent="0.3">
      <c r="A13" s="19"/>
      <c r="B13" s="19"/>
      <c r="C13" s="19"/>
      <c r="D13" s="30" t="s">
        <v>405</v>
      </c>
      <c r="E13" s="19" t="s">
        <v>406</v>
      </c>
      <c r="F13" s="19"/>
      <c r="G13" s="19"/>
      <c r="H13" s="19"/>
      <c r="I13" s="19"/>
      <c r="J13" s="19"/>
      <c r="K13" s="19"/>
      <c r="L13" s="19"/>
      <c r="M13" s="19" t="s">
        <v>681</v>
      </c>
      <c r="N13" s="19" t="s">
        <v>122</v>
      </c>
      <c r="O13" s="19">
        <v>85007</v>
      </c>
      <c r="P13" s="19" t="str">
        <f t="shared" si="0"/>
        <v>150 N 18th Ave,  Phoenix, AZ 85007</v>
      </c>
      <c r="Q13" s="19" t="s">
        <v>859</v>
      </c>
      <c r="R13" s="19" t="s">
        <v>1012</v>
      </c>
      <c r="S13" s="19">
        <v>33.449973999999997</v>
      </c>
      <c r="T13" s="19">
        <v>-112.099034</v>
      </c>
      <c r="U13" s="19"/>
      <c r="V13" s="19"/>
      <c r="W13" s="19"/>
      <c r="X13" s="19"/>
      <c r="Y13" s="19"/>
      <c r="Z13" s="19"/>
      <c r="AA13" s="19"/>
    </row>
    <row r="14" spans="1:49" x14ac:dyDescent="0.3">
      <c r="A14" s="19"/>
      <c r="B14" s="23" t="s">
        <v>428</v>
      </c>
      <c r="C14" s="19" t="s">
        <v>433</v>
      </c>
      <c r="D14" s="19" t="s">
        <v>265</v>
      </c>
      <c r="E14" s="19" t="s">
        <v>85</v>
      </c>
      <c r="F14" s="19" t="s">
        <v>427</v>
      </c>
      <c r="G14" s="19" t="s">
        <v>91</v>
      </c>
      <c r="H14" s="19" t="s">
        <v>82</v>
      </c>
      <c r="I14" s="19" t="s">
        <v>90</v>
      </c>
      <c r="J14" s="19">
        <v>3072149</v>
      </c>
      <c r="K14" s="19" t="s">
        <v>425</v>
      </c>
      <c r="L14" s="19" t="s">
        <v>425</v>
      </c>
      <c r="M14" s="19" t="s">
        <v>432</v>
      </c>
      <c r="N14" s="19" t="s">
        <v>222</v>
      </c>
      <c r="O14" s="19">
        <v>85224</v>
      </c>
      <c r="P14" s="19" t="str">
        <f t="shared" si="0"/>
        <v xml:space="preserve"> 2905 W Warner Rd, Chandler, AZ 85224</v>
      </c>
      <c r="Q14" s="19" t="s">
        <v>1139</v>
      </c>
      <c r="R14" s="19" t="s">
        <v>434</v>
      </c>
      <c r="S14" s="19">
        <v>33.334212999999998</v>
      </c>
      <c r="T14" s="19">
        <v>-111.89084099999999</v>
      </c>
      <c r="U14" s="19" t="s">
        <v>435</v>
      </c>
      <c r="V14" s="19"/>
      <c r="W14" s="19"/>
      <c r="X14" s="19"/>
      <c r="Y14" s="19"/>
      <c r="Z14" s="19"/>
      <c r="AA14" s="19"/>
    </row>
    <row r="15" spans="1:49" x14ac:dyDescent="0.3">
      <c r="A15" s="19"/>
      <c r="B15" s="23" t="s">
        <v>428</v>
      </c>
      <c r="C15" s="19" t="s">
        <v>429</v>
      </c>
      <c r="D15" s="19" t="s">
        <v>420</v>
      </c>
      <c r="E15" s="19" t="s">
        <v>426</v>
      </c>
      <c r="F15" s="19" t="s">
        <v>427</v>
      </c>
      <c r="G15" s="19" t="s">
        <v>91</v>
      </c>
      <c r="H15" s="19" t="s">
        <v>82</v>
      </c>
      <c r="I15" s="19" t="s">
        <v>90</v>
      </c>
      <c r="J15" s="19">
        <v>3072149</v>
      </c>
      <c r="K15" s="19" t="s">
        <v>425</v>
      </c>
      <c r="L15" s="19" t="s">
        <v>424</v>
      </c>
      <c r="M15" s="19" t="s">
        <v>421</v>
      </c>
      <c r="N15" s="19" t="s">
        <v>82</v>
      </c>
      <c r="O15" s="19">
        <v>85004</v>
      </c>
      <c r="P15" s="19" t="str">
        <f t="shared" si="0"/>
        <v xml:space="preserve"> 320 E McDowell Rd  #221, Phoenix, AZ 85004</v>
      </c>
      <c r="Q15" s="19" t="s">
        <v>1154</v>
      </c>
      <c r="R15" s="19" t="s">
        <v>422</v>
      </c>
      <c r="S15" s="19">
        <v>33.466028999999999</v>
      </c>
      <c r="T15" s="19">
        <v>-112.068403</v>
      </c>
      <c r="U15" s="19" t="s">
        <v>423</v>
      </c>
      <c r="V15" s="19"/>
      <c r="W15" s="19"/>
      <c r="X15" s="19"/>
      <c r="Y15" s="19"/>
      <c r="Z15" s="19"/>
      <c r="AA15" s="19"/>
    </row>
    <row r="16" spans="1:49" x14ac:dyDescent="0.3">
      <c r="A16" s="19"/>
      <c r="B16" s="19"/>
      <c r="C16" s="19"/>
      <c r="D16" s="30" t="s">
        <v>337</v>
      </c>
      <c r="E16" s="19" t="s">
        <v>338</v>
      </c>
      <c r="F16" s="19"/>
      <c r="G16" s="19"/>
      <c r="H16" s="19"/>
      <c r="I16" s="19"/>
      <c r="J16" s="19"/>
      <c r="K16" s="19"/>
      <c r="L16" s="19"/>
      <c r="M16" s="19" t="s">
        <v>538</v>
      </c>
      <c r="N16" s="19" t="s">
        <v>217</v>
      </c>
      <c r="O16" s="19">
        <v>85721</v>
      </c>
      <c r="P16" s="19" t="str">
        <f t="shared" si="0"/>
        <v>1295 N. Martin Room B308, Tucson, AZ 85721</v>
      </c>
      <c r="Q16" s="19" t="s">
        <v>846</v>
      </c>
      <c r="R16" s="19" t="s">
        <v>999</v>
      </c>
      <c r="S16" s="19">
        <v>32.238427999999999</v>
      </c>
      <c r="T16" s="19">
        <v>-110.945871</v>
      </c>
      <c r="U16" s="19"/>
      <c r="V16" s="19"/>
      <c r="W16" s="19"/>
      <c r="X16" s="19"/>
      <c r="Y16" s="19"/>
      <c r="Z16" s="19"/>
      <c r="AA16" s="19"/>
    </row>
    <row r="17" spans="1:27" x14ac:dyDescent="0.3">
      <c r="A17" s="19"/>
      <c r="B17" s="23" t="s">
        <v>428</v>
      </c>
      <c r="C17" s="19" t="s">
        <v>440</v>
      </c>
      <c r="D17" s="19" t="s">
        <v>266</v>
      </c>
      <c r="E17" s="20" t="s">
        <v>85</v>
      </c>
      <c r="F17" s="19" t="s">
        <v>427</v>
      </c>
      <c r="G17" s="19" t="s">
        <v>91</v>
      </c>
      <c r="H17" s="19" t="s">
        <v>156</v>
      </c>
      <c r="I17" s="19" t="s">
        <v>90</v>
      </c>
      <c r="J17" s="19">
        <v>3072149</v>
      </c>
      <c r="K17" s="19" t="s">
        <v>425</v>
      </c>
      <c r="L17" s="19" t="s">
        <v>425</v>
      </c>
      <c r="M17" s="19" t="s">
        <v>439</v>
      </c>
      <c r="N17" s="19" t="s">
        <v>156</v>
      </c>
      <c r="O17" s="19">
        <v>85206</v>
      </c>
      <c r="P17" s="19" t="str">
        <f t="shared" si="0"/>
        <v>4620 E Baseline Rd, Mesa, AZ 85206</v>
      </c>
      <c r="Q17" s="19" t="s">
        <v>1141</v>
      </c>
      <c r="R17" s="19" t="s">
        <v>441</v>
      </c>
      <c r="S17" s="19">
        <v>33.380464000000003</v>
      </c>
      <c r="T17" s="19">
        <v>-111.734629</v>
      </c>
      <c r="U17" s="19" t="s">
        <v>442</v>
      </c>
      <c r="V17" s="19"/>
      <c r="W17" s="19"/>
      <c r="X17" s="19"/>
      <c r="Y17" s="19"/>
      <c r="Z17" s="19"/>
      <c r="AA17" s="19"/>
    </row>
    <row r="18" spans="1:27" x14ac:dyDescent="0.3">
      <c r="A18" s="19"/>
      <c r="B18" s="19"/>
      <c r="C18" s="19"/>
      <c r="D18" s="30" t="s">
        <v>339</v>
      </c>
      <c r="E18" s="19" t="s">
        <v>338</v>
      </c>
      <c r="F18" s="19"/>
      <c r="G18" s="19"/>
      <c r="H18" s="19"/>
      <c r="I18" s="19"/>
      <c r="J18" s="19"/>
      <c r="K18" s="19"/>
      <c r="L18" s="19"/>
      <c r="M18" s="19" t="s">
        <v>682</v>
      </c>
      <c r="N18" s="19" t="s">
        <v>683</v>
      </c>
      <c r="O18" s="19">
        <v>85296</v>
      </c>
      <c r="P18" s="19" t="str">
        <f t="shared" si="0"/>
        <v>633 E Ray Rd # 101,  Gilbert, AZ 85296</v>
      </c>
      <c r="Q18" s="19" t="s">
        <v>953</v>
      </c>
      <c r="R18" s="19" t="s">
        <v>1106</v>
      </c>
      <c r="S18" s="19">
        <v>33.320366999999997</v>
      </c>
      <c r="T18" s="19">
        <v>-111.77566</v>
      </c>
      <c r="U18" s="19"/>
      <c r="V18" s="19"/>
      <c r="W18" s="19"/>
      <c r="X18" s="19"/>
      <c r="Y18" s="19"/>
      <c r="Z18" s="19"/>
      <c r="AA18" s="19"/>
    </row>
    <row r="19" spans="1:27" x14ac:dyDescent="0.3">
      <c r="A19" s="19"/>
      <c r="B19" s="23" t="s">
        <v>428</v>
      </c>
      <c r="C19" s="19" t="s">
        <v>444</v>
      </c>
      <c r="D19" s="19" t="s">
        <v>443</v>
      </c>
      <c r="E19" s="20" t="s">
        <v>445</v>
      </c>
      <c r="F19" s="19" t="s">
        <v>427</v>
      </c>
      <c r="G19" s="19" t="s">
        <v>91</v>
      </c>
      <c r="H19" s="19" t="s">
        <v>82</v>
      </c>
      <c r="I19" s="19" t="s">
        <v>90</v>
      </c>
      <c r="J19" s="19">
        <v>3072149</v>
      </c>
      <c r="K19" s="19" t="s">
        <v>425</v>
      </c>
      <c r="L19" s="19" t="s">
        <v>430</v>
      </c>
      <c r="M19" s="19" t="s">
        <v>446</v>
      </c>
      <c r="N19" s="19" t="s">
        <v>82</v>
      </c>
      <c r="O19" s="19">
        <v>85014</v>
      </c>
      <c r="P19" s="19" t="str">
        <f t="shared" si="0"/>
        <v>711 E Missouri Ave #200, Phoenix, AZ 85014</v>
      </c>
      <c r="Q19" s="19" t="s">
        <v>1163</v>
      </c>
      <c r="R19" s="19" t="s">
        <v>447</v>
      </c>
      <c r="S19" s="19">
        <v>33.516083000000002</v>
      </c>
      <c r="T19" s="19">
        <v>-112.064195</v>
      </c>
      <c r="U19" s="19" t="s">
        <v>448</v>
      </c>
      <c r="V19" s="19"/>
      <c r="W19" s="19"/>
      <c r="X19" s="19"/>
      <c r="Y19" s="19"/>
      <c r="Z19" s="19"/>
      <c r="AA19" s="19"/>
    </row>
    <row r="20" spans="1:27" x14ac:dyDescent="0.3">
      <c r="A20" s="19" t="s">
        <v>438</v>
      </c>
      <c r="B20" s="23" t="s">
        <v>428</v>
      </c>
      <c r="C20" s="19" t="s">
        <v>449</v>
      </c>
      <c r="D20" s="19" t="s">
        <v>369</v>
      </c>
      <c r="E20" s="20" t="s">
        <v>445</v>
      </c>
      <c r="F20" s="19" t="s">
        <v>427</v>
      </c>
      <c r="G20" s="19" t="s">
        <v>91</v>
      </c>
      <c r="H20" s="19" t="s">
        <v>82</v>
      </c>
      <c r="I20" s="19" t="s">
        <v>90</v>
      </c>
      <c r="J20" s="19">
        <v>3072149</v>
      </c>
      <c r="K20" s="19" t="s">
        <v>425</v>
      </c>
      <c r="L20" s="19" t="s">
        <v>430</v>
      </c>
      <c r="M20" s="19" t="s">
        <v>450</v>
      </c>
      <c r="N20" s="19" t="s">
        <v>82</v>
      </c>
      <c r="O20" s="19">
        <v>85014</v>
      </c>
      <c r="P20" s="19" t="str">
        <f t="shared" si="0"/>
        <v>1515 E Osborn Rd, Phoenix,, Phoenix, AZ 85014</v>
      </c>
      <c r="Q20" s="19" t="s">
        <v>1160</v>
      </c>
      <c r="R20" s="19" t="s">
        <v>451</v>
      </c>
      <c r="S20" s="19">
        <v>33.487081000000003</v>
      </c>
      <c r="T20" s="19">
        <v>-112.048862</v>
      </c>
      <c r="U20" s="19" t="s">
        <v>452</v>
      </c>
      <c r="V20" s="19"/>
      <c r="W20" s="19"/>
      <c r="X20" s="19"/>
      <c r="Y20" s="19"/>
      <c r="Z20" s="19"/>
      <c r="AA20" s="19"/>
    </row>
    <row r="21" spans="1:27" x14ac:dyDescent="0.3">
      <c r="A21" s="19" t="s">
        <v>438</v>
      </c>
      <c r="B21" s="23" t="s">
        <v>70</v>
      </c>
      <c r="C21" s="20" t="s">
        <v>51</v>
      </c>
      <c r="D21" s="20" t="s">
        <v>12</v>
      </c>
      <c r="E21" s="20" t="s">
        <v>85</v>
      </c>
      <c r="F21" s="19" t="s">
        <v>114</v>
      </c>
      <c r="G21" s="19" t="s">
        <v>91</v>
      </c>
      <c r="H21" s="19" t="s">
        <v>156</v>
      </c>
      <c r="I21" s="19" t="s">
        <v>90</v>
      </c>
      <c r="J21" s="19">
        <v>3072149</v>
      </c>
      <c r="K21" s="19" t="s">
        <v>207</v>
      </c>
      <c r="L21" s="19"/>
      <c r="M21" s="19" t="s">
        <v>155</v>
      </c>
      <c r="N21" s="19" t="s">
        <v>156</v>
      </c>
      <c r="O21" s="19">
        <v>85206</v>
      </c>
      <c r="P21" s="19" t="str">
        <f t="shared" si="0"/>
        <v xml:space="preserve"> 6644 E. Baywood Ave, Mesa, AZ 85206</v>
      </c>
      <c r="Q21" s="19" t="s">
        <v>1147</v>
      </c>
      <c r="R21" s="19" t="s">
        <v>158</v>
      </c>
      <c r="S21" s="19">
        <v>33.411355</v>
      </c>
      <c r="T21" s="19">
        <v>-111.687546</v>
      </c>
      <c r="U21" s="19" t="s">
        <v>157</v>
      </c>
      <c r="V21" s="19"/>
      <c r="W21" s="19"/>
      <c r="X21" s="19"/>
      <c r="Y21" s="19"/>
      <c r="Z21" s="19"/>
      <c r="AA21" s="19"/>
    </row>
    <row r="22" spans="1:27" x14ac:dyDescent="0.3">
      <c r="A22" s="19" t="s">
        <v>438</v>
      </c>
      <c r="B22" s="23" t="s">
        <v>70</v>
      </c>
      <c r="C22" s="20" t="s">
        <v>52</v>
      </c>
      <c r="D22" s="20" t="s">
        <v>13</v>
      </c>
      <c r="E22" s="20" t="s">
        <v>85</v>
      </c>
      <c r="F22" s="19" t="s">
        <v>114</v>
      </c>
      <c r="G22" s="19" t="s">
        <v>91</v>
      </c>
      <c r="H22" s="20" t="s">
        <v>160</v>
      </c>
      <c r="I22" s="19" t="s">
        <v>90</v>
      </c>
      <c r="J22" s="19">
        <v>3072149</v>
      </c>
      <c r="K22" s="19" t="s">
        <v>207</v>
      </c>
      <c r="L22" s="19"/>
      <c r="M22" s="20" t="s">
        <v>159</v>
      </c>
      <c r="N22" s="19" t="s">
        <v>160</v>
      </c>
      <c r="O22" s="19">
        <v>85351</v>
      </c>
      <c r="P22" s="19" t="str">
        <f t="shared" si="0"/>
        <v>10401 W Thunderbird Blvd, Sun City, AZ 85351</v>
      </c>
      <c r="Q22" s="19" t="s">
        <v>969</v>
      </c>
      <c r="R22" s="19" t="s">
        <v>161</v>
      </c>
      <c r="S22" s="19">
        <v>33.603073999999999</v>
      </c>
      <c r="T22" s="19">
        <v>-112.28534500000001</v>
      </c>
      <c r="U22" s="19" t="s">
        <v>162</v>
      </c>
      <c r="V22" s="19"/>
      <c r="W22" s="19"/>
      <c r="X22" s="19"/>
      <c r="Y22" s="19"/>
      <c r="Z22" s="19"/>
      <c r="AA22" s="19"/>
    </row>
    <row r="23" spans="1:27" x14ac:dyDescent="0.3">
      <c r="A23" s="19" t="s">
        <v>438</v>
      </c>
      <c r="B23" s="23" t="s">
        <v>70</v>
      </c>
      <c r="C23" s="20" t="s">
        <v>53</v>
      </c>
      <c r="D23" s="20" t="s">
        <v>14</v>
      </c>
      <c r="E23" s="20" t="s">
        <v>85</v>
      </c>
      <c r="F23" s="19" t="s">
        <v>114</v>
      </c>
      <c r="G23" s="19" t="s">
        <v>510</v>
      </c>
      <c r="H23" s="19" t="s">
        <v>82</v>
      </c>
      <c r="I23" s="20" t="s">
        <v>166</v>
      </c>
      <c r="J23" s="19">
        <v>179727</v>
      </c>
      <c r="K23" s="19" t="s">
        <v>207</v>
      </c>
      <c r="L23" s="19" t="s">
        <v>425</v>
      </c>
      <c r="M23" s="20" t="s">
        <v>163</v>
      </c>
      <c r="N23" s="20" t="s">
        <v>164</v>
      </c>
      <c r="O23" s="20">
        <v>85122</v>
      </c>
      <c r="P23" s="19" t="str">
        <f t="shared" si="0"/>
        <v>1800 E Florence Blvd, Casa Grande, AZ 85122</v>
      </c>
      <c r="Q23" s="19" t="s">
        <v>1136</v>
      </c>
      <c r="R23" s="19" t="s">
        <v>167</v>
      </c>
      <c r="S23" s="19">
        <v>32.880741</v>
      </c>
      <c r="T23" s="19">
        <v>-111.70975199999999</v>
      </c>
      <c r="U23" s="19" t="s">
        <v>168</v>
      </c>
      <c r="V23" s="19"/>
      <c r="W23" s="19"/>
      <c r="X23" s="19"/>
      <c r="Y23" s="19"/>
      <c r="Z23" s="19"/>
      <c r="AA23" s="19"/>
    </row>
    <row r="24" spans="1:27" x14ac:dyDescent="0.3">
      <c r="A24" s="19" t="s">
        <v>438</v>
      </c>
      <c r="B24" s="23" t="s">
        <v>70</v>
      </c>
      <c r="C24" s="20" t="s">
        <v>54</v>
      </c>
      <c r="D24" s="20" t="s">
        <v>15</v>
      </c>
      <c r="E24" s="20" t="s">
        <v>85</v>
      </c>
      <c r="F24" s="19" t="s">
        <v>114</v>
      </c>
      <c r="G24" s="19" t="s">
        <v>91</v>
      </c>
      <c r="H24" s="20" t="s">
        <v>160</v>
      </c>
      <c r="I24" s="19" t="s">
        <v>90</v>
      </c>
      <c r="J24" s="19">
        <v>3072149</v>
      </c>
      <c r="K24" s="19" t="s">
        <v>207</v>
      </c>
      <c r="L24" s="19"/>
      <c r="M24" s="27" t="s">
        <v>169</v>
      </c>
      <c r="N24" s="20" t="s">
        <v>160</v>
      </c>
      <c r="O24" s="20">
        <v>85375</v>
      </c>
      <c r="P24" s="19" t="str">
        <f t="shared" si="0"/>
        <v>14502 W Meeker Blvd, Sun City, AZ 85375</v>
      </c>
      <c r="Q24" s="19" t="s">
        <v>1172</v>
      </c>
      <c r="R24" s="19" t="s">
        <v>170</v>
      </c>
      <c r="S24" s="19">
        <v>33.659886</v>
      </c>
      <c r="T24" s="19">
        <v>-112.372705</v>
      </c>
      <c r="U24" s="19" t="s">
        <v>171</v>
      </c>
      <c r="V24" s="19"/>
      <c r="W24" s="19"/>
      <c r="X24" s="19"/>
      <c r="Y24" s="19"/>
      <c r="Z24" s="19"/>
      <c r="AA24" s="19"/>
    </row>
    <row r="25" spans="1:27" x14ac:dyDescent="0.3">
      <c r="A25" s="19" t="s">
        <v>438</v>
      </c>
      <c r="B25" s="23" t="s">
        <v>70</v>
      </c>
      <c r="C25" s="20" t="s">
        <v>55</v>
      </c>
      <c r="D25" s="20" t="s">
        <v>16</v>
      </c>
      <c r="E25" s="20" t="s">
        <v>85</v>
      </c>
      <c r="F25" s="19" t="s">
        <v>114</v>
      </c>
      <c r="G25" s="19" t="s">
        <v>91</v>
      </c>
      <c r="H25" s="19" t="s">
        <v>156</v>
      </c>
      <c r="I25" s="19" t="s">
        <v>90</v>
      </c>
      <c r="J25" s="19">
        <v>3072149</v>
      </c>
      <c r="K25" s="19" t="s">
        <v>207</v>
      </c>
      <c r="L25" s="19"/>
      <c r="M25" s="20" t="s">
        <v>172</v>
      </c>
      <c r="N25" s="20" t="s">
        <v>156</v>
      </c>
      <c r="O25" s="20">
        <v>85202</v>
      </c>
      <c r="P25" s="19" t="str">
        <f t="shared" si="0"/>
        <v>1400 S Dobson Rd, Mesa, AZ 85202</v>
      </c>
      <c r="Q25" s="19" t="s">
        <v>1143</v>
      </c>
      <c r="R25" s="19" t="s">
        <v>173</v>
      </c>
      <c r="S25" s="19">
        <v>33.389904000000001</v>
      </c>
      <c r="T25" s="19">
        <v>-111.87714800000001</v>
      </c>
      <c r="U25" s="19" t="s">
        <v>174</v>
      </c>
      <c r="V25" s="19"/>
      <c r="W25" s="19"/>
      <c r="X25" s="19"/>
      <c r="Y25" s="19"/>
      <c r="Z25" s="19"/>
      <c r="AA25" s="19"/>
    </row>
    <row r="26" spans="1:27" x14ac:dyDescent="0.3">
      <c r="A26" s="19" t="s">
        <v>438</v>
      </c>
      <c r="B26" s="23" t="s">
        <v>70</v>
      </c>
      <c r="C26" s="20" t="s">
        <v>56</v>
      </c>
      <c r="D26" s="20" t="s">
        <v>17</v>
      </c>
      <c r="E26" s="20" t="s">
        <v>85</v>
      </c>
      <c r="F26" s="19" t="s">
        <v>114</v>
      </c>
      <c r="G26" s="19" t="s">
        <v>91</v>
      </c>
      <c r="H26" s="19" t="s">
        <v>82</v>
      </c>
      <c r="I26" s="19" t="s">
        <v>90</v>
      </c>
      <c r="J26" s="19">
        <v>3072149</v>
      </c>
      <c r="K26" s="19" t="s">
        <v>207</v>
      </c>
      <c r="L26" s="19"/>
      <c r="M26" s="20" t="s">
        <v>175</v>
      </c>
      <c r="N26" s="20" t="s">
        <v>82</v>
      </c>
      <c r="O26" s="20">
        <v>85037</v>
      </c>
      <c r="P26" s="19" t="str">
        <f t="shared" si="0"/>
        <v>9201 W. Thomas Rd, Phoenix, AZ 85037</v>
      </c>
      <c r="Q26" s="19" t="s">
        <v>1156</v>
      </c>
      <c r="R26" s="19" t="s">
        <v>177</v>
      </c>
      <c r="S26" s="19">
        <v>33.478337000000003</v>
      </c>
      <c r="T26" s="19">
        <v>-112.257485</v>
      </c>
      <c r="U26" s="19" t="s">
        <v>178</v>
      </c>
      <c r="V26" s="19"/>
      <c r="W26" s="19"/>
      <c r="X26" s="19"/>
      <c r="Y26" s="19"/>
      <c r="Z26" s="19"/>
      <c r="AA26" s="19"/>
    </row>
    <row r="27" spans="1:27" x14ac:dyDescent="0.3">
      <c r="A27" s="19" t="s">
        <v>438</v>
      </c>
      <c r="B27" s="23" t="s">
        <v>70</v>
      </c>
      <c r="C27" s="20" t="s">
        <v>57</v>
      </c>
      <c r="D27" s="20" t="s">
        <v>18</v>
      </c>
      <c r="E27" s="20" t="s">
        <v>85</v>
      </c>
      <c r="F27" s="19" t="s">
        <v>114</v>
      </c>
      <c r="G27" s="19" t="s">
        <v>91</v>
      </c>
      <c r="H27" s="20" t="s">
        <v>156</v>
      </c>
      <c r="I27" s="19" t="s">
        <v>90</v>
      </c>
      <c r="J27" s="19">
        <v>3072149</v>
      </c>
      <c r="K27" s="19" t="s">
        <v>207</v>
      </c>
      <c r="L27" s="19"/>
      <c r="M27" s="20" t="s">
        <v>180</v>
      </c>
      <c r="N27" s="20" t="s">
        <v>179</v>
      </c>
      <c r="O27" s="20">
        <v>85234</v>
      </c>
      <c r="P27" s="19" t="str">
        <f t="shared" si="0"/>
        <v>1900 N Higley Rd, Gilbert, AZ 85234</v>
      </c>
      <c r="Q27" s="19" t="s">
        <v>1142</v>
      </c>
      <c r="R27" s="19" t="s">
        <v>181</v>
      </c>
      <c r="S27" s="19">
        <v>33.384093</v>
      </c>
      <c r="T27" s="19">
        <v>-111.72254700000001</v>
      </c>
      <c r="U27" s="19" t="s">
        <v>182</v>
      </c>
      <c r="V27" s="19"/>
      <c r="W27" s="19"/>
      <c r="X27" s="19"/>
      <c r="Y27" s="19"/>
      <c r="Z27" s="19"/>
      <c r="AA27" s="19"/>
    </row>
    <row r="28" spans="1:27" x14ac:dyDescent="0.3">
      <c r="A28" s="19" t="s">
        <v>438</v>
      </c>
      <c r="B28" s="23" t="s">
        <v>70</v>
      </c>
      <c r="C28" s="20" t="s">
        <v>58</v>
      </c>
      <c r="D28" s="20" t="s">
        <v>19</v>
      </c>
      <c r="E28" s="20" t="s">
        <v>85</v>
      </c>
      <c r="F28" s="20" t="s">
        <v>187</v>
      </c>
      <c r="G28" s="19" t="s">
        <v>91</v>
      </c>
      <c r="H28" s="20" t="s">
        <v>156</v>
      </c>
      <c r="I28" s="20" t="s">
        <v>166</v>
      </c>
      <c r="J28" s="19">
        <v>179727</v>
      </c>
      <c r="K28" s="19" t="s">
        <v>207</v>
      </c>
      <c r="L28" s="19"/>
      <c r="M28" s="20" t="s">
        <v>183</v>
      </c>
      <c r="N28" s="20" t="s">
        <v>184</v>
      </c>
      <c r="O28" s="20">
        <v>85120</v>
      </c>
      <c r="P28" s="19" t="str">
        <f t="shared" si="0"/>
        <v>2050 W Southern Ave, Apache Junction, AZ 85120</v>
      </c>
      <c r="Q28" s="19" t="s">
        <v>851</v>
      </c>
      <c r="R28" s="19" t="s">
        <v>185</v>
      </c>
      <c r="S28" s="19">
        <v>33.394235999999999</v>
      </c>
      <c r="T28" s="19">
        <v>-111.567168</v>
      </c>
      <c r="U28" s="19" t="s">
        <v>186</v>
      </c>
      <c r="V28" s="19"/>
      <c r="W28" s="19"/>
      <c r="X28" s="19"/>
      <c r="Y28" s="19"/>
      <c r="Z28" s="19"/>
      <c r="AA28" s="19"/>
    </row>
    <row r="29" spans="1:27" x14ac:dyDescent="0.3">
      <c r="A29" s="19" t="s">
        <v>438</v>
      </c>
      <c r="B29" s="23" t="s">
        <v>70</v>
      </c>
      <c r="C29" s="20" t="s">
        <v>59</v>
      </c>
      <c r="D29" s="20" t="s">
        <v>20</v>
      </c>
      <c r="E29" s="20" t="s">
        <v>85</v>
      </c>
      <c r="F29" s="19" t="s">
        <v>114</v>
      </c>
      <c r="G29" s="19" t="s">
        <v>91</v>
      </c>
      <c r="H29" s="19" t="s">
        <v>82</v>
      </c>
      <c r="I29" s="19" t="s">
        <v>90</v>
      </c>
      <c r="J29" s="19">
        <v>3072149</v>
      </c>
      <c r="K29" s="19" t="s">
        <v>207</v>
      </c>
      <c r="L29" s="19"/>
      <c r="M29" s="20" t="s">
        <v>188</v>
      </c>
      <c r="N29" s="20" t="s">
        <v>82</v>
      </c>
      <c r="O29" s="20">
        <v>85006</v>
      </c>
      <c r="P29" s="19" t="str">
        <f t="shared" si="0"/>
        <v>1111 E McDowell Rd, Phoenix, AZ 85006</v>
      </c>
      <c r="Q29" s="19" t="s">
        <v>1153</v>
      </c>
      <c r="R29" s="19" t="s">
        <v>189</v>
      </c>
      <c r="S29" s="19">
        <v>33.464619999999996</v>
      </c>
      <c r="T29" s="19">
        <v>-112.05784199999999</v>
      </c>
      <c r="U29" s="19" t="s">
        <v>190</v>
      </c>
      <c r="V29" s="19"/>
      <c r="W29" s="19"/>
      <c r="X29" s="19"/>
      <c r="Y29" s="19"/>
      <c r="Z29" s="19"/>
      <c r="AA29" s="19"/>
    </row>
    <row r="30" spans="1:27" x14ac:dyDescent="0.3">
      <c r="A30" s="19" t="s">
        <v>438</v>
      </c>
      <c r="B30" s="23" t="s">
        <v>70</v>
      </c>
      <c r="C30" s="20" t="s">
        <v>60</v>
      </c>
      <c r="D30" s="20" t="s">
        <v>21</v>
      </c>
      <c r="E30" s="20" t="s">
        <v>85</v>
      </c>
      <c r="F30" s="19" t="s">
        <v>86</v>
      </c>
      <c r="G30" s="19" t="s">
        <v>91</v>
      </c>
      <c r="H30" s="20" t="s">
        <v>156</v>
      </c>
      <c r="I30" s="19" t="s">
        <v>90</v>
      </c>
      <c r="J30" s="19">
        <v>3072149</v>
      </c>
      <c r="K30" s="19" t="s">
        <v>207</v>
      </c>
      <c r="L30" s="19"/>
      <c r="M30" s="20" t="s">
        <v>191</v>
      </c>
      <c r="N30" s="20" t="s">
        <v>156</v>
      </c>
      <c r="O30" s="20">
        <v>85206</v>
      </c>
      <c r="P30" s="19" t="str">
        <f t="shared" si="0"/>
        <v>6750 E Baywood Ave, Mesa, AZ 85206</v>
      </c>
      <c r="Q30" s="19" t="s">
        <v>1148</v>
      </c>
      <c r="R30" s="19" t="s">
        <v>192</v>
      </c>
      <c r="S30" s="19">
        <v>33.411409999999997</v>
      </c>
      <c r="T30" s="19">
        <v>-111.685793</v>
      </c>
      <c r="U30" s="19" t="s">
        <v>193</v>
      </c>
      <c r="V30" s="19"/>
      <c r="W30" s="19"/>
      <c r="X30" s="19"/>
      <c r="Y30" s="19"/>
      <c r="Z30" s="19"/>
      <c r="AA30" s="19"/>
    </row>
    <row r="31" spans="1:27" x14ac:dyDescent="0.3">
      <c r="A31" s="19" t="s">
        <v>438</v>
      </c>
      <c r="B31" s="23" t="s">
        <v>70</v>
      </c>
      <c r="C31" s="20" t="s">
        <v>61</v>
      </c>
      <c r="D31" s="20" t="s">
        <v>22</v>
      </c>
      <c r="E31" s="20" t="s">
        <v>85</v>
      </c>
      <c r="F31" s="19" t="s">
        <v>114</v>
      </c>
      <c r="G31" s="19" t="s">
        <v>91</v>
      </c>
      <c r="H31" s="20" t="s">
        <v>156</v>
      </c>
      <c r="I31" s="20" t="s">
        <v>166</v>
      </c>
      <c r="J31" s="19">
        <v>179727</v>
      </c>
      <c r="K31" s="19" t="s">
        <v>207</v>
      </c>
      <c r="L31" s="19"/>
      <c r="M31" s="20" t="s">
        <v>194</v>
      </c>
      <c r="N31" s="20" t="s">
        <v>195</v>
      </c>
      <c r="O31" s="20">
        <v>85140</v>
      </c>
      <c r="P31" s="19" t="str">
        <f t="shared" si="0"/>
        <v xml:space="preserve">
37000 N Gantzel Rd, San Tan Valley, AZ 85140</v>
      </c>
      <c r="Q31" s="19" t="s">
        <v>1178</v>
      </c>
      <c r="R31" s="19" t="s">
        <v>196</v>
      </c>
      <c r="S31" s="19">
        <v>33.214503000000001</v>
      </c>
      <c r="T31" s="19">
        <v>-111.56563300000001</v>
      </c>
      <c r="U31" s="19" t="s">
        <v>197</v>
      </c>
      <c r="V31" s="19"/>
      <c r="W31" s="19"/>
      <c r="X31" s="19"/>
      <c r="Y31" s="19"/>
      <c r="Z31" s="19"/>
      <c r="AA31" s="19"/>
    </row>
    <row r="32" spans="1:27" x14ac:dyDescent="0.3">
      <c r="A32" s="19" t="s">
        <v>438</v>
      </c>
      <c r="B32" s="23" t="s">
        <v>70</v>
      </c>
      <c r="C32" s="20" t="s">
        <v>23</v>
      </c>
      <c r="D32" s="20" t="s">
        <v>24</v>
      </c>
      <c r="E32" s="20" t="s">
        <v>85</v>
      </c>
      <c r="F32" s="19" t="s">
        <v>114</v>
      </c>
      <c r="G32" s="19" t="s">
        <v>513</v>
      </c>
      <c r="H32" s="20" t="s">
        <v>82</v>
      </c>
      <c r="I32" s="20" t="s">
        <v>214</v>
      </c>
      <c r="J32" s="20">
        <v>51335</v>
      </c>
      <c r="K32" s="20" t="s">
        <v>215</v>
      </c>
      <c r="L32" s="20"/>
      <c r="M32" s="20" t="s">
        <v>211</v>
      </c>
      <c r="N32" s="19" t="s">
        <v>165</v>
      </c>
      <c r="O32" s="20">
        <v>85541</v>
      </c>
      <c r="P32" s="19" t="str">
        <f t="shared" si="0"/>
        <v>807 S Ponderosa S, Payson, AZ 85541</v>
      </c>
      <c r="Q32" s="19" t="s">
        <v>961</v>
      </c>
      <c r="R32" s="19" t="s">
        <v>212</v>
      </c>
      <c r="S32" s="19">
        <v>34.230114999999998</v>
      </c>
      <c r="T32" s="19">
        <v>-111.32069</v>
      </c>
      <c r="U32" s="19" t="s">
        <v>213</v>
      </c>
      <c r="V32" s="19"/>
      <c r="W32" s="19"/>
      <c r="X32" s="19"/>
      <c r="Y32" s="19"/>
      <c r="Z32" s="19"/>
      <c r="AA32" s="19"/>
    </row>
    <row r="33" spans="1:49" x14ac:dyDescent="0.3">
      <c r="A33" s="19" t="s">
        <v>438</v>
      </c>
      <c r="B33" s="23" t="s">
        <v>70</v>
      </c>
      <c r="C33" s="20" t="s">
        <v>62</v>
      </c>
      <c r="D33" s="20" t="s">
        <v>25</v>
      </c>
      <c r="E33" s="20" t="s">
        <v>85</v>
      </c>
      <c r="F33" s="19" t="s">
        <v>114</v>
      </c>
      <c r="G33" s="19" t="s">
        <v>91</v>
      </c>
      <c r="H33" s="20" t="s">
        <v>82</v>
      </c>
      <c r="I33" s="19" t="s">
        <v>90</v>
      </c>
      <c r="J33" s="19">
        <v>3072149</v>
      </c>
      <c r="K33" s="20" t="s">
        <v>207</v>
      </c>
      <c r="L33" s="20"/>
      <c r="M33" s="20" t="s">
        <v>208</v>
      </c>
      <c r="N33" s="20" t="s">
        <v>110</v>
      </c>
      <c r="O33" s="20">
        <v>85306</v>
      </c>
      <c r="P33" s="19" t="str">
        <f t="shared" si="0"/>
        <v>5555 W Thunderbird Rd, Glendale, AZ 85306</v>
      </c>
      <c r="Q33" s="19" t="s">
        <v>1169</v>
      </c>
      <c r="R33" s="19" t="s">
        <v>209</v>
      </c>
      <c r="S33" s="19">
        <v>33.609198999999997</v>
      </c>
      <c r="T33" s="19">
        <v>-112.179568</v>
      </c>
      <c r="U33" s="19" t="s">
        <v>210</v>
      </c>
      <c r="V33" s="19"/>
      <c r="W33" s="19"/>
      <c r="X33" s="19"/>
      <c r="Y33" s="19"/>
      <c r="Z33" s="19"/>
      <c r="AA33" s="19"/>
    </row>
    <row r="34" spans="1:49" x14ac:dyDescent="0.3">
      <c r="A34" s="19" t="s">
        <v>438</v>
      </c>
      <c r="B34" s="23" t="s">
        <v>70</v>
      </c>
      <c r="C34" s="20" t="s">
        <v>63</v>
      </c>
      <c r="D34" s="20" t="s">
        <v>64</v>
      </c>
      <c r="E34" s="20" t="s">
        <v>85</v>
      </c>
      <c r="F34" s="19" t="s">
        <v>114</v>
      </c>
      <c r="G34" s="20" t="s">
        <v>510</v>
      </c>
      <c r="H34" s="20" t="s">
        <v>217</v>
      </c>
      <c r="I34" s="20" t="s">
        <v>218</v>
      </c>
      <c r="J34" s="20">
        <v>843746</v>
      </c>
      <c r="K34" s="20" t="s">
        <v>215</v>
      </c>
      <c r="L34" s="20" t="s">
        <v>453</v>
      </c>
      <c r="M34" s="20" t="s">
        <v>216</v>
      </c>
      <c r="N34" s="20" t="s">
        <v>217</v>
      </c>
      <c r="O34" s="20">
        <v>85724</v>
      </c>
      <c r="P34" s="19" t="str">
        <f t="shared" ref="P34:P65" si="1">CONCATENATE(M34, ", ", N34,", ","AZ", " ",O34)</f>
        <v>1501 N Campbell Ave, Tucson, AZ 85724</v>
      </c>
      <c r="Q34" s="19" t="s">
        <v>1177</v>
      </c>
      <c r="R34" s="19" t="s">
        <v>219</v>
      </c>
      <c r="S34" s="19">
        <v>32.241022999999998</v>
      </c>
      <c r="T34" s="19">
        <v>-110.946172</v>
      </c>
      <c r="U34" s="19" t="s">
        <v>220</v>
      </c>
      <c r="V34" s="19"/>
      <c r="W34" s="19"/>
      <c r="X34" s="19"/>
      <c r="Y34" s="19"/>
      <c r="Z34" s="19"/>
      <c r="AA34" s="19"/>
    </row>
    <row r="35" spans="1:49" x14ac:dyDescent="0.3">
      <c r="A35" s="19"/>
      <c r="B35" s="19"/>
      <c r="C35" s="19"/>
      <c r="D35" s="30" t="s">
        <v>341</v>
      </c>
      <c r="E35" s="19" t="s">
        <v>338</v>
      </c>
      <c r="F35" s="19"/>
      <c r="G35" s="19"/>
      <c r="H35" s="19"/>
      <c r="I35" s="19"/>
      <c r="J35" s="19"/>
      <c r="K35" s="19"/>
      <c r="L35" s="19"/>
      <c r="M35" s="19" t="s">
        <v>684</v>
      </c>
      <c r="N35" s="19" t="s">
        <v>122</v>
      </c>
      <c r="O35" s="19">
        <v>85016</v>
      </c>
      <c r="P35" s="19" t="str">
        <f t="shared" si="1"/>
        <v>4800 N 22nd St,  Phoenix, AZ 85016</v>
      </c>
      <c r="Q35" s="19" t="s">
        <v>933</v>
      </c>
      <c r="R35" s="19" t="s">
        <v>1086</v>
      </c>
      <c r="S35" s="19">
        <v>33.507280000000002</v>
      </c>
      <c r="T35" s="19">
        <v>-112.034955</v>
      </c>
      <c r="U35" s="19"/>
      <c r="V35" s="19"/>
      <c r="W35" s="19"/>
      <c r="X35" s="19"/>
      <c r="Y35" s="19"/>
      <c r="Z35" s="19"/>
      <c r="AA35" s="19"/>
    </row>
    <row r="36" spans="1:49" x14ac:dyDescent="0.3">
      <c r="A36" s="19" t="s">
        <v>438</v>
      </c>
      <c r="B36" s="23" t="s">
        <v>428</v>
      </c>
      <c r="C36" s="20" t="s">
        <v>455</v>
      </c>
      <c r="D36" s="20" t="s">
        <v>454</v>
      </c>
      <c r="E36" s="20" t="s">
        <v>426</v>
      </c>
      <c r="F36" s="19" t="s">
        <v>457</v>
      </c>
      <c r="G36" s="20" t="s">
        <v>91</v>
      </c>
      <c r="H36" s="20" t="s">
        <v>82</v>
      </c>
      <c r="I36" s="20" t="s">
        <v>90</v>
      </c>
      <c r="J36" s="20">
        <v>3072149</v>
      </c>
      <c r="K36" s="20" t="s">
        <v>425</v>
      </c>
      <c r="L36" s="20" t="s">
        <v>456</v>
      </c>
      <c r="M36" s="20" t="s">
        <v>458</v>
      </c>
      <c r="N36" s="20" t="s">
        <v>82</v>
      </c>
      <c r="O36" s="20">
        <v>85042</v>
      </c>
      <c r="P36" s="19" t="str">
        <f t="shared" si="1"/>
        <v>9014 South Central Avenue , Phoenix, AZ 85042</v>
      </c>
      <c r="Q36" s="19" t="s">
        <v>1140</v>
      </c>
      <c r="R36" s="19" t="s">
        <v>459</v>
      </c>
      <c r="S36" s="19">
        <v>33.364497999999998</v>
      </c>
      <c r="T36" s="19">
        <v>-112.073527</v>
      </c>
      <c r="U36" s="19" t="s">
        <v>460</v>
      </c>
      <c r="V36" s="19"/>
      <c r="W36" s="19"/>
      <c r="X36" s="19"/>
      <c r="Y36" s="19"/>
      <c r="Z36" s="19"/>
      <c r="AA36" s="19"/>
    </row>
    <row r="37" spans="1:49" x14ac:dyDescent="0.3">
      <c r="A37" s="19"/>
      <c r="B37" s="19"/>
      <c r="C37" s="19"/>
      <c r="D37" s="30" t="s">
        <v>384</v>
      </c>
      <c r="E37" s="19" t="s">
        <v>383</v>
      </c>
      <c r="F37" s="19"/>
      <c r="G37" s="19"/>
      <c r="H37" s="19"/>
      <c r="I37" s="19"/>
      <c r="J37" s="19"/>
      <c r="K37" s="19"/>
      <c r="L37" s="19"/>
      <c r="M37" s="19" t="s">
        <v>685</v>
      </c>
      <c r="N37" s="19" t="s">
        <v>122</v>
      </c>
      <c r="O37" s="19">
        <v>85021</v>
      </c>
      <c r="P37" s="19" t="str">
        <f t="shared" si="1"/>
        <v>8220 N 23rd Ave,  Phoenix, AZ 85021</v>
      </c>
      <c r="Q37" s="19" t="s">
        <v>966</v>
      </c>
      <c r="R37" s="19" t="s">
        <v>1119</v>
      </c>
      <c r="S37" s="19">
        <v>33.557817999999997</v>
      </c>
      <c r="T37" s="19">
        <v>-112.10934899999999</v>
      </c>
      <c r="U37" s="19"/>
      <c r="V37" s="19"/>
      <c r="W37" s="19"/>
      <c r="X37" s="19"/>
      <c r="Y37" s="19"/>
      <c r="Z37" s="19"/>
      <c r="AA37" s="19"/>
    </row>
    <row r="38" spans="1:49" x14ac:dyDescent="0.3">
      <c r="A38" s="19" t="s">
        <v>437</v>
      </c>
      <c r="B38" s="23" t="s">
        <v>428</v>
      </c>
      <c r="C38" s="20" t="s">
        <v>461</v>
      </c>
      <c r="D38" s="20" t="s">
        <v>296</v>
      </c>
      <c r="E38" s="20" t="s">
        <v>85</v>
      </c>
      <c r="F38" s="19" t="s">
        <v>114</v>
      </c>
      <c r="G38" s="20" t="s">
        <v>510</v>
      </c>
      <c r="H38" s="20" t="s">
        <v>217</v>
      </c>
      <c r="I38" s="20" t="s">
        <v>464</v>
      </c>
      <c r="J38" s="20">
        <v>117755</v>
      </c>
      <c r="K38" s="20" t="s">
        <v>425</v>
      </c>
      <c r="L38" s="20" t="s">
        <v>465</v>
      </c>
      <c r="M38" s="20" t="s">
        <v>462</v>
      </c>
      <c r="N38" s="20" t="s">
        <v>463</v>
      </c>
      <c r="O38" s="20">
        <v>85602</v>
      </c>
      <c r="P38" s="19" t="str">
        <f t="shared" si="1"/>
        <v>450 S Ocotillo Ave, Benson, AZ 85602</v>
      </c>
      <c r="Q38" s="19" t="s">
        <v>1135</v>
      </c>
      <c r="R38" s="19" t="s">
        <v>466</v>
      </c>
      <c r="S38" s="19">
        <v>31.965022999999999</v>
      </c>
      <c r="T38" s="19">
        <v>-110.308125</v>
      </c>
      <c r="U38" s="19" t="s">
        <v>467</v>
      </c>
      <c r="V38" s="19"/>
      <c r="W38" s="19"/>
      <c r="X38" s="19"/>
      <c r="Y38" s="19"/>
      <c r="Z38" s="19"/>
      <c r="AA38" s="19"/>
    </row>
    <row r="39" spans="1:49" s="26" customFormat="1" x14ac:dyDescent="0.3">
      <c r="A39" s="19"/>
      <c r="B39" s="19"/>
      <c r="C39" s="19"/>
      <c r="D39" s="30" t="s">
        <v>412</v>
      </c>
      <c r="E39" s="19" t="s">
        <v>413</v>
      </c>
      <c r="F39" s="19"/>
      <c r="G39" s="19"/>
      <c r="H39" s="19"/>
      <c r="I39" s="19"/>
      <c r="J39" s="19"/>
      <c r="K39" s="19"/>
      <c r="L39" s="19"/>
      <c r="M39" s="19" t="s">
        <v>539</v>
      </c>
      <c r="N39" s="19" t="s">
        <v>82</v>
      </c>
      <c r="O39" s="19">
        <v>85014</v>
      </c>
      <c r="P39" s="19" t="str">
        <f t="shared" si="1"/>
        <v>4745 North 7th Street, Phoenix, AZ 85014</v>
      </c>
      <c r="Q39" s="19" t="s">
        <v>932</v>
      </c>
      <c r="R39" s="19" t="s">
        <v>1085</v>
      </c>
      <c r="S39" s="19">
        <v>33.507030999999998</v>
      </c>
      <c r="T39" s="19">
        <v>-112.064046</v>
      </c>
      <c r="U39" s="19"/>
      <c r="V39" s="19"/>
      <c r="W39" s="19"/>
      <c r="X39" s="19"/>
      <c r="Y39" s="19"/>
      <c r="Z39" s="19"/>
      <c r="AA39" s="19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</row>
    <row r="40" spans="1:49" s="26" customFormat="1" x14ac:dyDescent="0.3">
      <c r="A40" s="19"/>
      <c r="B40" s="19"/>
      <c r="C40" s="19"/>
      <c r="D40" s="30" t="s">
        <v>385</v>
      </c>
      <c r="E40" s="19" t="s">
        <v>383</v>
      </c>
      <c r="F40" s="19"/>
      <c r="G40" s="19"/>
      <c r="H40" s="19"/>
      <c r="I40" s="19"/>
      <c r="J40" s="19"/>
      <c r="K40" s="19"/>
      <c r="L40" s="19"/>
      <c r="M40" s="19" t="s">
        <v>686</v>
      </c>
      <c r="N40" s="19" t="s">
        <v>687</v>
      </c>
      <c r="O40" s="19">
        <v>85282</v>
      </c>
      <c r="P40" s="19" t="str">
        <f t="shared" si="1"/>
        <v>1501 W Fountainhead Pkwy # 201,  Tempe, AZ 85282</v>
      </c>
      <c r="Q40" s="19" t="s">
        <v>862</v>
      </c>
      <c r="R40" s="19" t="s">
        <v>1015</v>
      </c>
      <c r="S40" s="19">
        <v>33.402963999999997</v>
      </c>
      <c r="T40" s="19">
        <v>-111.962962</v>
      </c>
      <c r="U40" s="19"/>
      <c r="V40" s="19"/>
      <c r="W40" s="19"/>
      <c r="X40" s="19"/>
      <c r="Y40" s="19"/>
      <c r="Z40" s="19"/>
      <c r="AA40" s="19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</row>
    <row r="41" spans="1:49" s="26" customFormat="1" x14ac:dyDescent="0.3">
      <c r="A41" s="19"/>
      <c r="B41" s="23" t="s">
        <v>428</v>
      </c>
      <c r="C41" s="20" t="s">
        <v>469</v>
      </c>
      <c r="D41" s="20" t="s">
        <v>468</v>
      </c>
      <c r="E41" s="20" t="s">
        <v>85</v>
      </c>
      <c r="F41" s="19" t="s">
        <v>472</v>
      </c>
      <c r="G41" s="20" t="s">
        <v>91</v>
      </c>
      <c r="H41" s="20" t="s">
        <v>82</v>
      </c>
      <c r="I41" s="20" t="s">
        <v>90</v>
      </c>
      <c r="J41" s="20">
        <v>3072149</v>
      </c>
      <c r="K41" s="20" t="s">
        <v>425</v>
      </c>
      <c r="L41" s="20" t="s">
        <v>425</v>
      </c>
      <c r="M41" s="20" t="s">
        <v>1132</v>
      </c>
      <c r="N41" s="20" t="s">
        <v>126</v>
      </c>
      <c r="O41" s="20">
        <v>85338</v>
      </c>
      <c r="P41" s="19" t="str">
        <f t="shared" si="1"/>
        <v>14200 Celebrate Life Way, Goodyear, AZ 85338</v>
      </c>
      <c r="Q41" s="19" t="s">
        <v>873</v>
      </c>
      <c r="R41" s="19" t="s">
        <v>470</v>
      </c>
      <c r="S41" s="19">
        <v>33.453780000000002</v>
      </c>
      <c r="T41" s="19">
        <v>-112.364304</v>
      </c>
      <c r="U41" s="19" t="s">
        <v>471</v>
      </c>
      <c r="V41" s="19"/>
      <c r="W41" s="19"/>
      <c r="X41" s="19"/>
      <c r="Y41" s="19"/>
      <c r="Z41" s="19"/>
      <c r="AA41" s="19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</row>
    <row r="42" spans="1:49" x14ac:dyDescent="0.3">
      <c r="A42" s="19"/>
      <c r="B42" s="23" t="s">
        <v>428</v>
      </c>
      <c r="C42" s="20" t="s">
        <v>477</v>
      </c>
      <c r="D42" s="20" t="s">
        <v>269</v>
      </c>
      <c r="E42" s="20" t="s">
        <v>85</v>
      </c>
      <c r="F42" s="19" t="s">
        <v>114</v>
      </c>
      <c r="G42" s="20" t="s">
        <v>510</v>
      </c>
      <c r="H42" s="20" t="s">
        <v>217</v>
      </c>
      <c r="I42" s="20" t="s">
        <v>464</v>
      </c>
      <c r="J42" s="20">
        <v>117755</v>
      </c>
      <c r="K42" s="20" t="s">
        <v>425</v>
      </c>
      <c r="L42" s="20" t="s">
        <v>425</v>
      </c>
      <c r="M42" s="20" t="s">
        <v>473</v>
      </c>
      <c r="N42" s="20" t="s">
        <v>474</v>
      </c>
      <c r="O42" s="20">
        <v>85635</v>
      </c>
      <c r="P42" s="19" t="str">
        <f t="shared" si="1"/>
        <v>5700 AZ-90, Sierra Vista, AZ 85635</v>
      </c>
      <c r="Q42" s="19" t="s">
        <v>1134</v>
      </c>
      <c r="R42" s="19" t="s">
        <v>475</v>
      </c>
      <c r="S42" s="19">
        <v>31.552482000000001</v>
      </c>
      <c r="T42" s="19">
        <v>-110.229896</v>
      </c>
      <c r="U42" s="19" t="s">
        <v>476</v>
      </c>
      <c r="V42" s="19"/>
      <c r="W42" s="19"/>
      <c r="X42" s="19"/>
      <c r="Y42" s="19"/>
      <c r="Z42" s="19"/>
      <c r="AA42" s="19"/>
    </row>
    <row r="43" spans="1:49" x14ac:dyDescent="0.3">
      <c r="A43" s="19" t="s">
        <v>438</v>
      </c>
      <c r="B43" s="23" t="s">
        <v>428</v>
      </c>
      <c r="C43" s="20" t="s">
        <v>477</v>
      </c>
      <c r="D43" s="20" t="s">
        <v>478</v>
      </c>
      <c r="E43" s="20" t="s">
        <v>479</v>
      </c>
      <c r="F43" s="19" t="s">
        <v>427</v>
      </c>
      <c r="G43" s="20" t="s">
        <v>502</v>
      </c>
      <c r="H43" s="20" t="s">
        <v>82</v>
      </c>
      <c r="I43" s="20" t="s">
        <v>214</v>
      </c>
      <c r="J43" s="20">
        <v>51335</v>
      </c>
      <c r="K43" s="20" t="s">
        <v>425</v>
      </c>
      <c r="L43" s="20" t="s">
        <v>430</v>
      </c>
      <c r="M43" s="20" t="s">
        <v>480</v>
      </c>
      <c r="N43" s="20" t="s">
        <v>481</v>
      </c>
      <c r="O43" s="20">
        <v>85501</v>
      </c>
      <c r="P43" s="19" t="str">
        <f t="shared" si="1"/>
        <v>5860 N Hospital Dr #102, Globe, AZ 85501</v>
      </c>
      <c r="Q43" s="19" t="s">
        <v>1145</v>
      </c>
      <c r="R43" s="19" t="s">
        <v>482</v>
      </c>
      <c r="S43" s="19">
        <v>33.406509</v>
      </c>
      <c r="T43" s="19">
        <v>-110.826187</v>
      </c>
      <c r="U43" s="19" t="s">
        <v>483</v>
      </c>
      <c r="V43" s="19"/>
      <c r="W43" s="19"/>
      <c r="X43" s="19"/>
      <c r="Y43" s="19"/>
      <c r="Z43" s="19"/>
      <c r="AA43" s="19"/>
    </row>
    <row r="44" spans="1:49" x14ac:dyDescent="0.3">
      <c r="A44" s="19"/>
      <c r="B44" s="19"/>
      <c r="C44" s="19"/>
      <c r="D44" s="30" t="s">
        <v>386</v>
      </c>
      <c r="E44" s="19" t="s">
        <v>383</v>
      </c>
      <c r="F44" s="19"/>
      <c r="G44" s="19"/>
      <c r="H44" s="19"/>
      <c r="I44" s="19"/>
      <c r="J44" s="19"/>
      <c r="K44" s="19"/>
      <c r="L44" s="19"/>
      <c r="M44" s="19" t="s">
        <v>688</v>
      </c>
      <c r="N44" s="19" t="s">
        <v>122</v>
      </c>
      <c r="O44" s="19">
        <v>85016</v>
      </c>
      <c r="P44" s="19" t="str">
        <f t="shared" si="1"/>
        <v>2355 E Camelback Rd Suite 300,  Phoenix, AZ 85016</v>
      </c>
      <c r="Q44" s="19" t="s">
        <v>891</v>
      </c>
      <c r="R44" s="19" t="s">
        <v>1044</v>
      </c>
      <c r="S44" s="19">
        <v>33.507181000000003</v>
      </c>
      <c r="T44" s="19">
        <v>-112.031826</v>
      </c>
      <c r="U44" s="19"/>
      <c r="V44" s="19"/>
      <c r="W44" s="19"/>
      <c r="X44" s="19"/>
      <c r="Y44" s="19"/>
      <c r="Z44" s="19"/>
      <c r="AA44" s="19"/>
    </row>
    <row r="45" spans="1:49" x14ac:dyDescent="0.3">
      <c r="A45" s="19"/>
      <c r="B45" s="19"/>
      <c r="C45" s="19"/>
      <c r="D45" s="30" t="s">
        <v>544</v>
      </c>
      <c r="E45" s="19" t="s">
        <v>85</v>
      </c>
      <c r="F45" s="19"/>
      <c r="G45" s="19"/>
      <c r="H45" s="19"/>
      <c r="I45" s="19"/>
      <c r="J45" s="19"/>
      <c r="K45" s="19"/>
      <c r="L45" s="19"/>
      <c r="M45" s="19" t="s">
        <v>545</v>
      </c>
      <c r="N45" s="19" t="s">
        <v>546</v>
      </c>
      <c r="O45" s="19">
        <v>85621</v>
      </c>
      <c r="P45" s="19" t="str">
        <f t="shared" si="1"/>
        <v>1171 W. Target Range Road, Nogales, AZ 85621</v>
      </c>
      <c r="Q45" s="19" t="s">
        <v>834</v>
      </c>
      <c r="R45" s="19" t="s">
        <v>987</v>
      </c>
      <c r="S45" s="19">
        <v>31.340478999999998</v>
      </c>
      <c r="T45" s="19">
        <v>-110.95998299999999</v>
      </c>
      <c r="U45" s="19"/>
      <c r="V45" s="19"/>
      <c r="W45" s="19"/>
      <c r="X45" s="19"/>
      <c r="Y45" s="19"/>
      <c r="Z45" s="19"/>
      <c r="AA45" s="19"/>
    </row>
    <row r="46" spans="1:49" x14ac:dyDescent="0.3">
      <c r="A46" s="19"/>
      <c r="B46" s="19"/>
      <c r="C46" s="19"/>
      <c r="D46" s="30" t="s">
        <v>542</v>
      </c>
      <c r="E46" s="19" t="s">
        <v>85</v>
      </c>
      <c r="F46" s="19"/>
      <c r="G46" s="19"/>
      <c r="H46" s="19"/>
      <c r="I46" s="19"/>
      <c r="J46" s="19"/>
      <c r="K46" s="19"/>
      <c r="L46" s="19"/>
      <c r="M46" s="19" t="s">
        <v>543</v>
      </c>
      <c r="N46" s="19" t="s">
        <v>217</v>
      </c>
      <c r="O46" s="19">
        <v>85711</v>
      </c>
      <c r="P46" s="19" t="str">
        <f t="shared" si="1"/>
        <v>350 N. Wilmot Road, Tucson, AZ 85711</v>
      </c>
      <c r="Q46" s="19" t="s">
        <v>915</v>
      </c>
      <c r="R46" s="19" t="s">
        <v>1068</v>
      </c>
      <c r="S46" s="19">
        <v>32.226567000000003</v>
      </c>
      <c r="T46" s="19">
        <v>-110.855335</v>
      </c>
      <c r="U46" s="19"/>
      <c r="V46" s="19"/>
      <c r="W46" s="19"/>
      <c r="X46" s="19"/>
      <c r="Y46" s="19"/>
      <c r="Z46" s="19"/>
      <c r="AA46" s="19"/>
    </row>
    <row r="47" spans="1:49" x14ac:dyDescent="0.3">
      <c r="A47" s="19"/>
      <c r="B47" s="19"/>
      <c r="C47" s="19"/>
      <c r="D47" s="30" t="s">
        <v>540</v>
      </c>
      <c r="E47" s="19" t="s">
        <v>85</v>
      </c>
      <c r="F47" s="19"/>
      <c r="G47" s="19"/>
      <c r="H47" s="19"/>
      <c r="I47" s="19"/>
      <c r="J47" s="19"/>
      <c r="K47" s="19"/>
      <c r="L47" s="19"/>
      <c r="M47" s="19" t="s">
        <v>541</v>
      </c>
      <c r="N47" s="19" t="s">
        <v>217</v>
      </c>
      <c r="O47" s="19">
        <v>85745</v>
      </c>
      <c r="P47" s="19" t="str">
        <f t="shared" si="1"/>
        <v>1601 W. St. Mary’s Road, Tucson, AZ 85745</v>
      </c>
      <c r="Q47" s="19" t="s">
        <v>868</v>
      </c>
      <c r="R47" s="19" t="s">
        <v>1021</v>
      </c>
      <c r="S47" s="19">
        <v>32.228313</v>
      </c>
      <c r="T47" s="19">
        <v>-110.999591</v>
      </c>
      <c r="U47" s="19"/>
      <c r="V47" s="19"/>
      <c r="W47" s="19"/>
      <c r="X47" s="19"/>
      <c r="Y47" s="19"/>
      <c r="Z47" s="19"/>
      <c r="AA47" s="19"/>
    </row>
    <row r="48" spans="1:49" x14ac:dyDescent="0.3">
      <c r="A48" s="19"/>
      <c r="B48" s="19"/>
      <c r="C48" s="19"/>
      <c r="D48" s="30" t="s">
        <v>342</v>
      </c>
      <c r="E48" s="19" t="s">
        <v>338</v>
      </c>
      <c r="F48" s="19"/>
      <c r="G48" s="19"/>
      <c r="H48" s="19"/>
      <c r="I48" s="19"/>
      <c r="J48" s="19"/>
      <c r="K48" s="19"/>
      <c r="L48" s="19"/>
      <c r="M48" s="19" t="s">
        <v>547</v>
      </c>
      <c r="N48" s="19" t="s">
        <v>217</v>
      </c>
      <c r="O48" s="19">
        <v>85745</v>
      </c>
      <c r="P48" s="19" t="str">
        <f t="shared" si="1"/>
        <v>2202 N Forbes, Tucson, AZ 85745</v>
      </c>
      <c r="Q48" s="19" t="s">
        <v>885</v>
      </c>
      <c r="R48" s="19" t="s">
        <v>1038</v>
      </c>
      <c r="S48" s="19">
        <v>32.248440000000002</v>
      </c>
      <c r="T48" s="19">
        <v>-110.99433399999999</v>
      </c>
      <c r="U48" s="19"/>
      <c r="V48" s="19"/>
      <c r="W48" s="19"/>
      <c r="X48" s="19"/>
      <c r="Y48" s="19"/>
      <c r="Z48" s="19"/>
      <c r="AA48" s="19"/>
    </row>
    <row r="49" spans="1:41" x14ac:dyDescent="0.3">
      <c r="A49" s="19"/>
      <c r="B49" s="19"/>
      <c r="C49" s="19"/>
      <c r="D49" s="30" t="s">
        <v>387</v>
      </c>
      <c r="E49" s="19" t="s">
        <v>388</v>
      </c>
      <c r="F49" s="19"/>
      <c r="G49" s="19"/>
      <c r="H49" s="19"/>
      <c r="I49" s="19"/>
      <c r="J49" s="19"/>
      <c r="K49" s="19"/>
      <c r="L49" s="19"/>
      <c r="M49" s="19" t="s">
        <v>689</v>
      </c>
      <c r="N49" s="19" t="s">
        <v>687</v>
      </c>
      <c r="O49" s="19">
        <v>85282</v>
      </c>
      <c r="P49" s="19" t="str">
        <f t="shared" si="1"/>
        <v>1501 W Fountainhead Pkwy # 360,  Tempe, AZ 85282</v>
      </c>
      <c r="Q49" s="19" t="s">
        <v>862</v>
      </c>
      <c r="R49" s="19" t="s">
        <v>1015</v>
      </c>
      <c r="S49" s="19">
        <v>33.402963999999997</v>
      </c>
      <c r="T49" s="19">
        <v>-111.962962</v>
      </c>
      <c r="U49" s="19"/>
      <c r="V49" s="19"/>
      <c r="W49" s="19"/>
      <c r="X49" s="19"/>
      <c r="Y49" s="19"/>
      <c r="Z49" s="19"/>
      <c r="AA49" s="19"/>
    </row>
    <row r="50" spans="1:41" x14ac:dyDescent="0.3">
      <c r="A50" s="19"/>
      <c r="B50" s="23" t="s">
        <v>9</v>
      </c>
      <c r="C50" s="19" t="s">
        <v>69</v>
      </c>
      <c r="D50" s="19" t="s">
        <v>27</v>
      </c>
      <c r="E50" s="20" t="s">
        <v>85</v>
      </c>
      <c r="F50" s="19" t="s">
        <v>114</v>
      </c>
      <c r="G50" s="19" t="s">
        <v>91</v>
      </c>
      <c r="H50" s="19" t="s">
        <v>156</v>
      </c>
      <c r="I50" s="19" t="s">
        <v>90</v>
      </c>
      <c r="J50" s="19">
        <v>3072149</v>
      </c>
      <c r="K50" s="19" t="s">
        <v>225</v>
      </c>
      <c r="L50" s="19" t="s">
        <v>425</v>
      </c>
      <c r="M50" s="19" t="s">
        <v>221</v>
      </c>
      <c r="N50" s="19" t="s">
        <v>222</v>
      </c>
      <c r="O50" s="19">
        <v>85224</v>
      </c>
      <c r="P50" s="19" t="str">
        <f t="shared" si="1"/>
        <v>1955 W Frye Rd, Chandler, AZ 85224</v>
      </c>
      <c r="Q50" s="19" t="s">
        <v>1138</v>
      </c>
      <c r="R50" s="19" t="s">
        <v>223</v>
      </c>
      <c r="S50" s="19">
        <v>33.297102000000002</v>
      </c>
      <c r="T50" s="19">
        <v>-111.873577</v>
      </c>
      <c r="U50" s="19" t="s">
        <v>224</v>
      </c>
      <c r="V50" s="19"/>
      <c r="W50" s="19"/>
      <c r="X50" s="19"/>
      <c r="Y50" s="19"/>
      <c r="Z50" s="19"/>
      <c r="AA50" s="19"/>
    </row>
    <row r="51" spans="1:41" x14ac:dyDescent="0.3">
      <c r="A51" s="19" t="s">
        <v>438</v>
      </c>
      <c r="B51" s="23" t="s">
        <v>428</v>
      </c>
      <c r="C51" s="19" t="s">
        <v>484</v>
      </c>
      <c r="D51" s="19" t="s">
        <v>485</v>
      </c>
      <c r="E51" s="20" t="s">
        <v>336</v>
      </c>
      <c r="F51" s="19" t="s">
        <v>490</v>
      </c>
      <c r="G51" s="19" t="s">
        <v>91</v>
      </c>
      <c r="H51" s="20" t="s">
        <v>82</v>
      </c>
      <c r="I51" s="19" t="s">
        <v>90</v>
      </c>
      <c r="J51" s="19">
        <v>3072149</v>
      </c>
      <c r="K51" s="19" t="s">
        <v>425</v>
      </c>
      <c r="L51" s="19" t="s">
        <v>486</v>
      </c>
      <c r="M51" s="19" t="s">
        <v>487</v>
      </c>
      <c r="N51" s="19" t="s">
        <v>82</v>
      </c>
      <c r="O51" s="19">
        <v>85034</v>
      </c>
      <c r="P51" s="19" t="str">
        <f t="shared" si="1"/>
        <v>1112 E Buckeye Rd, Phoenix, AZ 85034</v>
      </c>
      <c r="Q51" s="19" t="s">
        <v>860</v>
      </c>
      <c r="R51" s="19" t="s">
        <v>488</v>
      </c>
      <c r="S51" s="19">
        <v>33.437049999999999</v>
      </c>
      <c r="T51" s="19">
        <v>-112.05825400000001</v>
      </c>
      <c r="U51" s="19" t="s">
        <v>489</v>
      </c>
      <c r="V51" s="19"/>
      <c r="W51" s="19"/>
      <c r="X51" s="19"/>
      <c r="Y51" s="19"/>
      <c r="Z51" s="19"/>
      <c r="AA51" s="19"/>
    </row>
    <row r="52" spans="1:41" x14ac:dyDescent="0.3">
      <c r="A52" s="19" t="s">
        <v>438</v>
      </c>
      <c r="B52" s="23" t="s">
        <v>428</v>
      </c>
      <c r="C52" s="19" t="s">
        <v>491</v>
      </c>
      <c r="D52" s="19" t="s">
        <v>310</v>
      </c>
      <c r="E52" s="20" t="s">
        <v>479</v>
      </c>
      <c r="F52" s="19" t="s">
        <v>150</v>
      </c>
      <c r="G52" s="19" t="s">
        <v>510</v>
      </c>
      <c r="H52" s="20" t="s">
        <v>217</v>
      </c>
      <c r="I52" s="19" t="s">
        <v>464</v>
      </c>
      <c r="J52" s="19">
        <v>117755</v>
      </c>
      <c r="K52" s="19" t="s">
        <v>425</v>
      </c>
      <c r="L52" s="19" t="s">
        <v>430</v>
      </c>
      <c r="M52" s="19" t="s">
        <v>823</v>
      </c>
      <c r="N52" s="19" t="s">
        <v>492</v>
      </c>
      <c r="O52" s="19">
        <v>85607</v>
      </c>
      <c r="P52" s="19" t="str">
        <f t="shared" si="1"/>
        <v>1100 F Ave, Douglas, AZ 85607</v>
      </c>
      <c r="Q52" s="19" t="s">
        <v>1133</v>
      </c>
      <c r="R52" s="19" t="s">
        <v>493</v>
      </c>
      <c r="S52" s="19">
        <v>31.345718999999999</v>
      </c>
      <c r="T52" s="19">
        <v>-109.553292</v>
      </c>
      <c r="U52" s="19" t="s">
        <v>494</v>
      </c>
      <c r="V52" s="19"/>
      <c r="W52" s="19"/>
      <c r="X52" s="19"/>
      <c r="Y52" s="19"/>
      <c r="Z52" s="19"/>
      <c r="AA52" s="19"/>
    </row>
    <row r="53" spans="1:41" x14ac:dyDescent="0.3">
      <c r="A53" s="19"/>
      <c r="B53" s="19"/>
      <c r="C53" s="19"/>
      <c r="D53" s="30" t="s">
        <v>389</v>
      </c>
      <c r="E53" s="19" t="s">
        <v>383</v>
      </c>
      <c r="F53" s="19"/>
      <c r="G53" s="19"/>
      <c r="H53" s="19"/>
      <c r="I53" s="19"/>
      <c r="J53" s="19"/>
      <c r="K53" s="19"/>
      <c r="L53" s="19"/>
      <c r="M53" s="19" t="s">
        <v>690</v>
      </c>
      <c r="N53" s="19" t="s">
        <v>122</v>
      </c>
      <c r="O53" s="19">
        <v>85085</v>
      </c>
      <c r="P53" s="19" t="str">
        <f t="shared" si="1"/>
        <v>25600 N Norterra Pkwy,  Phoenix, AZ 85085</v>
      </c>
      <c r="Q53" s="19" t="s">
        <v>896</v>
      </c>
      <c r="R53" s="19" t="s">
        <v>1049</v>
      </c>
      <c r="S53" s="19">
        <v>33.717784999999999</v>
      </c>
      <c r="T53" s="19">
        <v>-112.11569799999999</v>
      </c>
      <c r="U53" s="19"/>
      <c r="V53" s="19"/>
      <c r="W53" s="19"/>
      <c r="X53" s="19"/>
      <c r="Y53" s="19"/>
      <c r="Z53" s="19"/>
      <c r="AA53" s="19"/>
    </row>
    <row r="54" spans="1:41" x14ac:dyDescent="0.3">
      <c r="A54" s="17"/>
      <c r="B54" s="25" t="s">
        <v>428</v>
      </c>
      <c r="C54" s="17" t="s">
        <v>469</v>
      </c>
      <c r="D54" s="17" t="s">
        <v>495</v>
      </c>
      <c r="E54" s="18" t="s">
        <v>479</v>
      </c>
      <c r="F54" s="17" t="s">
        <v>497</v>
      </c>
      <c r="G54" s="17" t="s">
        <v>91</v>
      </c>
      <c r="H54" s="18" t="s">
        <v>82</v>
      </c>
      <c r="I54" s="17" t="s">
        <v>90</v>
      </c>
      <c r="J54" s="17">
        <v>3072149</v>
      </c>
      <c r="K54" s="17" t="s">
        <v>425</v>
      </c>
      <c r="L54" s="17" t="s">
        <v>425</v>
      </c>
      <c r="M54" s="17" t="s">
        <v>496</v>
      </c>
      <c r="N54" s="17" t="s">
        <v>82</v>
      </c>
      <c r="O54" s="17">
        <v>85013</v>
      </c>
      <c r="P54" s="19" t="str">
        <f t="shared" si="1"/>
        <v>333 W Indian School Rd, Phoenix, AZ 85013</v>
      </c>
      <c r="Q54" s="19" t="s">
        <v>960</v>
      </c>
      <c r="R54" s="17" t="s">
        <v>499</v>
      </c>
      <c r="S54" s="17">
        <v>33.494486999999999</v>
      </c>
      <c r="T54" s="17">
        <v>-112.080049</v>
      </c>
      <c r="U54" s="17" t="s">
        <v>498</v>
      </c>
      <c r="V54" s="17"/>
      <c r="W54" s="17"/>
      <c r="X54" s="17"/>
      <c r="Y54" s="17"/>
      <c r="Z54" s="17"/>
      <c r="AA54" s="17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</row>
    <row r="55" spans="1:41" x14ac:dyDescent="0.3">
      <c r="A55" s="19"/>
      <c r="B55" s="19"/>
      <c r="C55" s="19"/>
      <c r="D55" s="30" t="s">
        <v>407</v>
      </c>
      <c r="E55" s="19" t="s">
        <v>406</v>
      </c>
      <c r="F55" s="19"/>
      <c r="G55" s="19"/>
      <c r="H55" s="19"/>
      <c r="I55" s="19"/>
      <c r="J55" s="19"/>
      <c r="K55" s="19"/>
      <c r="L55" s="19"/>
      <c r="M55" s="19" t="s">
        <v>548</v>
      </c>
      <c r="N55" s="19" t="s">
        <v>549</v>
      </c>
      <c r="O55" s="19">
        <v>85374</v>
      </c>
      <c r="P55" s="19" t="str">
        <f t="shared" si="1"/>
        <v>14250 W Statler Plaza, Surprise, AZ 85374</v>
      </c>
      <c r="Q55" s="19" t="s">
        <v>856</v>
      </c>
      <c r="R55" s="19" t="s">
        <v>1009</v>
      </c>
      <c r="S55" s="19">
        <v>33.63008</v>
      </c>
      <c r="T55" s="19">
        <v>-112.366235</v>
      </c>
      <c r="U55" s="19"/>
      <c r="V55" s="19"/>
      <c r="W55" s="19"/>
      <c r="X55" s="19"/>
      <c r="Y55" s="19"/>
      <c r="Z55" s="19"/>
      <c r="AA55" s="19"/>
    </row>
    <row r="56" spans="1:41" x14ac:dyDescent="0.3">
      <c r="A56" s="17" t="s">
        <v>438</v>
      </c>
      <c r="B56" s="25" t="s">
        <v>428</v>
      </c>
      <c r="C56" s="17" t="s">
        <v>500</v>
      </c>
      <c r="D56" s="17" t="s">
        <v>298</v>
      </c>
      <c r="E56" s="18" t="s">
        <v>295</v>
      </c>
      <c r="F56" s="17" t="s">
        <v>427</v>
      </c>
      <c r="G56" s="17" t="s">
        <v>502</v>
      </c>
      <c r="H56" s="18" t="s">
        <v>82</v>
      </c>
      <c r="I56" s="17" t="s">
        <v>214</v>
      </c>
      <c r="J56" s="17">
        <v>51335</v>
      </c>
      <c r="K56" s="17" t="s">
        <v>425</v>
      </c>
      <c r="L56" s="17" t="s">
        <v>503</v>
      </c>
      <c r="M56" s="17" t="s">
        <v>501</v>
      </c>
      <c r="N56" s="17" t="s">
        <v>481</v>
      </c>
      <c r="O56" s="17">
        <v>85501</v>
      </c>
      <c r="P56" s="19" t="str">
        <f t="shared" si="1"/>
        <v>5880 N Hospital Dr, Globe, AZ 85501</v>
      </c>
      <c r="Q56" s="19" t="s">
        <v>1146</v>
      </c>
      <c r="R56" s="17" t="s">
        <v>512</v>
      </c>
      <c r="S56" s="17">
        <v>33.406559999999999</v>
      </c>
      <c r="T56" s="17">
        <v>-110.826249</v>
      </c>
      <c r="U56" s="17" t="s">
        <v>511</v>
      </c>
      <c r="V56" s="17"/>
      <c r="W56" s="17"/>
      <c r="X56" s="17"/>
      <c r="Y56" s="17"/>
      <c r="Z56" s="17"/>
      <c r="AA56" s="17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</row>
    <row r="57" spans="1:41" x14ac:dyDescent="0.3">
      <c r="A57" s="17" t="s">
        <v>437</v>
      </c>
      <c r="B57" s="25" t="s">
        <v>428</v>
      </c>
      <c r="C57" s="17" t="s">
        <v>504</v>
      </c>
      <c r="D57" s="17" t="s">
        <v>505</v>
      </c>
      <c r="E57" s="18" t="s">
        <v>445</v>
      </c>
      <c r="F57" s="17" t="s">
        <v>506</v>
      </c>
      <c r="G57" s="17" t="s">
        <v>91</v>
      </c>
      <c r="H57" s="18" t="s">
        <v>82</v>
      </c>
      <c r="I57" s="17" t="s">
        <v>90</v>
      </c>
      <c r="J57" s="17">
        <v>3072149</v>
      </c>
      <c r="K57" s="17" t="s">
        <v>425</v>
      </c>
      <c r="L57" s="17" t="s">
        <v>430</v>
      </c>
      <c r="M57" s="17" t="s">
        <v>507</v>
      </c>
      <c r="N57" s="17" t="s">
        <v>82</v>
      </c>
      <c r="O57" s="17">
        <v>85008</v>
      </c>
      <c r="P57" s="19" t="str">
        <f t="shared" si="1"/>
        <v>2770 E Van Buren St, Phoenix, AZ 85008</v>
      </c>
      <c r="Q57" s="19" t="s">
        <v>1150</v>
      </c>
      <c r="R57" s="17" t="s">
        <v>509</v>
      </c>
      <c r="S57" s="17">
        <v>33.451766999999997</v>
      </c>
      <c r="T57" s="17">
        <v>-112.022049</v>
      </c>
      <c r="U57" s="17" t="s">
        <v>508</v>
      </c>
      <c r="V57" s="17"/>
      <c r="W57" s="17"/>
      <c r="X57" s="17"/>
      <c r="Y57" s="17"/>
      <c r="Z57" s="17"/>
      <c r="AA57" s="17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</row>
    <row r="58" spans="1:41" x14ac:dyDescent="0.3">
      <c r="A58" s="19"/>
      <c r="B58" s="19"/>
      <c r="C58" s="19"/>
      <c r="D58" s="30" t="s">
        <v>311</v>
      </c>
      <c r="E58" s="19" t="s">
        <v>308</v>
      </c>
      <c r="F58" s="19"/>
      <c r="G58" s="19"/>
      <c r="H58" s="19"/>
      <c r="I58" s="19"/>
      <c r="J58" s="19"/>
      <c r="K58" s="19"/>
      <c r="L58" s="19"/>
      <c r="M58" s="19" t="s">
        <v>691</v>
      </c>
      <c r="N58" s="19" t="s">
        <v>692</v>
      </c>
      <c r="O58" s="19">
        <v>86314</v>
      </c>
      <c r="P58" s="19" t="str">
        <f t="shared" si="1"/>
        <v>3212 N Windsong Dr,  Prescott Valley, AZ 86314</v>
      </c>
      <c r="Q58" s="19" t="s">
        <v>910</v>
      </c>
      <c r="R58" s="19" t="s">
        <v>1063</v>
      </c>
      <c r="S58" s="19">
        <v>34.590254000000002</v>
      </c>
      <c r="T58" s="19">
        <v>-112.32810499999999</v>
      </c>
      <c r="U58" s="19"/>
      <c r="V58" s="19"/>
      <c r="W58" s="19"/>
      <c r="X58" s="19"/>
      <c r="Y58" s="19"/>
      <c r="Z58" s="19"/>
      <c r="AA58" s="19"/>
    </row>
    <row r="59" spans="1:41" x14ac:dyDescent="0.3">
      <c r="A59" s="19"/>
      <c r="B59" s="19"/>
      <c r="C59" s="19"/>
      <c r="D59" s="30" t="s">
        <v>552</v>
      </c>
      <c r="E59" s="19" t="s">
        <v>85</v>
      </c>
      <c r="F59" s="19"/>
      <c r="G59" s="19"/>
      <c r="H59" s="19"/>
      <c r="I59" s="19"/>
      <c r="J59" s="19"/>
      <c r="K59" s="19"/>
      <c r="L59" s="19"/>
      <c r="M59" s="19" t="s">
        <v>697</v>
      </c>
      <c r="N59" s="19" t="s">
        <v>696</v>
      </c>
      <c r="O59" s="19">
        <v>85741</v>
      </c>
      <c r="P59" s="19" t="str">
        <f t="shared" si="1"/>
        <v>6200 North LaCholla Blvd.,  Tucson, AZ 85741</v>
      </c>
      <c r="Q59" s="19" t="s">
        <v>952</v>
      </c>
      <c r="R59" s="19" t="s">
        <v>1105</v>
      </c>
      <c r="S59" s="19">
        <v>32.320276999999997</v>
      </c>
      <c r="T59" s="19">
        <v>-111.010075</v>
      </c>
      <c r="U59" s="19"/>
      <c r="V59" s="19"/>
      <c r="W59" s="19"/>
      <c r="X59" s="19"/>
      <c r="Y59" s="19"/>
      <c r="Z59" s="19"/>
      <c r="AA59" s="19"/>
    </row>
    <row r="60" spans="1:41" x14ac:dyDescent="0.3">
      <c r="A60" s="19"/>
      <c r="B60" s="19"/>
      <c r="C60" s="19"/>
      <c r="D60" s="30" t="s">
        <v>551</v>
      </c>
      <c r="E60" s="19" t="s">
        <v>85</v>
      </c>
      <c r="F60" s="19"/>
      <c r="G60" s="19"/>
      <c r="H60" s="19"/>
      <c r="I60" s="19"/>
      <c r="J60" s="19"/>
      <c r="K60" s="19"/>
      <c r="L60" s="19"/>
      <c r="M60" s="19" t="s">
        <v>695</v>
      </c>
      <c r="N60" s="19" t="s">
        <v>696</v>
      </c>
      <c r="O60" s="19">
        <v>85755</v>
      </c>
      <c r="P60" s="19" t="str">
        <f t="shared" si="1"/>
        <v>1551 East Tangerine Road,  Tucson, AZ 85755</v>
      </c>
      <c r="Q60" s="19" t="s">
        <v>864</v>
      </c>
      <c r="R60" s="19" t="s">
        <v>1017</v>
      </c>
      <c r="S60" s="19">
        <v>32.428458999999997</v>
      </c>
      <c r="T60" s="19">
        <v>-110.94888899999999</v>
      </c>
      <c r="U60" s="19"/>
      <c r="V60" s="19"/>
      <c r="W60" s="19"/>
      <c r="X60" s="19"/>
      <c r="Y60" s="19"/>
      <c r="Z60" s="19"/>
      <c r="AA60" s="19"/>
    </row>
    <row r="61" spans="1:41" x14ac:dyDescent="0.3">
      <c r="A61" s="19"/>
      <c r="B61" s="19"/>
      <c r="C61" s="19"/>
      <c r="D61" s="30" t="s">
        <v>550</v>
      </c>
      <c r="E61" s="19" t="s">
        <v>85</v>
      </c>
      <c r="F61" s="19"/>
      <c r="G61" s="19"/>
      <c r="H61" s="19"/>
      <c r="I61" s="19"/>
      <c r="J61" s="19"/>
      <c r="K61" s="19"/>
      <c r="L61" s="19"/>
      <c r="M61" s="19" t="s">
        <v>693</v>
      </c>
      <c r="N61" s="19" t="s">
        <v>694</v>
      </c>
      <c r="O61" s="19">
        <v>86442</v>
      </c>
      <c r="P61" s="19" t="str">
        <f t="shared" si="1"/>
        <v>2735 Silver Creek Road ,  Bullhead City, AZ 86442</v>
      </c>
      <c r="Q61" s="19" t="s">
        <v>903</v>
      </c>
      <c r="R61" s="19" t="s">
        <v>1056</v>
      </c>
      <c r="S61" s="19">
        <v>35.110816999999997</v>
      </c>
      <c r="T61" s="19">
        <v>-114.55498299999999</v>
      </c>
      <c r="U61" s="19"/>
      <c r="V61" s="19"/>
      <c r="W61" s="19"/>
      <c r="X61" s="19"/>
      <c r="Y61" s="19"/>
      <c r="Z61" s="19"/>
      <c r="AA61" s="19"/>
    </row>
    <row r="62" spans="1:41" x14ac:dyDescent="0.3">
      <c r="A62" s="19"/>
      <c r="B62" s="19"/>
      <c r="C62" s="19"/>
      <c r="D62" s="30" t="s">
        <v>327</v>
      </c>
      <c r="E62" s="19" t="s">
        <v>328</v>
      </c>
      <c r="F62" s="19"/>
      <c r="G62" s="19"/>
      <c r="H62" s="19"/>
      <c r="I62" s="19"/>
      <c r="J62" s="19"/>
      <c r="K62" s="19"/>
      <c r="L62" s="19"/>
      <c r="M62" s="19" t="s">
        <v>553</v>
      </c>
      <c r="N62" s="19" t="s">
        <v>492</v>
      </c>
      <c r="O62" s="19">
        <v>85607</v>
      </c>
      <c r="P62" s="19" t="str">
        <f t="shared" si="1"/>
        <v>2174 W Oak Ave, Douglas, AZ 85607</v>
      </c>
      <c r="Q62" s="19" t="s">
        <v>882</v>
      </c>
      <c r="R62" s="19" t="s">
        <v>1035</v>
      </c>
      <c r="S62" s="19">
        <v>31.364151</v>
      </c>
      <c r="T62" s="19">
        <v>-109.59568299999999</v>
      </c>
      <c r="U62" s="19"/>
      <c r="V62" s="19"/>
      <c r="W62" s="19"/>
      <c r="X62" s="19"/>
      <c r="Y62" s="19"/>
      <c r="Z62" s="19"/>
      <c r="AA62" s="19"/>
    </row>
    <row r="63" spans="1:41" x14ac:dyDescent="0.3">
      <c r="A63" s="19"/>
      <c r="B63" s="19"/>
      <c r="C63" s="19"/>
      <c r="D63" s="30" t="s">
        <v>329</v>
      </c>
      <c r="E63" s="19" t="s">
        <v>328</v>
      </c>
      <c r="F63" s="19"/>
      <c r="G63" s="19"/>
      <c r="H63" s="19"/>
      <c r="I63" s="19"/>
      <c r="J63" s="19"/>
      <c r="K63" s="19"/>
      <c r="L63" s="19"/>
      <c r="M63" s="19" t="s">
        <v>698</v>
      </c>
      <c r="N63" s="19" t="s">
        <v>699</v>
      </c>
      <c r="O63" s="19">
        <v>85390</v>
      </c>
      <c r="P63" s="19" t="str">
        <f t="shared" si="1"/>
        <v>519 Rose Ln,  Wickenburg, AZ 85390</v>
      </c>
      <c r="Q63" s="19" t="s">
        <v>939</v>
      </c>
      <c r="R63" s="19" t="s">
        <v>1092</v>
      </c>
      <c r="S63" s="19">
        <v>33.977550000000001</v>
      </c>
      <c r="T63" s="19">
        <v>-112.73947699999999</v>
      </c>
      <c r="U63" s="19"/>
      <c r="V63" s="19"/>
      <c r="W63" s="19"/>
      <c r="X63" s="19"/>
      <c r="Y63" s="19"/>
      <c r="Z63" s="19"/>
      <c r="AA63" s="19"/>
    </row>
    <row r="64" spans="1:41" x14ac:dyDescent="0.3">
      <c r="A64" s="19"/>
      <c r="B64" s="19"/>
      <c r="C64" s="19"/>
      <c r="D64" s="30" t="s">
        <v>390</v>
      </c>
      <c r="E64" s="19" t="s">
        <v>383</v>
      </c>
      <c r="F64" s="19"/>
      <c r="G64" s="19"/>
      <c r="H64" s="19"/>
      <c r="I64" s="19"/>
      <c r="J64" s="19"/>
      <c r="K64" s="19"/>
      <c r="L64" s="19"/>
      <c r="M64" s="19" t="s">
        <v>554</v>
      </c>
      <c r="N64" s="19" t="s">
        <v>82</v>
      </c>
      <c r="O64" s="19">
        <v>85007</v>
      </c>
      <c r="P64" s="19" t="str">
        <f t="shared" si="1"/>
        <v>150 North 18th Avenue, Phoenix, AZ 85007</v>
      </c>
      <c r="Q64" s="19" t="s">
        <v>859</v>
      </c>
      <c r="R64" s="19" t="s">
        <v>1012</v>
      </c>
      <c r="S64" s="19">
        <v>33.449973999999997</v>
      </c>
      <c r="T64" s="19">
        <v>-112.099034</v>
      </c>
      <c r="U64" s="19"/>
      <c r="V64" s="19"/>
      <c r="W64" s="19"/>
      <c r="X64" s="19"/>
      <c r="Y64" s="19"/>
      <c r="Z64" s="19"/>
      <c r="AA64" s="19"/>
    </row>
    <row r="65" spans="1:42" x14ac:dyDescent="0.3">
      <c r="A65" s="19"/>
      <c r="B65" s="19"/>
      <c r="C65" s="19"/>
      <c r="D65" s="30" t="s">
        <v>556</v>
      </c>
      <c r="E65" s="19" t="s">
        <v>338</v>
      </c>
      <c r="F65" s="19"/>
      <c r="G65" s="19"/>
      <c r="H65" s="19"/>
      <c r="I65" s="19"/>
      <c r="J65" s="19"/>
      <c r="K65" s="19"/>
      <c r="L65" s="19"/>
      <c r="M65" s="19" t="s">
        <v>557</v>
      </c>
      <c r="N65" s="19" t="s">
        <v>217</v>
      </c>
      <c r="O65" s="19">
        <v>85714</v>
      </c>
      <c r="P65" s="19" t="str">
        <f t="shared" si="1"/>
        <v>2802 E. District Street, Tucson, AZ 85714</v>
      </c>
      <c r="Q65" s="19" t="s">
        <v>904</v>
      </c>
      <c r="R65" s="19" t="s">
        <v>1057</v>
      </c>
      <c r="S65" s="19">
        <v>32.174843000000003</v>
      </c>
      <c r="T65" s="19">
        <v>-110.93076600000001</v>
      </c>
      <c r="U65" s="19"/>
      <c r="V65" s="19"/>
      <c r="W65" s="19"/>
      <c r="X65" s="19"/>
      <c r="Y65" s="19"/>
      <c r="Z65" s="19"/>
      <c r="AA65" s="19"/>
    </row>
    <row r="66" spans="1:42" x14ac:dyDescent="0.3">
      <c r="A66" s="19"/>
      <c r="B66" s="19"/>
      <c r="C66" s="19"/>
      <c r="D66" s="30" t="s">
        <v>555</v>
      </c>
      <c r="E66" s="19"/>
      <c r="F66" s="19"/>
      <c r="G66" s="19"/>
      <c r="H66" s="19"/>
      <c r="I66" s="19"/>
      <c r="J66" s="19"/>
      <c r="K66" s="19"/>
      <c r="L66" s="19"/>
      <c r="M66" s="19" t="s">
        <v>700</v>
      </c>
      <c r="N66" s="19" t="s">
        <v>122</v>
      </c>
      <c r="O66" s="19">
        <v>85007</v>
      </c>
      <c r="P66" s="19" t="str">
        <f t="shared" ref="P66:P97" si="2">CONCATENATE(M66, ", ", N66,", ","AZ", " ",O66)</f>
        <v>1201 S 7th Ave #150,  Phoenix, AZ 85007</v>
      </c>
      <c r="Q66" s="19" t="s">
        <v>839</v>
      </c>
      <c r="R66" s="19" t="s">
        <v>992</v>
      </c>
      <c r="S66" s="19">
        <v>33.435415999999996</v>
      </c>
      <c r="T66" s="19">
        <v>-112.08143200000001</v>
      </c>
      <c r="U66" s="19"/>
      <c r="V66" s="19"/>
      <c r="W66" s="19"/>
      <c r="X66" s="19"/>
      <c r="Y66" s="19"/>
      <c r="Z66" s="19"/>
      <c r="AA66" s="19"/>
    </row>
    <row r="67" spans="1:42" x14ac:dyDescent="0.3">
      <c r="A67" s="19"/>
      <c r="B67" s="19"/>
      <c r="C67" s="19"/>
      <c r="D67" s="30" t="s">
        <v>299</v>
      </c>
      <c r="E67" s="19" t="s">
        <v>297</v>
      </c>
      <c r="F67" s="19"/>
      <c r="G67" s="19"/>
      <c r="H67" s="19"/>
      <c r="I67" s="19"/>
      <c r="J67" s="19"/>
      <c r="K67" s="19"/>
      <c r="L67" s="19"/>
      <c r="M67" s="19" t="s">
        <v>701</v>
      </c>
      <c r="N67" s="19" t="s">
        <v>702</v>
      </c>
      <c r="O67" s="19">
        <v>85603</v>
      </c>
      <c r="P67" s="19" t="str">
        <f t="shared" si="2"/>
        <v>101 Cole Ave,  Bisbee, AZ 85603</v>
      </c>
      <c r="Q67" s="19" t="s">
        <v>827</v>
      </c>
      <c r="R67" s="19" t="s">
        <v>980</v>
      </c>
      <c r="S67" s="19">
        <v>31.417793</v>
      </c>
      <c r="T67" s="19">
        <v>-109.883002</v>
      </c>
      <c r="U67" s="19"/>
      <c r="V67" s="19"/>
      <c r="W67" s="19"/>
      <c r="X67" s="19"/>
      <c r="Y67" s="19"/>
      <c r="Z67" s="19"/>
      <c r="AA67" s="19"/>
    </row>
    <row r="68" spans="1:42" x14ac:dyDescent="0.3">
      <c r="A68" s="19"/>
      <c r="B68" s="19"/>
      <c r="C68" s="19"/>
      <c r="D68" s="31" t="s">
        <v>560</v>
      </c>
      <c r="E68" s="19" t="s">
        <v>328</v>
      </c>
      <c r="F68" s="19"/>
      <c r="G68" s="19"/>
      <c r="H68" s="19"/>
      <c r="I68" s="19"/>
      <c r="J68" s="19"/>
      <c r="K68" s="19"/>
      <c r="L68" s="19"/>
      <c r="M68" s="19" t="s">
        <v>703</v>
      </c>
      <c r="N68" s="19" t="s">
        <v>702</v>
      </c>
      <c r="O68" s="19">
        <v>85603</v>
      </c>
      <c r="P68" s="19" t="str">
        <f t="shared" si="2"/>
        <v>101 Cole Avenue,  Bisbee, AZ 85603</v>
      </c>
      <c r="Q68" s="19" t="s">
        <v>827</v>
      </c>
      <c r="R68" s="19" t="s">
        <v>980</v>
      </c>
      <c r="S68" s="19">
        <v>31.417793</v>
      </c>
      <c r="T68" s="19">
        <v>-109.883002</v>
      </c>
      <c r="U68" s="19"/>
      <c r="V68" s="19"/>
      <c r="W68" s="19"/>
      <c r="X68" s="19"/>
      <c r="Y68" s="19"/>
      <c r="Z68" s="19"/>
      <c r="AA68" s="19"/>
    </row>
    <row r="69" spans="1:42" ht="28.8" x14ac:dyDescent="0.3">
      <c r="A69" s="19"/>
      <c r="B69" s="19"/>
      <c r="C69" s="19"/>
      <c r="D69" s="31" t="s">
        <v>562</v>
      </c>
      <c r="E69" s="19" t="s">
        <v>338</v>
      </c>
      <c r="F69" s="19"/>
      <c r="G69" s="19"/>
      <c r="H69" s="19"/>
      <c r="I69" s="19"/>
      <c r="J69" s="19"/>
      <c r="K69" s="19"/>
      <c r="L69" s="19"/>
      <c r="M69" s="19" t="s">
        <v>563</v>
      </c>
      <c r="N69" s="19" t="s">
        <v>492</v>
      </c>
      <c r="O69" s="19">
        <v>85607</v>
      </c>
      <c r="P69" s="19" t="str">
        <f t="shared" si="2"/>
        <v>100 E. Fifth Street, Douglas, AZ 85607</v>
      </c>
      <c r="Q69" s="19" t="s">
        <v>824</v>
      </c>
      <c r="R69" s="19" t="s">
        <v>977</v>
      </c>
      <c r="S69" s="19">
        <v>31.339272999999999</v>
      </c>
      <c r="T69" s="19">
        <v>-109.560255</v>
      </c>
      <c r="U69" s="19"/>
      <c r="V69" s="19"/>
      <c r="W69" s="19"/>
      <c r="X69" s="19"/>
      <c r="Y69" s="19"/>
      <c r="Z69" s="19"/>
      <c r="AA69" s="19"/>
    </row>
    <row r="70" spans="1:42" x14ac:dyDescent="0.3">
      <c r="A70" s="19"/>
      <c r="B70" s="19"/>
      <c r="C70" s="19"/>
      <c r="D70" s="31" t="s">
        <v>561</v>
      </c>
      <c r="E70" s="19" t="s">
        <v>338</v>
      </c>
      <c r="F70" s="19"/>
      <c r="G70" s="19"/>
      <c r="H70" s="19"/>
      <c r="I70" s="19"/>
      <c r="J70" s="19"/>
      <c r="K70" s="19"/>
      <c r="L70" s="19"/>
      <c r="M70" s="19" t="s">
        <v>558</v>
      </c>
      <c r="N70" s="19" t="s">
        <v>559</v>
      </c>
      <c r="O70" s="19">
        <v>85615</v>
      </c>
      <c r="P70" s="19" t="str">
        <f t="shared" si="2"/>
        <v>10524 E. Highway 92, Palominas, AZ 85615</v>
      </c>
      <c r="Q70" s="19" t="s">
        <v>829</v>
      </c>
      <c r="R70" s="19" t="s">
        <v>982</v>
      </c>
      <c r="S70" s="19">
        <v>31.379176000000001</v>
      </c>
      <c r="T70" s="19">
        <v>-110.11920499999999</v>
      </c>
      <c r="U70" s="19"/>
      <c r="V70" s="19"/>
      <c r="W70" s="19"/>
      <c r="X70" s="19"/>
      <c r="Y70" s="19"/>
      <c r="Z70" s="19"/>
      <c r="AA70" s="19"/>
    </row>
    <row r="71" spans="1:42" x14ac:dyDescent="0.3">
      <c r="A71" s="19"/>
      <c r="B71" s="19"/>
      <c r="C71" s="19"/>
      <c r="D71" s="30" t="s">
        <v>373</v>
      </c>
      <c r="E71" s="19" t="s">
        <v>338</v>
      </c>
      <c r="F71" s="19"/>
      <c r="G71" s="19"/>
      <c r="H71" s="19"/>
      <c r="I71" s="19"/>
      <c r="J71" s="19"/>
      <c r="K71" s="19"/>
      <c r="L71" s="19"/>
      <c r="M71" s="19" t="s">
        <v>704</v>
      </c>
      <c r="N71" s="19" t="s">
        <v>705</v>
      </c>
      <c r="O71" s="19">
        <v>85251</v>
      </c>
      <c r="P71" s="19" t="str">
        <f t="shared" si="2"/>
        <v>3260 N Hayden Rd,  Scottsdale, AZ 85251</v>
      </c>
      <c r="Q71" s="19" t="s">
        <v>911</v>
      </c>
      <c r="R71" s="19" t="s">
        <v>1064</v>
      </c>
      <c r="S71" s="19">
        <v>33.485202000000001</v>
      </c>
      <c r="T71" s="19">
        <v>-111.909863</v>
      </c>
      <c r="U71" s="19"/>
      <c r="V71" s="19"/>
      <c r="W71" s="19"/>
      <c r="X71" s="19"/>
      <c r="Y71" s="19"/>
      <c r="Z71" s="19"/>
      <c r="AA71" s="19"/>
    </row>
    <row r="72" spans="1:42" x14ac:dyDescent="0.3">
      <c r="A72" s="19"/>
      <c r="B72" s="19"/>
      <c r="C72" s="19"/>
      <c r="D72" s="30" t="s">
        <v>374</v>
      </c>
      <c r="E72" s="19" t="s">
        <v>338</v>
      </c>
      <c r="F72" s="19"/>
      <c r="G72" s="19"/>
      <c r="H72" s="19"/>
      <c r="I72" s="19"/>
      <c r="J72" s="19"/>
      <c r="K72" s="19"/>
      <c r="L72" s="19"/>
      <c r="M72" s="19" t="s">
        <v>706</v>
      </c>
      <c r="N72" s="19" t="s">
        <v>687</v>
      </c>
      <c r="O72" s="19">
        <v>85281</v>
      </c>
      <c r="P72" s="19" t="str">
        <f t="shared" si="2"/>
        <v>1275 W Washington St #108,  Tempe, AZ 85281</v>
      </c>
      <c r="Q72" s="19" t="s">
        <v>845</v>
      </c>
      <c r="R72" s="19" t="s">
        <v>998</v>
      </c>
      <c r="S72" s="19">
        <v>33.443187999999999</v>
      </c>
      <c r="T72" s="19">
        <v>-111.960061</v>
      </c>
      <c r="U72" s="19"/>
      <c r="V72" s="19"/>
      <c r="W72" s="19"/>
      <c r="X72" s="19"/>
      <c r="Y72" s="19"/>
      <c r="Z72" s="19"/>
      <c r="AA72" s="19"/>
    </row>
    <row r="73" spans="1:42" x14ac:dyDescent="0.3">
      <c r="A73" s="19"/>
      <c r="B73" s="23" t="s">
        <v>10</v>
      </c>
      <c r="C73" s="19" t="s">
        <v>31</v>
      </c>
      <c r="D73" s="19" t="s">
        <v>36</v>
      </c>
      <c r="E73" s="20" t="s">
        <v>85</v>
      </c>
      <c r="F73" s="19" t="s">
        <v>114</v>
      </c>
      <c r="G73" s="19" t="s">
        <v>91</v>
      </c>
      <c r="H73" s="20" t="s">
        <v>82</v>
      </c>
      <c r="I73" s="19" t="s">
        <v>90</v>
      </c>
      <c r="J73" s="19">
        <v>3072149</v>
      </c>
      <c r="K73" s="19" t="s">
        <v>225</v>
      </c>
      <c r="L73" s="19"/>
      <c r="M73" s="19" t="s">
        <v>236</v>
      </c>
      <c r="N73" s="19" t="s">
        <v>82</v>
      </c>
      <c r="O73" s="19">
        <v>85027</v>
      </c>
      <c r="P73" s="19" t="str">
        <f t="shared" si="2"/>
        <v>19829 N 27th Ave, Phoenix, AZ 85027</v>
      </c>
      <c r="Q73" s="19" t="s">
        <v>1173</v>
      </c>
      <c r="R73" s="19" t="s">
        <v>237</v>
      </c>
      <c r="S73" s="19">
        <v>33.666153000000001</v>
      </c>
      <c r="T73" s="19">
        <v>-112.11618799999999</v>
      </c>
      <c r="U73" s="19" t="s">
        <v>238</v>
      </c>
      <c r="V73" s="19"/>
      <c r="W73" s="19"/>
      <c r="X73" s="19"/>
      <c r="Y73" s="19"/>
      <c r="Z73" s="19"/>
      <c r="AA73" s="19"/>
    </row>
    <row r="74" spans="1:42" x14ac:dyDescent="0.3">
      <c r="A74" s="19"/>
      <c r="B74" s="19"/>
      <c r="C74" s="19"/>
      <c r="D74" s="30" t="s">
        <v>343</v>
      </c>
      <c r="E74" s="19" t="s">
        <v>338</v>
      </c>
      <c r="F74" s="19"/>
      <c r="G74" s="19"/>
      <c r="H74" s="19"/>
      <c r="I74" s="19"/>
      <c r="J74" s="19"/>
      <c r="K74" s="19"/>
      <c r="L74" s="19"/>
      <c r="M74" s="19" t="s">
        <v>565</v>
      </c>
      <c r="N74" s="19" t="s">
        <v>156</v>
      </c>
      <c r="O74" s="19">
        <v>85210</v>
      </c>
      <c r="P74" s="19" t="str">
        <f t="shared" si="2"/>
        <v>612 W. Baseline Road, Mesa, AZ 85210</v>
      </c>
      <c r="Q74" s="19" t="s">
        <v>950</v>
      </c>
      <c r="R74" s="19" t="s">
        <v>1103</v>
      </c>
      <c r="S74" s="19">
        <v>33.379139000000002</v>
      </c>
      <c r="T74" s="19">
        <v>-111.844853</v>
      </c>
      <c r="U74" s="19"/>
      <c r="V74" s="19"/>
      <c r="W74" s="19"/>
      <c r="X74" s="19"/>
      <c r="Y74" s="19"/>
      <c r="Z74" s="19"/>
      <c r="AA74" s="19"/>
    </row>
    <row r="75" spans="1:42" x14ac:dyDescent="0.3">
      <c r="A75" s="19"/>
      <c r="B75" s="19"/>
      <c r="C75" s="19"/>
      <c r="D75" s="30" t="s">
        <v>312</v>
      </c>
      <c r="E75" s="19" t="s">
        <v>308</v>
      </c>
      <c r="F75" s="19"/>
      <c r="G75" s="19"/>
      <c r="H75" s="19"/>
      <c r="I75" s="19"/>
      <c r="J75" s="19"/>
      <c r="K75" s="19"/>
      <c r="L75" s="19"/>
      <c r="M75" s="19" t="s">
        <v>707</v>
      </c>
      <c r="N75" s="19" t="s">
        <v>708</v>
      </c>
      <c r="O75" s="19">
        <v>85321</v>
      </c>
      <c r="P75" s="19" t="str">
        <f t="shared" si="2"/>
        <v>410 N Malacate St,  Ajo, AZ 85321</v>
      </c>
      <c r="Q75" s="19" t="s">
        <v>924</v>
      </c>
      <c r="R75" s="19" t="s">
        <v>1077</v>
      </c>
      <c r="S75" s="19">
        <v>32.375535999999997</v>
      </c>
      <c r="T75" s="19">
        <v>-112.86367300000001</v>
      </c>
      <c r="U75" s="19"/>
      <c r="V75" s="19"/>
      <c r="W75" s="19"/>
      <c r="X75" s="19"/>
      <c r="Y75" s="19"/>
      <c r="Z75" s="19"/>
      <c r="AA75" s="19"/>
    </row>
    <row r="76" spans="1:42" x14ac:dyDescent="0.3">
      <c r="A76" s="19"/>
      <c r="B76" s="19"/>
      <c r="C76" s="19"/>
      <c r="D76" s="30" t="s">
        <v>272</v>
      </c>
      <c r="E76" s="19" t="s">
        <v>85</v>
      </c>
      <c r="F76" s="19"/>
      <c r="G76" s="19"/>
      <c r="H76" s="19"/>
      <c r="I76" s="19"/>
      <c r="J76" s="19"/>
      <c r="K76" s="19"/>
      <c r="L76" s="19"/>
      <c r="M76" s="19" t="s">
        <v>709</v>
      </c>
      <c r="N76" s="19" t="s">
        <v>710</v>
      </c>
      <c r="O76" s="19">
        <v>85339</v>
      </c>
      <c r="P76" s="19" t="str">
        <f t="shared" si="2"/>
        <v>7171 S 51st Ave,  Laveen Village, AZ 85339</v>
      </c>
      <c r="Q76" s="19" t="s">
        <v>958</v>
      </c>
      <c r="R76" s="19" t="s">
        <v>1111</v>
      </c>
      <c r="S76" s="19">
        <v>33.380687000000002</v>
      </c>
      <c r="T76" s="19">
        <v>-112.166967</v>
      </c>
      <c r="U76" s="19"/>
      <c r="V76" s="19"/>
      <c r="W76" s="19"/>
      <c r="X76" s="19"/>
      <c r="Y76" s="19"/>
      <c r="Z76" s="19"/>
      <c r="AA76" s="19"/>
    </row>
    <row r="77" spans="1:42" x14ac:dyDescent="0.3">
      <c r="A77" s="19"/>
      <c r="B77" s="19"/>
      <c r="C77" s="19"/>
      <c r="D77" s="30" t="s">
        <v>344</v>
      </c>
      <c r="E77" s="19" t="s">
        <v>338</v>
      </c>
      <c r="F77" s="19"/>
      <c r="G77" s="19"/>
      <c r="H77" s="19"/>
      <c r="I77" s="19"/>
      <c r="J77" s="19"/>
      <c r="K77" s="19"/>
      <c r="L77" s="19"/>
      <c r="M77" s="19" t="s">
        <v>711</v>
      </c>
      <c r="N77" s="19" t="s">
        <v>122</v>
      </c>
      <c r="O77" s="19">
        <v>85016</v>
      </c>
      <c r="P77" s="19" t="str">
        <f t="shared" si="2"/>
        <v>2929 E Thomas Rd,  Phoenix, AZ 85016</v>
      </c>
      <c r="Q77" s="19" t="s">
        <v>907</v>
      </c>
      <c r="R77" s="19" t="s">
        <v>1060</v>
      </c>
      <c r="S77" s="19">
        <v>33.480179</v>
      </c>
      <c r="T77" s="19">
        <v>-112.01764</v>
      </c>
      <c r="U77" s="19"/>
      <c r="V77" s="19"/>
      <c r="W77" s="19"/>
      <c r="X77" s="19"/>
      <c r="Y77" s="19"/>
      <c r="Z77" s="19"/>
      <c r="AA77" s="19"/>
    </row>
    <row r="78" spans="1:42" x14ac:dyDescent="0.3">
      <c r="A78" s="19"/>
      <c r="B78" s="19"/>
      <c r="C78" s="19"/>
      <c r="D78" s="30" t="s">
        <v>345</v>
      </c>
      <c r="E78" s="19"/>
      <c r="F78" s="19"/>
      <c r="G78" s="19"/>
      <c r="H78" s="19"/>
      <c r="I78" s="19"/>
      <c r="J78" s="19"/>
      <c r="K78" s="19"/>
      <c r="L78" s="19"/>
      <c r="M78" s="19" t="s">
        <v>712</v>
      </c>
      <c r="N78" s="19" t="s">
        <v>713</v>
      </c>
      <c r="O78" s="19">
        <v>85546</v>
      </c>
      <c r="P78" s="19" t="str">
        <f t="shared" si="2"/>
        <v>2240 W 16th St,  Safford, AZ 85546</v>
      </c>
      <c r="Q78" s="19" t="s">
        <v>888</v>
      </c>
      <c r="R78" s="19" t="s">
        <v>1041</v>
      </c>
      <c r="S78" s="19">
        <v>32.821922999999998</v>
      </c>
      <c r="T78" s="19">
        <v>-109.733701</v>
      </c>
      <c r="U78" s="19"/>
      <c r="V78" s="19"/>
      <c r="W78" s="19"/>
      <c r="X78" s="19"/>
      <c r="Y78" s="19"/>
      <c r="Z78" s="19"/>
      <c r="AA78" s="19"/>
    </row>
    <row r="79" spans="1:42" x14ac:dyDescent="0.3">
      <c r="A79" s="19"/>
      <c r="B79" s="19"/>
      <c r="C79" s="19"/>
      <c r="D79" s="30" t="s">
        <v>346</v>
      </c>
      <c r="E79" s="19"/>
      <c r="F79" s="19"/>
      <c r="G79" s="19"/>
      <c r="H79" s="19"/>
      <c r="I79" s="19"/>
      <c r="J79" s="19"/>
      <c r="K79" s="19"/>
      <c r="L79" s="19"/>
      <c r="M79" s="19" t="s">
        <v>714</v>
      </c>
      <c r="N79" s="19" t="s">
        <v>715</v>
      </c>
      <c r="O79" s="19">
        <v>86004</v>
      </c>
      <c r="P79" s="19" t="str">
        <f t="shared" si="2"/>
        <v>1515 E Cedar Ave,  Flagstaff, AZ 86004</v>
      </c>
      <c r="Q79" s="19" t="s">
        <v>863</v>
      </c>
      <c r="R79" s="19" t="s">
        <v>1016</v>
      </c>
      <c r="S79" s="19">
        <v>35.217537999999998</v>
      </c>
      <c r="T79" s="19">
        <v>-111.62099600000001</v>
      </c>
      <c r="U79" s="19"/>
      <c r="V79" s="19"/>
      <c r="W79" s="19"/>
      <c r="X79" s="19"/>
      <c r="Y79" s="19"/>
      <c r="Z79" s="19"/>
      <c r="AA79" s="19"/>
    </row>
    <row r="80" spans="1:42" x14ac:dyDescent="0.3">
      <c r="A80" s="19"/>
      <c r="B80" s="19"/>
      <c r="C80" s="19"/>
      <c r="D80" s="30" t="s">
        <v>313</v>
      </c>
      <c r="E80" s="19" t="s">
        <v>308</v>
      </c>
      <c r="F80" s="19"/>
      <c r="G80" s="19"/>
      <c r="H80" s="19"/>
      <c r="I80" s="19"/>
      <c r="J80" s="19"/>
      <c r="K80" s="19"/>
      <c r="L80" s="19"/>
      <c r="M80" s="19" t="s">
        <v>716</v>
      </c>
      <c r="N80" s="19" t="s">
        <v>696</v>
      </c>
      <c r="O80" s="19">
        <v>85714</v>
      </c>
      <c r="P80" s="19" t="str">
        <f t="shared" si="2"/>
        <v>225 W Irvington Rd,  Tucson, AZ 85714</v>
      </c>
      <c r="Q80" s="19" t="s">
        <v>889</v>
      </c>
      <c r="R80" s="19" t="s">
        <v>1042</v>
      </c>
      <c r="S80" s="19">
        <v>32.163231000000003</v>
      </c>
      <c r="T80" s="19">
        <v>-110.971864</v>
      </c>
      <c r="U80" s="19"/>
      <c r="V80" s="19"/>
      <c r="W80" s="19"/>
      <c r="X80" s="19"/>
      <c r="Y80" s="19"/>
      <c r="Z80" s="19"/>
      <c r="AA80" s="19"/>
      <c r="AP80" s="26"/>
    </row>
    <row r="81" spans="1:47" x14ac:dyDescent="0.3">
      <c r="A81" s="19"/>
      <c r="B81" s="19"/>
      <c r="C81" s="19"/>
      <c r="D81" s="30" t="s">
        <v>822</v>
      </c>
      <c r="E81" s="19" t="s">
        <v>338</v>
      </c>
      <c r="F81" s="19"/>
      <c r="G81" s="19"/>
      <c r="H81" s="19"/>
      <c r="I81" s="19"/>
      <c r="J81" s="19"/>
      <c r="K81" s="19"/>
      <c r="L81" s="19"/>
      <c r="M81" s="19" t="s">
        <v>717</v>
      </c>
      <c r="N81" s="19" t="s">
        <v>715</v>
      </c>
      <c r="O81" s="19">
        <v>86001</v>
      </c>
      <c r="P81" s="19" t="str">
        <f t="shared" si="2"/>
        <v>1215 N Beaver St,  Flagstaff, AZ 86001</v>
      </c>
      <c r="Q81" s="19" t="s">
        <v>841</v>
      </c>
      <c r="R81" s="19" t="s">
        <v>994</v>
      </c>
      <c r="S81" s="19">
        <v>35.209333999999998</v>
      </c>
      <c r="T81" s="19">
        <v>-111.64619399999999</v>
      </c>
      <c r="U81" s="19"/>
      <c r="V81" s="19"/>
      <c r="W81" s="19"/>
      <c r="X81" s="19"/>
      <c r="Y81" s="19"/>
      <c r="Z81" s="19"/>
      <c r="AA81" s="19"/>
      <c r="AP81" s="26"/>
    </row>
    <row r="82" spans="1:47" x14ac:dyDescent="0.3">
      <c r="A82" s="19"/>
      <c r="B82" s="19"/>
      <c r="C82" s="19"/>
      <c r="D82" s="30" t="s">
        <v>273</v>
      </c>
      <c r="E82" s="19" t="s">
        <v>85</v>
      </c>
      <c r="F82" s="19"/>
      <c r="G82" s="19"/>
      <c r="H82" s="19"/>
      <c r="I82" s="19"/>
      <c r="J82" s="19"/>
      <c r="K82" s="19"/>
      <c r="L82" s="19"/>
      <c r="M82" s="19" t="s">
        <v>566</v>
      </c>
      <c r="N82" s="19" t="s">
        <v>567</v>
      </c>
      <c r="O82" s="19">
        <v>85147</v>
      </c>
      <c r="P82" s="19" t="str">
        <f t="shared" si="2"/>
        <v>483 West Seed Farm Road, Sacaton, AZ 85147</v>
      </c>
      <c r="Q82" s="19" t="s">
        <v>934</v>
      </c>
      <c r="R82" s="19" t="s">
        <v>1087</v>
      </c>
      <c r="S82" s="19">
        <v>33.072933999999997</v>
      </c>
      <c r="T82" s="19">
        <v>-111.75905299999999</v>
      </c>
      <c r="U82" s="19"/>
      <c r="V82" s="19"/>
      <c r="W82" s="19"/>
      <c r="X82" s="19"/>
      <c r="Y82" s="19"/>
      <c r="Z82" s="19"/>
      <c r="AA82" s="19"/>
      <c r="AP82" s="26"/>
    </row>
    <row r="83" spans="1:47" x14ac:dyDescent="0.3">
      <c r="A83" s="19"/>
      <c r="B83" s="19"/>
      <c r="C83" s="19"/>
      <c r="D83" s="30" t="s">
        <v>568</v>
      </c>
      <c r="E83" s="19" t="s">
        <v>338</v>
      </c>
      <c r="F83" s="19"/>
      <c r="G83" s="19"/>
      <c r="H83" s="19"/>
      <c r="I83" s="19"/>
      <c r="J83" s="19"/>
      <c r="K83" s="19"/>
      <c r="L83" s="19"/>
      <c r="M83" s="19" t="s">
        <v>718</v>
      </c>
      <c r="N83" s="19" t="s">
        <v>713</v>
      </c>
      <c r="O83" s="19">
        <v>85546</v>
      </c>
      <c r="P83" s="19" t="str">
        <f t="shared" si="2"/>
        <v>1680 S 20th Ave,  Safford, AZ 85546</v>
      </c>
      <c r="Q83" s="19" t="s">
        <v>871</v>
      </c>
      <c r="R83" s="19" t="s">
        <v>1024</v>
      </c>
      <c r="S83" s="19">
        <v>32.820945000000002</v>
      </c>
      <c r="T83" s="19">
        <v>-109.734058</v>
      </c>
      <c r="U83" s="19"/>
      <c r="V83" s="19"/>
      <c r="W83" s="19"/>
      <c r="X83" s="19"/>
      <c r="Y83" s="19"/>
      <c r="Z83" s="19"/>
      <c r="AA83" s="19"/>
    </row>
    <row r="84" spans="1:47" x14ac:dyDescent="0.3">
      <c r="A84" s="19"/>
      <c r="B84" s="19"/>
      <c r="C84" s="19"/>
      <c r="D84" s="30" t="s">
        <v>274</v>
      </c>
      <c r="E84" s="19" t="s">
        <v>85</v>
      </c>
      <c r="F84" s="19"/>
      <c r="G84" s="19"/>
      <c r="H84" s="19"/>
      <c r="I84" s="19"/>
      <c r="J84" s="19"/>
      <c r="K84" s="19"/>
      <c r="L84" s="19"/>
      <c r="M84" s="19" t="s">
        <v>719</v>
      </c>
      <c r="N84" s="19" t="s">
        <v>683</v>
      </c>
      <c r="O84" s="19">
        <v>85295</v>
      </c>
      <c r="P84" s="19" t="str">
        <f t="shared" si="2"/>
        <v>5656 S Power Rd,  Gilbert, AZ 85295</v>
      </c>
      <c r="Q84" s="19" t="s">
        <v>945</v>
      </c>
      <c r="R84" s="19" t="s">
        <v>1098</v>
      </c>
      <c r="S84" s="19">
        <v>33.313797000000001</v>
      </c>
      <c r="T84" s="19">
        <v>-111.687335</v>
      </c>
      <c r="U84" s="19"/>
      <c r="V84" s="19"/>
      <c r="W84" s="19"/>
      <c r="X84" s="19"/>
      <c r="Y84" s="19"/>
      <c r="Z84" s="19"/>
      <c r="AA84" s="19"/>
    </row>
    <row r="85" spans="1:47" x14ac:dyDescent="0.3">
      <c r="A85" s="19"/>
      <c r="B85" s="19"/>
      <c r="C85" s="19"/>
      <c r="D85" s="30" t="s">
        <v>275</v>
      </c>
      <c r="E85" s="19" t="s">
        <v>85</v>
      </c>
      <c r="F85" s="19"/>
      <c r="G85" s="19"/>
      <c r="H85" s="19"/>
      <c r="I85" s="19"/>
      <c r="J85" s="19"/>
      <c r="K85" s="19"/>
      <c r="L85" s="19"/>
      <c r="M85" s="19" t="s">
        <v>569</v>
      </c>
      <c r="N85" s="19" t="s">
        <v>82</v>
      </c>
      <c r="O85" s="19">
        <v>85016</v>
      </c>
      <c r="P85" s="19" t="str">
        <f t="shared" si="2"/>
        <v>2303 East Thomas Road, Phoenix, AZ 85016</v>
      </c>
      <c r="Q85" s="19" t="s">
        <v>890</v>
      </c>
      <c r="R85" s="19" t="s">
        <v>1043</v>
      </c>
      <c r="S85" s="19">
        <v>33.479976000000001</v>
      </c>
      <c r="T85" s="19">
        <v>-112.032393</v>
      </c>
      <c r="U85" s="19"/>
      <c r="V85" s="19"/>
      <c r="W85" s="19"/>
      <c r="X85" s="19"/>
      <c r="Y85" s="19"/>
      <c r="Z85" s="19"/>
      <c r="AA85" s="19"/>
    </row>
    <row r="86" spans="1:47" x14ac:dyDescent="0.3">
      <c r="A86" s="19"/>
      <c r="B86" s="19"/>
      <c r="C86" s="19"/>
      <c r="D86" s="30" t="s">
        <v>276</v>
      </c>
      <c r="E86" s="19" t="s">
        <v>85</v>
      </c>
      <c r="F86" s="19"/>
      <c r="G86" s="19"/>
      <c r="H86" s="19"/>
      <c r="I86" s="19"/>
      <c r="J86" s="19"/>
      <c r="K86" s="19"/>
      <c r="L86" s="19"/>
      <c r="M86" s="19" t="s">
        <v>720</v>
      </c>
      <c r="N86" s="19" t="s">
        <v>721</v>
      </c>
      <c r="O86" s="19">
        <v>86403</v>
      </c>
      <c r="P86" s="19" t="str">
        <f t="shared" si="2"/>
        <v>101 Civic Center Ln,  Lake Havasu City, AZ 86403</v>
      </c>
      <c r="Q86" s="19" t="s">
        <v>826</v>
      </c>
      <c r="R86" s="19" t="s">
        <v>979</v>
      </c>
      <c r="S86" s="19">
        <v>34.480381999999999</v>
      </c>
      <c r="T86" s="19">
        <v>-114.33886699999999</v>
      </c>
      <c r="U86" s="19"/>
      <c r="V86" s="19"/>
      <c r="W86" s="19"/>
      <c r="X86" s="19"/>
      <c r="Y86" s="19"/>
      <c r="Z86" s="19"/>
      <c r="AA86" s="19"/>
    </row>
    <row r="87" spans="1:47" x14ac:dyDescent="0.3">
      <c r="A87" s="19"/>
      <c r="B87" s="19"/>
      <c r="C87" s="19"/>
      <c r="D87" s="30" t="s">
        <v>391</v>
      </c>
      <c r="E87" s="19" t="s">
        <v>383</v>
      </c>
      <c r="F87" s="19"/>
      <c r="G87" s="19"/>
      <c r="H87" s="19"/>
      <c r="I87" s="19"/>
      <c r="J87" s="19"/>
      <c r="K87" s="19"/>
      <c r="L87" s="19"/>
      <c r="M87" s="19" t="s">
        <v>722</v>
      </c>
      <c r="N87" s="19" t="s">
        <v>122</v>
      </c>
      <c r="O87" s="19">
        <v>85008</v>
      </c>
      <c r="P87" s="19" t="str">
        <f t="shared" si="2"/>
        <v>410 N 44th St # 900,  Phoenix, AZ 85008</v>
      </c>
      <c r="Q87" s="19" t="s">
        <v>923</v>
      </c>
      <c r="R87" s="19" t="s">
        <v>1076</v>
      </c>
      <c r="S87" s="19">
        <v>33.452800000000003</v>
      </c>
      <c r="T87" s="19">
        <v>-111.989845</v>
      </c>
      <c r="U87" s="19"/>
      <c r="V87" s="19"/>
      <c r="W87" s="19"/>
      <c r="X87" s="19"/>
      <c r="Y87" s="19"/>
      <c r="Z87" s="19"/>
      <c r="AA87" s="19"/>
    </row>
    <row r="88" spans="1:47" x14ac:dyDescent="0.3">
      <c r="A88" s="19"/>
      <c r="B88" s="19"/>
      <c r="C88" s="19"/>
      <c r="D88" s="30" t="s">
        <v>392</v>
      </c>
      <c r="E88" s="19" t="s">
        <v>388</v>
      </c>
      <c r="F88" s="19"/>
      <c r="G88" s="19"/>
      <c r="H88" s="19"/>
      <c r="I88" s="19"/>
      <c r="J88" s="19"/>
      <c r="K88" s="19"/>
      <c r="L88" s="19"/>
      <c r="M88" s="19" t="s">
        <v>723</v>
      </c>
      <c r="N88" s="19" t="s">
        <v>715</v>
      </c>
      <c r="O88" s="19">
        <v>86001</v>
      </c>
      <c r="P88" s="19" t="str">
        <f t="shared" si="2"/>
        <v>1300 S Yale St,  Flagstaff, AZ 86001</v>
      </c>
      <c r="Q88" s="19" t="s">
        <v>850</v>
      </c>
      <c r="R88" s="19" t="s">
        <v>1003</v>
      </c>
      <c r="S88" s="19">
        <v>35.188434999999998</v>
      </c>
      <c r="T88" s="19">
        <v>-111.66533699999999</v>
      </c>
      <c r="U88" s="19"/>
      <c r="V88" s="19"/>
      <c r="W88" s="19"/>
      <c r="X88" s="19"/>
      <c r="Y88" s="19"/>
      <c r="Z88" s="19"/>
      <c r="AA88" s="19"/>
    </row>
    <row r="89" spans="1:47" x14ac:dyDescent="0.3">
      <c r="A89" s="19"/>
      <c r="B89" s="19"/>
      <c r="C89" s="19"/>
      <c r="D89" s="30" t="s">
        <v>393</v>
      </c>
      <c r="E89" s="19" t="s">
        <v>383</v>
      </c>
      <c r="F89" s="19"/>
      <c r="G89" s="19"/>
      <c r="H89" s="19"/>
      <c r="I89" s="19"/>
      <c r="J89" s="19"/>
      <c r="K89" s="19"/>
      <c r="L89" s="19"/>
      <c r="M89" s="19" t="s">
        <v>724</v>
      </c>
      <c r="N89" s="19" t="s">
        <v>687</v>
      </c>
      <c r="O89" s="19">
        <v>85281</v>
      </c>
      <c r="P89" s="19" t="str">
        <f t="shared" si="2"/>
        <v>1230 W Washington St #401,  Tempe, AZ 85281</v>
      </c>
      <c r="Q89" s="19" t="s">
        <v>842</v>
      </c>
      <c r="R89" s="19" t="s">
        <v>995</v>
      </c>
      <c r="S89" s="19">
        <v>33.444574000000003</v>
      </c>
      <c r="T89" s="19">
        <v>-111.95689400000001</v>
      </c>
      <c r="U89" s="19"/>
      <c r="V89" s="19"/>
      <c r="W89" s="19"/>
      <c r="X89" s="19"/>
      <c r="Y89" s="19"/>
      <c r="Z89" s="19"/>
      <c r="AA89" s="19"/>
    </row>
    <row r="90" spans="1:47" x14ac:dyDescent="0.3">
      <c r="A90" s="19"/>
      <c r="B90" s="19"/>
      <c r="C90" s="19"/>
      <c r="D90" s="30" t="s">
        <v>349</v>
      </c>
      <c r="E90" s="19" t="s">
        <v>338</v>
      </c>
      <c r="F90" s="19"/>
      <c r="G90" s="19"/>
      <c r="H90" s="19"/>
      <c r="I90" s="19"/>
      <c r="J90" s="19"/>
      <c r="K90" s="19"/>
      <c r="L90" s="19"/>
      <c r="M90" s="19" t="s">
        <v>725</v>
      </c>
      <c r="N90" s="19" t="s">
        <v>726</v>
      </c>
      <c r="O90" s="19">
        <v>85206</v>
      </c>
      <c r="P90" s="19" t="str">
        <f t="shared" si="2"/>
        <v>4540 E Baseline Rd #113,  Mesa, AZ 85206</v>
      </c>
      <c r="Q90" s="19" t="s">
        <v>931</v>
      </c>
      <c r="R90" s="19" t="s">
        <v>1084</v>
      </c>
      <c r="S90" s="19">
        <v>33.379527000000003</v>
      </c>
      <c r="T90" s="19">
        <v>-111.736019</v>
      </c>
      <c r="U90" s="19"/>
      <c r="V90" s="19"/>
      <c r="W90" s="19"/>
      <c r="X90" s="19"/>
      <c r="Y90" s="19"/>
      <c r="Z90" s="19"/>
      <c r="AA90" s="19"/>
    </row>
    <row r="91" spans="1:47" x14ac:dyDescent="0.3">
      <c r="A91" s="19"/>
      <c r="B91" s="19"/>
      <c r="C91" s="19"/>
      <c r="D91" s="30" t="s">
        <v>573</v>
      </c>
      <c r="E91" s="19" t="s">
        <v>85</v>
      </c>
      <c r="F91" s="19"/>
      <c r="G91" s="19"/>
      <c r="H91" s="19"/>
      <c r="I91" s="19"/>
      <c r="J91" s="19"/>
      <c r="K91" s="19"/>
      <c r="L91" s="19"/>
      <c r="M91" s="19" t="s">
        <v>729</v>
      </c>
      <c r="N91" s="19" t="s">
        <v>122</v>
      </c>
      <c r="O91" s="19">
        <v>85027</v>
      </c>
      <c r="P91" s="19" t="str">
        <f t="shared" si="2"/>
        <v>19829 N. 27th Ave.,  Phoenix, AZ 85027</v>
      </c>
      <c r="Q91" s="19" t="s">
        <v>877</v>
      </c>
      <c r="R91" s="19" t="s">
        <v>1030</v>
      </c>
      <c r="S91" s="19">
        <v>33.665726999999997</v>
      </c>
      <c r="T91" s="19">
        <v>-112.116108</v>
      </c>
      <c r="U91" s="19"/>
      <c r="V91" s="19"/>
      <c r="W91" s="19"/>
      <c r="X91" s="19"/>
      <c r="Y91" s="19"/>
      <c r="Z91" s="19"/>
      <c r="AA91" s="19"/>
      <c r="AQ91" s="26"/>
      <c r="AR91" s="26"/>
      <c r="AS91" s="26"/>
      <c r="AT91" s="26"/>
      <c r="AU91" s="26"/>
    </row>
    <row r="92" spans="1:47" x14ac:dyDescent="0.3">
      <c r="A92" s="19"/>
      <c r="B92" s="19"/>
      <c r="C92" s="19"/>
      <c r="D92" s="30" t="s">
        <v>571</v>
      </c>
      <c r="E92" s="19" t="s">
        <v>85</v>
      </c>
      <c r="F92" s="19"/>
      <c r="G92" s="19"/>
      <c r="H92" s="19"/>
      <c r="I92" s="19"/>
      <c r="J92" s="19"/>
      <c r="K92" s="19"/>
      <c r="L92" s="19"/>
      <c r="M92" s="19" t="s">
        <v>727</v>
      </c>
      <c r="N92" s="19" t="s">
        <v>122</v>
      </c>
      <c r="O92" s="19">
        <v>85020</v>
      </c>
      <c r="P92" s="19" t="str">
        <f t="shared" si="2"/>
        <v>250 E. Dunlap Ave.,  Phoenix, AZ 85020</v>
      </c>
      <c r="Q92" s="19" t="s">
        <v>893</v>
      </c>
      <c r="R92" s="19" t="s">
        <v>1046</v>
      </c>
      <c r="S92" s="19">
        <v>33.569459000000002</v>
      </c>
      <c r="T92" s="19">
        <v>-112.070877</v>
      </c>
      <c r="U92" s="19"/>
      <c r="V92" s="19"/>
      <c r="W92" s="19"/>
      <c r="X92" s="19"/>
      <c r="Y92" s="19"/>
      <c r="Z92" s="19"/>
      <c r="AA92" s="19"/>
    </row>
    <row r="93" spans="1:47" x14ac:dyDescent="0.3">
      <c r="A93" s="19"/>
      <c r="B93" s="19"/>
      <c r="C93" s="19"/>
      <c r="D93" s="30" t="s">
        <v>570</v>
      </c>
      <c r="E93" s="19" t="s">
        <v>85</v>
      </c>
      <c r="F93" s="19"/>
      <c r="G93" s="19"/>
      <c r="H93" s="19"/>
      <c r="I93" s="19"/>
      <c r="J93" s="19"/>
      <c r="K93" s="19"/>
      <c r="L93" s="19"/>
      <c r="M93" s="19" t="s">
        <v>242</v>
      </c>
      <c r="N93" s="19" t="s">
        <v>705</v>
      </c>
      <c r="O93" s="19">
        <v>85251</v>
      </c>
      <c r="P93" s="19" t="str">
        <f t="shared" si="2"/>
        <v>7400 E. Osborn Road,  Scottsdale, AZ 85251</v>
      </c>
      <c r="Q93" s="19" t="s">
        <v>960</v>
      </c>
      <c r="R93" s="19" t="s">
        <v>1113</v>
      </c>
      <c r="S93" s="19">
        <v>33.488672999999999</v>
      </c>
      <c r="T93" s="19">
        <v>-111.923149</v>
      </c>
      <c r="U93" s="19"/>
      <c r="V93" s="19"/>
      <c r="W93" s="19"/>
      <c r="X93" s="19"/>
      <c r="Y93" s="19"/>
      <c r="Z93" s="19"/>
      <c r="AA93" s="19"/>
    </row>
    <row r="94" spans="1:47" x14ac:dyDescent="0.3">
      <c r="A94" s="19"/>
      <c r="B94" s="19"/>
      <c r="C94" s="19"/>
      <c r="D94" s="30" t="s">
        <v>572</v>
      </c>
      <c r="E94" s="19" t="s">
        <v>85</v>
      </c>
      <c r="F94" s="19"/>
      <c r="G94" s="19"/>
      <c r="H94" s="19"/>
      <c r="I94" s="19"/>
      <c r="J94" s="19"/>
      <c r="K94" s="19"/>
      <c r="L94" s="19"/>
      <c r="M94" s="19" t="s">
        <v>728</v>
      </c>
      <c r="N94" s="19" t="s">
        <v>705</v>
      </c>
      <c r="O94" s="19">
        <v>85260</v>
      </c>
      <c r="P94" s="19" t="str">
        <f t="shared" si="2"/>
        <v>9003 E. Shea Boulevard,  Scottsdale, AZ 85260</v>
      </c>
      <c r="Q94" s="19" t="s">
        <v>969</v>
      </c>
      <c r="R94" s="19" t="s">
        <v>1122</v>
      </c>
      <c r="S94" s="19">
        <v>33.580069000000002</v>
      </c>
      <c r="T94" s="19">
        <v>-111.885143</v>
      </c>
      <c r="U94" s="19"/>
      <c r="V94" s="19"/>
      <c r="W94" s="19"/>
      <c r="X94" s="19"/>
      <c r="Y94" s="19"/>
      <c r="Z94" s="19"/>
      <c r="AA94" s="19"/>
    </row>
    <row r="95" spans="1:47" x14ac:dyDescent="0.3">
      <c r="A95" s="19"/>
      <c r="B95" s="19"/>
      <c r="C95" s="19"/>
      <c r="D95" s="30" t="s">
        <v>574</v>
      </c>
      <c r="E95" s="19" t="s">
        <v>85</v>
      </c>
      <c r="F95" s="19"/>
      <c r="G95" s="19"/>
      <c r="H95" s="19"/>
      <c r="I95" s="19"/>
      <c r="J95" s="19"/>
      <c r="K95" s="19"/>
      <c r="L95" s="19"/>
      <c r="M95" s="19" t="s">
        <v>730</v>
      </c>
      <c r="N95" s="19" t="s">
        <v>705</v>
      </c>
      <c r="O95" s="19">
        <v>85255</v>
      </c>
      <c r="P95" s="19" t="str">
        <f t="shared" si="2"/>
        <v>7400 E. Thompson Peak Pkwy,  Scottsdale, AZ 85255</v>
      </c>
      <c r="Q95" s="19" t="s">
        <v>961</v>
      </c>
      <c r="R95" s="19" t="s">
        <v>1114</v>
      </c>
      <c r="S95" s="19">
        <v>33.670695000000002</v>
      </c>
      <c r="T95" s="19">
        <v>-111.922032</v>
      </c>
      <c r="U95" s="19"/>
      <c r="V95" s="19"/>
      <c r="W95" s="19"/>
      <c r="X95" s="19"/>
      <c r="Y95" s="19"/>
      <c r="Z95" s="19"/>
      <c r="AA95" s="19"/>
    </row>
    <row r="96" spans="1:47" x14ac:dyDescent="0.3">
      <c r="A96" s="19"/>
      <c r="B96" s="19"/>
      <c r="C96" s="19"/>
      <c r="D96" s="30" t="s">
        <v>394</v>
      </c>
      <c r="E96" s="19" t="s">
        <v>383</v>
      </c>
      <c r="F96" s="19"/>
      <c r="G96" s="19"/>
      <c r="H96" s="19"/>
      <c r="I96" s="19"/>
      <c r="J96" s="19"/>
      <c r="K96" s="19"/>
      <c r="L96" s="19"/>
      <c r="M96" s="19" t="s">
        <v>575</v>
      </c>
      <c r="N96" s="19" t="s">
        <v>82</v>
      </c>
      <c r="O96" s="19">
        <v>85016</v>
      </c>
      <c r="P96" s="19" t="str">
        <f t="shared" si="2"/>
        <v>2231 E. Camelback Road, Phoenix, AZ 85016</v>
      </c>
      <c r="Q96" s="19" t="s">
        <v>887</v>
      </c>
      <c r="R96" s="19" t="s">
        <v>1040</v>
      </c>
      <c r="S96" s="19">
        <v>33.508445000000002</v>
      </c>
      <c r="T96" s="19">
        <v>-112.032748</v>
      </c>
      <c r="U96" s="19"/>
      <c r="V96" s="19"/>
      <c r="W96" s="19"/>
      <c r="X96" s="19"/>
      <c r="Y96" s="19"/>
      <c r="Z96" s="19"/>
      <c r="AA96" s="19"/>
    </row>
    <row r="97" spans="1:27" ht="28.8" x14ac:dyDescent="0.3">
      <c r="A97" s="19"/>
      <c r="B97" s="19"/>
      <c r="C97" s="19"/>
      <c r="D97" s="31" t="s">
        <v>576</v>
      </c>
      <c r="E97" s="19" t="s">
        <v>85</v>
      </c>
      <c r="F97" s="19"/>
      <c r="G97" s="19"/>
      <c r="H97" s="19"/>
      <c r="I97" s="19"/>
      <c r="J97" s="19"/>
      <c r="K97" s="19"/>
      <c r="L97" s="19"/>
      <c r="M97" s="19" t="s">
        <v>577</v>
      </c>
      <c r="N97" s="19" t="s">
        <v>156</v>
      </c>
      <c r="O97" s="19">
        <v>85209</v>
      </c>
      <c r="P97" s="19" t="str">
        <f t="shared" si="2"/>
        <v>1301 S. Crimson Rd., Mesa, AZ 85209</v>
      </c>
      <c r="Q97" s="19" t="s">
        <v>851</v>
      </c>
      <c r="R97" s="19" t="s">
        <v>1004</v>
      </c>
      <c r="S97" s="19">
        <v>33.391767000000002</v>
      </c>
      <c r="T97" s="19">
        <v>-111.611071</v>
      </c>
      <c r="U97" s="19"/>
      <c r="V97" s="19"/>
      <c r="W97" s="19"/>
      <c r="X97" s="19"/>
      <c r="Y97" s="19"/>
      <c r="Z97" s="19"/>
      <c r="AA97" s="19"/>
    </row>
    <row r="98" spans="1:27" ht="28.8" x14ac:dyDescent="0.3">
      <c r="A98" s="19"/>
      <c r="B98" s="19"/>
      <c r="C98" s="19"/>
      <c r="D98" s="31" t="s">
        <v>582</v>
      </c>
      <c r="E98" s="19" t="s">
        <v>85</v>
      </c>
      <c r="F98" s="19"/>
      <c r="G98" s="19"/>
      <c r="H98" s="19"/>
      <c r="I98" s="19"/>
      <c r="J98" s="19"/>
      <c r="K98" s="19"/>
      <c r="L98" s="19"/>
      <c r="M98" s="19" t="s">
        <v>583</v>
      </c>
      <c r="N98" s="19" t="s">
        <v>258</v>
      </c>
      <c r="O98" s="19">
        <v>85281</v>
      </c>
      <c r="P98" s="19" t="str">
        <f t="shared" ref="P98:P129" si="3">CONCATENATE(M98, ", ", N98,", ","AZ", " ",O98)</f>
        <v>1500 S. Mill Avenue, Tempe, AZ 85281</v>
      </c>
      <c r="Q98" s="19" t="s">
        <v>860</v>
      </c>
      <c r="R98" s="19" t="s">
        <v>1013</v>
      </c>
      <c r="S98" s="19">
        <v>33.412287999999997</v>
      </c>
      <c r="T98" s="19">
        <v>-111.94103800000001</v>
      </c>
      <c r="U98" s="19"/>
      <c r="V98" s="19"/>
      <c r="W98" s="19"/>
      <c r="X98" s="19"/>
      <c r="Y98" s="19"/>
      <c r="Z98" s="19"/>
      <c r="AA98" s="19"/>
    </row>
    <row r="99" spans="1:27" x14ac:dyDescent="0.3">
      <c r="A99" s="19"/>
      <c r="B99" s="19"/>
      <c r="C99" s="19"/>
      <c r="D99" s="31" t="s">
        <v>580</v>
      </c>
      <c r="E99" s="19" t="s">
        <v>85</v>
      </c>
      <c r="F99" s="19"/>
      <c r="G99" s="19"/>
      <c r="H99" s="19"/>
      <c r="I99" s="19"/>
      <c r="J99" s="19"/>
      <c r="K99" s="19"/>
      <c r="L99" s="19"/>
      <c r="M99" s="19" t="s">
        <v>581</v>
      </c>
      <c r="N99" s="19" t="s">
        <v>82</v>
      </c>
      <c r="O99" s="19">
        <v>85007</v>
      </c>
      <c r="P99" s="19" t="str">
        <f t="shared" si="3"/>
        <v>1801 E. Van Buren Street, Phoenix, AZ 85007</v>
      </c>
      <c r="Q99" s="19" t="s">
        <v>874</v>
      </c>
      <c r="R99" s="19" t="s">
        <v>1027</v>
      </c>
      <c r="S99" s="19">
        <v>33.451165000000003</v>
      </c>
      <c r="T99" s="19">
        <v>-112.09841400000001</v>
      </c>
      <c r="U99" s="19"/>
      <c r="V99" s="19"/>
      <c r="W99" s="19"/>
      <c r="X99" s="19"/>
      <c r="Y99" s="19"/>
      <c r="Z99" s="19"/>
      <c r="AA99" s="19"/>
    </row>
    <row r="100" spans="1:27" x14ac:dyDescent="0.3">
      <c r="A100" s="19"/>
      <c r="B100" s="19"/>
      <c r="C100" s="19"/>
      <c r="D100" s="31" t="s">
        <v>578</v>
      </c>
      <c r="E100" s="19" t="s">
        <v>85</v>
      </c>
      <c r="F100" s="19"/>
      <c r="G100" s="19"/>
      <c r="H100" s="19"/>
      <c r="I100" s="19"/>
      <c r="J100" s="19"/>
      <c r="K100" s="19"/>
      <c r="L100" s="19"/>
      <c r="M100" s="19" t="s">
        <v>579</v>
      </c>
      <c r="N100" s="19" t="s">
        <v>82</v>
      </c>
      <c r="O100" s="19">
        <v>85006</v>
      </c>
      <c r="P100" s="19" t="str">
        <f t="shared" si="3"/>
        <v>1800 E. Van Buren Street, Phoenix, AZ 85006</v>
      </c>
      <c r="Q100" s="19" t="s">
        <v>873</v>
      </c>
      <c r="R100" s="19" t="s">
        <v>1026</v>
      </c>
      <c r="S100" s="19">
        <v>33.454484999999998</v>
      </c>
      <c r="T100" s="19">
        <v>-112.042356</v>
      </c>
      <c r="U100" s="19"/>
      <c r="V100" s="19"/>
      <c r="W100" s="19"/>
      <c r="X100" s="19"/>
      <c r="Y100" s="19"/>
      <c r="Z100" s="19"/>
      <c r="AA100" s="19"/>
    </row>
    <row r="101" spans="1:27" x14ac:dyDescent="0.3">
      <c r="A101" s="19"/>
      <c r="B101" s="19"/>
      <c r="C101" s="19"/>
      <c r="D101" s="30" t="s">
        <v>278</v>
      </c>
      <c r="E101" s="19" t="s">
        <v>85</v>
      </c>
      <c r="F101" s="19"/>
      <c r="G101" s="19"/>
      <c r="H101" s="19"/>
      <c r="I101" s="19"/>
      <c r="J101" s="19"/>
      <c r="K101" s="19"/>
      <c r="L101" s="19"/>
      <c r="M101" s="19" t="s">
        <v>584</v>
      </c>
      <c r="N101" s="19" t="s">
        <v>82</v>
      </c>
      <c r="O101" s="19">
        <v>85004</v>
      </c>
      <c r="P101" s="19" t="str">
        <f t="shared" si="3"/>
        <v>40 North Central Avenue, Phoenix, AZ 85004</v>
      </c>
      <c r="Q101" s="19" t="s">
        <v>919</v>
      </c>
      <c r="R101" s="19" t="s">
        <v>1072</v>
      </c>
      <c r="S101" s="19">
        <v>33.448981000000003</v>
      </c>
      <c r="T101" s="19">
        <v>-112.074664</v>
      </c>
      <c r="U101" s="19"/>
      <c r="V101" s="19"/>
      <c r="W101" s="19"/>
      <c r="X101" s="19"/>
      <c r="Y101" s="19"/>
      <c r="Z101" s="19"/>
      <c r="AA101" s="19"/>
    </row>
    <row r="102" spans="1:27" x14ac:dyDescent="0.3">
      <c r="A102" s="19"/>
      <c r="B102" s="19"/>
      <c r="C102" s="19"/>
      <c r="D102" s="30" t="s">
        <v>279</v>
      </c>
      <c r="E102" s="19" t="s">
        <v>85</v>
      </c>
      <c r="F102" s="19"/>
      <c r="G102" s="19"/>
      <c r="H102" s="19"/>
      <c r="I102" s="19"/>
      <c r="J102" s="19"/>
      <c r="K102" s="19"/>
      <c r="L102" s="19"/>
      <c r="M102" s="19" t="s">
        <v>731</v>
      </c>
      <c r="N102" s="19" t="s">
        <v>732</v>
      </c>
      <c r="O102" s="19">
        <v>86409</v>
      </c>
      <c r="P102" s="19" t="str">
        <f t="shared" si="3"/>
        <v>3269 Stockton Hill Rd,  Kingman, AZ 86409</v>
      </c>
      <c r="Q102" s="19" t="s">
        <v>912</v>
      </c>
      <c r="R102" s="19" t="s">
        <v>1065</v>
      </c>
      <c r="S102" s="19">
        <v>35.220317999999999</v>
      </c>
      <c r="T102" s="19">
        <v>-114.037119</v>
      </c>
      <c r="U102" s="19"/>
      <c r="V102" s="19"/>
      <c r="W102" s="19"/>
      <c r="X102" s="19"/>
      <c r="Y102" s="19"/>
      <c r="Z102" s="19"/>
      <c r="AA102" s="19"/>
    </row>
    <row r="103" spans="1:27" x14ac:dyDescent="0.3">
      <c r="A103" s="19"/>
      <c r="B103" s="19"/>
      <c r="C103" s="19"/>
      <c r="D103" s="30" t="s">
        <v>375</v>
      </c>
      <c r="E103" s="19" t="s">
        <v>338</v>
      </c>
      <c r="F103" s="19"/>
      <c r="G103" s="19"/>
      <c r="H103" s="19"/>
      <c r="I103" s="19"/>
      <c r="J103" s="19"/>
      <c r="K103" s="19"/>
      <c r="L103" s="19"/>
      <c r="M103" s="19" t="s">
        <v>733</v>
      </c>
      <c r="N103" s="19" t="s">
        <v>687</v>
      </c>
      <c r="O103" s="19">
        <v>85281</v>
      </c>
      <c r="P103" s="19" t="str">
        <f t="shared" si="3"/>
        <v>618 S Madison Dr,  Tempe, AZ 85281</v>
      </c>
      <c r="Q103" s="19" t="s">
        <v>951</v>
      </c>
      <c r="R103" s="19" t="s">
        <v>1104</v>
      </c>
      <c r="S103" s="19">
        <v>33.423405000000002</v>
      </c>
      <c r="T103" s="19">
        <v>-111.97393700000001</v>
      </c>
      <c r="U103" s="19"/>
      <c r="V103" s="19"/>
      <c r="W103" s="19"/>
      <c r="X103" s="19"/>
      <c r="Y103" s="19"/>
      <c r="Z103" s="19"/>
      <c r="AA103" s="19"/>
    </row>
    <row r="104" spans="1:27" x14ac:dyDescent="0.3">
      <c r="A104" s="19"/>
      <c r="B104" s="19"/>
      <c r="C104" s="19"/>
      <c r="D104" s="30" t="s">
        <v>331</v>
      </c>
      <c r="E104" s="19" t="s">
        <v>328</v>
      </c>
      <c r="F104" s="19"/>
      <c r="G104" s="19"/>
      <c r="H104" s="19"/>
      <c r="I104" s="19"/>
      <c r="J104" s="19"/>
      <c r="K104" s="19"/>
      <c r="L104" s="19"/>
      <c r="M104" s="19" t="s">
        <v>734</v>
      </c>
      <c r="N104" s="19" t="s">
        <v>735</v>
      </c>
      <c r="O104" s="19">
        <v>85344</v>
      </c>
      <c r="P104" s="19" t="str">
        <f t="shared" si="3"/>
        <v>1200 Mohave Rd,  Parker, AZ 85344</v>
      </c>
      <c r="Q104" s="19" t="s">
        <v>837</v>
      </c>
      <c r="R104" s="19" t="s">
        <v>990</v>
      </c>
      <c r="S104" s="19">
        <v>34.135531999999998</v>
      </c>
      <c r="T104" s="19">
        <v>-114.28478699999999</v>
      </c>
      <c r="U104" s="19"/>
      <c r="V104" s="19"/>
      <c r="W104" s="19"/>
      <c r="X104" s="19"/>
      <c r="Y104" s="19"/>
      <c r="Z104" s="19"/>
      <c r="AA104" s="19"/>
    </row>
    <row r="105" spans="1:27" x14ac:dyDescent="0.3">
      <c r="A105" s="19"/>
      <c r="B105" s="19"/>
      <c r="C105" s="19"/>
      <c r="D105" s="30" t="s">
        <v>300</v>
      </c>
      <c r="E105" s="19" t="s">
        <v>297</v>
      </c>
      <c r="F105" s="19"/>
      <c r="G105" s="19"/>
      <c r="H105" s="19"/>
      <c r="I105" s="19"/>
      <c r="J105" s="19"/>
      <c r="K105" s="19"/>
      <c r="L105" s="19"/>
      <c r="M105" s="19" t="s">
        <v>734</v>
      </c>
      <c r="N105" s="19" t="s">
        <v>735</v>
      </c>
      <c r="O105" s="19">
        <v>85344</v>
      </c>
      <c r="P105" s="19" t="str">
        <f t="shared" si="3"/>
        <v>1200 Mohave Rd,  Parker, AZ 85344</v>
      </c>
      <c r="Q105" s="19" t="s">
        <v>837</v>
      </c>
      <c r="R105" s="19" t="s">
        <v>990</v>
      </c>
      <c r="S105" s="19">
        <v>34.135531999999998</v>
      </c>
      <c r="T105" s="19">
        <v>-114.28478699999999</v>
      </c>
      <c r="U105" s="19"/>
      <c r="V105" s="19"/>
      <c r="W105" s="19"/>
      <c r="X105" s="19"/>
      <c r="Y105" s="19"/>
      <c r="Z105" s="19"/>
      <c r="AA105" s="19"/>
    </row>
    <row r="106" spans="1:27" x14ac:dyDescent="0.3">
      <c r="A106" s="19"/>
      <c r="B106" s="19"/>
      <c r="C106" s="19"/>
      <c r="D106" s="30" t="s">
        <v>408</v>
      </c>
      <c r="E106" s="19" t="s">
        <v>409</v>
      </c>
      <c r="F106" s="19"/>
      <c r="G106" s="19"/>
      <c r="H106" s="19"/>
      <c r="I106" s="19"/>
      <c r="J106" s="19"/>
      <c r="K106" s="19"/>
      <c r="L106" s="19"/>
      <c r="M106" s="19" t="s">
        <v>585</v>
      </c>
      <c r="N106" s="19" t="s">
        <v>82</v>
      </c>
      <c r="O106" s="19">
        <v>85040</v>
      </c>
      <c r="P106" s="19" t="str">
        <f t="shared" si="3"/>
        <v>5005 South 40th St, Phoenix, AZ 85040</v>
      </c>
      <c r="Q106" s="19" t="s">
        <v>935</v>
      </c>
      <c r="R106" s="19" t="s">
        <v>1088</v>
      </c>
      <c r="S106" s="19">
        <v>33.400706999999997</v>
      </c>
      <c r="T106" s="19">
        <v>-111.994001</v>
      </c>
      <c r="U106" s="19"/>
      <c r="V106" s="19"/>
      <c r="W106" s="19"/>
      <c r="X106" s="19"/>
      <c r="Y106" s="19"/>
      <c r="Z106" s="19"/>
      <c r="AA106" s="19"/>
    </row>
    <row r="107" spans="1:27" x14ac:dyDescent="0.3">
      <c r="A107" s="19"/>
      <c r="B107" s="19"/>
      <c r="C107" s="19"/>
      <c r="D107" s="30" t="s">
        <v>402</v>
      </c>
      <c r="E107" s="19" t="s">
        <v>338</v>
      </c>
      <c r="F107" s="19"/>
      <c r="G107" s="19"/>
      <c r="H107" s="19"/>
      <c r="I107" s="19"/>
      <c r="J107" s="19"/>
      <c r="K107" s="19"/>
      <c r="L107" s="19"/>
      <c r="M107" s="19" t="s">
        <v>586</v>
      </c>
      <c r="N107" s="19" t="s">
        <v>82</v>
      </c>
      <c r="O107" s="19">
        <v>85027</v>
      </c>
      <c r="P107" s="19" t="str">
        <f t="shared" si="3"/>
        <v>20414 N 27TH AVE #500, Phoenix, AZ 85027</v>
      </c>
      <c r="Q107" s="19" t="s">
        <v>878</v>
      </c>
      <c r="R107" s="19" t="s">
        <v>1031</v>
      </c>
      <c r="S107" s="19">
        <v>33.671939000000002</v>
      </c>
      <c r="T107" s="19">
        <v>-112.11767</v>
      </c>
      <c r="U107" s="19"/>
      <c r="V107" s="19"/>
      <c r="W107" s="19"/>
      <c r="X107" s="19"/>
      <c r="Y107" s="19"/>
      <c r="Z107" s="19"/>
      <c r="AA107" s="19"/>
    </row>
    <row r="108" spans="1:27" x14ac:dyDescent="0.3">
      <c r="A108" s="19"/>
      <c r="B108" s="19"/>
      <c r="C108" s="19"/>
      <c r="D108" s="30" t="s">
        <v>587</v>
      </c>
      <c r="E108" s="19" t="s">
        <v>338</v>
      </c>
      <c r="F108" s="19"/>
      <c r="G108" s="19"/>
      <c r="H108" s="19"/>
      <c r="I108" s="19"/>
      <c r="J108" s="19"/>
      <c r="K108" s="19"/>
      <c r="L108" s="19"/>
      <c r="M108" s="19" t="s">
        <v>594</v>
      </c>
      <c r="N108" s="19" t="s">
        <v>82</v>
      </c>
      <c r="O108" s="19">
        <v>85021</v>
      </c>
      <c r="P108" s="19" t="str">
        <f t="shared" si="3"/>
        <v>2505 W. Beryl Ave., Phoenix, AZ 85021</v>
      </c>
      <c r="Q108" s="19" t="s">
        <v>894</v>
      </c>
      <c r="R108" s="19" t="s">
        <v>1047</v>
      </c>
      <c r="S108" s="19">
        <v>33.579590000000003</v>
      </c>
      <c r="T108" s="19">
        <v>-112.11379100000001</v>
      </c>
      <c r="U108" s="19"/>
      <c r="V108" s="19"/>
      <c r="W108" s="19"/>
      <c r="X108" s="19"/>
      <c r="Y108" s="19"/>
      <c r="Z108" s="19"/>
      <c r="AA108" s="19"/>
    </row>
    <row r="109" spans="1:27" x14ac:dyDescent="0.3">
      <c r="A109" s="19"/>
      <c r="B109" s="19"/>
      <c r="C109" s="19"/>
      <c r="D109" s="30" t="s">
        <v>590</v>
      </c>
      <c r="E109" s="19" t="s">
        <v>338</v>
      </c>
      <c r="F109" s="19"/>
      <c r="G109" s="19"/>
      <c r="H109" s="19"/>
      <c r="I109" s="19"/>
      <c r="J109" s="19"/>
      <c r="K109" s="19"/>
      <c r="L109" s="19"/>
      <c r="M109" s="19" t="s">
        <v>597</v>
      </c>
      <c r="N109" s="19" t="s">
        <v>82</v>
      </c>
      <c r="O109" s="19">
        <v>85013</v>
      </c>
      <c r="P109" s="19" t="str">
        <f t="shared" si="3"/>
        <v>3333 N. 7th Ave, Phoenix, AZ 85013</v>
      </c>
      <c r="Q109" s="19" t="s">
        <v>914</v>
      </c>
      <c r="R109" s="19" t="s">
        <v>1067</v>
      </c>
      <c r="S109" s="19">
        <v>33.486758999999999</v>
      </c>
      <c r="T109" s="19">
        <v>-112.082815</v>
      </c>
      <c r="U109" s="19"/>
      <c r="V109" s="19"/>
      <c r="W109" s="19"/>
      <c r="X109" s="19"/>
      <c r="Y109" s="19"/>
      <c r="Z109" s="19"/>
      <c r="AA109" s="19"/>
    </row>
    <row r="110" spans="1:27" x14ac:dyDescent="0.3">
      <c r="A110" s="19"/>
      <c r="B110" s="19"/>
      <c r="C110" s="19"/>
      <c r="D110" s="30" t="s">
        <v>589</v>
      </c>
      <c r="E110" s="19" t="s">
        <v>338</v>
      </c>
      <c r="F110" s="19"/>
      <c r="G110" s="19"/>
      <c r="H110" s="19"/>
      <c r="I110" s="19"/>
      <c r="J110" s="19"/>
      <c r="K110" s="19"/>
      <c r="L110" s="19"/>
      <c r="M110" s="19" t="s">
        <v>596</v>
      </c>
      <c r="N110" s="19" t="s">
        <v>82</v>
      </c>
      <c r="O110" s="19">
        <v>85012</v>
      </c>
      <c r="P110" s="19" t="str">
        <f t="shared" si="3"/>
        <v>40 E. Mitchell Dr., Phoenix, AZ 85012</v>
      </c>
      <c r="Q110" s="19" t="s">
        <v>918</v>
      </c>
      <c r="R110" s="19" t="s">
        <v>1071</v>
      </c>
      <c r="S110" s="19">
        <v>33.488971999999997</v>
      </c>
      <c r="T110" s="19">
        <v>-112.071697</v>
      </c>
      <c r="U110" s="19"/>
      <c r="V110" s="19"/>
      <c r="W110" s="19"/>
      <c r="X110" s="19"/>
      <c r="Y110" s="19"/>
      <c r="Z110" s="19"/>
      <c r="AA110" s="19"/>
    </row>
    <row r="111" spans="1:27" x14ac:dyDescent="0.3">
      <c r="A111" s="19"/>
      <c r="B111" s="19"/>
      <c r="C111" s="19"/>
      <c r="D111" s="30" t="s">
        <v>593</v>
      </c>
      <c r="E111" s="19" t="s">
        <v>338</v>
      </c>
      <c r="F111" s="19"/>
      <c r="G111" s="19"/>
      <c r="H111" s="19"/>
      <c r="I111" s="19"/>
      <c r="J111" s="19"/>
      <c r="K111" s="19"/>
      <c r="L111" s="19"/>
      <c r="M111" s="19" t="s">
        <v>600</v>
      </c>
      <c r="N111" s="19" t="s">
        <v>156</v>
      </c>
      <c r="O111" s="19">
        <v>85207</v>
      </c>
      <c r="P111" s="19" t="str">
        <f t="shared" si="3"/>
        <v>6915 E. Main St., Mesa, AZ 85207</v>
      </c>
      <c r="Q111" s="19" t="s">
        <v>957</v>
      </c>
      <c r="R111" s="19" t="s">
        <v>1110</v>
      </c>
      <c r="S111" s="19">
        <v>33.415005000000001</v>
      </c>
      <c r="T111" s="19">
        <v>-111.681957</v>
      </c>
      <c r="U111" s="19"/>
      <c r="V111" s="19"/>
      <c r="W111" s="19"/>
      <c r="X111" s="19"/>
      <c r="Y111" s="19"/>
      <c r="Z111" s="19"/>
      <c r="AA111" s="19"/>
    </row>
    <row r="112" spans="1:27" x14ac:dyDescent="0.3">
      <c r="A112" s="19"/>
      <c r="B112" s="19"/>
      <c r="C112" s="19"/>
      <c r="D112" s="30" t="s">
        <v>592</v>
      </c>
      <c r="E112" s="19" t="s">
        <v>338</v>
      </c>
      <c r="F112" s="19"/>
      <c r="G112" s="19"/>
      <c r="H112" s="19"/>
      <c r="I112" s="19"/>
      <c r="J112" s="19"/>
      <c r="K112" s="19"/>
      <c r="L112" s="19"/>
      <c r="M112" s="19" t="s">
        <v>599</v>
      </c>
      <c r="N112" s="19" t="s">
        <v>82</v>
      </c>
      <c r="O112" s="19">
        <v>85040</v>
      </c>
      <c r="P112" s="19" t="str">
        <f t="shared" si="3"/>
        <v>1616 E. Roeser Rd., Phoenix, AZ 85040</v>
      </c>
      <c r="Q112" s="19" t="s">
        <v>869</v>
      </c>
      <c r="R112" s="19" t="s">
        <v>1022</v>
      </c>
      <c r="S112" s="19">
        <v>33.400154000000001</v>
      </c>
      <c r="T112" s="19">
        <v>-112.046042</v>
      </c>
      <c r="U112" s="19"/>
      <c r="V112" s="19"/>
      <c r="W112" s="19"/>
      <c r="X112" s="19"/>
      <c r="Y112" s="19"/>
      <c r="Z112" s="19"/>
      <c r="AA112" s="19"/>
    </row>
    <row r="113" spans="1:27" x14ac:dyDescent="0.3">
      <c r="A113" s="19"/>
      <c r="B113" s="19"/>
      <c r="C113" s="19"/>
      <c r="D113" s="30" t="s">
        <v>591</v>
      </c>
      <c r="E113" s="19" t="s">
        <v>338</v>
      </c>
      <c r="F113" s="19"/>
      <c r="G113" s="19"/>
      <c r="H113" s="19"/>
      <c r="I113" s="19"/>
      <c r="J113" s="19"/>
      <c r="K113" s="19"/>
      <c r="L113" s="19"/>
      <c r="M113" s="19" t="s">
        <v>598</v>
      </c>
      <c r="N113" s="19" t="s">
        <v>156</v>
      </c>
      <c r="O113" s="19">
        <v>85201</v>
      </c>
      <c r="P113" s="19" t="str">
        <f t="shared" si="3"/>
        <v>262 E. University Dr., Mesa, AZ 85201</v>
      </c>
      <c r="Q113" s="19" t="s">
        <v>899</v>
      </c>
      <c r="R113" s="19" t="s">
        <v>1052</v>
      </c>
      <c r="S113" s="19">
        <v>33.422846999999997</v>
      </c>
      <c r="T113" s="19">
        <v>-111.825243</v>
      </c>
      <c r="U113" s="19"/>
      <c r="V113" s="19"/>
      <c r="W113" s="19"/>
      <c r="X113" s="19"/>
      <c r="Y113" s="19"/>
      <c r="Z113" s="19"/>
      <c r="AA113" s="19"/>
    </row>
    <row r="114" spans="1:27" x14ac:dyDescent="0.3">
      <c r="A114" s="19"/>
      <c r="B114" s="19"/>
      <c r="C114" s="19"/>
      <c r="D114" s="30" t="s">
        <v>588</v>
      </c>
      <c r="E114" s="19" t="s">
        <v>338</v>
      </c>
      <c r="F114" s="19"/>
      <c r="G114" s="19"/>
      <c r="H114" s="19"/>
      <c r="I114" s="19"/>
      <c r="J114" s="19"/>
      <c r="K114" s="19"/>
      <c r="L114" s="19"/>
      <c r="M114" s="19" t="s">
        <v>595</v>
      </c>
      <c r="N114" s="19" t="s">
        <v>82</v>
      </c>
      <c r="O114" s="19">
        <v>85008</v>
      </c>
      <c r="P114" s="19" t="str">
        <f t="shared" si="3"/>
        <v>4451 E. Oak Street, Phoenix, AZ 85008</v>
      </c>
      <c r="Q114" s="19" t="s">
        <v>929</v>
      </c>
      <c r="R114" s="19" t="s">
        <v>1082</v>
      </c>
      <c r="S114" s="19">
        <v>33.472237999999997</v>
      </c>
      <c r="T114" s="19">
        <v>-111.985457</v>
      </c>
      <c r="U114" s="19"/>
      <c r="V114" s="19"/>
      <c r="W114" s="19"/>
      <c r="X114" s="19"/>
      <c r="Y114" s="19"/>
      <c r="Z114" s="19"/>
      <c r="AA114" s="19"/>
    </row>
    <row r="115" spans="1:27" x14ac:dyDescent="0.3">
      <c r="A115" s="19"/>
      <c r="B115" s="19"/>
      <c r="C115" s="19"/>
      <c r="D115" s="30" t="s">
        <v>301</v>
      </c>
      <c r="E115" s="19" t="s">
        <v>297</v>
      </c>
      <c r="F115" s="19"/>
      <c r="G115" s="19"/>
      <c r="H115" s="19"/>
      <c r="I115" s="19"/>
      <c r="J115" s="19"/>
      <c r="K115" s="19"/>
      <c r="L115" s="19"/>
      <c r="M115" s="19" t="s">
        <v>736</v>
      </c>
      <c r="N115" s="19" t="s">
        <v>737</v>
      </c>
      <c r="O115" s="19">
        <v>86047</v>
      </c>
      <c r="P115" s="19" t="str">
        <f t="shared" si="3"/>
        <v>1501 N Williamson Ave,  Winslow, AZ 86047</v>
      </c>
      <c r="Q115" s="19" t="s">
        <v>861</v>
      </c>
      <c r="R115" s="19" t="s">
        <v>1014</v>
      </c>
      <c r="S115" s="19">
        <v>35.035795999999998</v>
      </c>
      <c r="T115" s="19">
        <v>-110.692469</v>
      </c>
      <c r="U115" s="19"/>
      <c r="V115" s="19"/>
      <c r="W115" s="19"/>
      <c r="X115" s="19"/>
      <c r="Y115" s="19"/>
      <c r="Z115" s="19"/>
      <c r="AA115" s="19"/>
    </row>
    <row r="116" spans="1:27" x14ac:dyDescent="0.3">
      <c r="A116" s="19"/>
      <c r="B116" s="19"/>
      <c r="C116" s="19"/>
      <c r="D116" s="30" t="s">
        <v>314</v>
      </c>
      <c r="E116" s="19" t="s">
        <v>308</v>
      </c>
      <c r="F116" s="19"/>
      <c r="G116" s="19"/>
      <c r="H116" s="19"/>
      <c r="I116" s="19"/>
      <c r="J116" s="19"/>
      <c r="K116" s="19"/>
      <c r="L116" s="19"/>
      <c r="M116" s="19" t="s">
        <v>601</v>
      </c>
      <c r="N116" s="19" t="s">
        <v>602</v>
      </c>
      <c r="O116" s="19">
        <v>85653</v>
      </c>
      <c r="P116" s="19" t="str">
        <f t="shared" si="3"/>
        <v>13395 N. Marana Main Street , Marana, AZ 85653</v>
      </c>
      <c r="Q116" s="19" t="s">
        <v>853</v>
      </c>
      <c r="R116" s="19" t="s">
        <v>1006</v>
      </c>
      <c r="S116" s="19">
        <v>32.449312999999997</v>
      </c>
      <c r="T116" s="19">
        <v>-111.212992</v>
      </c>
      <c r="U116" s="19"/>
      <c r="V116" s="19"/>
      <c r="W116" s="19"/>
      <c r="X116" s="19"/>
      <c r="Y116" s="19"/>
      <c r="Z116" s="19"/>
      <c r="AA116" s="19"/>
    </row>
    <row r="117" spans="1:27" x14ac:dyDescent="0.3">
      <c r="A117" s="19"/>
      <c r="B117" s="19"/>
      <c r="C117" s="19"/>
      <c r="D117" s="30" t="s">
        <v>101</v>
      </c>
      <c r="E117" s="19" t="s">
        <v>338</v>
      </c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35" t="s">
        <v>1182</v>
      </c>
      <c r="S117" s="35">
        <v>0</v>
      </c>
      <c r="T117" s="35">
        <v>0</v>
      </c>
      <c r="U117" s="19"/>
      <c r="V117" s="19"/>
      <c r="W117" s="19"/>
      <c r="X117" s="19"/>
      <c r="Y117" s="19"/>
      <c r="Z117" s="19"/>
      <c r="AA117" s="19"/>
    </row>
    <row r="118" spans="1:27" x14ac:dyDescent="0.3">
      <c r="A118" s="19"/>
      <c r="B118" s="19"/>
      <c r="C118" s="19"/>
      <c r="D118" s="30" t="s">
        <v>315</v>
      </c>
      <c r="E118" s="19" t="s">
        <v>308</v>
      </c>
      <c r="F118" s="19"/>
      <c r="G118" s="19"/>
      <c r="H118" s="19"/>
      <c r="I118" s="19"/>
      <c r="J118" s="19"/>
      <c r="K118" s="19"/>
      <c r="L118" s="19"/>
      <c r="M118" s="19" t="s">
        <v>738</v>
      </c>
      <c r="N118" s="19" t="s">
        <v>122</v>
      </c>
      <c r="O118" s="19">
        <v>85007</v>
      </c>
      <c r="P118" s="19" t="str">
        <f t="shared" ref="P118:P149" si="4">CONCATENATE(M118, ", ", N118,", ","AZ", " ",O118)</f>
        <v>220 S 12th Ave,  Phoenix, AZ 85007</v>
      </c>
      <c r="Q118" s="19" t="s">
        <v>883</v>
      </c>
      <c r="R118" s="19" t="s">
        <v>1036</v>
      </c>
      <c r="S118" s="19">
        <v>33.445433000000001</v>
      </c>
      <c r="T118" s="19">
        <v>-112.08864800000001</v>
      </c>
      <c r="U118" s="19"/>
      <c r="V118" s="19"/>
      <c r="W118" s="19"/>
      <c r="X118" s="19"/>
      <c r="Y118" s="19"/>
      <c r="Z118" s="19"/>
      <c r="AA118" s="19"/>
    </row>
    <row r="119" spans="1:27" x14ac:dyDescent="0.3">
      <c r="A119" s="19"/>
      <c r="B119" s="19"/>
      <c r="C119" s="19"/>
      <c r="D119" s="30" t="s">
        <v>395</v>
      </c>
      <c r="E119" s="19" t="s">
        <v>383</v>
      </c>
      <c r="F119" s="19"/>
      <c r="G119" s="19"/>
      <c r="H119" s="19"/>
      <c r="I119" s="19"/>
      <c r="J119" s="19"/>
      <c r="K119" s="19"/>
      <c r="L119" s="19"/>
      <c r="M119" s="19" t="s">
        <v>739</v>
      </c>
      <c r="N119" s="19" t="s">
        <v>122</v>
      </c>
      <c r="O119" s="19">
        <v>85007</v>
      </c>
      <c r="P119" s="19" t="str">
        <f t="shared" si="4"/>
        <v>220 S. 12th Avenue,  Phoenix, AZ 85007</v>
      </c>
      <c r="Q119" s="19" t="s">
        <v>883</v>
      </c>
      <c r="R119" s="19" t="s">
        <v>1036</v>
      </c>
      <c r="S119" s="19">
        <v>33.445433000000001</v>
      </c>
      <c r="T119" s="19">
        <v>-112.08864800000001</v>
      </c>
      <c r="U119" s="19"/>
      <c r="V119" s="19"/>
      <c r="W119" s="19"/>
      <c r="X119" s="19"/>
      <c r="Y119" s="19"/>
      <c r="Z119" s="19"/>
      <c r="AA119" s="19"/>
    </row>
    <row r="120" spans="1:27" x14ac:dyDescent="0.3">
      <c r="A120" s="19"/>
      <c r="B120" s="19"/>
      <c r="C120" s="19"/>
      <c r="D120" s="30" t="s">
        <v>280</v>
      </c>
      <c r="E120" s="19" t="s">
        <v>85</v>
      </c>
      <c r="F120" s="19"/>
      <c r="G120" s="19"/>
      <c r="H120" s="19"/>
      <c r="I120" s="19"/>
      <c r="J120" s="19"/>
      <c r="K120" s="19"/>
      <c r="L120" s="19"/>
      <c r="M120" s="19" t="s">
        <v>740</v>
      </c>
      <c r="N120" s="19" t="s">
        <v>122</v>
      </c>
      <c r="O120" s="19">
        <v>85008</v>
      </c>
      <c r="P120" s="19" t="str">
        <f t="shared" si="4"/>
        <v>2601 E Roosevelt St,  Phoenix, AZ 85008</v>
      </c>
      <c r="Q120" s="19" t="s">
        <v>898</v>
      </c>
      <c r="R120" s="19" t="s">
        <v>1051</v>
      </c>
      <c r="S120" s="19">
        <v>33.457659</v>
      </c>
      <c r="T120" s="19">
        <v>-112.026112</v>
      </c>
      <c r="U120" s="19"/>
      <c r="V120" s="19"/>
      <c r="W120" s="19"/>
      <c r="X120" s="19"/>
      <c r="Y120" s="19"/>
      <c r="Z120" s="19"/>
      <c r="AA120" s="19"/>
    </row>
    <row r="121" spans="1:27" x14ac:dyDescent="0.3">
      <c r="A121" s="19"/>
      <c r="B121" s="19"/>
      <c r="C121" s="19"/>
      <c r="D121" s="30" t="s">
        <v>350</v>
      </c>
      <c r="E121" s="19" t="s">
        <v>338</v>
      </c>
      <c r="F121" s="19"/>
      <c r="G121" s="19"/>
      <c r="H121" s="19"/>
      <c r="I121" s="19"/>
      <c r="J121" s="19"/>
      <c r="K121" s="19"/>
      <c r="L121" s="19"/>
      <c r="M121" s="19" t="s">
        <v>617</v>
      </c>
      <c r="N121" s="19" t="s">
        <v>82</v>
      </c>
      <c r="O121" s="19">
        <v>85008</v>
      </c>
      <c r="P121" s="19" t="str">
        <f t="shared" si="4"/>
        <v>2525 E. Roosevelt St., Phoenix, AZ 85008</v>
      </c>
      <c r="Q121" s="19" t="s">
        <v>895</v>
      </c>
      <c r="R121" s="19" t="s">
        <v>1048</v>
      </c>
      <c r="S121" s="19">
        <v>33.457484000000001</v>
      </c>
      <c r="T121" s="19">
        <v>-112.02829199999999</v>
      </c>
      <c r="U121" s="19"/>
      <c r="V121" s="19"/>
      <c r="W121" s="19"/>
      <c r="X121" s="19"/>
      <c r="Y121" s="19"/>
      <c r="Z121" s="19"/>
      <c r="AA121" s="19"/>
    </row>
    <row r="122" spans="1:27" x14ac:dyDescent="0.3">
      <c r="A122" s="19"/>
      <c r="B122" s="19"/>
      <c r="C122" s="19"/>
      <c r="D122" s="30" t="s">
        <v>603</v>
      </c>
      <c r="E122" s="19" t="s">
        <v>308</v>
      </c>
      <c r="F122" s="19"/>
      <c r="G122" s="19"/>
      <c r="H122" s="19"/>
      <c r="I122" s="19"/>
      <c r="J122" s="19"/>
      <c r="K122" s="19"/>
      <c r="L122" s="19"/>
      <c r="M122" s="19" t="s">
        <v>741</v>
      </c>
      <c r="N122" s="19" t="s">
        <v>742</v>
      </c>
      <c r="O122" s="19">
        <v>85323</v>
      </c>
      <c r="P122" s="19" t="str">
        <f t="shared" si="4"/>
        <v>950 E. Van Buren Street,  Avondale , AZ 85323</v>
      </c>
      <c r="Q122" s="19" t="s">
        <v>974</v>
      </c>
      <c r="R122" s="19" t="s">
        <v>1127</v>
      </c>
      <c r="S122" s="19">
        <v>33.450529000000003</v>
      </c>
      <c r="T122" s="19">
        <v>-112.337457</v>
      </c>
      <c r="U122" s="19"/>
      <c r="V122" s="19"/>
      <c r="W122" s="19"/>
      <c r="X122" s="19"/>
      <c r="Y122" s="19"/>
      <c r="Z122" s="19"/>
      <c r="AA122" s="19"/>
    </row>
    <row r="123" spans="1:27" x14ac:dyDescent="0.3">
      <c r="A123" s="19"/>
      <c r="B123" s="19"/>
      <c r="C123" s="19"/>
      <c r="D123" s="30" t="s">
        <v>607</v>
      </c>
      <c r="E123" s="19" t="s">
        <v>308</v>
      </c>
      <c r="F123" s="19"/>
      <c r="G123" s="19"/>
      <c r="H123" s="19"/>
      <c r="I123" s="19"/>
      <c r="J123" s="19"/>
      <c r="K123" s="19"/>
      <c r="L123" s="19"/>
      <c r="M123" s="19" t="s">
        <v>748</v>
      </c>
      <c r="N123" s="19" t="s">
        <v>122</v>
      </c>
      <c r="O123" s="19">
        <v>85008</v>
      </c>
      <c r="P123" s="19" t="str">
        <f t="shared" si="4"/>
        <v>2525 East Roosevelt Street,  Phoenix, AZ 85008</v>
      </c>
      <c r="Q123" s="19" t="s">
        <v>895</v>
      </c>
      <c r="R123" s="19" t="s">
        <v>1048</v>
      </c>
      <c r="S123" s="19">
        <v>33.457484000000001</v>
      </c>
      <c r="T123" s="19">
        <v>-112.02829199999999</v>
      </c>
      <c r="U123" s="19"/>
      <c r="V123" s="19"/>
      <c r="W123" s="19"/>
      <c r="X123" s="19"/>
      <c r="Y123" s="19"/>
      <c r="Z123" s="19"/>
      <c r="AA123" s="19"/>
    </row>
    <row r="124" spans="1:27" x14ac:dyDescent="0.3">
      <c r="A124" s="19"/>
      <c r="B124" s="19"/>
      <c r="C124" s="19"/>
      <c r="D124" s="30" t="s">
        <v>615</v>
      </c>
      <c r="E124" s="19" t="s">
        <v>308</v>
      </c>
      <c r="F124" s="19"/>
      <c r="G124" s="19"/>
      <c r="H124" s="19"/>
      <c r="I124" s="19"/>
      <c r="J124" s="19"/>
      <c r="K124" s="19"/>
      <c r="L124" s="19"/>
      <c r="M124" s="19" t="s">
        <v>758</v>
      </c>
      <c r="N124" s="19" t="s">
        <v>122</v>
      </c>
      <c r="O124" s="19">
        <v>85041</v>
      </c>
      <c r="P124" s="19" t="str">
        <f t="shared" si="4"/>
        <v>33 West Tamarisk Street,  Phoenix, AZ 85041</v>
      </c>
      <c r="Q124" s="19" t="s">
        <v>913</v>
      </c>
      <c r="R124" s="19" t="s">
        <v>1066</v>
      </c>
      <c r="S124" s="19">
        <v>33.403587000000002</v>
      </c>
      <c r="T124" s="19">
        <v>-112.075157</v>
      </c>
      <c r="U124" s="19"/>
      <c r="V124" s="19"/>
      <c r="W124" s="19"/>
      <c r="X124" s="19"/>
      <c r="Y124" s="19"/>
      <c r="Z124" s="19"/>
      <c r="AA124" s="19"/>
    </row>
    <row r="125" spans="1:27" x14ac:dyDescent="0.3">
      <c r="A125" s="19"/>
      <c r="B125" s="19"/>
      <c r="C125" s="19"/>
      <c r="D125" s="30" t="s">
        <v>611</v>
      </c>
      <c r="E125" s="19" t="s">
        <v>308</v>
      </c>
      <c r="F125" s="19"/>
      <c r="G125" s="19"/>
      <c r="H125" s="19"/>
      <c r="I125" s="19"/>
      <c r="J125" s="19"/>
      <c r="K125" s="19"/>
      <c r="L125" s="19"/>
      <c r="M125" s="19" t="s">
        <v>753</v>
      </c>
      <c r="N125" s="19" t="s">
        <v>122</v>
      </c>
      <c r="O125" s="19">
        <v>85031</v>
      </c>
      <c r="P125" s="19" t="str">
        <f t="shared" si="4"/>
        <v>4011 North 51st Avenue,  Phoenix, AZ 85031</v>
      </c>
      <c r="Q125" s="19" t="s">
        <v>921</v>
      </c>
      <c r="R125" s="19" t="s">
        <v>1074</v>
      </c>
      <c r="S125" s="19">
        <v>33.493583000000001</v>
      </c>
      <c r="T125" s="19">
        <v>-112.16816900000001</v>
      </c>
      <c r="U125" s="19"/>
      <c r="V125" s="19"/>
      <c r="W125" s="19"/>
      <c r="X125" s="19"/>
      <c r="Y125" s="19"/>
      <c r="Z125" s="19"/>
      <c r="AA125" s="19"/>
    </row>
    <row r="126" spans="1:27" x14ac:dyDescent="0.3">
      <c r="A126" s="19"/>
      <c r="B126" s="19"/>
      <c r="C126" s="19"/>
      <c r="D126" s="30" t="s">
        <v>606</v>
      </c>
      <c r="E126" s="19" t="s">
        <v>308</v>
      </c>
      <c r="F126" s="19"/>
      <c r="G126" s="19"/>
      <c r="H126" s="19"/>
      <c r="I126" s="19"/>
      <c r="J126" s="19"/>
      <c r="K126" s="19"/>
      <c r="L126" s="19"/>
      <c r="M126" s="19" t="s">
        <v>746</v>
      </c>
      <c r="N126" s="19" t="s">
        <v>747</v>
      </c>
      <c r="O126" s="19">
        <v>85283</v>
      </c>
      <c r="P126" s="19" t="str">
        <f t="shared" si="4"/>
        <v>5825 East Calle Guadalupe,  Guadalupe, AZ 85283</v>
      </c>
      <c r="Q126" s="19" t="s">
        <v>947</v>
      </c>
      <c r="R126" s="19" t="s">
        <v>1100</v>
      </c>
      <c r="S126" s="19">
        <v>33.363351999999999</v>
      </c>
      <c r="T126" s="19">
        <v>-111.958675</v>
      </c>
      <c r="U126" s="19"/>
      <c r="V126" s="19"/>
      <c r="W126" s="19"/>
      <c r="X126" s="19"/>
      <c r="Y126" s="19"/>
      <c r="Z126" s="19"/>
      <c r="AA126" s="19"/>
    </row>
    <row r="127" spans="1:27" x14ac:dyDescent="0.3">
      <c r="A127" s="19"/>
      <c r="B127" s="19"/>
      <c r="C127" s="19"/>
      <c r="D127" s="30" t="s">
        <v>609</v>
      </c>
      <c r="E127" s="19" t="s">
        <v>308</v>
      </c>
      <c r="F127" s="19"/>
      <c r="G127" s="19"/>
      <c r="H127" s="19"/>
      <c r="I127" s="19"/>
      <c r="J127" s="19"/>
      <c r="K127" s="19"/>
      <c r="L127" s="19"/>
      <c r="M127" s="19" t="s">
        <v>750</v>
      </c>
      <c r="N127" s="19" t="s">
        <v>122</v>
      </c>
      <c r="O127" s="19">
        <v>85021</v>
      </c>
      <c r="P127" s="19" t="str">
        <f t="shared" si="4"/>
        <v>934 West Hatcher ,  Phoenix, AZ 85021</v>
      </c>
      <c r="Q127" s="19" t="s">
        <v>973</v>
      </c>
      <c r="R127" s="19" t="s">
        <v>1126</v>
      </c>
      <c r="S127" s="19">
        <v>33.571724000000003</v>
      </c>
      <c r="T127" s="19">
        <v>-112.086172</v>
      </c>
      <c r="U127" s="19"/>
      <c r="V127" s="19"/>
      <c r="W127" s="19"/>
      <c r="X127" s="19"/>
      <c r="Y127" s="19"/>
      <c r="Z127" s="19"/>
      <c r="AA127" s="19"/>
    </row>
    <row r="128" spans="1:27" x14ac:dyDescent="0.3">
      <c r="A128" s="19"/>
      <c r="B128" s="19"/>
      <c r="C128" s="19"/>
      <c r="D128" s="30" t="s">
        <v>605</v>
      </c>
      <c r="E128" s="19" t="s">
        <v>308</v>
      </c>
      <c r="F128" s="19"/>
      <c r="G128" s="19"/>
      <c r="H128" s="19"/>
      <c r="I128" s="19"/>
      <c r="J128" s="19"/>
      <c r="K128" s="19"/>
      <c r="L128" s="19"/>
      <c r="M128" s="19" t="s">
        <v>745</v>
      </c>
      <c r="N128" s="19" t="s">
        <v>122</v>
      </c>
      <c r="O128" s="19">
        <v>85037</v>
      </c>
      <c r="P128" s="19" t="str">
        <f t="shared" si="4"/>
        <v>10550 West Mariposa Street,  Phoenix, AZ 85037</v>
      </c>
      <c r="Q128" s="19" t="s">
        <v>830</v>
      </c>
      <c r="R128" s="19" t="s">
        <v>983</v>
      </c>
      <c r="S128" s="19">
        <v>33.506749999999997</v>
      </c>
      <c r="T128" s="19">
        <v>-112.28697699999999</v>
      </c>
      <c r="U128" s="19"/>
      <c r="V128" s="19"/>
      <c r="W128" s="19"/>
      <c r="X128" s="19"/>
      <c r="Y128" s="19"/>
      <c r="Z128" s="19"/>
      <c r="AA128" s="19"/>
    </row>
    <row r="129" spans="1:27" x14ac:dyDescent="0.3">
      <c r="A129" s="19"/>
      <c r="B129" s="19"/>
      <c r="C129" s="19"/>
      <c r="D129" s="30" t="s">
        <v>610</v>
      </c>
      <c r="E129" s="19" t="s">
        <v>308</v>
      </c>
      <c r="F129" s="19"/>
      <c r="G129" s="19"/>
      <c r="H129" s="19"/>
      <c r="I129" s="19"/>
      <c r="J129" s="19"/>
      <c r="K129" s="19"/>
      <c r="L129" s="19"/>
      <c r="M129" s="19" t="s">
        <v>751</v>
      </c>
      <c r="N129" s="19" t="s">
        <v>752</v>
      </c>
      <c r="O129" s="19">
        <v>85335</v>
      </c>
      <c r="P129" s="19" t="str">
        <f t="shared" si="4"/>
        <v>12428 W. Thunderbird Road,  El Mirage, AZ 85335</v>
      </c>
      <c r="Q129" s="19" t="s">
        <v>843</v>
      </c>
      <c r="R129" s="19" t="s">
        <v>996</v>
      </c>
      <c r="S129" s="19">
        <v>33.609552999999998</v>
      </c>
      <c r="T129" s="19">
        <v>-112.328169</v>
      </c>
      <c r="U129" s="19"/>
      <c r="V129" s="19"/>
      <c r="W129" s="19"/>
      <c r="X129" s="19"/>
      <c r="Y129" s="19"/>
      <c r="Z129" s="19"/>
      <c r="AA129" s="19"/>
    </row>
    <row r="130" spans="1:27" x14ac:dyDescent="0.3">
      <c r="A130" s="19"/>
      <c r="B130" s="19"/>
      <c r="C130" s="19"/>
      <c r="D130" s="30" t="s">
        <v>613</v>
      </c>
      <c r="E130" s="19" t="s">
        <v>308</v>
      </c>
      <c r="F130" s="19"/>
      <c r="G130" s="19"/>
      <c r="H130" s="19"/>
      <c r="I130" s="19"/>
      <c r="J130" s="19"/>
      <c r="K130" s="19"/>
      <c r="L130" s="19"/>
      <c r="M130" s="19" t="s">
        <v>756</v>
      </c>
      <c r="N130" s="19" t="s">
        <v>726</v>
      </c>
      <c r="O130" s="19">
        <v>85210</v>
      </c>
      <c r="P130" s="19" t="str">
        <f t="shared" si="4"/>
        <v>59 South Hibbert,  Mesa, AZ 85210</v>
      </c>
      <c r="Q130" s="19" t="s">
        <v>948</v>
      </c>
      <c r="R130" s="19" t="s">
        <v>1101</v>
      </c>
      <c r="S130" s="19">
        <v>33.413691</v>
      </c>
      <c r="T130" s="19">
        <v>-111.825721</v>
      </c>
      <c r="U130" s="19"/>
      <c r="V130" s="19"/>
      <c r="W130" s="19"/>
      <c r="X130" s="19"/>
      <c r="Y130" s="19"/>
      <c r="Z130" s="19"/>
      <c r="AA130" s="19"/>
    </row>
    <row r="131" spans="1:27" x14ac:dyDescent="0.3">
      <c r="A131" s="19"/>
      <c r="B131" s="19"/>
      <c r="C131" s="19"/>
      <c r="D131" s="30" t="s">
        <v>612</v>
      </c>
      <c r="E131" s="19" t="s">
        <v>308</v>
      </c>
      <c r="F131" s="19"/>
      <c r="G131" s="19"/>
      <c r="H131" s="19"/>
      <c r="I131" s="19"/>
      <c r="J131" s="19"/>
      <c r="K131" s="19"/>
      <c r="L131" s="19"/>
      <c r="M131" s="19" t="s">
        <v>754</v>
      </c>
      <c r="N131" s="19" t="s">
        <v>755</v>
      </c>
      <c r="O131" s="19">
        <v>85225</v>
      </c>
      <c r="P131" s="19" t="str">
        <f t="shared" si="4"/>
        <v>811 South Hamilton Street,  Chandler, AZ 85225</v>
      </c>
      <c r="Q131" s="19" t="s">
        <v>964</v>
      </c>
      <c r="R131" s="19" t="s">
        <v>1117</v>
      </c>
      <c r="S131" s="19">
        <v>33.293770000000002</v>
      </c>
      <c r="T131" s="19">
        <v>-111.832898</v>
      </c>
      <c r="U131" s="19"/>
      <c r="V131" s="19"/>
      <c r="W131" s="19"/>
      <c r="X131" s="19"/>
      <c r="Y131" s="19"/>
      <c r="Z131" s="19"/>
      <c r="AA131" s="19"/>
    </row>
    <row r="132" spans="1:27" x14ac:dyDescent="0.3">
      <c r="A132" s="19"/>
      <c r="B132" s="19"/>
      <c r="C132" s="19"/>
      <c r="D132" s="30" t="s">
        <v>604</v>
      </c>
      <c r="E132" s="19" t="s">
        <v>308</v>
      </c>
      <c r="F132" s="19"/>
      <c r="G132" s="19"/>
      <c r="H132" s="19"/>
      <c r="I132" s="19"/>
      <c r="J132" s="19"/>
      <c r="K132" s="19"/>
      <c r="L132" s="19"/>
      <c r="M132" s="19" t="s">
        <v>743</v>
      </c>
      <c r="N132" s="19" t="s">
        <v>744</v>
      </c>
      <c r="O132" s="19">
        <v>85301</v>
      </c>
      <c r="P132" s="19" t="str">
        <f t="shared" si="4"/>
        <v>5141 West Lamar Road,  Glendale, AZ 85301</v>
      </c>
      <c r="Q132" s="19" t="s">
        <v>938</v>
      </c>
      <c r="R132" s="19" t="s">
        <v>1091</v>
      </c>
      <c r="S132" s="19">
        <v>33.536085999999997</v>
      </c>
      <c r="T132" s="19">
        <v>-112.17008300000001</v>
      </c>
      <c r="U132" s="19"/>
      <c r="V132" s="19"/>
      <c r="W132" s="19"/>
      <c r="X132" s="19"/>
      <c r="Y132" s="19"/>
      <c r="Z132" s="19"/>
      <c r="AA132" s="19"/>
    </row>
    <row r="133" spans="1:27" x14ac:dyDescent="0.3">
      <c r="A133" s="19"/>
      <c r="B133" s="19"/>
      <c r="C133" s="19"/>
      <c r="D133" s="30" t="s">
        <v>614</v>
      </c>
      <c r="E133" s="19" t="s">
        <v>308</v>
      </c>
      <c r="F133" s="19"/>
      <c r="G133" s="19"/>
      <c r="H133" s="19"/>
      <c r="I133" s="19"/>
      <c r="J133" s="19"/>
      <c r="K133" s="19"/>
      <c r="L133" s="19"/>
      <c r="M133" s="19" t="s">
        <v>757</v>
      </c>
      <c r="N133" s="19" t="s">
        <v>122</v>
      </c>
      <c r="O133" s="19">
        <v>85004</v>
      </c>
      <c r="P133" s="19" t="str">
        <f t="shared" si="4"/>
        <v>1101 North Central Avenue,  Phoenix, AZ 85004</v>
      </c>
      <c r="Q133" s="19" t="s">
        <v>831</v>
      </c>
      <c r="R133" s="19" t="s">
        <v>984</v>
      </c>
      <c r="S133" s="19">
        <v>33.460219000000002</v>
      </c>
      <c r="T133" s="19">
        <v>-112.073622</v>
      </c>
      <c r="U133" s="19"/>
      <c r="V133" s="19"/>
      <c r="W133" s="19"/>
      <c r="X133" s="19"/>
      <c r="Y133" s="19"/>
      <c r="Z133" s="19"/>
      <c r="AA133" s="19"/>
    </row>
    <row r="134" spans="1:27" x14ac:dyDescent="0.3">
      <c r="A134" s="19"/>
      <c r="B134" s="19"/>
      <c r="C134" s="19"/>
      <c r="D134" s="30" t="s">
        <v>608</v>
      </c>
      <c r="E134" s="19" t="s">
        <v>308</v>
      </c>
      <c r="F134" s="19"/>
      <c r="G134" s="19"/>
      <c r="H134" s="19"/>
      <c r="I134" s="19"/>
      <c r="J134" s="19"/>
      <c r="K134" s="19"/>
      <c r="L134" s="19"/>
      <c r="M134" s="19" t="s">
        <v>749</v>
      </c>
      <c r="N134" s="19" t="s">
        <v>122</v>
      </c>
      <c r="O134" s="19">
        <v>85007</v>
      </c>
      <c r="P134" s="19" t="str">
        <f t="shared" si="4"/>
        <v>1205 South 7th Avenue,  Phoenix, AZ 85007</v>
      </c>
      <c r="Q134" s="19" t="s">
        <v>840</v>
      </c>
      <c r="R134" s="19" t="s">
        <v>993</v>
      </c>
      <c r="S134" s="19">
        <v>33.434939</v>
      </c>
      <c r="T134" s="19">
        <v>-112.081384</v>
      </c>
      <c r="U134" s="19"/>
      <c r="V134" s="19"/>
      <c r="W134" s="19"/>
      <c r="X134" s="19"/>
      <c r="Y134" s="19"/>
      <c r="Z134" s="19"/>
      <c r="AA134" s="19"/>
    </row>
    <row r="135" spans="1:27" x14ac:dyDescent="0.3">
      <c r="A135" s="19"/>
      <c r="B135" s="19"/>
      <c r="C135" s="19"/>
      <c r="D135" s="30" t="s">
        <v>317</v>
      </c>
      <c r="E135" s="19" t="s">
        <v>308</v>
      </c>
      <c r="F135" s="19"/>
      <c r="G135" s="19"/>
      <c r="H135" s="19"/>
      <c r="I135" s="19"/>
      <c r="J135" s="19"/>
      <c r="K135" s="19"/>
      <c r="L135" s="19"/>
      <c r="M135" s="19" t="s">
        <v>759</v>
      </c>
      <c r="N135" s="19" t="s">
        <v>122</v>
      </c>
      <c r="O135" s="19">
        <v>85007</v>
      </c>
      <c r="P135" s="19" t="str">
        <f t="shared" si="4"/>
        <v>1201 South 7th Avenue,  Phoenix, AZ 85007</v>
      </c>
      <c r="Q135" s="19" t="s">
        <v>839</v>
      </c>
      <c r="R135" s="19" t="s">
        <v>992</v>
      </c>
      <c r="S135" s="19">
        <v>33.435415999999996</v>
      </c>
      <c r="T135" s="19">
        <v>-112.08143200000001</v>
      </c>
      <c r="U135" s="19"/>
      <c r="V135" s="19"/>
      <c r="W135" s="19"/>
      <c r="X135" s="19"/>
      <c r="Y135" s="19"/>
      <c r="Z135" s="19"/>
      <c r="AA135" s="19"/>
    </row>
    <row r="136" spans="1:27" x14ac:dyDescent="0.3">
      <c r="A136" s="19"/>
      <c r="B136" s="19"/>
      <c r="C136" s="19"/>
      <c r="D136" s="30" t="s">
        <v>281</v>
      </c>
      <c r="E136" s="19" t="s">
        <v>85</v>
      </c>
      <c r="F136" s="19"/>
      <c r="G136" s="19"/>
      <c r="H136" s="19"/>
      <c r="I136" s="19"/>
      <c r="J136" s="19"/>
      <c r="K136" s="19"/>
      <c r="L136" s="19"/>
      <c r="M136" s="19" t="s">
        <v>616</v>
      </c>
      <c r="N136" s="19" t="s">
        <v>82</v>
      </c>
      <c r="O136" s="19">
        <v>85054</v>
      </c>
      <c r="P136" s="19" t="str">
        <f t="shared" si="4"/>
        <v>5777 East Mayo Boulevard, Phoenix, AZ 85054</v>
      </c>
      <c r="Q136" s="19" t="s">
        <v>946</v>
      </c>
      <c r="R136" s="19" t="s">
        <v>1099</v>
      </c>
      <c r="S136" s="19">
        <v>33.658897000000003</v>
      </c>
      <c r="T136" s="19">
        <v>-111.95642100000001</v>
      </c>
      <c r="U136" s="19"/>
      <c r="V136" s="19"/>
      <c r="W136" s="19"/>
      <c r="X136" s="19"/>
      <c r="Y136" s="19"/>
      <c r="Z136" s="19"/>
      <c r="AA136" s="19"/>
    </row>
    <row r="137" spans="1:27" x14ac:dyDescent="0.3">
      <c r="A137" s="19"/>
      <c r="B137" s="19"/>
      <c r="C137" s="19"/>
      <c r="D137" s="30" t="s">
        <v>351</v>
      </c>
      <c r="E137" s="19" t="s">
        <v>338</v>
      </c>
      <c r="F137" s="19"/>
      <c r="G137" s="19"/>
      <c r="H137" s="19"/>
      <c r="I137" s="19"/>
      <c r="J137" s="19"/>
      <c r="K137" s="19"/>
      <c r="L137" s="19"/>
      <c r="M137" s="19" t="s">
        <v>760</v>
      </c>
      <c r="N137" s="19" t="s">
        <v>761</v>
      </c>
      <c r="O137" s="19">
        <v>85374</v>
      </c>
      <c r="P137" s="19" t="str">
        <f t="shared" si="4"/>
        <v>14780 W Mountain View Blvd #110,  Surprise, AZ 85374</v>
      </c>
      <c r="Q137" s="19" t="s">
        <v>858</v>
      </c>
      <c r="R137" s="19" t="s">
        <v>1011</v>
      </c>
      <c r="S137" s="19">
        <v>33.655678999999999</v>
      </c>
      <c r="T137" s="19">
        <v>-112.37828399999999</v>
      </c>
      <c r="U137" s="19"/>
      <c r="V137" s="19"/>
      <c r="W137" s="19"/>
      <c r="X137" s="19"/>
      <c r="Y137" s="19"/>
      <c r="Z137" s="19"/>
      <c r="AA137" s="19"/>
    </row>
    <row r="138" spans="1:27" x14ac:dyDescent="0.3">
      <c r="A138" s="19"/>
      <c r="B138" s="19"/>
      <c r="C138" s="19"/>
      <c r="D138" s="30" t="s">
        <v>352</v>
      </c>
      <c r="E138" s="19" t="s">
        <v>338</v>
      </c>
      <c r="F138" s="19"/>
      <c r="G138" s="19"/>
      <c r="H138" s="19"/>
      <c r="I138" s="19"/>
      <c r="J138" s="19"/>
      <c r="K138" s="19"/>
      <c r="L138" s="19"/>
      <c r="M138" s="19" t="s">
        <v>762</v>
      </c>
      <c r="N138" s="19" t="s">
        <v>763</v>
      </c>
      <c r="O138" s="19">
        <v>85395</v>
      </c>
      <c r="P138" s="19" t="str">
        <f t="shared" si="4"/>
        <v>13657 W McDowell Rd # 118,  Goodyear, AZ 85395</v>
      </c>
      <c r="Q138" s="19" t="s">
        <v>854</v>
      </c>
      <c r="R138" s="19" t="s">
        <v>1007</v>
      </c>
      <c r="S138" s="19">
        <v>33.463442000000001</v>
      </c>
      <c r="T138" s="19">
        <v>-112.35318599999999</v>
      </c>
      <c r="U138" s="19"/>
      <c r="V138" s="19"/>
      <c r="W138" s="19"/>
      <c r="X138" s="19"/>
      <c r="Y138" s="19"/>
      <c r="Z138" s="19"/>
      <c r="AA138" s="19"/>
    </row>
    <row r="139" spans="1:27" x14ac:dyDescent="0.3">
      <c r="A139" s="19"/>
      <c r="B139" s="19"/>
      <c r="C139" s="19"/>
      <c r="D139" s="30" t="s">
        <v>396</v>
      </c>
      <c r="E139" s="19" t="s">
        <v>383</v>
      </c>
      <c r="F139" s="19"/>
      <c r="G139" s="19"/>
      <c r="H139" s="19"/>
      <c r="I139" s="19"/>
      <c r="J139" s="19"/>
      <c r="K139" s="19"/>
      <c r="L139" s="19"/>
      <c r="M139" s="19" t="s">
        <v>764</v>
      </c>
      <c r="N139" s="19" t="s">
        <v>122</v>
      </c>
      <c r="O139" s="19">
        <v>85040</v>
      </c>
      <c r="P139" s="19" t="str">
        <f t="shared" si="4"/>
        <v>4350 E Cotton Center Blvd,  Phoenix, AZ 85040</v>
      </c>
      <c r="Q139" s="19" t="s">
        <v>927</v>
      </c>
      <c r="R139" s="19" t="s">
        <v>1080</v>
      </c>
      <c r="S139" s="19">
        <v>33.402504</v>
      </c>
      <c r="T139" s="19">
        <v>-111.990217</v>
      </c>
      <c r="U139" s="19"/>
      <c r="V139" s="19"/>
      <c r="W139" s="19"/>
      <c r="X139" s="19"/>
      <c r="Y139" s="19"/>
      <c r="Z139" s="19"/>
      <c r="AA139" s="19"/>
    </row>
    <row r="140" spans="1:27" x14ac:dyDescent="0.3">
      <c r="A140" s="19"/>
      <c r="B140" s="23" t="s">
        <v>9</v>
      </c>
      <c r="C140" s="19" t="s">
        <v>68</v>
      </c>
      <c r="D140" s="19" t="s">
        <v>28</v>
      </c>
      <c r="E140" s="20" t="s">
        <v>85</v>
      </c>
      <c r="F140" s="19" t="s">
        <v>114</v>
      </c>
      <c r="G140" s="19" t="s">
        <v>91</v>
      </c>
      <c r="H140" s="19" t="s">
        <v>156</v>
      </c>
      <c r="I140" s="19" t="s">
        <v>90</v>
      </c>
      <c r="J140" s="19">
        <v>3072149</v>
      </c>
      <c r="K140" s="19" t="s">
        <v>225</v>
      </c>
      <c r="L140" s="19"/>
      <c r="M140" s="20" t="s">
        <v>226</v>
      </c>
      <c r="N140" s="20" t="s">
        <v>179</v>
      </c>
      <c r="O140" s="20">
        <v>852097</v>
      </c>
      <c r="P140" s="19" t="str">
        <f t="shared" si="4"/>
        <v>3555 S Val Vista Dr, Gilbert, AZ 852097</v>
      </c>
      <c r="Q140" s="19" t="s">
        <v>1137</v>
      </c>
      <c r="R140" s="19" t="s">
        <v>227</v>
      </c>
      <c r="S140" s="19">
        <v>33.286928000000003</v>
      </c>
      <c r="T140" s="19">
        <v>-111.752432</v>
      </c>
      <c r="U140" s="19" t="s">
        <v>228</v>
      </c>
      <c r="V140" s="19"/>
      <c r="W140" s="19"/>
      <c r="X140" s="19"/>
      <c r="Y140" s="19"/>
      <c r="Z140" s="19"/>
      <c r="AA140" s="19"/>
    </row>
    <row r="141" spans="1:27" x14ac:dyDescent="0.3">
      <c r="A141" s="19"/>
      <c r="B141" s="19"/>
      <c r="C141" s="19"/>
      <c r="D141" s="30" t="s">
        <v>397</v>
      </c>
      <c r="E141" s="19" t="s">
        <v>388</v>
      </c>
      <c r="F141" s="19"/>
      <c r="G141" s="19"/>
      <c r="H141" s="19"/>
      <c r="I141" s="19"/>
      <c r="J141" s="19"/>
      <c r="K141" s="19"/>
      <c r="L141" s="19"/>
      <c r="M141" s="19" t="s">
        <v>765</v>
      </c>
      <c r="N141" s="19" t="s">
        <v>122</v>
      </c>
      <c r="O141" s="19">
        <v>85040</v>
      </c>
      <c r="P141" s="19" t="str">
        <f t="shared" si="4"/>
        <v>4351 E Cotton Center Blvd,  Phoenix, AZ 85040</v>
      </c>
      <c r="Q141" s="19" t="s">
        <v>928</v>
      </c>
      <c r="R141" s="19" t="s">
        <v>1081</v>
      </c>
      <c r="S141" s="19">
        <v>33.402909000000001</v>
      </c>
      <c r="T141" s="19">
        <v>-111.982874</v>
      </c>
      <c r="U141" s="19"/>
      <c r="V141" s="19"/>
      <c r="W141" s="19"/>
      <c r="X141" s="19"/>
      <c r="Y141" s="19"/>
      <c r="Z141" s="19"/>
      <c r="AA141" s="19"/>
    </row>
    <row r="142" spans="1:27" x14ac:dyDescent="0.3">
      <c r="A142" s="19"/>
      <c r="B142" s="19"/>
      <c r="C142" s="19"/>
      <c r="D142" s="30" t="s">
        <v>282</v>
      </c>
      <c r="E142" s="19" t="s">
        <v>85</v>
      </c>
      <c r="F142" s="19"/>
      <c r="G142" s="19"/>
      <c r="H142" s="19"/>
      <c r="I142" s="19"/>
      <c r="J142" s="19"/>
      <c r="K142" s="19"/>
      <c r="L142" s="19"/>
      <c r="M142" s="19" t="s">
        <v>766</v>
      </c>
      <c r="N142" s="19" t="s">
        <v>713</v>
      </c>
      <c r="O142" s="19">
        <v>85546</v>
      </c>
      <c r="P142" s="19" t="str">
        <f t="shared" si="4"/>
        <v>1600 S 20th Ave,  Safford, AZ 85546</v>
      </c>
      <c r="Q142" s="19" t="s">
        <v>867</v>
      </c>
      <c r="R142" s="19" t="s">
        <v>1020</v>
      </c>
      <c r="S142" s="19">
        <v>32.822766999999999</v>
      </c>
      <c r="T142" s="19">
        <v>-109.734824</v>
      </c>
      <c r="U142" s="19"/>
      <c r="V142" s="19"/>
      <c r="W142" s="19"/>
      <c r="X142" s="19"/>
      <c r="Y142" s="19"/>
      <c r="Z142" s="19"/>
      <c r="AA142" s="19"/>
    </row>
    <row r="143" spans="1:27" x14ac:dyDescent="0.3">
      <c r="A143" s="19"/>
      <c r="B143" s="19"/>
      <c r="C143" s="19"/>
      <c r="D143" s="30" t="s">
        <v>318</v>
      </c>
      <c r="E143" s="19" t="s">
        <v>308</v>
      </c>
      <c r="F143" s="19"/>
      <c r="G143" s="19"/>
      <c r="H143" s="19"/>
      <c r="I143" s="19"/>
      <c r="J143" s="19"/>
      <c r="K143" s="19"/>
      <c r="L143" s="19"/>
      <c r="M143" s="19" t="s">
        <v>767</v>
      </c>
      <c r="N143" s="19" t="s">
        <v>122</v>
      </c>
      <c r="O143" s="19">
        <v>85004</v>
      </c>
      <c r="P143" s="19" t="str">
        <f t="shared" si="4"/>
        <v>2702 N 3rd St #4020,  Phoenix, AZ 85004</v>
      </c>
      <c r="Q143" s="19" t="s">
        <v>902</v>
      </c>
      <c r="R143" s="19" t="s">
        <v>1055</v>
      </c>
      <c r="S143" s="19">
        <v>33.477657999999998</v>
      </c>
      <c r="T143" s="19">
        <v>-112.07101400000001</v>
      </c>
      <c r="U143" s="19"/>
      <c r="V143" s="19"/>
      <c r="W143" s="19"/>
      <c r="X143" s="19"/>
      <c r="Y143" s="19"/>
      <c r="Z143" s="19"/>
      <c r="AA143" s="19"/>
    </row>
    <row r="144" spans="1:27" x14ac:dyDescent="0.3">
      <c r="A144" s="19"/>
      <c r="B144" s="23" t="s">
        <v>11</v>
      </c>
      <c r="C144" s="19" t="s">
        <v>41</v>
      </c>
      <c r="D144" s="19" t="s">
        <v>44</v>
      </c>
      <c r="E144" s="20" t="s">
        <v>85</v>
      </c>
      <c r="F144" s="19" t="s">
        <v>114</v>
      </c>
      <c r="G144" s="19" t="s">
        <v>91</v>
      </c>
      <c r="H144" s="19" t="s">
        <v>156</v>
      </c>
      <c r="I144" s="19" t="s">
        <v>90</v>
      </c>
      <c r="J144" s="19">
        <v>3072149</v>
      </c>
      <c r="K144" s="19" t="s">
        <v>253</v>
      </c>
      <c r="L144" s="19"/>
      <c r="M144" s="19" t="s">
        <v>254</v>
      </c>
      <c r="N144" s="19" t="s">
        <v>156</v>
      </c>
      <c r="O144" s="19">
        <v>85210</v>
      </c>
      <c r="P144" s="19" t="str">
        <f t="shared" si="4"/>
        <v>1301 S Crismon Rd, Mesa, AZ 85210</v>
      </c>
      <c r="Q144" s="19" t="s">
        <v>1144</v>
      </c>
      <c r="R144" s="19" t="s">
        <v>255</v>
      </c>
      <c r="S144" s="19">
        <v>33.391536000000002</v>
      </c>
      <c r="T144" s="19">
        <v>-111.611062</v>
      </c>
      <c r="U144" s="19" t="s">
        <v>256</v>
      </c>
      <c r="V144" s="19"/>
      <c r="W144" s="19"/>
      <c r="X144" s="19"/>
      <c r="Y144" s="19"/>
      <c r="Z144" s="19"/>
      <c r="AA144" s="19"/>
    </row>
    <row r="145" spans="1:27" x14ac:dyDescent="0.3">
      <c r="A145" s="19"/>
      <c r="B145" s="19"/>
      <c r="C145" s="19"/>
      <c r="D145" s="30" t="s">
        <v>319</v>
      </c>
      <c r="E145" s="19" t="s">
        <v>308</v>
      </c>
      <c r="F145" s="19"/>
      <c r="G145" s="19"/>
      <c r="H145" s="19"/>
      <c r="I145" s="19"/>
      <c r="J145" s="19"/>
      <c r="K145" s="19"/>
      <c r="L145" s="19"/>
      <c r="M145" s="19" t="s">
        <v>768</v>
      </c>
      <c r="N145" s="19" t="s">
        <v>122</v>
      </c>
      <c r="O145" s="19">
        <v>85012</v>
      </c>
      <c r="P145" s="19" t="str">
        <f t="shared" si="4"/>
        <v>4041 N Central Ave,  Phoenix, AZ 85012</v>
      </c>
      <c r="Q145" s="19" t="s">
        <v>922</v>
      </c>
      <c r="R145" s="19" t="s">
        <v>1075</v>
      </c>
      <c r="S145" s="19">
        <v>33.493977999999998</v>
      </c>
      <c r="T145" s="19">
        <v>-112.07287700000001</v>
      </c>
      <c r="U145" s="19"/>
      <c r="V145" s="19"/>
      <c r="W145" s="19"/>
      <c r="X145" s="19"/>
      <c r="Y145" s="19"/>
      <c r="Z145" s="19"/>
      <c r="AA145" s="19"/>
    </row>
    <row r="146" spans="1:27" x14ac:dyDescent="0.3">
      <c r="A146" s="19"/>
      <c r="B146" s="19"/>
      <c r="C146" s="19"/>
      <c r="D146" s="30" t="s">
        <v>618</v>
      </c>
      <c r="E146" s="19" t="s">
        <v>308</v>
      </c>
      <c r="F146" s="19"/>
      <c r="G146" s="19"/>
      <c r="H146" s="19"/>
      <c r="I146" s="19"/>
      <c r="J146" s="19"/>
      <c r="K146" s="19"/>
      <c r="L146" s="19"/>
      <c r="M146" s="19" t="s">
        <v>769</v>
      </c>
      <c r="N146" s="19" t="s">
        <v>122</v>
      </c>
      <c r="O146" s="19">
        <v>85008</v>
      </c>
      <c r="P146" s="19" t="str">
        <f t="shared" si="4"/>
        <v>1300 N 48th St,  Phoenix, AZ 85008</v>
      </c>
      <c r="Q146" s="19" t="s">
        <v>848</v>
      </c>
      <c r="R146" s="19" t="s">
        <v>1001</v>
      </c>
      <c r="S146" s="19">
        <v>33.462395999999998</v>
      </c>
      <c r="T146" s="19">
        <v>-111.98161</v>
      </c>
      <c r="U146" s="19"/>
      <c r="V146" s="19"/>
      <c r="W146" s="19"/>
      <c r="X146" s="19"/>
      <c r="Y146" s="19"/>
      <c r="Z146" s="19"/>
      <c r="AA146" s="19"/>
    </row>
    <row r="147" spans="1:27" x14ac:dyDescent="0.3">
      <c r="A147" s="19"/>
      <c r="B147" s="19"/>
      <c r="C147" s="19"/>
      <c r="D147" s="30" t="s">
        <v>619</v>
      </c>
      <c r="E147" s="19" t="s">
        <v>308</v>
      </c>
      <c r="F147" s="19"/>
      <c r="G147" s="19"/>
      <c r="H147" s="19"/>
      <c r="I147" s="19"/>
      <c r="J147" s="19"/>
      <c r="K147" s="19"/>
      <c r="L147" s="19"/>
      <c r="M147" s="19" t="s">
        <v>770</v>
      </c>
      <c r="N147" s="19" t="s">
        <v>705</v>
      </c>
      <c r="O147" s="19">
        <v>85259</v>
      </c>
      <c r="P147" s="19" t="str">
        <f t="shared" si="4"/>
        <v>11130 E Cholla St,  Scottsdale, AZ 85259</v>
      </c>
      <c r="Q147" s="19" t="s">
        <v>832</v>
      </c>
      <c r="R147" s="19" t="s">
        <v>985</v>
      </c>
      <c r="S147" s="19">
        <v>33.587814999999999</v>
      </c>
      <c r="T147" s="19">
        <v>-111.839781</v>
      </c>
      <c r="U147" s="19"/>
      <c r="V147" s="19"/>
      <c r="W147" s="19"/>
      <c r="X147" s="19"/>
      <c r="Y147" s="19"/>
      <c r="Z147" s="19"/>
      <c r="AA147" s="19"/>
    </row>
    <row r="148" spans="1:27" x14ac:dyDescent="0.3">
      <c r="A148" s="19"/>
      <c r="B148" s="19"/>
      <c r="C148" s="19"/>
      <c r="D148" s="30" t="s">
        <v>620</v>
      </c>
      <c r="E148" s="19" t="s">
        <v>308</v>
      </c>
      <c r="F148" s="19"/>
      <c r="G148" s="19"/>
      <c r="H148" s="19"/>
      <c r="I148" s="19"/>
      <c r="J148" s="19"/>
      <c r="K148" s="19"/>
      <c r="L148" s="19"/>
      <c r="M148" s="19" t="s">
        <v>771</v>
      </c>
      <c r="N148" s="19" t="s">
        <v>122</v>
      </c>
      <c r="O148" s="19">
        <v>85020</v>
      </c>
      <c r="P148" s="19" t="str">
        <f t="shared" si="4"/>
        <v>9201 N 5th St,  Phoenix, AZ 85020</v>
      </c>
      <c r="Q148" s="19" t="s">
        <v>971</v>
      </c>
      <c r="R148" s="19" t="s">
        <v>1124</v>
      </c>
      <c r="S148" s="19">
        <v>33.569912000000002</v>
      </c>
      <c r="T148" s="19">
        <v>-112.067061</v>
      </c>
      <c r="U148" s="19"/>
      <c r="V148" s="19"/>
      <c r="W148" s="19"/>
      <c r="X148" s="19"/>
      <c r="Y148" s="19"/>
      <c r="Z148" s="19"/>
      <c r="AA148" s="19"/>
    </row>
    <row r="149" spans="1:27" x14ac:dyDescent="0.3">
      <c r="A149" s="19"/>
      <c r="B149" s="19"/>
      <c r="C149" s="19"/>
      <c r="D149" s="30" t="s">
        <v>621</v>
      </c>
      <c r="E149" s="19" t="s">
        <v>308</v>
      </c>
      <c r="F149" s="19"/>
      <c r="G149" s="19"/>
      <c r="H149" s="19"/>
      <c r="I149" s="19"/>
      <c r="J149" s="19"/>
      <c r="K149" s="19"/>
      <c r="L149" s="19"/>
      <c r="M149" s="19" t="s">
        <v>772</v>
      </c>
      <c r="N149" s="19" t="s">
        <v>705</v>
      </c>
      <c r="O149" s="19">
        <v>85251</v>
      </c>
      <c r="P149" s="19" t="str">
        <f t="shared" si="4"/>
        <v>7301 E 2nd St,  Scottsdale, AZ 85251</v>
      </c>
      <c r="Q149" s="19" t="s">
        <v>959</v>
      </c>
      <c r="R149" s="19" t="s">
        <v>1112</v>
      </c>
      <c r="S149" s="19">
        <v>33.490954000000002</v>
      </c>
      <c r="T149" s="19">
        <v>-111.92423700000001</v>
      </c>
      <c r="U149" s="19"/>
      <c r="V149" s="19"/>
      <c r="W149" s="19"/>
      <c r="X149" s="19"/>
      <c r="Y149" s="19"/>
      <c r="Z149" s="19"/>
      <c r="AA149" s="19"/>
    </row>
    <row r="150" spans="1:27" x14ac:dyDescent="0.3">
      <c r="A150" s="19"/>
      <c r="B150" s="19"/>
      <c r="C150" s="19"/>
      <c r="D150" s="30" t="s">
        <v>622</v>
      </c>
      <c r="E150" s="19" t="s">
        <v>308</v>
      </c>
      <c r="F150" s="19"/>
      <c r="G150" s="19"/>
      <c r="H150" s="19"/>
      <c r="I150" s="19"/>
      <c r="J150" s="19"/>
      <c r="K150" s="19"/>
      <c r="L150" s="19"/>
      <c r="M150" s="19" t="s">
        <v>773</v>
      </c>
      <c r="N150" s="19" t="s">
        <v>122</v>
      </c>
      <c r="O150" s="19">
        <v>85032</v>
      </c>
      <c r="P150" s="19" t="str">
        <f t="shared" ref="P150:P181" si="5">CONCATENATE(M150, ", ", N150,", ","AZ", " ",O150)</f>
        <v>15833 N 29th St,  Phoenix, AZ 85032</v>
      </c>
      <c r="Q150" s="19" t="s">
        <v>865</v>
      </c>
      <c r="R150" s="19" t="s">
        <v>1018</v>
      </c>
      <c r="S150" s="19">
        <v>33.632306999999997</v>
      </c>
      <c r="T150" s="19">
        <v>-112.0192</v>
      </c>
      <c r="U150" s="19"/>
      <c r="V150" s="19"/>
      <c r="W150" s="19"/>
      <c r="X150" s="19"/>
      <c r="Y150" s="19"/>
      <c r="Z150" s="19"/>
      <c r="AA150" s="19"/>
    </row>
    <row r="151" spans="1:27" x14ac:dyDescent="0.3">
      <c r="A151" s="19"/>
      <c r="B151" s="19"/>
      <c r="C151" s="19"/>
      <c r="D151" s="30" t="s">
        <v>353</v>
      </c>
      <c r="E151" s="19" t="s">
        <v>338</v>
      </c>
      <c r="F151" s="19"/>
      <c r="G151" s="19"/>
      <c r="H151" s="19"/>
      <c r="I151" s="19"/>
      <c r="J151" s="19"/>
      <c r="K151" s="19"/>
      <c r="L151" s="19"/>
      <c r="M151" s="19" t="s">
        <v>774</v>
      </c>
      <c r="N151" s="19" t="s">
        <v>696</v>
      </c>
      <c r="O151" s="19">
        <v>85715</v>
      </c>
      <c r="P151" s="19" t="str">
        <f t="shared" si="5"/>
        <v>6365 E Tanque Verde Rd,  Tucson, AZ 85715</v>
      </c>
      <c r="Q151" s="19" t="s">
        <v>954</v>
      </c>
      <c r="R151" s="19" t="s">
        <v>1107</v>
      </c>
      <c r="S151" s="19">
        <v>32.245812000000001</v>
      </c>
      <c r="T151" s="19">
        <v>-110.857375</v>
      </c>
      <c r="U151" s="19"/>
      <c r="V151" s="19"/>
      <c r="W151" s="19"/>
      <c r="X151" s="19"/>
      <c r="Y151" s="19"/>
      <c r="Z151" s="19"/>
      <c r="AA151" s="19"/>
    </row>
    <row r="152" spans="1:27" x14ac:dyDescent="0.3">
      <c r="A152" s="19" t="s">
        <v>438</v>
      </c>
      <c r="B152" s="23" t="s">
        <v>149</v>
      </c>
      <c r="C152" s="19" t="s">
        <v>518</v>
      </c>
      <c r="D152" s="19" t="s">
        <v>321</v>
      </c>
      <c r="E152" s="20" t="s">
        <v>85</v>
      </c>
      <c r="F152" s="19" t="s">
        <v>114</v>
      </c>
      <c r="G152" s="19" t="s">
        <v>514</v>
      </c>
      <c r="H152" s="19" t="s">
        <v>82</v>
      </c>
      <c r="I152" s="19" t="s">
        <v>520</v>
      </c>
      <c r="J152" s="19">
        <v>155032</v>
      </c>
      <c r="K152" s="19" t="s">
        <v>425</v>
      </c>
      <c r="L152" s="19" t="s">
        <v>425</v>
      </c>
      <c r="M152" s="19" t="s">
        <v>515</v>
      </c>
      <c r="N152" s="19" t="s">
        <v>516</v>
      </c>
      <c r="O152" s="19">
        <v>86401</v>
      </c>
      <c r="P152" s="19" t="str">
        <f t="shared" si="5"/>
        <v>1510 Stockton Hill Road, Kingman, AZ 86401</v>
      </c>
      <c r="Q152" s="19" t="s">
        <v>1174</v>
      </c>
      <c r="R152" s="19" t="s">
        <v>517</v>
      </c>
      <c r="S152" s="19">
        <v>35.201991999999997</v>
      </c>
      <c r="T152" s="19">
        <v>-114.032748</v>
      </c>
      <c r="U152" s="19" t="s">
        <v>519</v>
      </c>
      <c r="V152" s="19"/>
      <c r="W152" s="19"/>
      <c r="X152" s="19"/>
      <c r="Y152" s="19"/>
      <c r="Z152" s="19"/>
      <c r="AA152" s="19"/>
    </row>
    <row r="153" spans="1:27" x14ac:dyDescent="0.3">
      <c r="A153" s="19"/>
      <c r="B153" s="23" t="s">
        <v>10</v>
      </c>
      <c r="C153" s="19" t="s">
        <v>32</v>
      </c>
      <c r="D153" s="19" t="s">
        <v>37</v>
      </c>
      <c r="E153" s="20" t="s">
        <v>85</v>
      </c>
      <c r="F153" s="19" t="s">
        <v>114</v>
      </c>
      <c r="G153" s="19" t="s">
        <v>91</v>
      </c>
      <c r="H153" s="20" t="s">
        <v>82</v>
      </c>
      <c r="I153" s="19" t="s">
        <v>90</v>
      </c>
      <c r="J153" s="19">
        <v>3072149</v>
      </c>
      <c r="K153" s="19" t="s">
        <v>225</v>
      </c>
      <c r="L153" s="19"/>
      <c r="M153" s="19" t="s">
        <v>239</v>
      </c>
      <c r="N153" s="19" t="s">
        <v>82</v>
      </c>
      <c r="O153" s="19">
        <v>85020</v>
      </c>
      <c r="P153" s="19" t="str">
        <f t="shared" si="5"/>
        <v>250 E Dunlap Ave, Phoenix, AZ 85020</v>
      </c>
      <c r="Q153" s="19" t="s">
        <v>1168</v>
      </c>
      <c r="R153" s="19" t="s">
        <v>240</v>
      </c>
      <c r="S153" s="19">
        <v>33.569329000000003</v>
      </c>
      <c r="T153" s="19">
        <v>-112.07088400000001</v>
      </c>
      <c r="U153" s="19" t="s">
        <v>241</v>
      </c>
      <c r="V153" s="19"/>
      <c r="W153" s="19"/>
      <c r="X153" s="19"/>
      <c r="Y153" s="19"/>
      <c r="Z153" s="19"/>
      <c r="AA153" s="19"/>
    </row>
    <row r="154" spans="1:27" x14ac:dyDescent="0.3">
      <c r="A154" s="19"/>
      <c r="B154" s="19"/>
      <c r="C154" s="19"/>
      <c r="D154" s="30" t="s">
        <v>623</v>
      </c>
      <c r="E154" s="19" t="s">
        <v>85</v>
      </c>
      <c r="F154" s="19"/>
      <c r="G154" s="19"/>
      <c r="H154" s="19"/>
      <c r="I154" s="19"/>
      <c r="J154" s="19"/>
      <c r="K154" s="19"/>
      <c r="L154" s="19"/>
      <c r="M154" s="19" t="s">
        <v>624</v>
      </c>
      <c r="N154" s="19" t="s">
        <v>564</v>
      </c>
      <c r="O154" s="19">
        <v>86001</v>
      </c>
      <c r="P154" s="19" t="str">
        <f t="shared" si="5"/>
        <v>1200 N. Beaver Street, Flagstaff, AZ 86001</v>
      </c>
      <c r="Q154" s="19" t="s">
        <v>838</v>
      </c>
      <c r="R154" s="19" t="s">
        <v>991</v>
      </c>
      <c r="S154" s="19">
        <v>35.208320000000001</v>
      </c>
      <c r="T154" s="19">
        <v>-111.643986</v>
      </c>
      <c r="U154" s="19"/>
      <c r="V154" s="19"/>
      <c r="W154" s="19"/>
      <c r="X154" s="19"/>
      <c r="Y154" s="19"/>
      <c r="Z154" s="19"/>
      <c r="AA154" s="19"/>
    </row>
    <row r="155" spans="1:27" x14ac:dyDescent="0.3">
      <c r="A155" s="19"/>
      <c r="B155" s="19"/>
      <c r="C155" s="19"/>
      <c r="D155" s="30" t="s">
        <v>625</v>
      </c>
      <c r="E155" s="19" t="s">
        <v>85</v>
      </c>
      <c r="F155" s="19"/>
      <c r="G155" s="19"/>
      <c r="H155" s="19"/>
      <c r="I155" s="19"/>
      <c r="J155" s="19"/>
      <c r="K155" s="19"/>
      <c r="L155" s="19"/>
      <c r="M155" s="19" t="s">
        <v>626</v>
      </c>
      <c r="N155" s="19" t="s">
        <v>627</v>
      </c>
      <c r="O155" s="19">
        <v>86326</v>
      </c>
      <c r="P155" s="19" t="str">
        <f t="shared" si="5"/>
        <v>269 S. Candy Lane, Cottonwood, AZ 86326</v>
      </c>
      <c r="Q155" s="19" t="s">
        <v>900</v>
      </c>
      <c r="R155" s="19" t="s">
        <v>1053</v>
      </c>
      <c r="S155" s="19">
        <v>34.735776000000001</v>
      </c>
      <c r="T155" s="19">
        <v>-112.029256</v>
      </c>
      <c r="U155" s="19"/>
      <c r="V155" s="19"/>
      <c r="W155" s="19"/>
      <c r="X155" s="19"/>
      <c r="Y155" s="19"/>
      <c r="Z155" s="19"/>
      <c r="AA155" s="19"/>
    </row>
    <row r="156" spans="1:27" x14ac:dyDescent="0.3">
      <c r="A156" s="19"/>
      <c r="B156" s="19"/>
      <c r="C156" s="19"/>
      <c r="D156" s="30" t="s">
        <v>628</v>
      </c>
      <c r="E156" s="19" t="s">
        <v>85</v>
      </c>
      <c r="F156" s="19"/>
      <c r="G156" s="19"/>
      <c r="H156" s="19"/>
      <c r="I156" s="19"/>
      <c r="J156" s="19"/>
      <c r="K156" s="19"/>
      <c r="L156" s="19"/>
      <c r="M156" s="19" t="s">
        <v>629</v>
      </c>
      <c r="N156" s="19" t="s">
        <v>630</v>
      </c>
      <c r="O156" s="19">
        <v>86336</v>
      </c>
      <c r="P156" s="19" t="str">
        <f t="shared" si="5"/>
        <v>3700 Arizona 89A, Sedona, AZ 86336</v>
      </c>
      <c r="Q156" s="19" t="s">
        <v>916</v>
      </c>
      <c r="R156" s="19" t="s">
        <v>1069</v>
      </c>
      <c r="S156" s="19">
        <v>34.856307000000001</v>
      </c>
      <c r="T156" s="19">
        <v>-111.822671</v>
      </c>
      <c r="U156" s="19"/>
      <c r="V156" s="19"/>
      <c r="W156" s="19"/>
      <c r="X156" s="19"/>
      <c r="Y156" s="19"/>
      <c r="Z156" s="19"/>
      <c r="AA156" s="19"/>
    </row>
    <row r="157" spans="1:27" x14ac:dyDescent="0.3">
      <c r="A157" s="19"/>
      <c r="B157" s="19"/>
      <c r="C157" s="19"/>
      <c r="D157" s="30" t="s">
        <v>302</v>
      </c>
      <c r="E157" s="19" t="s">
        <v>297</v>
      </c>
      <c r="F157" s="19"/>
      <c r="G157" s="19"/>
      <c r="H157" s="19"/>
      <c r="I157" s="19"/>
      <c r="J157" s="19"/>
      <c r="K157" s="19"/>
      <c r="L157" s="19"/>
      <c r="M157" s="19" t="s">
        <v>775</v>
      </c>
      <c r="N157" s="19" t="s">
        <v>776</v>
      </c>
      <c r="O157" s="19">
        <v>85643</v>
      </c>
      <c r="P157" s="19" t="str">
        <f t="shared" si="5"/>
        <v>901 W Rex Allen Dr,  Willcox, AZ 85643</v>
      </c>
      <c r="Q157" s="19" t="s">
        <v>970</v>
      </c>
      <c r="R157" s="19" t="s">
        <v>1123</v>
      </c>
      <c r="S157" s="19">
        <v>32.265152</v>
      </c>
      <c r="T157" s="19">
        <v>-109.838346</v>
      </c>
      <c r="U157" s="19"/>
      <c r="V157" s="19"/>
      <c r="W157" s="19"/>
      <c r="X157" s="19"/>
      <c r="Y157" s="19"/>
      <c r="Z157" s="19"/>
      <c r="AA157" s="19"/>
    </row>
    <row r="158" spans="1:27" x14ac:dyDescent="0.3">
      <c r="A158" s="19"/>
      <c r="B158" s="19"/>
      <c r="C158" s="19"/>
      <c r="D158" s="30" t="s">
        <v>634</v>
      </c>
      <c r="E158" s="19" t="s">
        <v>328</v>
      </c>
      <c r="F158" s="19"/>
      <c r="G158" s="19"/>
      <c r="H158" s="19"/>
      <c r="I158" s="19"/>
      <c r="J158" s="19"/>
      <c r="K158" s="19"/>
      <c r="L158" s="19"/>
      <c r="M158" s="19" t="s">
        <v>635</v>
      </c>
      <c r="N158" s="19" t="s">
        <v>636</v>
      </c>
      <c r="O158" s="19">
        <v>85643</v>
      </c>
      <c r="P158" s="19" t="str">
        <f t="shared" si="5"/>
        <v>900 W. Scott, Willcox, AZ 85643</v>
      </c>
      <c r="Q158" s="19" t="s">
        <v>968</v>
      </c>
      <c r="R158" s="19" t="s">
        <v>1121</v>
      </c>
      <c r="S158" s="19">
        <v>32.266258999999998</v>
      </c>
      <c r="T158" s="19">
        <v>-109.838786</v>
      </c>
      <c r="U158" s="19"/>
      <c r="V158" s="19"/>
      <c r="W158" s="19"/>
      <c r="X158" s="19"/>
      <c r="Y158" s="19"/>
      <c r="Z158" s="19"/>
      <c r="AA158" s="19"/>
    </row>
    <row r="159" spans="1:27" x14ac:dyDescent="0.3">
      <c r="A159" s="19"/>
      <c r="B159" s="19"/>
      <c r="C159" s="19"/>
      <c r="D159" s="30" t="s">
        <v>631</v>
      </c>
      <c r="E159" s="19" t="s">
        <v>328</v>
      </c>
      <c r="F159" s="19"/>
      <c r="G159" s="19"/>
      <c r="H159" s="19"/>
      <c r="I159" s="19"/>
      <c r="J159" s="19"/>
      <c r="K159" s="19"/>
      <c r="L159" s="19"/>
      <c r="M159" s="19" t="s">
        <v>632</v>
      </c>
      <c r="N159" s="19" t="s">
        <v>633</v>
      </c>
      <c r="O159" s="19">
        <v>85625</v>
      </c>
      <c r="P159" s="19" t="str">
        <f t="shared" si="5"/>
        <v>223 N. Frontage Road, Pearce, AZ 85625</v>
      </c>
      <c r="Q159" s="19" t="s">
        <v>886</v>
      </c>
      <c r="R159" s="19" t="s">
        <v>1039</v>
      </c>
      <c r="S159" s="19">
        <v>31.939672000000002</v>
      </c>
      <c r="T159" s="19">
        <v>-109.831418</v>
      </c>
      <c r="U159" s="19"/>
      <c r="V159" s="19"/>
      <c r="W159" s="19"/>
      <c r="X159" s="19"/>
      <c r="Y159" s="19"/>
      <c r="Z159" s="19"/>
      <c r="AA159" s="19"/>
    </row>
    <row r="160" spans="1:27" x14ac:dyDescent="0.3">
      <c r="A160" s="19"/>
      <c r="B160" s="19"/>
      <c r="C160" s="19"/>
      <c r="D160" s="30" t="s">
        <v>284</v>
      </c>
      <c r="E160" s="19" t="s">
        <v>85</v>
      </c>
      <c r="F160" s="19"/>
      <c r="G160" s="19"/>
      <c r="H160" s="19"/>
      <c r="I160" s="19"/>
      <c r="J160" s="19"/>
      <c r="K160" s="19"/>
      <c r="L160" s="19"/>
      <c r="M160" s="19" t="s">
        <v>777</v>
      </c>
      <c r="N160" s="19" t="s">
        <v>122</v>
      </c>
      <c r="O160" s="19">
        <v>85008</v>
      </c>
      <c r="P160" s="19" t="str">
        <f t="shared" si="5"/>
        <v>750 N 40th St,  Phoenix, AZ 85008</v>
      </c>
      <c r="Q160" s="19" t="s">
        <v>962</v>
      </c>
      <c r="R160" s="19" t="s">
        <v>1115</v>
      </c>
      <c r="S160" s="19">
        <v>33.456578999999998</v>
      </c>
      <c r="T160" s="19">
        <v>-111.99651900000001</v>
      </c>
      <c r="U160" s="19"/>
      <c r="V160" s="19"/>
      <c r="W160" s="19"/>
      <c r="X160" s="19"/>
      <c r="Y160" s="19"/>
      <c r="Z160" s="19"/>
      <c r="AA160" s="19"/>
    </row>
    <row r="161" spans="1:27" x14ac:dyDescent="0.3">
      <c r="A161" s="19"/>
      <c r="B161" s="19"/>
      <c r="C161" s="19"/>
      <c r="D161" s="30" t="s">
        <v>354</v>
      </c>
      <c r="E161" s="19" t="s">
        <v>338</v>
      </c>
      <c r="F161" s="19"/>
      <c r="G161" s="19"/>
      <c r="H161" s="19"/>
      <c r="I161" s="19"/>
      <c r="J161" s="19"/>
      <c r="K161" s="19"/>
      <c r="L161" s="19"/>
      <c r="M161" s="19" t="s">
        <v>778</v>
      </c>
      <c r="N161" s="19" t="s">
        <v>726</v>
      </c>
      <c r="O161" s="19">
        <v>85212</v>
      </c>
      <c r="P161" s="19" t="str">
        <f t="shared" si="5"/>
        <v>4135 S Power Rd # 129,  Mesa, AZ 85212</v>
      </c>
      <c r="Q161" s="19" t="s">
        <v>925</v>
      </c>
      <c r="R161" s="19" t="s">
        <v>1078</v>
      </c>
      <c r="S161" s="19">
        <v>33.340803000000001</v>
      </c>
      <c r="T161" s="19">
        <v>-111.68635</v>
      </c>
      <c r="U161" s="19"/>
      <c r="V161" s="19"/>
      <c r="W161" s="19"/>
      <c r="X161" s="19"/>
      <c r="Y161" s="19"/>
      <c r="Z161" s="19"/>
      <c r="AA161" s="19"/>
    </row>
    <row r="162" spans="1:27" x14ac:dyDescent="0.3">
      <c r="A162" s="19"/>
      <c r="B162" s="19"/>
      <c r="C162" s="19"/>
      <c r="D162" s="30" t="s">
        <v>403</v>
      </c>
      <c r="E162" s="19" t="s">
        <v>338</v>
      </c>
      <c r="F162" s="19"/>
      <c r="G162" s="19"/>
      <c r="H162" s="19"/>
      <c r="I162" s="19"/>
      <c r="J162" s="19"/>
      <c r="K162" s="19"/>
      <c r="L162" s="19"/>
      <c r="M162" s="19" t="s">
        <v>637</v>
      </c>
      <c r="N162" s="19" t="s">
        <v>82</v>
      </c>
      <c r="O162" s="19">
        <v>85027</v>
      </c>
      <c r="P162" s="19" t="str">
        <f t="shared" si="5"/>
        <v>20414 N. 27th Avenue, Phoenix, AZ 85027</v>
      </c>
      <c r="Q162" s="19" t="s">
        <v>878</v>
      </c>
      <c r="R162" s="19" t="s">
        <v>1031</v>
      </c>
      <c r="S162" s="19">
        <v>33.671939000000002</v>
      </c>
      <c r="T162" s="19">
        <v>-112.11767</v>
      </c>
      <c r="U162" s="19"/>
      <c r="V162" s="19"/>
      <c r="W162" s="19"/>
      <c r="X162" s="19"/>
      <c r="Y162" s="19"/>
      <c r="Z162" s="19"/>
      <c r="AA162" s="19"/>
    </row>
    <row r="163" spans="1:27" x14ac:dyDescent="0.3">
      <c r="A163" s="19"/>
      <c r="B163" s="23" t="s">
        <v>10</v>
      </c>
      <c r="C163" s="19" t="s">
        <v>33</v>
      </c>
      <c r="D163" s="19" t="s">
        <v>38</v>
      </c>
      <c r="E163" s="20" t="s">
        <v>85</v>
      </c>
      <c r="F163" s="19" t="s">
        <v>114</v>
      </c>
      <c r="G163" s="19" t="s">
        <v>91</v>
      </c>
      <c r="H163" s="20" t="s">
        <v>82</v>
      </c>
      <c r="I163" s="19" t="s">
        <v>90</v>
      </c>
      <c r="J163" s="19">
        <v>3072149</v>
      </c>
      <c r="K163" s="19" t="s">
        <v>246</v>
      </c>
      <c r="L163" s="19"/>
      <c r="M163" s="19" t="s">
        <v>242</v>
      </c>
      <c r="N163" s="19" t="s">
        <v>243</v>
      </c>
      <c r="O163" s="19">
        <v>85251</v>
      </c>
      <c r="P163" s="19" t="str">
        <f t="shared" si="5"/>
        <v>7400 E. Osborn Road, Scottsdale, AZ 85251</v>
      </c>
      <c r="Q163" s="19" t="s">
        <v>1161</v>
      </c>
      <c r="R163" s="19" t="s">
        <v>244</v>
      </c>
      <c r="S163" s="19">
        <v>33.488545999999999</v>
      </c>
      <c r="T163" s="19">
        <v>-111.922934</v>
      </c>
      <c r="U163" s="19" t="s">
        <v>245</v>
      </c>
      <c r="V163" s="19"/>
      <c r="W163" s="19"/>
      <c r="X163" s="19"/>
      <c r="Y163" s="19"/>
      <c r="Z163" s="19"/>
      <c r="AA163" s="19"/>
    </row>
    <row r="164" spans="1:27" x14ac:dyDescent="0.3">
      <c r="A164" s="19"/>
      <c r="B164" s="23" t="s">
        <v>70</v>
      </c>
      <c r="C164" s="20" t="s">
        <v>65</v>
      </c>
      <c r="D164" s="20" t="s">
        <v>26</v>
      </c>
      <c r="E164" s="20" t="s">
        <v>85</v>
      </c>
      <c r="F164" s="19" t="s">
        <v>114</v>
      </c>
      <c r="G164" s="20" t="s">
        <v>513</v>
      </c>
      <c r="H164" s="20" t="s">
        <v>82</v>
      </c>
      <c r="I164" s="20" t="s">
        <v>202</v>
      </c>
      <c r="J164" s="20">
        <v>116320</v>
      </c>
      <c r="K164" s="20" t="s">
        <v>207</v>
      </c>
      <c r="L164" s="20"/>
      <c r="M164" s="20" t="s">
        <v>198</v>
      </c>
      <c r="N164" s="20" t="s">
        <v>199</v>
      </c>
      <c r="O164" s="20">
        <v>86040</v>
      </c>
      <c r="P164" s="19" t="str">
        <f t="shared" si="5"/>
        <v>501 N Navajo Rd, Page, AZ 86040</v>
      </c>
      <c r="Q164" s="19" t="s">
        <v>1175</v>
      </c>
      <c r="R164" s="19" t="s">
        <v>200</v>
      </c>
      <c r="S164" s="19">
        <v>36.917625999999998</v>
      </c>
      <c r="T164" s="19">
        <v>-111.46359200000001</v>
      </c>
      <c r="U164" s="19" t="s">
        <v>201</v>
      </c>
      <c r="V164" s="19"/>
      <c r="W164" s="19"/>
      <c r="X164" s="19"/>
      <c r="Y164" s="19"/>
      <c r="Z164" s="19"/>
      <c r="AA164" s="19"/>
    </row>
    <row r="165" spans="1:27" x14ac:dyDescent="0.3">
      <c r="A165" s="19"/>
      <c r="B165" s="19"/>
      <c r="C165" s="19"/>
      <c r="D165" s="30" t="s">
        <v>355</v>
      </c>
      <c r="E165" s="19" t="s">
        <v>338</v>
      </c>
      <c r="F165" s="19"/>
      <c r="G165" s="19"/>
      <c r="H165" s="19"/>
      <c r="I165" s="19"/>
      <c r="J165" s="19"/>
      <c r="K165" s="19"/>
      <c r="L165" s="19"/>
      <c r="M165" s="19" t="s">
        <v>779</v>
      </c>
      <c r="N165" s="19" t="s">
        <v>687</v>
      </c>
      <c r="O165" s="19">
        <v>85282</v>
      </c>
      <c r="P165" s="19" t="str">
        <f t="shared" si="5"/>
        <v>5030 S Mill Ave,  Tempe, AZ 85282</v>
      </c>
      <c r="Q165" s="19" t="s">
        <v>936</v>
      </c>
      <c r="R165" s="19" t="s">
        <v>1089</v>
      </c>
      <c r="S165" s="19">
        <v>33.379438999999998</v>
      </c>
      <c r="T165" s="19">
        <v>-111.94035</v>
      </c>
      <c r="U165" s="19"/>
      <c r="V165" s="19"/>
      <c r="W165" s="19"/>
      <c r="X165" s="19"/>
      <c r="Y165" s="19"/>
      <c r="Z165" s="19"/>
      <c r="AA165" s="19"/>
    </row>
    <row r="166" spans="1:27" x14ac:dyDescent="0.3">
      <c r="A166" s="19"/>
      <c r="B166" s="19"/>
      <c r="C166" s="19"/>
      <c r="D166" s="30" t="s">
        <v>377</v>
      </c>
      <c r="E166" s="19" t="s">
        <v>338</v>
      </c>
      <c r="F166" s="19"/>
      <c r="G166" s="19"/>
      <c r="H166" s="19"/>
      <c r="I166" s="19"/>
      <c r="J166" s="19"/>
      <c r="K166" s="19"/>
      <c r="L166" s="19"/>
      <c r="M166" s="19" t="s">
        <v>780</v>
      </c>
      <c r="N166" s="19" t="s">
        <v>781</v>
      </c>
      <c r="O166" s="19">
        <v>85201</v>
      </c>
      <c r="P166" s="19" t="str">
        <f t="shared" si="5"/>
        <v>924 NORTH COUNTRY CLUB DRIVE,  MESA, AZ 85201</v>
      </c>
      <c r="Q166" s="19" t="s">
        <v>972</v>
      </c>
      <c r="R166" s="19" t="s">
        <v>1125</v>
      </c>
      <c r="S166" s="19">
        <v>33.432209</v>
      </c>
      <c r="T166" s="19">
        <v>-111.84045399999999</v>
      </c>
      <c r="U166" s="19"/>
      <c r="V166" s="19"/>
      <c r="W166" s="19"/>
      <c r="X166" s="19"/>
      <c r="Y166" s="19"/>
      <c r="Z166" s="19"/>
      <c r="AA166" s="19"/>
    </row>
    <row r="167" spans="1:27" x14ac:dyDescent="0.3">
      <c r="A167" s="19"/>
      <c r="B167" s="19"/>
      <c r="C167" s="19"/>
      <c r="D167" s="30" t="s">
        <v>356</v>
      </c>
      <c r="E167" s="19" t="s">
        <v>338</v>
      </c>
      <c r="F167" s="19"/>
      <c r="G167" s="19"/>
      <c r="H167" s="19"/>
      <c r="I167" s="19"/>
      <c r="J167" s="19"/>
      <c r="K167" s="19"/>
      <c r="L167" s="19"/>
      <c r="M167" s="19" t="s">
        <v>638</v>
      </c>
      <c r="N167" s="19" t="s">
        <v>82</v>
      </c>
      <c r="O167" s="19">
        <v>85016</v>
      </c>
      <c r="P167" s="19" t="str">
        <f t="shared" si="5"/>
        <v>2929 E. Thomas Rd., Phoenix, AZ 85016</v>
      </c>
      <c r="Q167" s="19" t="s">
        <v>907</v>
      </c>
      <c r="R167" s="19" t="s">
        <v>1060</v>
      </c>
      <c r="S167" s="19">
        <v>33.480179</v>
      </c>
      <c r="T167" s="19">
        <v>-112.01764</v>
      </c>
      <c r="U167" s="19"/>
      <c r="V167" s="19"/>
      <c r="W167" s="19"/>
      <c r="X167" s="19"/>
      <c r="Y167" s="19"/>
      <c r="Z167" s="19"/>
      <c r="AA167" s="19"/>
    </row>
    <row r="168" spans="1:27" x14ac:dyDescent="0.3">
      <c r="A168" s="19"/>
      <c r="B168" s="19"/>
      <c r="C168" s="19"/>
      <c r="D168" s="30" t="s">
        <v>285</v>
      </c>
      <c r="E168" s="19" t="s">
        <v>85</v>
      </c>
      <c r="F168" s="19"/>
      <c r="G168" s="19"/>
      <c r="H168" s="19"/>
      <c r="I168" s="19"/>
      <c r="J168" s="19"/>
      <c r="K168" s="19"/>
      <c r="L168" s="19"/>
      <c r="M168" s="19" t="s">
        <v>782</v>
      </c>
      <c r="N168" s="19" t="s">
        <v>122</v>
      </c>
      <c r="O168" s="19">
        <v>85016</v>
      </c>
      <c r="P168" s="19" t="str">
        <f t="shared" si="5"/>
        <v>1919 E Thomas Rd,  Phoenix, AZ 85016</v>
      </c>
      <c r="Q168" s="19" t="s">
        <v>876</v>
      </c>
      <c r="R168" s="19" t="s">
        <v>1029</v>
      </c>
      <c r="S168" s="19">
        <v>33.479097000000003</v>
      </c>
      <c r="T168" s="19">
        <v>-112.040245</v>
      </c>
      <c r="U168" s="19"/>
      <c r="V168" s="19"/>
      <c r="W168" s="19"/>
      <c r="X168" s="19"/>
      <c r="Y168" s="19"/>
      <c r="Z168" s="19"/>
      <c r="AA168" s="19"/>
    </row>
    <row r="169" spans="1:27" x14ac:dyDescent="0.3">
      <c r="A169" s="19"/>
      <c r="B169" s="19"/>
      <c r="C169" s="19"/>
      <c r="D169" s="30" t="s">
        <v>398</v>
      </c>
      <c r="E169" s="19" t="s">
        <v>383</v>
      </c>
      <c r="F169" s="19"/>
      <c r="G169" s="19"/>
      <c r="H169" s="19"/>
      <c r="I169" s="19"/>
      <c r="J169" s="19"/>
      <c r="K169" s="19"/>
      <c r="L169" s="19"/>
      <c r="M169" s="19" t="s">
        <v>783</v>
      </c>
      <c r="N169" s="19" t="s">
        <v>122</v>
      </c>
      <c r="O169" s="19">
        <v>85020</v>
      </c>
      <c r="P169" s="19" t="str">
        <f t="shared" si="5"/>
        <v>7878 N 16th St #105,  Phoenix, AZ 85020</v>
      </c>
      <c r="Q169" s="19" t="s">
        <v>963</v>
      </c>
      <c r="R169" s="19" t="s">
        <v>1116</v>
      </c>
      <c r="S169" s="19">
        <v>33.552844999999998</v>
      </c>
      <c r="T169" s="19">
        <v>-112.049477</v>
      </c>
      <c r="U169" s="19"/>
      <c r="V169" s="19"/>
      <c r="W169" s="19"/>
      <c r="X169" s="19"/>
      <c r="Y169" s="19"/>
      <c r="Z169" s="19"/>
      <c r="AA169" s="19"/>
    </row>
    <row r="170" spans="1:27" x14ac:dyDescent="0.3">
      <c r="A170" s="19"/>
      <c r="B170" s="19"/>
      <c r="C170" s="19"/>
      <c r="D170" s="30" t="s">
        <v>410</v>
      </c>
      <c r="E170" s="19" t="s">
        <v>338</v>
      </c>
      <c r="F170" s="19"/>
      <c r="G170" s="19"/>
      <c r="H170" s="19"/>
      <c r="I170" s="19"/>
      <c r="J170" s="19"/>
      <c r="K170" s="19"/>
      <c r="L170" s="19"/>
      <c r="M170" s="19" t="s">
        <v>639</v>
      </c>
      <c r="N170" s="19" t="s">
        <v>217</v>
      </c>
      <c r="O170" s="19">
        <v>85714</v>
      </c>
      <c r="P170" s="19" t="str">
        <f t="shared" si="5"/>
        <v>3950 S Country Club, Tucson, AZ 85714</v>
      </c>
      <c r="Q170" s="19" t="s">
        <v>917</v>
      </c>
      <c r="R170" s="19" t="s">
        <v>1070</v>
      </c>
      <c r="S170" s="19">
        <v>32.176104000000002</v>
      </c>
      <c r="T170" s="19">
        <v>-110.927871</v>
      </c>
      <c r="U170" s="19"/>
      <c r="V170" s="19"/>
      <c r="W170" s="19"/>
      <c r="X170" s="19"/>
      <c r="Y170" s="19"/>
      <c r="Z170" s="19"/>
      <c r="AA170" s="19"/>
    </row>
    <row r="171" spans="1:27" x14ac:dyDescent="0.3">
      <c r="A171" s="19"/>
      <c r="B171" s="19"/>
      <c r="C171" s="19"/>
      <c r="D171" s="30" t="s">
        <v>357</v>
      </c>
      <c r="E171" s="19" t="s">
        <v>338</v>
      </c>
      <c r="F171" s="19"/>
      <c r="G171" s="19"/>
      <c r="H171" s="19"/>
      <c r="I171" s="19"/>
      <c r="J171" s="19"/>
      <c r="K171" s="19"/>
      <c r="L171" s="19"/>
      <c r="M171" s="19" t="s">
        <v>784</v>
      </c>
      <c r="N171" s="19" t="s">
        <v>696</v>
      </c>
      <c r="O171" s="19">
        <v>85741</v>
      </c>
      <c r="P171" s="19" t="str">
        <f t="shared" si="5"/>
        <v>5310 N La Cholla Blvd,  Tucson, AZ 85741</v>
      </c>
      <c r="Q171" s="19" t="s">
        <v>943</v>
      </c>
      <c r="R171" s="19" t="s">
        <v>1096</v>
      </c>
      <c r="S171" s="19">
        <v>32.303193</v>
      </c>
      <c r="T171" s="19">
        <v>-111.01111400000001</v>
      </c>
      <c r="U171" s="19"/>
      <c r="V171" s="19"/>
      <c r="W171" s="19"/>
      <c r="X171" s="19"/>
      <c r="Y171" s="19"/>
      <c r="Z171" s="19"/>
      <c r="AA171" s="19"/>
    </row>
    <row r="172" spans="1:27" x14ac:dyDescent="0.3">
      <c r="A172" s="19"/>
      <c r="B172" s="19"/>
      <c r="C172" s="19"/>
      <c r="D172" s="30" t="s">
        <v>358</v>
      </c>
      <c r="E172" s="19" t="s">
        <v>338</v>
      </c>
      <c r="F172" s="19"/>
      <c r="G172" s="19"/>
      <c r="H172" s="19"/>
      <c r="I172" s="19"/>
      <c r="J172" s="19"/>
      <c r="K172" s="19"/>
      <c r="L172" s="19"/>
      <c r="M172" s="19" t="s">
        <v>785</v>
      </c>
      <c r="N172" s="19" t="s">
        <v>705</v>
      </c>
      <c r="O172" s="19">
        <v>85257</v>
      </c>
      <c r="P172" s="19" t="str">
        <f t="shared" si="5"/>
        <v>1475 N Granite Reef Rd,  Scottsdale, AZ 85257</v>
      </c>
      <c r="Q172" s="19" t="s">
        <v>857</v>
      </c>
      <c r="R172" s="19" t="s">
        <v>1010</v>
      </c>
      <c r="S172" s="19">
        <v>33.464106999999998</v>
      </c>
      <c r="T172" s="19">
        <v>-111.89975200000001</v>
      </c>
      <c r="U172" s="19"/>
      <c r="V172" s="19"/>
      <c r="W172" s="19"/>
      <c r="X172" s="19"/>
      <c r="Y172" s="19"/>
      <c r="Z172" s="19"/>
      <c r="AA172" s="19"/>
    </row>
    <row r="173" spans="1:27" x14ac:dyDescent="0.3">
      <c r="A173" s="19"/>
      <c r="B173" s="19"/>
      <c r="C173" s="19"/>
      <c r="D173" s="30" t="s">
        <v>378</v>
      </c>
      <c r="E173" s="19" t="s">
        <v>338</v>
      </c>
      <c r="F173" s="19"/>
      <c r="G173" s="19"/>
      <c r="H173" s="19"/>
      <c r="I173" s="19"/>
      <c r="J173" s="19"/>
      <c r="K173" s="19"/>
      <c r="L173" s="19"/>
      <c r="M173" s="19" t="s">
        <v>786</v>
      </c>
      <c r="N173" s="19" t="s">
        <v>122</v>
      </c>
      <c r="O173" s="19">
        <v>85006</v>
      </c>
      <c r="P173" s="19" t="str">
        <f t="shared" si="5"/>
        <v>2701 N 16th St #316,  Phoenix, AZ 85006</v>
      </c>
      <c r="Q173" s="19" t="s">
        <v>901</v>
      </c>
      <c r="R173" s="19" t="s">
        <v>1054</v>
      </c>
      <c r="S173" s="19">
        <v>33.478157000000003</v>
      </c>
      <c r="T173" s="19">
        <v>-112.047117</v>
      </c>
      <c r="U173" s="19"/>
      <c r="V173" s="19"/>
      <c r="W173" s="19"/>
      <c r="X173" s="19"/>
      <c r="Y173" s="19"/>
      <c r="Z173" s="19"/>
      <c r="AA173" s="19"/>
    </row>
    <row r="174" spans="1:27" x14ac:dyDescent="0.3">
      <c r="A174" s="19"/>
      <c r="B174" s="23" t="s">
        <v>11</v>
      </c>
      <c r="C174" s="19" t="s">
        <v>48</v>
      </c>
      <c r="D174" s="19" t="s">
        <v>45</v>
      </c>
      <c r="E174" s="20"/>
      <c r="F174" s="19"/>
      <c r="G174" s="19"/>
      <c r="H174" s="20"/>
      <c r="I174" s="19"/>
      <c r="J174" s="19"/>
      <c r="K174" s="19"/>
      <c r="L174" s="19"/>
      <c r="M174" s="19"/>
      <c r="N174" s="19"/>
      <c r="O174" s="19"/>
      <c r="P174" s="19"/>
      <c r="Q174" s="19"/>
      <c r="R174" s="35" t="s">
        <v>1182</v>
      </c>
      <c r="S174" s="35">
        <v>0</v>
      </c>
      <c r="T174" s="35">
        <v>0</v>
      </c>
      <c r="U174" s="19"/>
      <c r="V174" s="19"/>
      <c r="W174" s="19"/>
      <c r="X174" s="19"/>
      <c r="Y174" s="19"/>
      <c r="Z174" s="19"/>
      <c r="AA174" s="19"/>
    </row>
    <row r="175" spans="1:27" x14ac:dyDescent="0.3">
      <c r="A175" s="19"/>
      <c r="B175" s="19"/>
      <c r="C175" s="19"/>
      <c r="D175" s="30" t="s">
        <v>303</v>
      </c>
      <c r="E175" s="19" t="s">
        <v>297</v>
      </c>
      <c r="F175" s="19"/>
      <c r="G175" s="19"/>
      <c r="H175" s="19"/>
      <c r="I175" s="19"/>
      <c r="J175" s="19"/>
      <c r="K175" s="19"/>
      <c r="L175" s="19"/>
      <c r="M175" s="19" t="s">
        <v>787</v>
      </c>
      <c r="N175" s="19" t="s">
        <v>788</v>
      </c>
      <c r="O175" s="19">
        <v>86505</v>
      </c>
      <c r="P175" s="19" t="str">
        <f t="shared" ref="P175:P206" si="6">CONCATENATE(M175, ", ", N175,", ","AZ", " ",O175)</f>
        <v>US-191 &amp; AZ-264,  Ganado, AZ 86505</v>
      </c>
      <c r="Q175" s="19" t="s">
        <v>975</v>
      </c>
      <c r="R175" s="19" t="s">
        <v>1128</v>
      </c>
      <c r="S175" s="19">
        <v>35.708924000000003</v>
      </c>
      <c r="T175" s="19">
        <v>-109.542205</v>
      </c>
      <c r="U175" s="19"/>
      <c r="V175" s="19"/>
      <c r="W175" s="19"/>
      <c r="X175" s="19"/>
      <c r="Y175" s="19"/>
      <c r="Z175" s="19"/>
      <c r="AA175" s="19"/>
    </row>
    <row r="176" spans="1:27" x14ac:dyDescent="0.3">
      <c r="A176" s="19"/>
      <c r="B176" s="19"/>
      <c r="C176" s="19"/>
      <c r="D176" s="30" t="s">
        <v>359</v>
      </c>
      <c r="E176" s="19"/>
      <c r="F176" s="19"/>
      <c r="G176" s="19"/>
      <c r="H176" s="19"/>
      <c r="I176" s="19"/>
      <c r="J176" s="19"/>
      <c r="K176" s="19"/>
      <c r="L176" s="19"/>
      <c r="M176" s="19" t="s">
        <v>789</v>
      </c>
      <c r="N176" s="19" t="s">
        <v>696</v>
      </c>
      <c r="O176" s="19">
        <v>85710</v>
      </c>
      <c r="P176" s="19" t="str">
        <f t="shared" si="6"/>
        <v>6422 E Speedway Blvd #150,  Tucson, AZ 85710</v>
      </c>
      <c r="Q176" s="19" t="s">
        <v>955</v>
      </c>
      <c r="R176" s="19" t="s">
        <v>1108</v>
      </c>
      <c r="S176" s="19">
        <v>32.235033999999999</v>
      </c>
      <c r="T176" s="19">
        <v>-110.855046</v>
      </c>
      <c r="U176" s="19"/>
      <c r="V176" s="19"/>
      <c r="W176" s="19"/>
      <c r="X176" s="19"/>
      <c r="Y176" s="19"/>
      <c r="Z176" s="19"/>
      <c r="AA176" s="19"/>
    </row>
    <row r="177" spans="1:49" x14ac:dyDescent="0.3">
      <c r="A177" s="19"/>
      <c r="B177" s="19"/>
      <c r="C177" s="19"/>
      <c r="D177" s="30" t="s">
        <v>333</v>
      </c>
      <c r="E177" s="19" t="s">
        <v>328</v>
      </c>
      <c r="F177" s="19"/>
      <c r="G177" s="19"/>
      <c r="H177" s="19"/>
      <c r="I177" s="19"/>
      <c r="J177" s="19"/>
      <c r="K177" s="19"/>
      <c r="L177" s="19"/>
      <c r="M177" s="19" t="s">
        <v>790</v>
      </c>
      <c r="N177" s="19" t="s">
        <v>791</v>
      </c>
      <c r="O177" s="19">
        <v>85350</v>
      </c>
      <c r="P177" s="19" t="str">
        <f t="shared" si="6"/>
        <v>214 East Main Street,  Somerton, AZ 85350</v>
      </c>
      <c r="Q177" s="19" t="s">
        <v>881</v>
      </c>
      <c r="R177" s="19" t="s">
        <v>1034</v>
      </c>
      <c r="S177" s="19">
        <v>32.596646999999997</v>
      </c>
      <c r="T177" s="19">
        <v>-114.708887</v>
      </c>
      <c r="U177" s="19"/>
      <c r="V177" s="19"/>
      <c r="W177" s="19"/>
      <c r="X177" s="19"/>
      <c r="Y177" s="19"/>
      <c r="Z177" s="19"/>
      <c r="AA177" s="19"/>
      <c r="AQ177" s="26"/>
      <c r="AR177" s="26"/>
      <c r="AS177" s="26"/>
      <c r="AT177" s="26"/>
      <c r="AU177" s="26"/>
    </row>
    <row r="178" spans="1:49" x14ac:dyDescent="0.3">
      <c r="A178" s="19"/>
      <c r="B178" s="19"/>
      <c r="C178" s="19"/>
      <c r="D178" s="30" t="s">
        <v>360</v>
      </c>
      <c r="E178" s="19"/>
      <c r="F178" s="19"/>
      <c r="G178" s="19"/>
      <c r="H178" s="19"/>
      <c r="I178" s="19"/>
      <c r="J178" s="19"/>
      <c r="K178" s="19"/>
      <c r="L178" s="19"/>
      <c r="M178" s="19" t="s">
        <v>792</v>
      </c>
      <c r="N178" s="19" t="s">
        <v>793</v>
      </c>
      <c r="O178" s="19">
        <v>85602</v>
      </c>
      <c r="P178" s="19" t="str">
        <f t="shared" si="6"/>
        <v>890 W 4th St,  Benson, AZ 85602</v>
      </c>
      <c r="Q178" s="19" t="s">
        <v>967</v>
      </c>
      <c r="R178" s="19" t="s">
        <v>1120</v>
      </c>
      <c r="S178" s="19">
        <v>31.971312999999999</v>
      </c>
      <c r="T178" s="19">
        <v>-110.31368000000001</v>
      </c>
      <c r="U178" s="19"/>
      <c r="V178" s="19"/>
      <c r="W178" s="19"/>
      <c r="X178" s="19"/>
      <c r="Y178" s="19"/>
      <c r="Z178" s="19"/>
      <c r="AA178" s="19"/>
    </row>
    <row r="179" spans="1:49" x14ac:dyDescent="0.3">
      <c r="A179" s="19"/>
      <c r="B179" s="23" t="s">
        <v>10</v>
      </c>
      <c r="C179" s="19" t="s">
        <v>34</v>
      </c>
      <c r="D179" s="19" t="s">
        <v>39</v>
      </c>
      <c r="E179" s="20" t="s">
        <v>85</v>
      </c>
      <c r="F179" s="19" t="s">
        <v>114</v>
      </c>
      <c r="G179" s="19" t="s">
        <v>91</v>
      </c>
      <c r="H179" s="20" t="s">
        <v>82</v>
      </c>
      <c r="I179" s="19" t="s">
        <v>90</v>
      </c>
      <c r="J179" s="19">
        <v>3072149</v>
      </c>
      <c r="K179" s="19" t="s">
        <v>246</v>
      </c>
      <c r="L179" s="19"/>
      <c r="M179" s="19" t="s">
        <v>247</v>
      </c>
      <c r="N179" s="19" t="s">
        <v>243</v>
      </c>
      <c r="O179" s="19">
        <v>85260</v>
      </c>
      <c r="P179" s="19" t="str">
        <f t="shared" si="6"/>
        <v>9003 E Shea Blvd, Scottsdale, AZ 85260</v>
      </c>
      <c r="Q179" s="19" t="s">
        <v>893</v>
      </c>
      <c r="R179" s="19" t="s">
        <v>248</v>
      </c>
      <c r="S179" s="19">
        <v>33.579768999999999</v>
      </c>
      <c r="T179" s="19">
        <v>-111.884512</v>
      </c>
      <c r="U179" s="19" t="s">
        <v>249</v>
      </c>
      <c r="V179" s="19"/>
      <c r="W179" s="19"/>
      <c r="X179" s="19"/>
      <c r="Y179" s="19"/>
      <c r="Z179" s="19"/>
      <c r="AA179" s="19"/>
    </row>
    <row r="180" spans="1:49" x14ac:dyDescent="0.3">
      <c r="A180" s="19"/>
      <c r="B180" s="19"/>
      <c r="C180" s="19"/>
      <c r="D180" s="30" t="s">
        <v>411</v>
      </c>
      <c r="E180" s="19" t="s">
        <v>409</v>
      </c>
      <c r="F180" s="19"/>
      <c r="G180" s="19"/>
      <c r="H180" s="19"/>
      <c r="I180" s="19"/>
      <c r="J180" s="19"/>
      <c r="K180" s="19"/>
      <c r="L180" s="19"/>
      <c r="M180" s="19" t="s">
        <v>794</v>
      </c>
      <c r="N180" s="19" t="s">
        <v>122</v>
      </c>
      <c r="O180" s="19">
        <v>85006</v>
      </c>
      <c r="P180" s="19" t="str">
        <f t="shared" si="6"/>
        <v>1300 N 12th St #503,  Phoenix, AZ 85006</v>
      </c>
      <c r="Q180" s="19" t="s">
        <v>847</v>
      </c>
      <c r="R180" s="19" t="s">
        <v>1000</v>
      </c>
      <c r="S180" s="19">
        <v>33.463115999999999</v>
      </c>
      <c r="T180" s="19">
        <v>-112.05706600000001</v>
      </c>
      <c r="U180" s="19"/>
      <c r="V180" s="19"/>
      <c r="W180" s="19"/>
      <c r="X180" s="19"/>
      <c r="Y180" s="19"/>
      <c r="Z180" s="19"/>
      <c r="AA180" s="19"/>
    </row>
    <row r="181" spans="1:49" x14ac:dyDescent="0.3">
      <c r="A181" s="19"/>
      <c r="B181" s="19"/>
      <c r="C181" s="19"/>
      <c r="D181" s="30" t="s">
        <v>379</v>
      </c>
      <c r="E181" s="19" t="s">
        <v>338</v>
      </c>
      <c r="F181" s="19"/>
      <c r="G181" s="19"/>
      <c r="H181" s="19"/>
      <c r="I181" s="19"/>
      <c r="J181" s="19"/>
      <c r="K181" s="19"/>
      <c r="L181" s="19"/>
      <c r="M181" s="19" t="s">
        <v>795</v>
      </c>
      <c r="N181" s="19" t="s">
        <v>793</v>
      </c>
      <c r="O181" s="19">
        <v>85602</v>
      </c>
      <c r="P181" s="19" t="str">
        <f t="shared" si="6"/>
        <v>611 W Union St,  Benson, AZ 85602</v>
      </c>
      <c r="Q181" s="19" t="s">
        <v>949</v>
      </c>
      <c r="R181" s="19" t="s">
        <v>1102</v>
      </c>
      <c r="S181" s="19">
        <v>31.962285000000001</v>
      </c>
      <c r="T181" s="19">
        <v>-110.30784</v>
      </c>
      <c r="U181" s="19"/>
      <c r="V181" s="19"/>
      <c r="W181" s="19"/>
      <c r="X181" s="19"/>
      <c r="Y181" s="19"/>
      <c r="Z181" s="19"/>
      <c r="AA181" s="19"/>
    </row>
    <row r="182" spans="1:49" x14ac:dyDescent="0.3">
      <c r="A182" s="19"/>
      <c r="B182" s="19"/>
      <c r="C182" s="19"/>
      <c r="D182" s="30" t="s">
        <v>361</v>
      </c>
      <c r="E182" s="19" t="s">
        <v>338</v>
      </c>
      <c r="F182" s="19"/>
      <c r="G182" s="19"/>
      <c r="H182" s="19"/>
      <c r="I182" s="19"/>
      <c r="J182" s="19"/>
      <c r="K182" s="19"/>
      <c r="L182" s="19"/>
      <c r="M182" s="19" t="s">
        <v>796</v>
      </c>
      <c r="N182" s="19" t="s">
        <v>696</v>
      </c>
      <c r="O182" s="19">
        <v>85712</v>
      </c>
      <c r="P182" s="19" t="str">
        <f t="shared" si="6"/>
        <v>5230 E Farness Dr,  Tucson, AZ 85712</v>
      </c>
      <c r="Q182" s="19" t="s">
        <v>941</v>
      </c>
      <c r="R182" s="19" t="s">
        <v>1094</v>
      </c>
      <c r="S182" s="19">
        <v>32.247396999999999</v>
      </c>
      <c r="T182" s="19">
        <v>-110.88081099999999</v>
      </c>
      <c r="U182" s="19"/>
      <c r="V182" s="19"/>
      <c r="W182" s="19"/>
      <c r="X182" s="19"/>
      <c r="Y182" s="19"/>
      <c r="Z182" s="19"/>
      <c r="AA182" s="19"/>
    </row>
    <row r="183" spans="1:49" x14ac:dyDescent="0.3">
      <c r="A183" s="19"/>
      <c r="B183" s="23" t="s">
        <v>9</v>
      </c>
      <c r="C183" s="19" t="s">
        <v>67</v>
      </c>
      <c r="D183" s="19" t="s">
        <v>29</v>
      </c>
      <c r="E183" s="20" t="s">
        <v>85</v>
      </c>
      <c r="F183" s="19" t="s">
        <v>114</v>
      </c>
      <c r="G183" s="19" t="s">
        <v>91</v>
      </c>
      <c r="H183" s="20" t="s">
        <v>82</v>
      </c>
      <c r="I183" s="19" t="s">
        <v>90</v>
      </c>
      <c r="J183" s="19">
        <v>3072149</v>
      </c>
      <c r="K183" s="19" t="s">
        <v>225</v>
      </c>
      <c r="L183" s="19"/>
      <c r="M183" s="19" t="s">
        <v>229</v>
      </c>
      <c r="N183" s="19" t="s">
        <v>82</v>
      </c>
      <c r="O183" s="19">
        <v>85013</v>
      </c>
      <c r="P183" s="19" t="str">
        <f t="shared" si="6"/>
        <v>350 W Thomas Rd, Phoenix, AZ 85013</v>
      </c>
      <c r="Q183" s="19" t="s">
        <v>1157</v>
      </c>
      <c r="R183" s="19" t="s">
        <v>230</v>
      </c>
      <c r="S183" s="19">
        <v>33.480699000000001</v>
      </c>
      <c r="T183" s="19">
        <v>-112.07912899999999</v>
      </c>
      <c r="U183" s="19" t="s">
        <v>231</v>
      </c>
      <c r="V183" s="19"/>
      <c r="W183" s="19"/>
      <c r="X183" s="19"/>
      <c r="Y183" s="19"/>
      <c r="Z183" s="19"/>
      <c r="AA183" s="19"/>
    </row>
    <row r="184" spans="1:49" x14ac:dyDescent="0.3">
      <c r="A184" s="19"/>
      <c r="B184" s="23" t="s">
        <v>9</v>
      </c>
      <c r="C184" s="19" t="s">
        <v>66</v>
      </c>
      <c r="D184" s="19" t="s">
        <v>30</v>
      </c>
      <c r="E184" s="20" t="s">
        <v>85</v>
      </c>
      <c r="F184" s="19" t="s">
        <v>114</v>
      </c>
      <c r="G184" s="19" t="s">
        <v>91</v>
      </c>
      <c r="H184" s="20" t="s">
        <v>82</v>
      </c>
      <c r="I184" s="19" t="s">
        <v>90</v>
      </c>
      <c r="J184" s="19">
        <v>3072149</v>
      </c>
      <c r="K184" s="19" t="s">
        <v>225</v>
      </c>
      <c r="L184" s="19"/>
      <c r="M184" s="19" t="s">
        <v>232</v>
      </c>
      <c r="N184" s="20" t="s">
        <v>110</v>
      </c>
      <c r="O184" s="19">
        <v>85305</v>
      </c>
      <c r="P184" s="19" t="str">
        <f t="shared" si="6"/>
        <v>7300 N 99th Ave, Glendale, AZ 85305</v>
      </c>
      <c r="Q184" s="19" t="s">
        <v>1166</v>
      </c>
      <c r="R184" s="19" t="s">
        <v>233</v>
      </c>
      <c r="S184" s="19">
        <v>33.54204</v>
      </c>
      <c r="T184" s="19">
        <v>-112.27467300000001</v>
      </c>
      <c r="U184" s="19" t="s">
        <v>234</v>
      </c>
      <c r="V184" s="19"/>
      <c r="W184" s="19"/>
      <c r="X184" s="19"/>
      <c r="Y184" s="19"/>
      <c r="Z184" s="19"/>
      <c r="AA184" s="19"/>
      <c r="AV184" s="26"/>
      <c r="AW184" s="26"/>
    </row>
    <row r="185" spans="1:49" x14ac:dyDescent="0.3">
      <c r="A185" s="19"/>
      <c r="B185" s="23" t="s">
        <v>11</v>
      </c>
      <c r="C185" s="19" t="s">
        <v>42</v>
      </c>
      <c r="D185" s="19" t="s">
        <v>46</v>
      </c>
      <c r="E185" s="20" t="s">
        <v>85</v>
      </c>
      <c r="F185" s="19" t="s">
        <v>114</v>
      </c>
      <c r="G185" s="19" t="s">
        <v>91</v>
      </c>
      <c r="H185" s="20" t="s">
        <v>82</v>
      </c>
      <c r="I185" s="19" t="s">
        <v>90</v>
      </c>
      <c r="J185" s="19">
        <v>3072149</v>
      </c>
      <c r="K185" s="19" t="s">
        <v>253</v>
      </c>
      <c r="L185" s="19"/>
      <c r="M185" s="19" t="s">
        <v>257</v>
      </c>
      <c r="N185" s="19" t="s">
        <v>82</v>
      </c>
      <c r="O185" s="19">
        <v>85006</v>
      </c>
      <c r="P185" s="19" t="str">
        <f t="shared" si="6"/>
        <v>1800 E Van Buren St, Phoenix, AZ 85006</v>
      </c>
      <c r="Q185" s="19" t="s">
        <v>1151</v>
      </c>
      <c r="R185" s="19" t="s">
        <v>262</v>
      </c>
      <c r="S185" s="19">
        <v>33.453454999999998</v>
      </c>
      <c r="T185" s="19">
        <v>-112.042518</v>
      </c>
      <c r="U185" s="19" t="s">
        <v>263</v>
      </c>
      <c r="V185" s="19"/>
      <c r="W185" s="19"/>
      <c r="X185" s="19"/>
      <c r="Y185" s="19"/>
      <c r="Z185" s="19"/>
      <c r="AA185" s="19"/>
    </row>
    <row r="186" spans="1:49" x14ac:dyDescent="0.3">
      <c r="A186" s="19"/>
      <c r="B186" s="19"/>
      <c r="C186" s="19"/>
      <c r="D186" s="30" t="s">
        <v>641</v>
      </c>
      <c r="E186" s="19" t="s">
        <v>328</v>
      </c>
      <c r="F186" s="19"/>
      <c r="G186" s="19"/>
      <c r="H186" s="19"/>
      <c r="I186" s="19"/>
      <c r="J186" s="19"/>
      <c r="K186" s="19"/>
      <c r="L186" s="19"/>
      <c r="M186" s="19" t="s">
        <v>797</v>
      </c>
      <c r="N186" s="19" t="s">
        <v>798</v>
      </c>
      <c r="O186" s="19">
        <v>85928</v>
      </c>
      <c r="P186" s="19" t="str">
        <f t="shared" si="6"/>
        <v>2931 AZ-260,  Heber-Overgaard, AZ 85928</v>
      </c>
      <c r="Q186" s="19" t="s">
        <v>908</v>
      </c>
      <c r="R186" s="19" t="s">
        <v>1061</v>
      </c>
      <c r="S186" s="19">
        <v>34.412872999999998</v>
      </c>
      <c r="T186" s="19">
        <v>-110.56914</v>
      </c>
      <c r="U186" s="19"/>
      <c r="V186" s="19"/>
      <c r="W186" s="19"/>
      <c r="X186" s="19"/>
      <c r="Y186" s="19"/>
      <c r="Z186" s="19"/>
      <c r="AA186" s="19"/>
    </row>
    <row r="187" spans="1:49" x14ac:dyDescent="0.3">
      <c r="A187" s="19"/>
      <c r="B187" s="19"/>
      <c r="C187" s="19"/>
      <c r="D187" s="30" t="s">
        <v>286</v>
      </c>
      <c r="E187" s="19" t="s">
        <v>85</v>
      </c>
      <c r="F187" s="19"/>
      <c r="G187" s="19"/>
      <c r="H187" s="19"/>
      <c r="I187" s="19"/>
      <c r="J187" s="19"/>
      <c r="K187" s="19"/>
      <c r="L187" s="19"/>
      <c r="M187" s="19" t="s">
        <v>799</v>
      </c>
      <c r="N187" s="19" t="s">
        <v>800</v>
      </c>
      <c r="O187" s="19">
        <v>85901</v>
      </c>
      <c r="P187" s="19" t="str">
        <f t="shared" si="6"/>
        <v>2200 E Show Low Lake Rd,  Show Low, AZ 85901</v>
      </c>
      <c r="Q187" s="19" t="s">
        <v>884</v>
      </c>
      <c r="R187" s="19" t="s">
        <v>1037</v>
      </c>
      <c r="S187" s="19">
        <v>34.201946</v>
      </c>
      <c r="T187" s="19">
        <v>-110.01915200000001</v>
      </c>
      <c r="U187" s="19"/>
      <c r="V187" s="19"/>
      <c r="W187" s="19"/>
      <c r="X187" s="19"/>
      <c r="Y187" s="19"/>
      <c r="Z187" s="19"/>
      <c r="AA187" s="19"/>
    </row>
    <row r="188" spans="1:49" x14ac:dyDescent="0.3">
      <c r="A188" s="19"/>
      <c r="B188" s="19"/>
      <c r="C188" s="19"/>
      <c r="D188" s="30" t="s">
        <v>322</v>
      </c>
      <c r="E188" s="19" t="s">
        <v>308</v>
      </c>
      <c r="F188" s="19"/>
      <c r="G188" s="19"/>
      <c r="H188" s="19"/>
      <c r="I188" s="19"/>
      <c r="J188" s="19"/>
      <c r="K188" s="19"/>
      <c r="L188" s="19"/>
      <c r="M188" s="19" t="s">
        <v>801</v>
      </c>
      <c r="N188" s="19" t="s">
        <v>184</v>
      </c>
      <c r="O188" s="19">
        <v>85120</v>
      </c>
      <c r="P188" s="19" t="str">
        <f t="shared" si="6"/>
        <v>2080 W Southern Ave, Apache Junction, AZ 85120</v>
      </c>
      <c r="Q188" s="19" t="s">
        <v>880</v>
      </c>
      <c r="R188" s="19" t="s">
        <v>1033</v>
      </c>
      <c r="S188" s="19">
        <v>33.393712999999998</v>
      </c>
      <c r="T188" s="19">
        <v>-111.568828</v>
      </c>
      <c r="U188" s="19"/>
      <c r="V188" s="19"/>
      <c r="W188" s="19"/>
      <c r="X188" s="19"/>
      <c r="Y188" s="19"/>
      <c r="Z188" s="19"/>
      <c r="AA188" s="19"/>
      <c r="AQ188" s="26"/>
      <c r="AR188" s="26"/>
      <c r="AS188" s="26"/>
      <c r="AT188" s="26"/>
      <c r="AU188" s="26"/>
    </row>
    <row r="189" spans="1:49" x14ac:dyDescent="0.3">
      <c r="A189" s="19"/>
      <c r="B189" s="19"/>
      <c r="C189" s="19"/>
      <c r="D189" s="30" t="s">
        <v>642</v>
      </c>
      <c r="E189" s="19" t="s">
        <v>308</v>
      </c>
      <c r="F189" s="19"/>
      <c r="G189" s="19"/>
      <c r="H189" s="19"/>
      <c r="I189" s="19"/>
      <c r="J189" s="19"/>
      <c r="K189" s="19"/>
      <c r="L189" s="19"/>
      <c r="M189" s="19" t="s">
        <v>646</v>
      </c>
      <c r="N189" s="19" t="s">
        <v>647</v>
      </c>
      <c r="O189" s="19">
        <v>85349</v>
      </c>
      <c r="P189" s="19" t="str">
        <f t="shared" si="6"/>
        <v>815 E. Juan Sánchez Blvd., San Luis, AZ 85349</v>
      </c>
      <c r="Q189" s="19" t="s">
        <v>965</v>
      </c>
      <c r="R189" s="19" t="s">
        <v>1118</v>
      </c>
      <c r="S189" s="19">
        <v>32.494295000000001</v>
      </c>
      <c r="T189" s="19">
        <v>-114.753663</v>
      </c>
      <c r="U189" s="19"/>
      <c r="V189" s="19"/>
      <c r="W189" s="19"/>
      <c r="X189" s="19"/>
      <c r="Y189" s="19"/>
      <c r="Z189" s="19"/>
      <c r="AA189" s="19"/>
    </row>
    <row r="190" spans="1:49" x14ac:dyDescent="0.3">
      <c r="A190" s="19"/>
      <c r="B190" s="19"/>
      <c r="C190" s="19"/>
      <c r="D190" s="30" t="s">
        <v>643</v>
      </c>
      <c r="E190" s="19" t="s">
        <v>308</v>
      </c>
      <c r="F190" s="19"/>
      <c r="G190" s="19"/>
      <c r="H190" s="19"/>
      <c r="I190" s="19"/>
      <c r="J190" s="19"/>
      <c r="K190" s="19"/>
      <c r="L190" s="19"/>
      <c r="M190" s="19" t="s">
        <v>648</v>
      </c>
      <c r="N190" s="19" t="s">
        <v>640</v>
      </c>
      <c r="O190" s="19">
        <v>85350</v>
      </c>
      <c r="P190" s="19" t="str">
        <f t="shared" si="6"/>
        <v>115 N. Somerton Avenue, Somerton, AZ 85350</v>
      </c>
      <c r="Q190" s="19" t="s">
        <v>833</v>
      </c>
      <c r="R190" s="19" t="s">
        <v>986</v>
      </c>
      <c r="S190" s="19">
        <v>32.596983999999999</v>
      </c>
      <c r="T190" s="19">
        <v>-114.709945</v>
      </c>
      <c r="U190" s="19"/>
      <c r="V190" s="19"/>
      <c r="W190" s="19"/>
      <c r="X190" s="19"/>
      <c r="Y190" s="19"/>
      <c r="Z190" s="19"/>
      <c r="AA190" s="19"/>
    </row>
    <row r="191" spans="1:49" x14ac:dyDescent="0.3">
      <c r="A191" s="19"/>
      <c r="B191" s="19"/>
      <c r="C191" s="19"/>
      <c r="D191" s="30" t="s">
        <v>645</v>
      </c>
      <c r="E191" s="19" t="s">
        <v>308</v>
      </c>
      <c r="F191" s="19"/>
      <c r="G191" s="19"/>
      <c r="H191" s="19"/>
      <c r="I191" s="19"/>
      <c r="J191" s="19"/>
      <c r="K191" s="19"/>
      <c r="L191" s="19"/>
      <c r="M191" s="19" t="s">
        <v>651</v>
      </c>
      <c r="N191" s="19" t="s">
        <v>652</v>
      </c>
      <c r="O191" s="19">
        <v>85356</v>
      </c>
      <c r="P191" s="19" t="str">
        <f t="shared" si="6"/>
        <v>10425 Williams Street, Wellton, AZ 85356</v>
      </c>
      <c r="Q191" s="19" t="s">
        <v>828</v>
      </c>
      <c r="R191" s="19" t="s">
        <v>981</v>
      </c>
      <c r="S191" s="19">
        <v>32.668278000000001</v>
      </c>
      <c r="T191" s="19">
        <v>-114.142183</v>
      </c>
      <c r="U191" s="19"/>
      <c r="V191" s="19"/>
      <c r="W191" s="19"/>
      <c r="X191" s="19"/>
      <c r="Y191" s="19"/>
      <c r="Z191" s="19"/>
      <c r="AA191" s="19"/>
    </row>
    <row r="192" spans="1:49" x14ac:dyDescent="0.3">
      <c r="A192" s="19"/>
      <c r="B192" s="19"/>
      <c r="C192" s="19"/>
      <c r="D192" s="30" t="s">
        <v>644</v>
      </c>
      <c r="E192" s="19" t="s">
        <v>308</v>
      </c>
      <c r="F192" s="19"/>
      <c r="G192" s="19"/>
      <c r="H192" s="19"/>
      <c r="I192" s="19"/>
      <c r="J192" s="19"/>
      <c r="K192" s="19"/>
      <c r="L192" s="19"/>
      <c r="M192" s="19" t="s">
        <v>649</v>
      </c>
      <c r="N192" s="19" t="s">
        <v>650</v>
      </c>
      <c r="O192" s="19">
        <v>85364</v>
      </c>
      <c r="P192" s="19" t="str">
        <f t="shared" si="6"/>
        <v>2060 W. 24th Street, Yuma, AZ 85364</v>
      </c>
      <c r="Q192" s="19" t="s">
        <v>879</v>
      </c>
      <c r="R192" s="19" t="s">
        <v>1032</v>
      </c>
      <c r="S192" s="19">
        <v>32.684457000000002</v>
      </c>
      <c r="T192" s="19">
        <v>-114.64452799999999</v>
      </c>
      <c r="U192" s="19"/>
      <c r="V192" s="19"/>
      <c r="W192" s="19"/>
      <c r="X192" s="19"/>
      <c r="Y192" s="19"/>
      <c r="Z192" s="19"/>
      <c r="AA192" s="19"/>
    </row>
    <row r="193" spans="1:27" x14ac:dyDescent="0.3">
      <c r="A193" s="19"/>
      <c r="B193" s="19"/>
      <c r="C193" s="19"/>
      <c r="D193" s="30" t="s">
        <v>362</v>
      </c>
      <c r="E193" s="19" t="s">
        <v>338</v>
      </c>
      <c r="F193" s="19"/>
      <c r="G193" s="19"/>
      <c r="H193" s="19"/>
      <c r="I193" s="19"/>
      <c r="J193" s="19"/>
      <c r="K193" s="19"/>
      <c r="L193" s="19"/>
      <c r="M193" s="19" t="s">
        <v>802</v>
      </c>
      <c r="N193" s="19" t="s">
        <v>122</v>
      </c>
      <c r="O193" s="19">
        <v>85015</v>
      </c>
      <c r="P193" s="19" t="str">
        <f t="shared" si="6"/>
        <v>5040 N 15th Ave,  Phoenix, AZ 85015</v>
      </c>
      <c r="Q193" s="19" t="s">
        <v>937</v>
      </c>
      <c r="R193" s="19" t="s">
        <v>1090</v>
      </c>
      <c r="S193" s="19">
        <v>33.510601000000001</v>
      </c>
      <c r="T193" s="19">
        <v>-112.09169799999999</v>
      </c>
      <c r="U193" s="19"/>
      <c r="V193" s="19"/>
      <c r="W193" s="19"/>
      <c r="X193" s="19"/>
      <c r="Y193" s="19"/>
      <c r="Z193" s="19"/>
      <c r="AA193" s="19"/>
    </row>
    <row r="194" spans="1:27" x14ac:dyDescent="0.3">
      <c r="A194" s="19"/>
      <c r="B194" s="19"/>
      <c r="C194" s="19"/>
      <c r="D194" s="30" t="s">
        <v>335</v>
      </c>
      <c r="E194" s="19" t="s">
        <v>328</v>
      </c>
      <c r="F194" s="19"/>
      <c r="G194" s="19"/>
      <c r="H194" s="19"/>
      <c r="I194" s="19"/>
      <c r="J194" s="19"/>
      <c r="K194" s="19"/>
      <c r="L194" s="19"/>
      <c r="M194" s="19" t="s">
        <v>803</v>
      </c>
      <c r="N194" s="19" t="s">
        <v>804</v>
      </c>
      <c r="O194" s="19">
        <v>85173</v>
      </c>
      <c r="P194" s="19" t="str">
        <f t="shared" si="6"/>
        <v>14 N Magma Ave,  Superior, AZ 85173</v>
      </c>
      <c r="Q194" s="19" t="s">
        <v>855</v>
      </c>
      <c r="R194" s="19" t="s">
        <v>1008</v>
      </c>
      <c r="S194" s="19">
        <v>33.294077000000001</v>
      </c>
      <c r="T194" s="19">
        <v>-111.096104</v>
      </c>
      <c r="U194" s="19"/>
      <c r="V194" s="19"/>
      <c r="W194" s="19"/>
      <c r="X194" s="19"/>
      <c r="Y194" s="19"/>
      <c r="Z194" s="19"/>
      <c r="AA194" s="19"/>
    </row>
    <row r="195" spans="1:27" x14ac:dyDescent="0.3">
      <c r="A195" s="19"/>
      <c r="B195" s="19"/>
      <c r="C195" s="19"/>
      <c r="D195" s="30" t="s">
        <v>287</v>
      </c>
      <c r="E195" s="19" t="s">
        <v>85</v>
      </c>
      <c r="F195" s="19"/>
      <c r="G195" s="19"/>
      <c r="H195" s="19"/>
      <c r="I195" s="19"/>
      <c r="J195" s="19"/>
      <c r="K195" s="19"/>
      <c r="L195" s="19"/>
      <c r="M195" s="19" t="s">
        <v>805</v>
      </c>
      <c r="N195" s="19" t="s">
        <v>122</v>
      </c>
      <c r="O195" s="19">
        <v>85015</v>
      </c>
      <c r="P195" s="19" t="str">
        <f t="shared" si="6"/>
        <v>6501 N 19th Ave,  Phoenix, AZ 85015</v>
      </c>
      <c r="Q195" s="19" t="s">
        <v>956</v>
      </c>
      <c r="R195" s="19" t="s">
        <v>1109</v>
      </c>
      <c r="S195" s="19">
        <v>33.532196999999996</v>
      </c>
      <c r="T195" s="19">
        <v>-112.098972</v>
      </c>
      <c r="U195" s="19"/>
      <c r="V195" s="19"/>
      <c r="W195" s="19"/>
      <c r="X195" s="19"/>
      <c r="Y195" s="19"/>
      <c r="Z195" s="19"/>
      <c r="AA195" s="19"/>
    </row>
    <row r="196" spans="1:27" x14ac:dyDescent="0.3">
      <c r="A196" s="19"/>
      <c r="B196" s="23" t="s">
        <v>11</v>
      </c>
      <c r="C196" s="19" t="s">
        <v>43</v>
      </c>
      <c r="D196" s="19" t="s">
        <v>47</v>
      </c>
      <c r="E196" s="20" t="s">
        <v>85</v>
      </c>
      <c r="F196" s="19" t="s">
        <v>114</v>
      </c>
      <c r="G196" s="19" t="s">
        <v>91</v>
      </c>
      <c r="H196" s="19" t="s">
        <v>156</v>
      </c>
      <c r="I196" s="19" t="s">
        <v>90</v>
      </c>
      <c r="J196" s="19">
        <v>3072149</v>
      </c>
      <c r="K196" s="19" t="s">
        <v>253</v>
      </c>
      <c r="L196" s="19"/>
      <c r="M196" s="19" t="s">
        <v>259</v>
      </c>
      <c r="N196" s="19" t="s">
        <v>258</v>
      </c>
      <c r="O196" s="19">
        <v>85281</v>
      </c>
      <c r="P196" s="19" t="str">
        <f t="shared" si="6"/>
        <v>1500 S Mill Ave, Tempe, AZ 85281</v>
      </c>
      <c r="Q196" s="19" t="s">
        <v>1149</v>
      </c>
      <c r="R196" s="19" t="s">
        <v>260</v>
      </c>
      <c r="S196" s="19">
        <v>33.412000999999997</v>
      </c>
      <c r="T196" s="19">
        <v>-111.94115499999999</v>
      </c>
      <c r="U196" s="19" t="s">
        <v>261</v>
      </c>
      <c r="V196" s="19"/>
      <c r="W196" s="19"/>
      <c r="X196" s="19"/>
      <c r="Y196" s="19"/>
      <c r="Z196" s="19"/>
      <c r="AA196" s="19"/>
    </row>
    <row r="197" spans="1:27" x14ac:dyDescent="0.3">
      <c r="A197" s="19"/>
      <c r="B197" s="19"/>
      <c r="C197" s="19"/>
      <c r="D197" s="30" t="s">
        <v>380</v>
      </c>
      <c r="E197" s="19" t="s">
        <v>338</v>
      </c>
      <c r="F197" s="19"/>
      <c r="G197" s="19"/>
      <c r="H197" s="19"/>
      <c r="I197" s="19"/>
      <c r="J197" s="19"/>
      <c r="K197" s="19"/>
      <c r="L197" s="19"/>
      <c r="M197" s="19" t="s">
        <v>806</v>
      </c>
      <c r="N197" s="19" t="s">
        <v>122</v>
      </c>
      <c r="O197" s="19">
        <v>85012</v>
      </c>
      <c r="P197" s="19" t="str">
        <f t="shared" si="6"/>
        <v>3003 N Central Ave #200,  Phoenix, AZ 85012</v>
      </c>
      <c r="Q197" s="19" t="s">
        <v>909</v>
      </c>
      <c r="R197" s="19" t="s">
        <v>1062</v>
      </c>
      <c r="S197" s="19">
        <v>33.482529999999997</v>
      </c>
      <c r="T197" s="19">
        <v>-112.073223</v>
      </c>
      <c r="U197" s="19"/>
      <c r="V197" s="19"/>
      <c r="W197" s="19"/>
      <c r="X197" s="19"/>
      <c r="Y197" s="19"/>
      <c r="Z197" s="19"/>
      <c r="AA197" s="19"/>
    </row>
    <row r="198" spans="1:27" x14ac:dyDescent="0.3">
      <c r="A198" s="19"/>
      <c r="B198" s="23" t="s">
        <v>10</v>
      </c>
      <c r="C198" s="19" t="s">
        <v>35</v>
      </c>
      <c r="D198" s="19" t="s">
        <v>40</v>
      </c>
      <c r="E198" s="20" t="s">
        <v>85</v>
      </c>
      <c r="F198" s="19" t="s">
        <v>114</v>
      </c>
      <c r="G198" s="19" t="s">
        <v>91</v>
      </c>
      <c r="H198" s="20" t="s">
        <v>82</v>
      </c>
      <c r="I198" s="19" t="s">
        <v>90</v>
      </c>
      <c r="J198" s="19">
        <v>3072149</v>
      </c>
      <c r="K198" s="19" t="s">
        <v>246</v>
      </c>
      <c r="L198" s="19"/>
      <c r="M198" s="19" t="s">
        <v>250</v>
      </c>
      <c r="N198" s="19" t="s">
        <v>243</v>
      </c>
      <c r="O198" s="19">
        <v>85255</v>
      </c>
      <c r="P198" s="19" t="str">
        <f t="shared" si="6"/>
        <v>7400 E Thompson Peak Pkwy, Scottsdale, AZ 85255</v>
      </c>
      <c r="Q198" s="19" t="s">
        <v>877</v>
      </c>
      <c r="R198" s="19" t="s">
        <v>251</v>
      </c>
      <c r="S198" s="19">
        <v>33.67071</v>
      </c>
      <c r="T198" s="19">
        <v>-111.92213700000001</v>
      </c>
      <c r="U198" s="19" t="s">
        <v>252</v>
      </c>
      <c r="V198" s="19"/>
      <c r="W198" s="19"/>
      <c r="X198" s="19"/>
      <c r="Y198" s="19"/>
      <c r="Z198" s="19"/>
      <c r="AA198" s="19"/>
    </row>
    <row r="199" spans="1:27" x14ac:dyDescent="0.3">
      <c r="A199" s="19"/>
      <c r="B199" s="19"/>
      <c r="C199" s="19"/>
      <c r="D199" s="30" t="s">
        <v>288</v>
      </c>
      <c r="E199" s="19" t="s">
        <v>85</v>
      </c>
      <c r="F199" s="19"/>
      <c r="G199" s="19"/>
      <c r="H199" s="19"/>
      <c r="I199" s="19"/>
      <c r="J199" s="19"/>
      <c r="K199" s="19"/>
      <c r="L199" s="19"/>
      <c r="M199" s="19" t="s">
        <v>807</v>
      </c>
      <c r="N199" s="19" t="s">
        <v>808</v>
      </c>
      <c r="O199" s="19">
        <v>86045</v>
      </c>
      <c r="P199" s="19" t="str">
        <f t="shared" si="6"/>
        <v>167 Main St,  Tuba City, AZ 86045</v>
      </c>
      <c r="Q199" s="19" t="s">
        <v>870</v>
      </c>
      <c r="R199" s="19" t="s">
        <v>1023</v>
      </c>
      <c r="S199" s="19">
        <v>36.136256000000003</v>
      </c>
      <c r="T199" s="19">
        <v>-111.239756</v>
      </c>
      <c r="U199" s="19"/>
      <c r="V199" s="19"/>
      <c r="W199" s="19"/>
      <c r="X199" s="19"/>
      <c r="Y199" s="19"/>
      <c r="Z199" s="19"/>
      <c r="AA199" s="19"/>
    </row>
    <row r="200" spans="1:27" x14ac:dyDescent="0.3">
      <c r="A200" s="19"/>
      <c r="B200" s="19"/>
      <c r="C200" s="19"/>
      <c r="D200" s="30" t="s">
        <v>363</v>
      </c>
      <c r="E200" s="19" t="s">
        <v>338</v>
      </c>
      <c r="F200" s="19"/>
      <c r="G200" s="19"/>
      <c r="H200" s="19"/>
      <c r="I200" s="19"/>
      <c r="J200" s="19"/>
      <c r="K200" s="19"/>
      <c r="L200" s="19"/>
      <c r="M200" s="19" t="s">
        <v>653</v>
      </c>
      <c r="N200" s="19" t="s">
        <v>217</v>
      </c>
      <c r="O200" s="19">
        <v>85712</v>
      </c>
      <c r="P200" s="19" t="str">
        <f t="shared" si="6"/>
        <v>2600 North Wyatt Drive, Tucson, AZ 85712</v>
      </c>
      <c r="Q200" s="19" t="s">
        <v>897</v>
      </c>
      <c r="R200" s="19" t="s">
        <v>1050</v>
      </c>
      <c r="S200" s="19">
        <v>32.254327000000004</v>
      </c>
      <c r="T200" s="19">
        <v>-110.881248</v>
      </c>
      <c r="U200" s="19"/>
      <c r="V200" s="19"/>
      <c r="W200" s="19"/>
      <c r="X200" s="19"/>
      <c r="Y200" s="19"/>
      <c r="Z200" s="19"/>
      <c r="AA200" s="19"/>
    </row>
    <row r="201" spans="1:27" x14ac:dyDescent="0.3">
      <c r="A201" s="19"/>
      <c r="B201" s="19"/>
      <c r="C201" s="19"/>
      <c r="D201" s="30" t="s">
        <v>289</v>
      </c>
      <c r="E201" s="19" t="s">
        <v>85</v>
      </c>
      <c r="F201" s="19"/>
      <c r="G201" s="19"/>
      <c r="H201" s="19"/>
      <c r="I201" s="19"/>
      <c r="J201" s="19"/>
      <c r="K201" s="19"/>
      <c r="L201" s="19"/>
      <c r="M201" s="19" t="s">
        <v>809</v>
      </c>
      <c r="N201" s="19" t="s">
        <v>696</v>
      </c>
      <c r="O201" s="19">
        <v>85712</v>
      </c>
      <c r="P201" s="19" t="str">
        <f t="shared" si="6"/>
        <v>5301 E Grant Rd,  Tucson, AZ 85712</v>
      </c>
      <c r="Q201" s="19" t="s">
        <v>942</v>
      </c>
      <c r="R201" s="19" t="s">
        <v>1095</v>
      </c>
      <c r="S201" s="19">
        <v>32.252903000000003</v>
      </c>
      <c r="T201" s="19">
        <v>-110.87808</v>
      </c>
      <c r="U201" s="19"/>
      <c r="V201" s="19"/>
      <c r="W201" s="19"/>
      <c r="X201" s="19"/>
      <c r="Y201" s="19"/>
      <c r="Z201" s="19"/>
      <c r="AA201" s="19"/>
    </row>
    <row r="202" spans="1:27" x14ac:dyDescent="0.3">
      <c r="A202" s="19"/>
      <c r="B202" s="19"/>
      <c r="C202" s="19"/>
      <c r="D202" s="30" t="s">
        <v>661</v>
      </c>
      <c r="E202" s="19" t="s">
        <v>308</v>
      </c>
      <c r="F202" s="19"/>
      <c r="G202" s="19"/>
      <c r="H202" s="19"/>
      <c r="I202" s="19"/>
      <c r="J202" s="19"/>
      <c r="K202" s="19"/>
      <c r="L202" s="19"/>
      <c r="M202" s="19" t="s">
        <v>662</v>
      </c>
      <c r="N202" s="19" t="s">
        <v>663</v>
      </c>
      <c r="O202" s="19">
        <v>85645</v>
      </c>
      <c r="P202" s="19" t="str">
        <f t="shared" si="6"/>
        <v>28720 S Nogales Highway, Amado, AZ 85645</v>
      </c>
      <c r="Q202" s="19" t="s">
        <v>905</v>
      </c>
      <c r="R202" s="19" t="s">
        <v>1058</v>
      </c>
      <c r="S202" s="19">
        <v>31.729576999999999</v>
      </c>
      <c r="T202" s="19">
        <v>-111.06083</v>
      </c>
      <c r="U202" s="19"/>
      <c r="V202" s="19"/>
      <c r="W202" s="19"/>
      <c r="X202" s="19"/>
      <c r="Y202" s="19"/>
      <c r="Z202" s="19"/>
      <c r="AA202" s="19"/>
    </row>
    <row r="203" spans="1:27" x14ac:dyDescent="0.3">
      <c r="A203" s="19"/>
      <c r="B203" s="19"/>
      <c r="C203" s="19"/>
      <c r="D203" s="30" t="s">
        <v>664</v>
      </c>
      <c r="E203" s="19" t="s">
        <v>308</v>
      </c>
      <c r="F203" s="19"/>
      <c r="G203" s="19"/>
      <c r="H203" s="19"/>
      <c r="I203" s="19"/>
      <c r="J203" s="19"/>
      <c r="K203" s="19"/>
      <c r="L203" s="19"/>
      <c r="M203" s="19" t="s">
        <v>665</v>
      </c>
      <c r="N203" s="19" t="s">
        <v>666</v>
      </c>
      <c r="O203" s="19">
        <v>85601</v>
      </c>
      <c r="P203" s="19" t="str">
        <f t="shared" si="6"/>
        <v>17388 W. 3rd Street, Arivaca, AZ 85601</v>
      </c>
      <c r="Q203" s="19" t="s">
        <v>872</v>
      </c>
      <c r="R203" s="19" t="s">
        <v>1025</v>
      </c>
      <c r="S203" s="19">
        <v>31.577311000000002</v>
      </c>
      <c r="T203" s="19">
        <v>-111.334737</v>
      </c>
      <c r="U203" s="19"/>
      <c r="V203" s="19"/>
      <c r="W203" s="19"/>
      <c r="X203" s="19"/>
      <c r="Y203" s="19"/>
      <c r="Z203" s="19"/>
      <c r="AA203" s="19"/>
    </row>
    <row r="204" spans="1:27" x14ac:dyDescent="0.3">
      <c r="A204" s="19"/>
      <c r="B204" s="19"/>
      <c r="C204" s="19"/>
      <c r="D204" s="30" t="s">
        <v>659</v>
      </c>
      <c r="E204" s="19" t="s">
        <v>308</v>
      </c>
      <c r="F204" s="19"/>
      <c r="G204" s="19"/>
      <c r="H204" s="19"/>
      <c r="I204" s="19"/>
      <c r="J204" s="19"/>
      <c r="K204" s="19"/>
      <c r="L204" s="19"/>
      <c r="M204" s="19" t="s">
        <v>655</v>
      </c>
      <c r="N204" s="19" t="s">
        <v>656</v>
      </c>
      <c r="O204" s="19">
        <v>85617</v>
      </c>
      <c r="P204" s="19" t="str">
        <f t="shared" si="6"/>
        <v>1260 S. Campbell Road, Green Valley, AZ 85617</v>
      </c>
      <c r="Q204" s="19" t="s">
        <v>844</v>
      </c>
      <c r="R204" s="19" t="s">
        <v>997</v>
      </c>
      <c r="S204" s="19">
        <v>31.851914000000001</v>
      </c>
      <c r="T204" s="19">
        <v>-110.97348700000001</v>
      </c>
      <c r="U204" s="19"/>
      <c r="V204" s="19"/>
      <c r="W204" s="19"/>
      <c r="X204" s="19"/>
      <c r="Y204" s="19"/>
      <c r="Z204" s="19"/>
      <c r="AA204" s="19"/>
    </row>
    <row r="205" spans="1:27" x14ac:dyDescent="0.3">
      <c r="A205" s="19"/>
      <c r="B205" s="19"/>
      <c r="C205" s="19"/>
      <c r="D205" s="30" t="s">
        <v>658</v>
      </c>
      <c r="E205" s="19" t="s">
        <v>308</v>
      </c>
      <c r="F205" s="19"/>
      <c r="G205" s="19"/>
      <c r="H205" s="19"/>
      <c r="I205" s="19"/>
      <c r="J205" s="19"/>
      <c r="K205" s="19"/>
      <c r="L205" s="19"/>
      <c r="M205" s="19" t="s">
        <v>655</v>
      </c>
      <c r="N205" s="19" t="s">
        <v>656</v>
      </c>
      <c r="O205" s="19">
        <v>85616</v>
      </c>
      <c r="P205" s="19" t="str">
        <f t="shared" si="6"/>
        <v>1260 S. Campbell Road, Green Valley, AZ 85616</v>
      </c>
      <c r="Q205" s="19" t="s">
        <v>844</v>
      </c>
      <c r="R205" s="19" t="s">
        <v>997</v>
      </c>
      <c r="S205" s="19">
        <v>31.851914000000001</v>
      </c>
      <c r="T205" s="19">
        <v>-110.97348700000001</v>
      </c>
      <c r="U205" s="19"/>
      <c r="V205" s="19"/>
      <c r="W205" s="19"/>
      <c r="X205" s="19"/>
      <c r="Y205" s="19"/>
      <c r="Z205" s="19"/>
      <c r="AA205" s="19"/>
    </row>
    <row r="206" spans="1:27" x14ac:dyDescent="0.3">
      <c r="A206" s="19"/>
      <c r="B206" s="19"/>
      <c r="C206" s="19"/>
      <c r="D206" s="30" t="s">
        <v>657</v>
      </c>
      <c r="E206" s="19" t="s">
        <v>308</v>
      </c>
      <c r="F206" s="19"/>
      <c r="G206" s="19"/>
      <c r="H206" s="19"/>
      <c r="I206" s="19"/>
      <c r="J206" s="19"/>
      <c r="K206" s="19"/>
      <c r="L206" s="19"/>
      <c r="M206" s="19" t="s">
        <v>655</v>
      </c>
      <c r="N206" s="19" t="s">
        <v>656</v>
      </c>
      <c r="O206" s="19">
        <v>85615</v>
      </c>
      <c r="P206" s="19" t="str">
        <f t="shared" si="6"/>
        <v>1260 S. Campbell Road, Green Valley, AZ 85615</v>
      </c>
      <c r="Q206" s="19" t="s">
        <v>844</v>
      </c>
      <c r="R206" s="19" t="s">
        <v>997</v>
      </c>
      <c r="S206" s="19">
        <v>31.851914000000001</v>
      </c>
      <c r="T206" s="19">
        <v>-110.97348700000001</v>
      </c>
      <c r="U206" s="19"/>
      <c r="V206" s="19"/>
      <c r="W206" s="19"/>
      <c r="X206" s="19"/>
      <c r="Y206" s="19"/>
      <c r="Z206" s="19"/>
      <c r="AA206" s="19"/>
    </row>
    <row r="207" spans="1:27" x14ac:dyDescent="0.3">
      <c r="A207" s="19"/>
      <c r="B207" s="19"/>
      <c r="C207" s="19"/>
      <c r="D207" s="30" t="s">
        <v>667</v>
      </c>
      <c r="E207" s="19" t="s">
        <v>308</v>
      </c>
      <c r="F207" s="19"/>
      <c r="G207" s="19"/>
      <c r="H207" s="19"/>
      <c r="I207" s="19"/>
      <c r="J207" s="19"/>
      <c r="K207" s="19"/>
      <c r="L207" s="19"/>
      <c r="M207" s="19" t="s">
        <v>668</v>
      </c>
      <c r="N207" s="19" t="s">
        <v>669</v>
      </c>
      <c r="O207" s="19">
        <v>85641</v>
      </c>
      <c r="P207" s="19" t="str">
        <f t="shared" ref="P207:P238" si="7">CONCATENATE(M207, ", ", N207,", ","AZ", " ",O207)</f>
        <v>13299 E. Colossal Cave Road, Vail, AZ 85641</v>
      </c>
      <c r="Q207" s="19" t="s">
        <v>852</v>
      </c>
      <c r="R207" s="19" t="s">
        <v>1005</v>
      </c>
      <c r="S207" s="19">
        <v>32.050052999999998</v>
      </c>
      <c r="T207" s="19">
        <v>-110.711063</v>
      </c>
      <c r="U207" s="19"/>
      <c r="V207" s="19"/>
      <c r="W207" s="19"/>
      <c r="X207" s="19"/>
      <c r="Y207" s="19"/>
      <c r="Z207" s="19"/>
      <c r="AA207" s="19"/>
    </row>
    <row r="208" spans="1:27" x14ac:dyDescent="0.3">
      <c r="A208" s="19"/>
      <c r="B208" s="19"/>
      <c r="C208" s="19"/>
      <c r="D208" s="30" t="s">
        <v>670</v>
      </c>
      <c r="E208" s="19" t="s">
        <v>308</v>
      </c>
      <c r="F208" s="19"/>
      <c r="G208" s="19"/>
      <c r="H208" s="19"/>
      <c r="I208" s="19"/>
      <c r="J208" s="19"/>
      <c r="K208" s="19"/>
      <c r="L208" s="19"/>
      <c r="M208" s="19" t="s">
        <v>671</v>
      </c>
      <c r="N208" s="19" t="s">
        <v>672</v>
      </c>
      <c r="O208" s="19">
        <v>85629</v>
      </c>
      <c r="P208" s="19" t="str">
        <f t="shared" si="7"/>
        <v>2875 E. Sahuarita Road, Sahuarita, AZ 85629</v>
      </c>
      <c r="Q208" s="19" t="s">
        <v>906</v>
      </c>
      <c r="R208" s="19" t="s">
        <v>1059</v>
      </c>
      <c r="S208" s="19">
        <v>31.958736999999999</v>
      </c>
      <c r="T208" s="19">
        <v>-110.93027499999999</v>
      </c>
      <c r="U208" s="19"/>
      <c r="V208" s="19"/>
      <c r="W208" s="19"/>
      <c r="X208" s="19"/>
      <c r="Y208" s="19"/>
      <c r="Z208" s="19"/>
      <c r="AA208" s="19"/>
    </row>
    <row r="209" spans="1:27" x14ac:dyDescent="0.3">
      <c r="A209" s="19"/>
      <c r="B209" s="19"/>
      <c r="C209" s="19"/>
      <c r="D209" s="30" t="s">
        <v>673</v>
      </c>
      <c r="E209" s="19" t="s">
        <v>308</v>
      </c>
      <c r="F209" s="19"/>
      <c r="G209" s="19"/>
      <c r="H209" s="19"/>
      <c r="I209" s="19"/>
      <c r="J209" s="19"/>
      <c r="K209" s="19"/>
      <c r="L209" s="19"/>
      <c r="M209" s="19" t="s">
        <v>674</v>
      </c>
      <c r="N209" s="19" t="s">
        <v>217</v>
      </c>
      <c r="O209" s="19">
        <v>85735</v>
      </c>
      <c r="P209" s="19" t="str">
        <f t="shared" si="7"/>
        <v>15921 W. Ajo Way, Tucson, AZ 85735</v>
      </c>
      <c r="Q209" s="19" t="s">
        <v>866</v>
      </c>
      <c r="R209" s="19" t="s">
        <v>1019</v>
      </c>
      <c r="S209" s="19">
        <v>32.078203999999999</v>
      </c>
      <c r="T209" s="19">
        <v>-111.30746000000001</v>
      </c>
      <c r="U209" s="19"/>
      <c r="V209" s="19"/>
      <c r="W209" s="19"/>
      <c r="X209" s="19"/>
      <c r="Y209" s="19"/>
      <c r="Z209" s="19"/>
      <c r="AA209" s="19"/>
    </row>
    <row r="210" spans="1:27" x14ac:dyDescent="0.3">
      <c r="A210" s="19"/>
      <c r="B210" s="19"/>
      <c r="C210" s="19"/>
      <c r="D210" s="30" t="s">
        <v>675</v>
      </c>
      <c r="E210" s="19" t="s">
        <v>308</v>
      </c>
      <c r="F210" s="19"/>
      <c r="G210" s="19"/>
      <c r="H210" s="19"/>
      <c r="I210" s="19"/>
      <c r="J210" s="19"/>
      <c r="K210" s="19"/>
      <c r="L210" s="19"/>
      <c r="M210" s="19" t="s">
        <v>676</v>
      </c>
      <c r="N210" s="19" t="s">
        <v>656</v>
      </c>
      <c r="O210" s="19">
        <v>85622</v>
      </c>
      <c r="P210" s="19" t="str">
        <f t="shared" si="7"/>
        <v>4475 S I-19 Frontage Rd, Green Valley, AZ 85622</v>
      </c>
      <c r="Q210" s="19" t="s">
        <v>930</v>
      </c>
      <c r="R210" s="19" t="s">
        <v>1083</v>
      </c>
      <c r="S210" s="19">
        <v>31.804355999999999</v>
      </c>
      <c r="T210" s="19">
        <v>-111.014478</v>
      </c>
      <c r="U210" s="19"/>
      <c r="V210" s="19"/>
      <c r="W210" s="19"/>
      <c r="X210" s="19"/>
      <c r="Y210" s="19"/>
      <c r="Z210" s="19"/>
      <c r="AA210" s="19"/>
    </row>
    <row r="211" spans="1:27" x14ac:dyDescent="0.3">
      <c r="A211" s="19"/>
      <c r="B211" s="19"/>
      <c r="C211" s="19"/>
      <c r="D211" s="30" t="s">
        <v>660</v>
      </c>
      <c r="E211" s="19" t="s">
        <v>308</v>
      </c>
      <c r="F211" s="19"/>
      <c r="G211" s="19"/>
      <c r="H211" s="19"/>
      <c r="I211" s="19"/>
      <c r="J211" s="19"/>
      <c r="K211" s="19"/>
      <c r="L211" s="19"/>
      <c r="M211" s="19" t="s">
        <v>655</v>
      </c>
      <c r="N211" s="19" t="s">
        <v>656</v>
      </c>
      <c r="O211" s="19">
        <v>85618</v>
      </c>
      <c r="P211" s="19" t="str">
        <f t="shared" si="7"/>
        <v>1260 S. Campbell Road, Green Valley, AZ 85618</v>
      </c>
      <c r="Q211" s="19" t="s">
        <v>844</v>
      </c>
      <c r="R211" s="19" t="s">
        <v>997</v>
      </c>
      <c r="S211" s="19">
        <v>31.851914000000001</v>
      </c>
      <c r="T211" s="19">
        <v>-110.97348700000001</v>
      </c>
      <c r="U211" s="19"/>
      <c r="V211" s="19"/>
      <c r="W211" s="19"/>
      <c r="X211" s="19"/>
      <c r="Y211" s="19"/>
      <c r="Z211" s="19"/>
      <c r="AA211" s="19"/>
    </row>
    <row r="212" spans="1:27" x14ac:dyDescent="0.3">
      <c r="A212" s="19"/>
      <c r="B212" s="19"/>
      <c r="C212" s="19"/>
      <c r="D212" s="30" t="s">
        <v>654</v>
      </c>
      <c r="E212" s="19" t="s">
        <v>308</v>
      </c>
      <c r="F212" s="19"/>
      <c r="G212" s="19"/>
      <c r="H212" s="19"/>
      <c r="I212" s="19"/>
      <c r="J212" s="19"/>
      <c r="K212" s="19"/>
      <c r="L212" s="19"/>
      <c r="M212" s="19" t="s">
        <v>655</v>
      </c>
      <c r="N212" s="19" t="s">
        <v>656</v>
      </c>
      <c r="O212" s="19">
        <v>85614</v>
      </c>
      <c r="P212" s="19" t="str">
        <f t="shared" si="7"/>
        <v>1260 S. Campbell Road, Green Valley, AZ 85614</v>
      </c>
      <c r="Q212" s="19" t="s">
        <v>844</v>
      </c>
      <c r="R212" s="19" t="s">
        <v>997</v>
      </c>
      <c r="S212" s="19">
        <v>31.851914000000001</v>
      </c>
      <c r="T212" s="19">
        <v>-110.97348700000001</v>
      </c>
      <c r="U212" s="19"/>
      <c r="V212" s="19"/>
      <c r="W212" s="19"/>
      <c r="X212" s="19"/>
      <c r="Y212" s="19"/>
      <c r="Z212" s="19"/>
      <c r="AA212" s="19"/>
    </row>
    <row r="213" spans="1:27" x14ac:dyDescent="0.3">
      <c r="A213" s="19"/>
      <c r="B213" s="19"/>
      <c r="C213" s="19"/>
      <c r="D213" s="30" t="s">
        <v>399</v>
      </c>
      <c r="E213" s="19" t="s">
        <v>383</v>
      </c>
      <c r="F213" s="19"/>
      <c r="G213" s="19"/>
      <c r="H213" s="19"/>
      <c r="I213" s="19"/>
      <c r="J213" s="19"/>
      <c r="K213" s="19"/>
      <c r="L213" s="19"/>
      <c r="M213" s="19" t="s">
        <v>677</v>
      </c>
      <c r="N213" s="19" t="s">
        <v>82</v>
      </c>
      <c r="O213" s="19">
        <v>85004</v>
      </c>
      <c r="P213" s="19" t="str">
        <f t="shared" si="7"/>
        <v>1 E Washington Street, Suite 1700, Phoenix, AZ 85004</v>
      </c>
      <c r="Q213" s="19" t="s">
        <v>1176</v>
      </c>
      <c r="R213" s="19" t="s">
        <v>1130</v>
      </c>
      <c r="S213" s="19">
        <v>33.447941</v>
      </c>
      <c r="T213" s="19">
        <v>-112.073199</v>
      </c>
      <c r="U213" s="19" t="s">
        <v>1131</v>
      </c>
      <c r="V213" s="19"/>
      <c r="W213" s="19"/>
      <c r="X213" s="19"/>
      <c r="Y213" s="19"/>
      <c r="Z213" s="19"/>
      <c r="AA213" s="19"/>
    </row>
    <row r="214" spans="1:27" x14ac:dyDescent="0.3">
      <c r="A214" s="19"/>
      <c r="B214" s="19"/>
      <c r="C214" s="19"/>
      <c r="D214" s="30" t="s">
        <v>364</v>
      </c>
      <c r="E214" s="19" t="s">
        <v>338</v>
      </c>
      <c r="F214" s="19"/>
      <c r="G214" s="19"/>
      <c r="H214" s="19"/>
      <c r="I214" s="19"/>
      <c r="J214" s="19"/>
      <c r="K214" s="19"/>
      <c r="L214" s="19"/>
      <c r="M214" s="19" t="s">
        <v>678</v>
      </c>
      <c r="N214" s="19" t="s">
        <v>258</v>
      </c>
      <c r="O214" s="19">
        <v>85283</v>
      </c>
      <c r="P214" s="19" t="str">
        <f t="shared" si="7"/>
        <v>40 West Baseline Road, Tempe, AZ 85283</v>
      </c>
      <c r="Q214" s="19" t="s">
        <v>920</v>
      </c>
      <c r="R214" s="19" t="s">
        <v>1073</v>
      </c>
      <c r="S214" s="19">
        <v>33.378594</v>
      </c>
      <c r="T214" s="19">
        <v>-111.940338</v>
      </c>
      <c r="U214" s="19"/>
      <c r="V214" s="19"/>
      <c r="W214" s="19"/>
      <c r="X214" s="19"/>
      <c r="Y214" s="19"/>
      <c r="Z214" s="19"/>
      <c r="AA214" s="19"/>
    </row>
    <row r="215" spans="1:27" x14ac:dyDescent="0.3">
      <c r="A215" s="19"/>
      <c r="B215" s="19"/>
      <c r="C215" s="19"/>
      <c r="D215" s="30" t="s">
        <v>400</v>
      </c>
      <c r="E215" s="19" t="s">
        <v>383</v>
      </c>
      <c r="F215" s="19"/>
      <c r="G215" s="19"/>
      <c r="H215" s="19"/>
      <c r="I215" s="19"/>
      <c r="J215" s="19"/>
      <c r="K215" s="19"/>
      <c r="L215" s="19"/>
      <c r="M215" s="19" t="s">
        <v>679</v>
      </c>
      <c r="N215" s="19" t="s">
        <v>217</v>
      </c>
      <c r="O215" s="19">
        <v>85721</v>
      </c>
      <c r="P215" s="19" t="str">
        <f t="shared" si="7"/>
        <v>1200 E University Blvd., Tucson, AZ 85721</v>
      </c>
      <c r="Q215" s="19" t="s">
        <v>836</v>
      </c>
      <c r="R215" s="19" t="s">
        <v>989</v>
      </c>
      <c r="S215" s="19">
        <v>32.231879999999997</v>
      </c>
      <c r="T215" s="19">
        <v>-110.953889</v>
      </c>
      <c r="U215" s="19"/>
      <c r="V215" s="19"/>
      <c r="W215" s="19"/>
      <c r="X215" s="19"/>
      <c r="Y215" s="19"/>
      <c r="Z215" s="19"/>
      <c r="AA215" s="19"/>
    </row>
    <row r="216" spans="1:27" x14ac:dyDescent="0.3">
      <c r="A216" s="19"/>
      <c r="B216" s="19"/>
      <c r="C216" s="19"/>
      <c r="D216" s="30" t="s">
        <v>365</v>
      </c>
      <c r="E216" s="19" t="s">
        <v>338</v>
      </c>
      <c r="F216" s="19"/>
      <c r="G216" s="19"/>
      <c r="H216" s="19"/>
      <c r="I216" s="19"/>
      <c r="J216" s="19"/>
      <c r="K216" s="19"/>
      <c r="L216" s="19"/>
      <c r="M216" s="19" t="s">
        <v>810</v>
      </c>
      <c r="N216" s="19" t="s">
        <v>122</v>
      </c>
      <c r="O216" s="19">
        <v>85004</v>
      </c>
      <c r="P216" s="19" t="str">
        <f t="shared" si="7"/>
        <v>1850 N Central Ave #1600,  Phoenix, AZ 85004</v>
      </c>
      <c r="Q216" s="19" t="s">
        <v>875</v>
      </c>
      <c r="R216" s="19" t="s">
        <v>1028</v>
      </c>
      <c r="S216" s="19">
        <v>33.468449999999997</v>
      </c>
      <c r="T216" s="19">
        <v>-112.07490799999999</v>
      </c>
      <c r="U216" s="19"/>
      <c r="V216" s="19"/>
      <c r="W216" s="19"/>
      <c r="X216" s="19"/>
      <c r="Y216" s="19"/>
      <c r="Z216" s="19"/>
      <c r="AA216" s="19"/>
    </row>
    <row r="217" spans="1:27" x14ac:dyDescent="0.3">
      <c r="A217" s="19"/>
      <c r="B217" s="19"/>
      <c r="C217" s="19"/>
      <c r="D217" s="30" t="s">
        <v>292</v>
      </c>
      <c r="E217" s="19" t="s">
        <v>85</v>
      </c>
      <c r="F217" s="19"/>
      <c r="G217" s="19"/>
      <c r="H217" s="19"/>
      <c r="I217" s="19"/>
      <c r="J217" s="19"/>
      <c r="K217" s="19"/>
      <c r="L217" s="19"/>
      <c r="M217" s="19" t="s">
        <v>811</v>
      </c>
      <c r="N217" s="19" t="s">
        <v>812</v>
      </c>
      <c r="O217" s="19">
        <v>86426</v>
      </c>
      <c r="P217" s="19" t="str">
        <f t="shared" si="7"/>
        <v>5330 AZ-95,  Fort Mohave, AZ 86426</v>
      </c>
      <c r="Q217" s="19" t="s">
        <v>944</v>
      </c>
      <c r="R217" s="19" t="s">
        <v>1097</v>
      </c>
      <c r="S217" s="19">
        <v>35.002749000000001</v>
      </c>
      <c r="T217" s="19">
        <v>-114.596277</v>
      </c>
      <c r="U217" s="19"/>
      <c r="V217" s="19"/>
      <c r="W217" s="19"/>
      <c r="X217" s="19"/>
      <c r="Y217" s="19"/>
      <c r="Z217" s="19"/>
      <c r="AA217" s="19"/>
    </row>
    <row r="218" spans="1:27" x14ac:dyDescent="0.3">
      <c r="A218" s="19"/>
      <c r="B218" s="19"/>
      <c r="C218" s="19"/>
      <c r="D218" s="30" t="s">
        <v>366</v>
      </c>
      <c r="E218" s="19" t="s">
        <v>338</v>
      </c>
      <c r="F218" s="19"/>
      <c r="G218" s="19"/>
      <c r="H218" s="19"/>
      <c r="I218" s="19"/>
      <c r="J218" s="19"/>
      <c r="K218" s="19"/>
      <c r="L218" s="19"/>
      <c r="M218" s="19" t="s">
        <v>680</v>
      </c>
      <c r="N218" s="19" t="s">
        <v>82</v>
      </c>
      <c r="O218" s="19">
        <v>85003</v>
      </c>
      <c r="P218" s="19" t="str">
        <f t="shared" si="7"/>
        <v>420 W. Watkins Rd., Phoenix, AZ 85003</v>
      </c>
      <c r="Q218" s="19" t="s">
        <v>926</v>
      </c>
      <c r="R218" s="19" t="s">
        <v>1079</v>
      </c>
      <c r="S218" s="19">
        <v>33.426496999999998</v>
      </c>
      <c r="T218" s="19">
        <v>-112.07917399999999</v>
      </c>
      <c r="U218" s="19"/>
      <c r="V218" s="19"/>
      <c r="W218" s="19"/>
      <c r="X218" s="19"/>
      <c r="Y218" s="19"/>
      <c r="Z218" s="19"/>
      <c r="AA218" s="19"/>
    </row>
    <row r="219" spans="1:27" x14ac:dyDescent="0.3">
      <c r="A219" s="19"/>
      <c r="B219" s="19"/>
      <c r="C219" s="19"/>
      <c r="D219" s="30" t="s">
        <v>325</v>
      </c>
      <c r="E219" s="19" t="s">
        <v>308</v>
      </c>
      <c r="F219" s="19"/>
      <c r="G219" s="19"/>
      <c r="H219" s="19"/>
      <c r="I219" s="19"/>
      <c r="J219" s="19"/>
      <c r="K219" s="19"/>
      <c r="L219" s="19"/>
      <c r="M219" s="19" t="s">
        <v>813</v>
      </c>
      <c r="N219" s="19" t="s">
        <v>122</v>
      </c>
      <c r="O219" s="19">
        <v>85034</v>
      </c>
      <c r="P219" s="19" t="str">
        <f t="shared" si="7"/>
        <v>1300 S 10th St,  Phoenix, AZ 85034</v>
      </c>
      <c r="Q219" s="19" t="s">
        <v>849</v>
      </c>
      <c r="R219" s="19" t="s">
        <v>1002</v>
      </c>
      <c r="S219" s="19">
        <v>33.434713000000002</v>
      </c>
      <c r="T219" s="19">
        <v>-112.06001000000001</v>
      </c>
      <c r="U219" s="19"/>
      <c r="V219" s="19"/>
      <c r="W219" s="19"/>
      <c r="X219" s="19"/>
      <c r="Y219" s="19"/>
      <c r="Z219" s="19"/>
      <c r="AA219" s="19"/>
    </row>
    <row r="220" spans="1:27" x14ac:dyDescent="0.3">
      <c r="A220" s="19"/>
      <c r="B220" s="19"/>
      <c r="C220" s="19"/>
      <c r="D220" s="30" t="s">
        <v>304</v>
      </c>
      <c r="E220" s="19" t="s">
        <v>297</v>
      </c>
      <c r="F220" s="19"/>
      <c r="G220" s="19"/>
      <c r="H220" s="19"/>
      <c r="I220" s="19"/>
      <c r="J220" s="19"/>
      <c r="K220" s="19"/>
      <c r="L220" s="19"/>
      <c r="M220" s="19" t="s">
        <v>814</v>
      </c>
      <c r="N220" s="19" t="s">
        <v>815</v>
      </c>
      <c r="O220" s="19">
        <v>85938</v>
      </c>
      <c r="P220" s="19" t="str">
        <f t="shared" si="7"/>
        <v>118 S Mountain Ave,  Springerville, AZ 85938</v>
      </c>
      <c r="Q220" s="19" t="s">
        <v>835</v>
      </c>
      <c r="R220" s="19" t="s">
        <v>988</v>
      </c>
      <c r="S220" s="19">
        <v>34.130400999999999</v>
      </c>
      <c r="T220" s="19">
        <v>-109.287599</v>
      </c>
      <c r="U220" s="19"/>
      <c r="V220" s="19"/>
      <c r="W220" s="19"/>
      <c r="X220" s="19"/>
      <c r="Y220" s="19"/>
      <c r="Z220" s="19"/>
      <c r="AA220" s="19"/>
    </row>
    <row r="221" spans="1:27" x14ac:dyDescent="0.3">
      <c r="A221" s="19"/>
      <c r="B221" s="19"/>
      <c r="C221" s="19"/>
      <c r="D221" s="30" t="s">
        <v>305</v>
      </c>
      <c r="E221" s="19" t="s">
        <v>297</v>
      </c>
      <c r="F221" s="19"/>
      <c r="G221" s="19"/>
      <c r="H221" s="19"/>
      <c r="I221" s="19"/>
      <c r="J221" s="19"/>
      <c r="K221" s="19"/>
      <c r="L221" s="19"/>
      <c r="M221" s="19" t="s">
        <v>816</v>
      </c>
      <c r="N221" s="19" t="s">
        <v>699</v>
      </c>
      <c r="O221" s="19">
        <v>85390</v>
      </c>
      <c r="P221" s="19" t="str">
        <f t="shared" si="7"/>
        <v>520 Rose Ln,  Wickenburg, AZ 85390</v>
      </c>
      <c r="Q221" s="19" t="s">
        <v>940</v>
      </c>
      <c r="R221" s="19" t="s">
        <v>1093</v>
      </c>
      <c r="S221" s="19">
        <v>33.978406</v>
      </c>
      <c r="T221" s="19">
        <v>-112.739732</v>
      </c>
      <c r="U221" s="19"/>
      <c r="V221" s="19"/>
      <c r="W221" s="19"/>
      <c r="X221" s="19"/>
      <c r="Y221" s="19"/>
      <c r="Z221" s="19"/>
      <c r="AA221" s="19"/>
    </row>
    <row r="222" spans="1:27" x14ac:dyDescent="0.3">
      <c r="A222" s="19"/>
      <c r="B222" s="19"/>
      <c r="C222" s="19"/>
      <c r="D222" s="30" t="s">
        <v>293</v>
      </c>
      <c r="E222" s="19" t="s">
        <v>85</v>
      </c>
      <c r="F222" s="19"/>
      <c r="G222" s="19"/>
      <c r="H222" s="19"/>
      <c r="I222" s="19"/>
      <c r="J222" s="19"/>
      <c r="K222" s="19"/>
      <c r="L222" s="19"/>
      <c r="M222" s="19" t="s">
        <v>817</v>
      </c>
      <c r="N222" s="19" t="s">
        <v>818</v>
      </c>
      <c r="O222" s="19">
        <v>86301</v>
      </c>
      <c r="P222" s="19" t="str">
        <f t="shared" si="7"/>
        <v>1003 Willow Creek Rd,  Prescott, AZ 86301</v>
      </c>
      <c r="Q222" s="19" t="s">
        <v>825</v>
      </c>
      <c r="R222" s="19" t="s">
        <v>978</v>
      </c>
      <c r="S222" s="19">
        <v>34.559620000000002</v>
      </c>
      <c r="T222" s="19">
        <v>-112.481188</v>
      </c>
      <c r="U222" s="19"/>
      <c r="V222" s="19"/>
      <c r="W222" s="19"/>
      <c r="X222" s="19"/>
      <c r="Y222" s="19"/>
      <c r="Z222" s="19"/>
      <c r="AA222" s="19"/>
    </row>
    <row r="223" spans="1:27" x14ac:dyDescent="0.3">
      <c r="A223" s="19"/>
      <c r="B223" s="19"/>
      <c r="C223" s="19"/>
      <c r="D223" s="30" t="s">
        <v>367</v>
      </c>
      <c r="E223" s="19" t="s">
        <v>338</v>
      </c>
      <c r="F223" s="19"/>
      <c r="G223" s="19"/>
      <c r="H223" s="19"/>
      <c r="I223" s="19"/>
      <c r="J223" s="19"/>
      <c r="K223" s="19"/>
      <c r="L223" s="19"/>
      <c r="M223" s="19" t="s">
        <v>653</v>
      </c>
      <c r="N223" s="19" t="s">
        <v>217</v>
      </c>
      <c r="O223" s="19">
        <v>85712</v>
      </c>
      <c r="P223" s="19" t="str">
        <f t="shared" si="7"/>
        <v>2600 North Wyatt Drive, Tucson, AZ 85712</v>
      </c>
      <c r="Q223" s="19" t="s">
        <v>897</v>
      </c>
      <c r="R223" s="19" t="s">
        <v>1050</v>
      </c>
      <c r="S223" s="19">
        <v>32.254327000000004</v>
      </c>
      <c r="T223" s="19">
        <v>-110.881248</v>
      </c>
      <c r="U223" s="19"/>
      <c r="V223" s="19"/>
      <c r="W223" s="19"/>
      <c r="X223" s="19"/>
      <c r="Y223" s="19"/>
      <c r="Z223" s="19"/>
      <c r="AA223" s="19"/>
    </row>
    <row r="224" spans="1:27" x14ac:dyDescent="0.3">
      <c r="A224" s="19"/>
      <c r="B224" s="19"/>
      <c r="C224" s="19"/>
      <c r="D224" s="30" t="s">
        <v>294</v>
      </c>
      <c r="E224" s="19" t="s">
        <v>85</v>
      </c>
      <c r="F224" s="19"/>
      <c r="G224" s="19"/>
      <c r="H224" s="19"/>
      <c r="I224" s="19"/>
      <c r="J224" s="19"/>
      <c r="K224" s="19"/>
      <c r="L224" s="19"/>
      <c r="M224" s="19" t="s">
        <v>819</v>
      </c>
      <c r="N224" s="19" t="s">
        <v>820</v>
      </c>
      <c r="O224" s="19">
        <v>85364</v>
      </c>
      <c r="P224" s="19" t="str">
        <f t="shared" si="7"/>
        <v>2400 S Avenue A,  Yuma, AZ 85364</v>
      </c>
      <c r="Q224" s="19" t="s">
        <v>892</v>
      </c>
      <c r="R224" s="19" t="s">
        <v>1045</v>
      </c>
      <c r="S224" s="19">
        <v>32.682398999999997</v>
      </c>
      <c r="T224" s="19">
        <v>-114.634916</v>
      </c>
      <c r="U224" s="19"/>
      <c r="V224" s="19"/>
      <c r="W224" s="19"/>
      <c r="X224" s="19"/>
      <c r="Y224" s="19"/>
      <c r="Z224" s="19"/>
      <c r="AA224" s="19"/>
    </row>
  </sheetData>
  <autoFilter ref="A2:R224"/>
  <sortState ref="A2:AU224">
    <sortCondition ref="D2:D224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.6" x14ac:dyDescent="0.3"/>
  <cols>
    <col min="1" max="1" width="13.296875" bestFit="1" customWidth="1"/>
    <col min="2" max="2" width="53.59765625" customWidth="1"/>
  </cols>
  <sheetData>
    <row r="1" spans="1:2" x14ac:dyDescent="0.3">
      <c r="A1" s="16" t="s">
        <v>535</v>
      </c>
      <c r="B1" s="16" t="s">
        <v>536</v>
      </c>
    </row>
    <row r="2" spans="1:2" x14ac:dyDescent="0.3">
      <c r="A2" s="15" t="s">
        <v>436</v>
      </c>
      <c r="B2" s="15" t="s">
        <v>521</v>
      </c>
    </row>
    <row r="3" spans="1:2" ht="46.8" x14ac:dyDescent="0.3">
      <c r="A3" s="15" t="s">
        <v>204</v>
      </c>
      <c r="B3" s="15" t="s">
        <v>522</v>
      </c>
    </row>
    <row r="4" spans="1:2" ht="46.8" x14ac:dyDescent="0.3">
      <c r="A4" s="15" t="s">
        <v>73</v>
      </c>
      <c r="B4" s="15" t="s">
        <v>523</v>
      </c>
    </row>
    <row r="5" spans="1:2" ht="31.2" x14ac:dyDescent="0.3">
      <c r="A5" s="15" t="s">
        <v>76</v>
      </c>
      <c r="B5" s="15" t="s">
        <v>524</v>
      </c>
    </row>
    <row r="6" spans="1:2" x14ac:dyDescent="0.3">
      <c r="A6" s="15" t="s">
        <v>83</v>
      </c>
      <c r="B6" s="15" t="s">
        <v>525</v>
      </c>
    </row>
    <row r="7" spans="1:2" x14ac:dyDescent="0.3">
      <c r="A7" s="15" t="s">
        <v>84</v>
      </c>
      <c r="B7" s="15" t="s">
        <v>526</v>
      </c>
    </row>
    <row r="8" spans="1:2" x14ac:dyDescent="0.3">
      <c r="A8" s="15" t="s">
        <v>130</v>
      </c>
      <c r="B8" s="15" t="s">
        <v>527</v>
      </c>
    </row>
    <row r="9" spans="1:2" x14ac:dyDescent="0.3">
      <c r="A9" s="15" t="s">
        <v>176</v>
      </c>
      <c r="B9" s="15" t="s">
        <v>528</v>
      </c>
    </row>
    <row r="10" spans="1:2" x14ac:dyDescent="0.3">
      <c r="A10" s="15" t="s">
        <v>88</v>
      </c>
      <c r="B10" s="15" t="s">
        <v>92</v>
      </c>
    </row>
    <row r="11" spans="1:2" x14ac:dyDescent="0.3">
      <c r="A11" s="15" t="s">
        <v>89</v>
      </c>
      <c r="B11" s="15" t="s">
        <v>529</v>
      </c>
    </row>
    <row r="12" spans="1:2" ht="31.2" x14ac:dyDescent="0.3">
      <c r="A12" s="15" t="s">
        <v>203</v>
      </c>
      <c r="B12" s="15" t="s">
        <v>530</v>
      </c>
    </row>
    <row r="13" spans="1:2" x14ac:dyDescent="0.3">
      <c r="A13" s="15" t="s">
        <v>418</v>
      </c>
      <c r="B13" s="15" t="s">
        <v>531</v>
      </c>
    </row>
    <row r="14" spans="1:2" x14ac:dyDescent="0.3">
      <c r="A14" s="15" t="s">
        <v>77</v>
      </c>
      <c r="B14" s="32" t="s">
        <v>534</v>
      </c>
    </row>
    <row r="15" spans="1:2" x14ac:dyDescent="0.3">
      <c r="A15" s="15" t="s">
        <v>80</v>
      </c>
      <c r="B15" s="33"/>
    </row>
    <row r="16" spans="1:2" x14ac:dyDescent="0.3">
      <c r="A16" s="15" t="s">
        <v>81</v>
      </c>
      <c r="B16" s="34"/>
    </row>
    <row r="17" spans="1:2" x14ac:dyDescent="0.3">
      <c r="A17" s="15" t="s">
        <v>78</v>
      </c>
      <c r="B17" s="15" t="s">
        <v>532</v>
      </c>
    </row>
    <row r="18" spans="1:2" x14ac:dyDescent="0.3">
      <c r="A18" s="15" t="s">
        <v>79</v>
      </c>
      <c r="B18" s="15" t="s">
        <v>533</v>
      </c>
    </row>
  </sheetData>
  <mergeCells count="1">
    <mergeCell ref="B14:B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"/>
  <sheetViews>
    <sheetView topLeftCell="A61" workbookViewId="0">
      <selection activeCell="F143" sqref="F143"/>
    </sheetView>
  </sheetViews>
  <sheetFormatPr defaultRowHeight="15.6" x14ac:dyDescent="0.3"/>
  <cols>
    <col min="1" max="1" width="19.3984375" customWidth="1"/>
    <col min="2" max="2" width="43.3984375" customWidth="1"/>
    <col min="3" max="3" width="19.3984375" customWidth="1"/>
    <col min="4" max="4" width="26.59765625" customWidth="1"/>
    <col min="5" max="5" width="11.3984375" customWidth="1"/>
    <col min="6" max="6" width="30.8984375" bestFit="1" customWidth="1"/>
    <col min="7" max="7" width="23.69921875" bestFit="1" customWidth="1"/>
  </cols>
  <sheetData>
    <row r="1" spans="1:6" x14ac:dyDescent="0.3">
      <c r="A1" t="s">
        <v>414</v>
      </c>
      <c r="B1" t="s">
        <v>415</v>
      </c>
      <c r="C1" t="s">
        <v>416</v>
      </c>
      <c r="D1" t="s">
        <v>417</v>
      </c>
      <c r="E1" t="s">
        <v>83</v>
      </c>
      <c r="F1" t="s">
        <v>419</v>
      </c>
    </row>
    <row r="2" spans="1:6" x14ac:dyDescent="0.3">
      <c r="B2" t="s">
        <v>382</v>
      </c>
      <c r="C2">
        <v>6</v>
      </c>
      <c r="D2" t="s">
        <v>267</v>
      </c>
      <c r="E2" t="s">
        <v>383</v>
      </c>
      <c r="F2" t="s">
        <v>381</v>
      </c>
    </row>
    <row r="3" spans="1:6" x14ac:dyDescent="0.3">
      <c r="A3" t="s">
        <v>267</v>
      </c>
      <c r="B3" t="s">
        <v>405</v>
      </c>
      <c r="C3">
        <v>8</v>
      </c>
      <c r="D3" t="s">
        <v>267</v>
      </c>
      <c r="E3" t="s">
        <v>406</v>
      </c>
      <c r="F3" t="s">
        <v>404</v>
      </c>
    </row>
    <row r="4" spans="1:6" x14ac:dyDescent="0.3">
      <c r="B4" t="s">
        <v>337</v>
      </c>
      <c r="C4">
        <v>5</v>
      </c>
      <c r="E4" t="s">
        <v>338</v>
      </c>
      <c r="F4" t="s">
        <v>336</v>
      </c>
    </row>
    <row r="5" spans="1:6" x14ac:dyDescent="0.3">
      <c r="B5" t="s">
        <v>339</v>
      </c>
      <c r="C5">
        <v>5</v>
      </c>
      <c r="D5" t="s">
        <v>267</v>
      </c>
      <c r="E5" t="s">
        <v>338</v>
      </c>
      <c r="F5" t="s">
        <v>336</v>
      </c>
    </row>
    <row r="6" spans="1:6" x14ac:dyDescent="0.3">
      <c r="B6" t="s">
        <v>207</v>
      </c>
      <c r="C6">
        <v>1</v>
      </c>
      <c r="D6" t="s">
        <v>267</v>
      </c>
      <c r="E6" t="s">
        <v>85</v>
      </c>
      <c r="F6" t="s">
        <v>85</v>
      </c>
    </row>
    <row r="7" spans="1:6" x14ac:dyDescent="0.3">
      <c r="A7" t="s">
        <v>267</v>
      </c>
      <c r="B7" s="14" t="s">
        <v>340</v>
      </c>
      <c r="C7">
        <v>5</v>
      </c>
      <c r="D7" t="s">
        <v>291</v>
      </c>
      <c r="E7" t="s">
        <v>338</v>
      </c>
      <c r="F7" t="s">
        <v>336</v>
      </c>
    </row>
    <row r="8" spans="1:6" x14ac:dyDescent="0.3">
      <c r="B8" t="s">
        <v>341</v>
      </c>
      <c r="C8">
        <v>5</v>
      </c>
      <c r="D8" t="s">
        <v>267</v>
      </c>
      <c r="E8" t="s">
        <v>338</v>
      </c>
      <c r="F8" t="s">
        <v>336</v>
      </c>
    </row>
    <row r="9" spans="1:6" x14ac:dyDescent="0.3">
      <c r="B9" t="s">
        <v>384</v>
      </c>
      <c r="C9">
        <v>6</v>
      </c>
      <c r="E9" t="s">
        <v>383</v>
      </c>
      <c r="F9" t="s">
        <v>381</v>
      </c>
    </row>
    <row r="10" spans="1:6" x14ac:dyDescent="0.3">
      <c r="A10" t="s">
        <v>267</v>
      </c>
      <c r="B10" t="s">
        <v>412</v>
      </c>
      <c r="C10">
        <v>9</v>
      </c>
      <c r="D10" t="s">
        <v>267</v>
      </c>
      <c r="E10" t="s">
        <v>413</v>
      </c>
      <c r="F10" t="s">
        <v>404</v>
      </c>
    </row>
    <row r="11" spans="1:6" x14ac:dyDescent="0.3">
      <c r="A11" t="s">
        <v>267</v>
      </c>
      <c r="B11" t="s">
        <v>385</v>
      </c>
      <c r="C11">
        <v>6</v>
      </c>
      <c r="D11" t="s">
        <v>267</v>
      </c>
      <c r="E11" t="s">
        <v>383</v>
      </c>
      <c r="F11" t="s">
        <v>381</v>
      </c>
    </row>
    <row r="12" spans="1:6" x14ac:dyDescent="0.3">
      <c r="A12" t="s">
        <v>267</v>
      </c>
      <c r="B12" t="s">
        <v>386</v>
      </c>
      <c r="C12">
        <v>6</v>
      </c>
      <c r="D12" t="s">
        <v>267</v>
      </c>
      <c r="E12" t="s">
        <v>383</v>
      </c>
      <c r="F12" t="s">
        <v>381</v>
      </c>
    </row>
    <row r="13" spans="1:6" x14ac:dyDescent="0.3">
      <c r="B13" t="s">
        <v>270</v>
      </c>
      <c r="C13">
        <v>1</v>
      </c>
      <c r="D13" t="s">
        <v>267</v>
      </c>
      <c r="E13" t="s">
        <v>85</v>
      </c>
      <c r="F13" t="s">
        <v>85</v>
      </c>
    </row>
    <row r="14" spans="1:6" x14ac:dyDescent="0.3">
      <c r="B14" t="s">
        <v>342</v>
      </c>
      <c r="C14">
        <v>5</v>
      </c>
      <c r="D14" t="s">
        <v>291</v>
      </c>
      <c r="E14" t="s">
        <v>338</v>
      </c>
      <c r="F14" t="s">
        <v>336</v>
      </c>
    </row>
    <row r="15" spans="1:6" x14ac:dyDescent="0.3">
      <c r="B15" t="s">
        <v>387</v>
      </c>
      <c r="C15">
        <v>6</v>
      </c>
      <c r="D15" t="s">
        <v>267</v>
      </c>
      <c r="E15" t="s">
        <v>388</v>
      </c>
      <c r="F15" t="s">
        <v>388</v>
      </c>
    </row>
    <row r="16" spans="1:6" x14ac:dyDescent="0.3">
      <c r="B16" t="s">
        <v>389</v>
      </c>
      <c r="C16">
        <v>6</v>
      </c>
      <c r="E16" t="s">
        <v>383</v>
      </c>
      <c r="F16" t="s">
        <v>381</v>
      </c>
    </row>
    <row r="17" spans="1:6" x14ac:dyDescent="0.3">
      <c r="A17" t="s">
        <v>267</v>
      </c>
      <c r="B17" t="s">
        <v>407</v>
      </c>
      <c r="C17">
        <v>8</v>
      </c>
      <c r="D17" t="s">
        <v>267</v>
      </c>
      <c r="E17" t="s">
        <v>406</v>
      </c>
      <c r="F17" t="s">
        <v>404</v>
      </c>
    </row>
    <row r="18" spans="1:6" x14ac:dyDescent="0.3">
      <c r="B18" t="s">
        <v>311</v>
      </c>
      <c r="C18">
        <v>3</v>
      </c>
      <c r="E18" t="s">
        <v>308</v>
      </c>
      <c r="F18" t="s">
        <v>306</v>
      </c>
    </row>
    <row r="19" spans="1:6" x14ac:dyDescent="0.3">
      <c r="B19" t="s">
        <v>271</v>
      </c>
      <c r="C19">
        <v>1</v>
      </c>
      <c r="E19" t="s">
        <v>85</v>
      </c>
      <c r="F19" t="s">
        <v>85</v>
      </c>
    </row>
    <row r="20" spans="1:6" x14ac:dyDescent="0.3">
      <c r="B20" t="s">
        <v>327</v>
      </c>
      <c r="C20">
        <v>4</v>
      </c>
      <c r="E20" t="s">
        <v>328</v>
      </c>
      <c r="F20" t="s">
        <v>326</v>
      </c>
    </row>
    <row r="21" spans="1:6" x14ac:dyDescent="0.3">
      <c r="B21" t="s">
        <v>329</v>
      </c>
      <c r="C21">
        <v>4</v>
      </c>
      <c r="E21" t="s">
        <v>328</v>
      </c>
      <c r="F21" t="s">
        <v>326</v>
      </c>
    </row>
    <row r="22" spans="1:6" x14ac:dyDescent="0.3">
      <c r="B22" t="s">
        <v>390</v>
      </c>
      <c r="C22">
        <v>6</v>
      </c>
      <c r="E22" t="s">
        <v>383</v>
      </c>
      <c r="F22" t="s">
        <v>381</v>
      </c>
    </row>
    <row r="23" spans="1:6" x14ac:dyDescent="0.3">
      <c r="A23" t="s">
        <v>267</v>
      </c>
      <c r="B23" t="s">
        <v>372</v>
      </c>
      <c r="C23">
        <v>5</v>
      </c>
      <c r="D23" t="s">
        <v>267</v>
      </c>
      <c r="E23" t="s">
        <v>338</v>
      </c>
      <c r="F23" t="s">
        <v>368</v>
      </c>
    </row>
    <row r="24" spans="1:6" x14ac:dyDescent="0.3">
      <c r="B24" t="s">
        <v>299</v>
      </c>
      <c r="C24">
        <v>2</v>
      </c>
      <c r="D24" t="s">
        <v>267</v>
      </c>
      <c r="E24" t="s">
        <v>297</v>
      </c>
      <c r="F24" t="s">
        <v>295</v>
      </c>
    </row>
    <row r="25" spans="1:6" x14ac:dyDescent="0.3">
      <c r="B25" t="s">
        <v>330</v>
      </c>
      <c r="C25">
        <v>4</v>
      </c>
      <c r="D25" t="s">
        <v>291</v>
      </c>
      <c r="E25" t="s">
        <v>328</v>
      </c>
      <c r="F25" t="s">
        <v>326</v>
      </c>
    </row>
    <row r="26" spans="1:6" x14ac:dyDescent="0.3">
      <c r="A26" t="s">
        <v>267</v>
      </c>
      <c r="B26" t="s">
        <v>373</v>
      </c>
      <c r="C26">
        <v>5</v>
      </c>
      <c r="D26" t="s">
        <v>267</v>
      </c>
      <c r="E26" t="s">
        <v>338</v>
      </c>
      <c r="F26" t="s">
        <v>368</v>
      </c>
    </row>
    <row r="27" spans="1:6" x14ac:dyDescent="0.3">
      <c r="A27" t="s">
        <v>267</v>
      </c>
      <c r="B27" t="s">
        <v>374</v>
      </c>
      <c r="C27">
        <v>5</v>
      </c>
      <c r="D27" t="s">
        <v>267</v>
      </c>
      <c r="E27" t="s">
        <v>338</v>
      </c>
      <c r="F27" t="s">
        <v>368</v>
      </c>
    </row>
    <row r="28" spans="1:6" x14ac:dyDescent="0.3">
      <c r="B28" t="s">
        <v>343</v>
      </c>
      <c r="C28">
        <v>5</v>
      </c>
      <c r="D28" t="s">
        <v>267</v>
      </c>
      <c r="E28" t="s">
        <v>338</v>
      </c>
      <c r="F28" t="s">
        <v>336</v>
      </c>
    </row>
    <row r="29" spans="1:6" x14ac:dyDescent="0.3">
      <c r="A29" t="s">
        <v>267</v>
      </c>
      <c r="B29" t="s">
        <v>312</v>
      </c>
      <c r="C29">
        <v>3</v>
      </c>
      <c r="D29" t="s">
        <v>267</v>
      </c>
      <c r="E29" t="s">
        <v>308</v>
      </c>
      <c r="F29" t="s">
        <v>306</v>
      </c>
    </row>
    <row r="30" spans="1:6" x14ac:dyDescent="0.3">
      <c r="B30" t="s">
        <v>272</v>
      </c>
      <c r="C30">
        <v>1</v>
      </c>
      <c r="D30" t="s">
        <v>267</v>
      </c>
      <c r="E30" t="s">
        <v>85</v>
      </c>
      <c r="F30" t="s">
        <v>85</v>
      </c>
    </row>
    <row r="31" spans="1:6" x14ac:dyDescent="0.3">
      <c r="A31" t="s">
        <v>267</v>
      </c>
      <c r="B31" t="s">
        <v>344</v>
      </c>
      <c r="C31">
        <v>5</v>
      </c>
      <c r="D31" t="s">
        <v>267</v>
      </c>
      <c r="E31" t="s">
        <v>338</v>
      </c>
      <c r="F31" t="s">
        <v>336</v>
      </c>
    </row>
    <row r="32" spans="1:6" x14ac:dyDescent="0.3">
      <c r="B32" t="s">
        <v>345</v>
      </c>
      <c r="D32" t="s">
        <v>267</v>
      </c>
    </row>
    <row r="33" spans="1:6" x14ac:dyDescent="0.3">
      <c r="A33" t="s">
        <v>267</v>
      </c>
      <c r="B33" t="s">
        <v>346</v>
      </c>
      <c r="C33">
        <v>5</v>
      </c>
      <c r="D33" t="s">
        <v>267</v>
      </c>
    </row>
    <row r="34" spans="1:6" x14ac:dyDescent="0.3">
      <c r="B34" t="s">
        <v>313</v>
      </c>
      <c r="C34">
        <v>3</v>
      </c>
      <c r="D34" t="s">
        <v>267</v>
      </c>
      <c r="E34" t="s">
        <v>308</v>
      </c>
      <c r="F34" t="s">
        <v>306</v>
      </c>
    </row>
    <row r="35" spans="1:6" x14ac:dyDescent="0.3">
      <c r="B35" t="s">
        <v>347</v>
      </c>
      <c r="C35">
        <v>5</v>
      </c>
      <c r="E35" t="s">
        <v>338</v>
      </c>
    </row>
    <row r="36" spans="1:6" x14ac:dyDescent="0.3">
      <c r="B36" t="s">
        <v>273</v>
      </c>
      <c r="C36">
        <v>1</v>
      </c>
      <c r="E36" t="s">
        <v>85</v>
      </c>
      <c r="F36" t="s">
        <v>85</v>
      </c>
    </row>
    <row r="37" spans="1:6" x14ac:dyDescent="0.3">
      <c r="B37" t="s">
        <v>348</v>
      </c>
      <c r="C37">
        <v>5</v>
      </c>
      <c r="D37" t="s">
        <v>267</v>
      </c>
      <c r="E37" t="s">
        <v>338</v>
      </c>
    </row>
    <row r="38" spans="1:6" x14ac:dyDescent="0.3">
      <c r="B38" t="s">
        <v>274</v>
      </c>
      <c r="C38">
        <v>1</v>
      </c>
      <c r="E38" t="s">
        <v>85</v>
      </c>
      <c r="F38" t="s">
        <v>85</v>
      </c>
    </row>
    <row r="39" spans="1:6" x14ac:dyDescent="0.3">
      <c r="B39" t="s">
        <v>275</v>
      </c>
      <c r="C39">
        <v>1</v>
      </c>
      <c r="E39" t="s">
        <v>85</v>
      </c>
      <c r="F39" t="s">
        <v>85</v>
      </c>
    </row>
    <row r="40" spans="1:6" x14ac:dyDescent="0.3">
      <c r="B40" t="s">
        <v>276</v>
      </c>
      <c r="C40">
        <v>1</v>
      </c>
      <c r="E40" t="s">
        <v>85</v>
      </c>
      <c r="F40" t="s">
        <v>85</v>
      </c>
    </row>
    <row r="41" spans="1:6" x14ac:dyDescent="0.3">
      <c r="A41" t="s">
        <v>267</v>
      </c>
      <c r="B41" t="s">
        <v>391</v>
      </c>
      <c r="C41">
        <v>6</v>
      </c>
      <c r="D41" t="s">
        <v>267</v>
      </c>
      <c r="E41" t="s">
        <v>383</v>
      </c>
      <c r="F41" t="s">
        <v>381</v>
      </c>
    </row>
    <row r="42" spans="1:6" x14ac:dyDescent="0.3">
      <c r="B42" t="s">
        <v>392</v>
      </c>
      <c r="C42">
        <v>6</v>
      </c>
      <c r="D42" t="s">
        <v>267</v>
      </c>
      <c r="E42" t="s">
        <v>388</v>
      </c>
      <c r="F42" t="s">
        <v>388</v>
      </c>
    </row>
    <row r="43" spans="1:6" x14ac:dyDescent="0.3">
      <c r="B43" t="s">
        <v>393</v>
      </c>
      <c r="C43">
        <v>6</v>
      </c>
      <c r="D43" t="s">
        <v>267</v>
      </c>
      <c r="E43" t="s">
        <v>383</v>
      </c>
      <c r="F43" t="s">
        <v>381</v>
      </c>
    </row>
    <row r="44" spans="1:6" x14ac:dyDescent="0.3">
      <c r="B44" t="s">
        <v>349</v>
      </c>
      <c r="C44">
        <v>5</v>
      </c>
      <c r="D44" t="s">
        <v>267</v>
      </c>
      <c r="E44" t="s">
        <v>338</v>
      </c>
    </row>
    <row r="45" spans="1:6" x14ac:dyDescent="0.3">
      <c r="B45" t="s">
        <v>277</v>
      </c>
      <c r="C45">
        <v>1</v>
      </c>
      <c r="E45" t="s">
        <v>85</v>
      </c>
      <c r="F45" t="s">
        <v>85</v>
      </c>
    </row>
    <row r="46" spans="1:6" x14ac:dyDescent="0.3">
      <c r="B46" t="s">
        <v>394</v>
      </c>
      <c r="C46">
        <v>6</v>
      </c>
      <c r="E46" t="s">
        <v>383</v>
      </c>
      <c r="F46" t="s">
        <v>381</v>
      </c>
    </row>
    <row r="47" spans="1:6" x14ac:dyDescent="0.3">
      <c r="B47" t="s">
        <v>253</v>
      </c>
      <c r="C47">
        <v>1</v>
      </c>
      <c r="E47" t="s">
        <v>85</v>
      </c>
      <c r="F47" t="s">
        <v>85</v>
      </c>
    </row>
    <row r="48" spans="1:6" x14ac:dyDescent="0.3">
      <c r="B48" t="s">
        <v>278</v>
      </c>
      <c r="C48">
        <v>1</v>
      </c>
      <c r="E48" t="s">
        <v>85</v>
      </c>
      <c r="F48" t="s">
        <v>85</v>
      </c>
    </row>
    <row r="49" spans="1:6" x14ac:dyDescent="0.3">
      <c r="A49" t="s">
        <v>267</v>
      </c>
      <c r="B49" t="s">
        <v>279</v>
      </c>
      <c r="C49">
        <v>1</v>
      </c>
      <c r="D49" t="s">
        <v>267</v>
      </c>
      <c r="E49" t="s">
        <v>85</v>
      </c>
      <c r="F49" t="s">
        <v>85</v>
      </c>
    </row>
    <row r="50" spans="1:6" x14ac:dyDescent="0.3">
      <c r="A50" t="s">
        <v>267</v>
      </c>
      <c r="B50" t="s">
        <v>375</v>
      </c>
      <c r="C50">
        <v>5</v>
      </c>
      <c r="D50" t="s">
        <v>267</v>
      </c>
      <c r="E50" t="s">
        <v>338</v>
      </c>
      <c r="F50" t="s">
        <v>368</v>
      </c>
    </row>
    <row r="51" spans="1:6" x14ac:dyDescent="0.3">
      <c r="B51" t="s">
        <v>331</v>
      </c>
      <c r="C51">
        <v>4</v>
      </c>
      <c r="E51" t="s">
        <v>328</v>
      </c>
      <c r="F51" t="s">
        <v>326</v>
      </c>
    </row>
    <row r="52" spans="1:6" x14ac:dyDescent="0.3">
      <c r="B52" t="s">
        <v>300</v>
      </c>
      <c r="C52">
        <v>2</v>
      </c>
      <c r="E52" t="s">
        <v>297</v>
      </c>
      <c r="F52" t="s">
        <v>295</v>
      </c>
    </row>
    <row r="53" spans="1:6" x14ac:dyDescent="0.3">
      <c r="A53" t="s">
        <v>267</v>
      </c>
      <c r="B53" t="s">
        <v>408</v>
      </c>
      <c r="C53">
        <v>7</v>
      </c>
      <c r="D53" t="s">
        <v>267</v>
      </c>
      <c r="E53" t="s">
        <v>409</v>
      </c>
      <c r="F53" t="s">
        <v>404</v>
      </c>
    </row>
    <row r="54" spans="1:6" x14ac:dyDescent="0.3">
      <c r="B54" t="s">
        <v>402</v>
      </c>
      <c r="C54">
        <v>5</v>
      </c>
      <c r="D54" t="s">
        <v>267</v>
      </c>
      <c r="E54" t="s">
        <v>338</v>
      </c>
      <c r="F54" t="s">
        <v>401</v>
      </c>
    </row>
    <row r="55" spans="1:6" x14ac:dyDescent="0.3">
      <c r="A55" t="s">
        <v>267</v>
      </c>
      <c r="B55" t="s">
        <v>376</v>
      </c>
      <c r="C55">
        <v>5</v>
      </c>
      <c r="D55" t="s">
        <v>267</v>
      </c>
      <c r="E55" t="s">
        <v>338</v>
      </c>
      <c r="F55" t="s">
        <v>368</v>
      </c>
    </row>
    <row r="56" spans="1:6" x14ac:dyDescent="0.3">
      <c r="B56" t="s">
        <v>301</v>
      </c>
      <c r="C56">
        <v>2</v>
      </c>
      <c r="D56" t="s">
        <v>267</v>
      </c>
      <c r="E56" t="s">
        <v>297</v>
      </c>
      <c r="F56" t="s">
        <v>295</v>
      </c>
    </row>
    <row r="57" spans="1:6" x14ac:dyDescent="0.3">
      <c r="B57" t="s">
        <v>314</v>
      </c>
      <c r="C57">
        <v>3</v>
      </c>
      <c r="D57" t="s">
        <v>267</v>
      </c>
      <c r="E57" t="s">
        <v>308</v>
      </c>
      <c r="F57" t="s">
        <v>306</v>
      </c>
    </row>
    <row r="58" spans="1:6" x14ac:dyDescent="0.3">
      <c r="A58" t="s">
        <v>267</v>
      </c>
      <c r="B58" t="s">
        <v>101</v>
      </c>
      <c r="C58">
        <v>5</v>
      </c>
      <c r="D58" t="s">
        <v>267</v>
      </c>
      <c r="E58" t="s">
        <v>338</v>
      </c>
      <c r="F58" t="s">
        <v>404</v>
      </c>
    </row>
    <row r="59" spans="1:6" x14ac:dyDescent="0.3">
      <c r="A59" t="s">
        <v>267</v>
      </c>
      <c r="B59" t="s">
        <v>315</v>
      </c>
      <c r="C59">
        <v>3</v>
      </c>
      <c r="D59" t="s">
        <v>291</v>
      </c>
      <c r="E59" t="s">
        <v>308</v>
      </c>
      <c r="F59" t="s">
        <v>306</v>
      </c>
    </row>
    <row r="60" spans="1:6" x14ac:dyDescent="0.3">
      <c r="B60" t="s">
        <v>395</v>
      </c>
      <c r="C60">
        <v>6</v>
      </c>
      <c r="D60" t="s">
        <v>267</v>
      </c>
      <c r="E60" t="s">
        <v>383</v>
      </c>
      <c r="F60" t="s">
        <v>381</v>
      </c>
    </row>
    <row r="61" spans="1:6" x14ac:dyDescent="0.3">
      <c r="A61" t="s">
        <v>267</v>
      </c>
      <c r="B61" t="s">
        <v>280</v>
      </c>
      <c r="C61">
        <v>1</v>
      </c>
      <c r="D61" t="s">
        <v>267</v>
      </c>
      <c r="E61" t="s">
        <v>85</v>
      </c>
      <c r="F61" t="s">
        <v>85</v>
      </c>
    </row>
    <row r="62" spans="1:6" x14ac:dyDescent="0.3">
      <c r="B62" t="s">
        <v>350</v>
      </c>
      <c r="C62">
        <v>5</v>
      </c>
      <c r="D62" t="s">
        <v>291</v>
      </c>
      <c r="E62" t="s">
        <v>338</v>
      </c>
    </row>
    <row r="63" spans="1:6" x14ac:dyDescent="0.3">
      <c r="B63" t="s">
        <v>316</v>
      </c>
      <c r="C63">
        <v>3</v>
      </c>
      <c r="D63" t="s">
        <v>291</v>
      </c>
      <c r="E63" t="s">
        <v>308</v>
      </c>
      <c r="F63" t="s">
        <v>306</v>
      </c>
    </row>
    <row r="64" spans="1:6" x14ac:dyDescent="0.3">
      <c r="A64" t="s">
        <v>267</v>
      </c>
      <c r="B64" t="s">
        <v>317</v>
      </c>
      <c r="C64">
        <v>3</v>
      </c>
      <c r="D64" t="s">
        <v>267</v>
      </c>
      <c r="E64" t="s">
        <v>308</v>
      </c>
      <c r="F64" t="s">
        <v>306</v>
      </c>
    </row>
    <row r="65" spans="1:6" x14ac:dyDescent="0.3">
      <c r="B65" t="s">
        <v>281</v>
      </c>
      <c r="C65">
        <v>1</v>
      </c>
      <c r="E65" t="s">
        <v>85</v>
      </c>
      <c r="F65" t="s">
        <v>85</v>
      </c>
    </row>
    <row r="66" spans="1:6" x14ac:dyDescent="0.3">
      <c r="A66" t="s">
        <v>267</v>
      </c>
      <c r="B66" t="s">
        <v>351</v>
      </c>
      <c r="C66">
        <v>5</v>
      </c>
      <c r="D66" t="s">
        <v>267</v>
      </c>
      <c r="E66" t="s">
        <v>338</v>
      </c>
    </row>
    <row r="67" spans="1:6" x14ac:dyDescent="0.3">
      <c r="A67" t="s">
        <v>267</v>
      </c>
      <c r="B67" t="s">
        <v>352</v>
      </c>
      <c r="C67">
        <v>5</v>
      </c>
      <c r="D67" t="s">
        <v>267</v>
      </c>
      <c r="E67" t="s">
        <v>338</v>
      </c>
    </row>
    <row r="68" spans="1:6" x14ac:dyDescent="0.3">
      <c r="A68" t="s">
        <v>267</v>
      </c>
      <c r="B68" t="s">
        <v>396</v>
      </c>
      <c r="C68">
        <v>6</v>
      </c>
      <c r="D68" t="s">
        <v>267</v>
      </c>
      <c r="E68" t="s">
        <v>383</v>
      </c>
      <c r="F68" t="s">
        <v>381</v>
      </c>
    </row>
    <row r="69" spans="1:6" x14ac:dyDescent="0.3">
      <c r="A69" t="s">
        <v>267</v>
      </c>
      <c r="B69" t="s">
        <v>397</v>
      </c>
      <c r="C69">
        <v>6</v>
      </c>
      <c r="D69" t="s">
        <v>267</v>
      </c>
      <c r="E69" t="s">
        <v>388</v>
      </c>
      <c r="F69" t="s">
        <v>388</v>
      </c>
    </row>
    <row r="70" spans="1:6" x14ac:dyDescent="0.3">
      <c r="A70" t="s">
        <v>267</v>
      </c>
      <c r="B70" t="s">
        <v>282</v>
      </c>
      <c r="C70">
        <v>1</v>
      </c>
      <c r="D70" t="s">
        <v>267</v>
      </c>
      <c r="E70" t="s">
        <v>85</v>
      </c>
      <c r="F70" t="s">
        <v>85</v>
      </c>
    </row>
    <row r="71" spans="1:6" x14ac:dyDescent="0.3">
      <c r="A71" t="s">
        <v>267</v>
      </c>
      <c r="B71" t="s">
        <v>318</v>
      </c>
      <c r="C71">
        <v>3</v>
      </c>
      <c r="D71" t="s">
        <v>267</v>
      </c>
      <c r="E71" t="s">
        <v>308</v>
      </c>
      <c r="F71" t="s">
        <v>306</v>
      </c>
    </row>
    <row r="72" spans="1:6" x14ac:dyDescent="0.3">
      <c r="B72" t="s">
        <v>319</v>
      </c>
      <c r="C72">
        <v>3</v>
      </c>
      <c r="E72" t="s">
        <v>308</v>
      </c>
      <c r="F72" t="s">
        <v>306</v>
      </c>
    </row>
    <row r="73" spans="1:6" x14ac:dyDescent="0.3">
      <c r="B73" t="s">
        <v>320</v>
      </c>
      <c r="C73">
        <v>3</v>
      </c>
      <c r="E73" t="s">
        <v>308</v>
      </c>
      <c r="F73" t="s">
        <v>306</v>
      </c>
    </row>
    <row r="74" spans="1:6" x14ac:dyDescent="0.3">
      <c r="A74" t="s">
        <v>267</v>
      </c>
      <c r="B74" t="s">
        <v>353</v>
      </c>
      <c r="C74">
        <v>5</v>
      </c>
      <c r="D74" t="s">
        <v>267</v>
      </c>
      <c r="E74" t="s">
        <v>338</v>
      </c>
    </row>
    <row r="75" spans="1:6" x14ac:dyDescent="0.3">
      <c r="A75" t="s">
        <v>267</v>
      </c>
      <c r="B75" t="s">
        <v>321</v>
      </c>
      <c r="C75">
        <v>3</v>
      </c>
      <c r="D75" t="s">
        <v>267</v>
      </c>
      <c r="E75" t="s">
        <v>308</v>
      </c>
      <c r="F75" t="s">
        <v>306</v>
      </c>
    </row>
    <row r="76" spans="1:6" x14ac:dyDescent="0.3">
      <c r="A76" t="s">
        <v>267</v>
      </c>
      <c r="B76" t="s">
        <v>283</v>
      </c>
      <c r="C76">
        <v>1</v>
      </c>
      <c r="D76" t="s">
        <v>267</v>
      </c>
      <c r="E76" t="s">
        <v>85</v>
      </c>
      <c r="F76" t="s">
        <v>85</v>
      </c>
    </row>
    <row r="77" spans="1:6" x14ac:dyDescent="0.3">
      <c r="B77" t="s">
        <v>302</v>
      </c>
      <c r="C77">
        <v>2</v>
      </c>
      <c r="E77" t="s">
        <v>297</v>
      </c>
      <c r="F77" t="s">
        <v>295</v>
      </c>
    </row>
    <row r="78" spans="1:6" x14ac:dyDescent="0.3">
      <c r="B78" t="s">
        <v>332</v>
      </c>
      <c r="C78">
        <v>4</v>
      </c>
      <c r="E78" t="s">
        <v>328</v>
      </c>
      <c r="F78" t="s">
        <v>326</v>
      </c>
    </row>
    <row r="79" spans="1:6" x14ac:dyDescent="0.3">
      <c r="B79" t="s">
        <v>284</v>
      </c>
      <c r="C79">
        <v>1</v>
      </c>
      <c r="E79" t="s">
        <v>85</v>
      </c>
      <c r="F79" t="s">
        <v>85</v>
      </c>
    </row>
    <row r="80" spans="1:6" x14ac:dyDescent="0.3">
      <c r="A80" t="s">
        <v>267</v>
      </c>
      <c r="B80" t="s">
        <v>354</v>
      </c>
      <c r="C80">
        <v>5</v>
      </c>
      <c r="D80" t="s">
        <v>267</v>
      </c>
      <c r="E80" t="s">
        <v>338</v>
      </c>
    </row>
    <row r="81" spans="1:6" x14ac:dyDescent="0.3">
      <c r="A81" t="s">
        <v>267</v>
      </c>
      <c r="B81" t="s">
        <v>403</v>
      </c>
      <c r="C81">
        <v>5</v>
      </c>
      <c r="D81" t="s">
        <v>267</v>
      </c>
      <c r="E81" t="s">
        <v>338</v>
      </c>
      <c r="F81" t="s">
        <v>401</v>
      </c>
    </row>
    <row r="82" spans="1:6" x14ac:dyDescent="0.3">
      <c r="A82" t="s">
        <v>267</v>
      </c>
      <c r="B82" t="s">
        <v>355</v>
      </c>
      <c r="C82">
        <v>5</v>
      </c>
      <c r="D82" t="s">
        <v>267</v>
      </c>
      <c r="E82" t="s">
        <v>338</v>
      </c>
    </row>
    <row r="83" spans="1:6" x14ac:dyDescent="0.3">
      <c r="A83" t="s">
        <v>267</v>
      </c>
      <c r="B83" t="s">
        <v>377</v>
      </c>
      <c r="C83">
        <v>5</v>
      </c>
      <c r="D83" t="s">
        <v>267</v>
      </c>
      <c r="E83" t="s">
        <v>338</v>
      </c>
      <c r="F83" t="s">
        <v>368</v>
      </c>
    </row>
    <row r="84" spans="1:6" x14ac:dyDescent="0.3">
      <c r="B84" t="s">
        <v>356</v>
      </c>
      <c r="C84">
        <v>5</v>
      </c>
      <c r="D84" t="s">
        <v>291</v>
      </c>
      <c r="E84" t="s">
        <v>338</v>
      </c>
    </row>
    <row r="85" spans="1:6" x14ac:dyDescent="0.3">
      <c r="B85" t="s">
        <v>285</v>
      </c>
      <c r="C85">
        <v>1</v>
      </c>
      <c r="D85" t="s">
        <v>267</v>
      </c>
      <c r="E85" t="s">
        <v>85</v>
      </c>
      <c r="F85" t="s">
        <v>85</v>
      </c>
    </row>
    <row r="86" spans="1:6" x14ac:dyDescent="0.3">
      <c r="B86" t="s">
        <v>398</v>
      </c>
      <c r="C86">
        <v>6</v>
      </c>
      <c r="D86" t="s">
        <v>267</v>
      </c>
      <c r="E86" t="s">
        <v>383</v>
      </c>
      <c r="F86" t="s">
        <v>381</v>
      </c>
    </row>
    <row r="87" spans="1:6" x14ac:dyDescent="0.3">
      <c r="B87" t="s">
        <v>410</v>
      </c>
      <c r="C87">
        <v>5</v>
      </c>
      <c r="D87" t="s">
        <v>267</v>
      </c>
      <c r="E87" t="s">
        <v>338</v>
      </c>
      <c r="F87" t="s">
        <v>404</v>
      </c>
    </row>
    <row r="88" spans="1:6" x14ac:dyDescent="0.3">
      <c r="A88" t="s">
        <v>267</v>
      </c>
      <c r="B88" t="s">
        <v>357</v>
      </c>
      <c r="C88">
        <v>5</v>
      </c>
      <c r="D88" t="s">
        <v>267</v>
      </c>
      <c r="E88" t="s">
        <v>338</v>
      </c>
    </row>
    <row r="89" spans="1:6" x14ac:dyDescent="0.3">
      <c r="B89" t="s">
        <v>358</v>
      </c>
      <c r="C89">
        <v>5</v>
      </c>
      <c r="D89" t="s">
        <v>267</v>
      </c>
      <c r="E89" t="s">
        <v>338</v>
      </c>
    </row>
    <row r="90" spans="1:6" x14ac:dyDescent="0.3">
      <c r="A90" t="s">
        <v>267</v>
      </c>
      <c r="B90" t="s">
        <v>378</v>
      </c>
      <c r="C90">
        <v>5</v>
      </c>
      <c r="D90" t="s">
        <v>267</v>
      </c>
      <c r="E90" t="s">
        <v>338</v>
      </c>
      <c r="F90" t="s">
        <v>368</v>
      </c>
    </row>
    <row r="91" spans="1:6" x14ac:dyDescent="0.3">
      <c r="B91" t="s">
        <v>303</v>
      </c>
      <c r="C91">
        <v>2</v>
      </c>
      <c r="E91" t="s">
        <v>297</v>
      </c>
      <c r="F91" t="s">
        <v>295</v>
      </c>
    </row>
    <row r="92" spans="1:6" x14ac:dyDescent="0.3">
      <c r="B92" t="s">
        <v>359</v>
      </c>
      <c r="D92" t="s">
        <v>267</v>
      </c>
    </row>
    <row r="93" spans="1:6" x14ac:dyDescent="0.3">
      <c r="B93" t="s">
        <v>333</v>
      </c>
      <c r="C93">
        <v>4</v>
      </c>
      <c r="D93" t="s">
        <v>267</v>
      </c>
      <c r="E93" t="s">
        <v>328</v>
      </c>
      <c r="F93" t="s">
        <v>326</v>
      </c>
    </row>
    <row r="94" spans="1:6" x14ac:dyDescent="0.3">
      <c r="B94" t="s">
        <v>360</v>
      </c>
      <c r="D94" t="s">
        <v>267</v>
      </c>
    </row>
    <row r="95" spans="1:6" x14ac:dyDescent="0.3">
      <c r="B95" t="s">
        <v>411</v>
      </c>
      <c r="C95">
        <v>7</v>
      </c>
      <c r="D95" t="s">
        <v>267</v>
      </c>
      <c r="E95" t="s">
        <v>409</v>
      </c>
      <c r="F95" t="s">
        <v>404</v>
      </c>
    </row>
    <row r="96" spans="1:6" x14ac:dyDescent="0.3">
      <c r="B96" t="s">
        <v>379</v>
      </c>
      <c r="C96">
        <v>5</v>
      </c>
      <c r="D96" t="s">
        <v>267</v>
      </c>
      <c r="E96" t="s">
        <v>338</v>
      </c>
      <c r="F96" t="s">
        <v>368</v>
      </c>
    </row>
    <row r="97" spans="1:6" x14ac:dyDescent="0.3">
      <c r="B97" t="s">
        <v>361</v>
      </c>
      <c r="C97">
        <v>5</v>
      </c>
      <c r="D97" t="s">
        <v>267</v>
      </c>
      <c r="E97" t="s">
        <v>338</v>
      </c>
    </row>
    <row r="98" spans="1:6" x14ac:dyDescent="0.3">
      <c r="B98" t="s">
        <v>334</v>
      </c>
      <c r="C98">
        <v>4</v>
      </c>
      <c r="E98" t="s">
        <v>328</v>
      </c>
      <c r="F98" t="s">
        <v>326</v>
      </c>
    </row>
    <row r="99" spans="1:6" x14ac:dyDescent="0.3">
      <c r="B99" t="s">
        <v>286</v>
      </c>
      <c r="C99">
        <v>1</v>
      </c>
      <c r="D99" t="s">
        <v>267</v>
      </c>
      <c r="E99" t="s">
        <v>85</v>
      </c>
      <c r="F99" t="s">
        <v>85</v>
      </c>
    </row>
    <row r="100" spans="1:6" x14ac:dyDescent="0.3">
      <c r="B100" t="s">
        <v>322</v>
      </c>
      <c r="C100">
        <v>3</v>
      </c>
      <c r="D100" t="s">
        <v>267</v>
      </c>
      <c r="E100" t="s">
        <v>308</v>
      </c>
      <c r="F100" t="s">
        <v>306</v>
      </c>
    </row>
    <row r="101" spans="1:6" x14ac:dyDescent="0.3">
      <c r="A101" t="s">
        <v>267</v>
      </c>
      <c r="B101" t="s">
        <v>323</v>
      </c>
      <c r="C101">
        <v>3</v>
      </c>
      <c r="D101" t="s">
        <v>267</v>
      </c>
      <c r="E101" t="s">
        <v>308</v>
      </c>
      <c r="F101" t="s">
        <v>306</v>
      </c>
    </row>
    <row r="102" spans="1:6" x14ac:dyDescent="0.3">
      <c r="B102" t="s">
        <v>362</v>
      </c>
      <c r="C102">
        <v>5</v>
      </c>
      <c r="E102" t="s">
        <v>338</v>
      </c>
    </row>
    <row r="103" spans="1:6" x14ac:dyDescent="0.3">
      <c r="B103" t="s">
        <v>335</v>
      </c>
      <c r="C103">
        <v>4</v>
      </c>
      <c r="E103" t="s">
        <v>328</v>
      </c>
      <c r="F103" t="s">
        <v>326</v>
      </c>
    </row>
    <row r="104" spans="1:6" x14ac:dyDescent="0.3">
      <c r="B104" t="s">
        <v>287</v>
      </c>
      <c r="C104">
        <v>1</v>
      </c>
      <c r="E104" t="s">
        <v>85</v>
      </c>
      <c r="F104" t="s">
        <v>85</v>
      </c>
    </row>
    <row r="105" spans="1:6" x14ac:dyDescent="0.3">
      <c r="A105" t="s">
        <v>267</v>
      </c>
      <c r="B105" t="s">
        <v>380</v>
      </c>
      <c r="C105">
        <v>5</v>
      </c>
      <c r="D105" t="s">
        <v>267</v>
      </c>
      <c r="E105" t="s">
        <v>338</v>
      </c>
      <c r="F105" t="s">
        <v>368</v>
      </c>
    </row>
    <row r="106" spans="1:6" x14ac:dyDescent="0.3">
      <c r="B106" t="s">
        <v>288</v>
      </c>
      <c r="C106">
        <v>1</v>
      </c>
      <c r="E106" t="s">
        <v>85</v>
      </c>
      <c r="F106" t="s">
        <v>85</v>
      </c>
    </row>
    <row r="107" spans="1:6" x14ac:dyDescent="0.3">
      <c r="B107" t="s">
        <v>363</v>
      </c>
      <c r="C107">
        <v>5</v>
      </c>
      <c r="D107" t="s">
        <v>267</v>
      </c>
      <c r="E107" t="s">
        <v>338</v>
      </c>
    </row>
    <row r="108" spans="1:6" x14ac:dyDescent="0.3">
      <c r="A108" t="s">
        <v>267</v>
      </c>
      <c r="B108" t="s">
        <v>289</v>
      </c>
      <c r="C108">
        <v>1</v>
      </c>
      <c r="D108" t="s">
        <v>267</v>
      </c>
      <c r="E108" t="s">
        <v>85</v>
      </c>
      <c r="F108" t="s">
        <v>85</v>
      </c>
    </row>
    <row r="109" spans="1:6" x14ac:dyDescent="0.3">
      <c r="B109" t="s">
        <v>324</v>
      </c>
      <c r="C109">
        <v>3</v>
      </c>
      <c r="D109" t="s">
        <v>267</v>
      </c>
      <c r="E109" t="s">
        <v>308</v>
      </c>
      <c r="F109" t="s">
        <v>306</v>
      </c>
    </row>
    <row r="110" spans="1:6" x14ac:dyDescent="0.3">
      <c r="A110" t="s">
        <v>267</v>
      </c>
      <c r="B110" t="s">
        <v>399</v>
      </c>
      <c r="C110">
        <v>6</v>
      </c>
      <c r="D110" t="s">
        <v>267</v>
      </c>
      <c r="E110" t="s">
        <v>383</v>
      </c>
      <c r="F110" t="s">
        <v>381</v>
      </c>
    </row>
    <row r="111" spans="1:6" x14ac:dyDescent="0.3">
      <c r="B111" t="s">
        <v>364</v>
      </c>
      <c r="C111">
        <v>5</v>
      </c>
      <c r="D111" t="s">
        <v>267</v>
      </c>
      <c r="E111" t="s">
        <v>338</v>
      </c>
    </row>
    <row r="112" spans="1:6" x14ac:dyDescent="0.3">
      <c r="A112" t="s">
        <v>267</v>
      </c>
      <c r="B112" t="s">
        <v>400</v>
      </c>
      <c r="C112">
        <v>6</v>
      </c>
      <c r="D112" t="s">
        <v>267</v>
      </c>
      <c r="E112" t="s">
        <v>383</v>
      </c>
      <c r="F112" t="s">
        <v>381</v>
      </c>
    </row>
    <row r="113" spans="1:6" x14ac:dyDescent="0.3">
      <c r="A113" t="s">
        <v>267</v>
      </c>
      <c r="B113" t="s">
        <v>365</v>
      </c>
      <c r="C113">
        <v>5</v>
      </c>
      <c r="D113" t="s">
        <v>267</v>
      </c>
      <c r="E113" t="s">
        <v>338</v>
      </c>
    </row>
    <row r="114" spans="1:6" x14ac:dyDescent="0.3">
      <c r="B114" t="s">
        <v>292</v>
      </c>
      <c r="C114">
        <v>1</v>
      </c>
      <c r="E114" t="s">
        <v>85</v>
      </c>
      <c r="F114" t="s">
        <v>85</v>
      </c>
    </row>
    <row r="115" spans="1:6" x14ac:dyDescent="0.3">
      <c r="A115" t="s">
        <v>267</v>
      </c>
      <c r="B115" t="s">
        <v>366</v>
      </c>
      <c r="C115">
        <v>5</v>
      </c>
      <c r="D115" t="s">
        <v>267</v>
      </c>
      <c r="E115" t="s">
        <v>338</v>
      </c>
    </row>
    <row r="116" spans="1:6" x14ac:dyDescent="0.3">
      <c r="B116" t="s">
        <v>325</v>
      </c>
      <c r="C116">
        <v>3</v>
      </c>
      <c r="D116" t="s">
        <v>267</v>
      </c>
      <c r="E116" t="s">
        <v>308</v>
      </c>
      <c r="F116" t="s">
        <v>306</v>
      </c>
    </row>
    <row r="117" spans="1:6" x14ac:dyDescent="0.3">
      <c r="B117" t="s">
        <v>304</v>
      </c>
      <c r="C117">
        <v>2</v>
      </c>
      <c r="E117" t="s">
        <v>297</v>
      </c>
      <c r="F117" t="s">
        <v>295</v>
      </c>
    </row>
    <row r="118" spans="1:6" x14ac:dyDescent="0.3">
      <c r="B118" t="s">
        <v>305</v>
      </c>
      <c r="C118">
        <v>2</v>
      </c>
      <c r="D118" t="s">
        <v>267</v>
      </c>
      <c r="E118" t="s">
        <v>297</v>
      </c>
      <c r="F118" t="s">
        <v>295</v>
      </c>
    </row>
    <row r="119" spans="1:6" x14ac:dyDescent="0.3">
      <c r="B119" t="s">
        <v>293</v>
      </c>
      <c r="C119">
        <v>1</v>
      </c>
      <c r="D119" t="s">
        <v>267</v>
      </c>
      <c r="E119" t="s">
        <v>85</v>
      </c>
      <c r="F119" t="s">
        <v>85</v>
      </c>
    </row>
    <row r="120" spans="1:6" x14ac:dyDescent="0.3">
      <c r="B120" t="s">
        <v>367</v>
      </c>
      <c r="C120">
        <v>5</v>
      </c>
      <c r="D120" t="s">
        <v>291</v>
      </c>
      <c r="E120" t="s">
        <v>338</v>
      </c>
    </row>
    <row r="121" spans="1:6" x14ac:dyDescent="0.3">
      <c r="B121" t="s">
        <v>294</v>
      </c>
      <c r="C121">
        <v>1</v>
      </c>
      <c r="D121" t="s">
        <v>267</v>
      </c>
      <c r="E121" t="s">
        <v>85</v>
      </c>
      <c r="F121" t="s">
        <v>85</v>
      </c>
    </row>
    <row r="122" spans="1:6" x14ac:dyDescent="0.3">
      <c r="B122" s="13" t="s">
        <v>264</v>
      </c>
      <c r="C122">
        <v>1</v>
      </c>
      <c r="E122" t="s">
        <v>85</v>
      </c>
      <c r="F122" t="s">
        <v>85</v>
      </c>
    </row>
    <row r="123" spans="1:6" x14ac:dyDescent="0.3">
      <c r="A123" t="s">
        <v>267</v>
      </c>
      <c r="B123" s="13" t="s">
        <v>307</v>
      </c>
      <c r="C123">
        <v>3</v>
      </c>
      <c r="D123" t="s">
        <v>267</v>
      </c>
      <c r="E123" t="s">
        <v>308</v>
      </c>
      <c r="F123" t="s">
        <v>306</v>
      </c>
    </row>
    <row r="124" spans="1:6" x14ac:dyDescent="0.3">
      <c r="B124" s="13" t="s">
        <v>265</v>
      </c>
      <c r="C124">
        <v>1</v>
      </c>
      <c r="E124" t="s">
        <v>85</v>
      </c>
      <c r="F124" t="s">
        <v>85</v>
      </c>
    </row>
    <row r="125" spans="1:6" x14ac:dyDescent="0.3">
      <c r="B125" s="13" t="s">
        <v>266</v>
      </c>
      <c r="C125">
        <v>1</v>
      </c>
      <c r="E125" t="s">
        <v>85</v>
      </c>
      <c r="F125" t="s">
        <v>85</v>
      </c>
    </row>
    <row r="126" spans="1:6" x14ac:dyDescent="0.3">
      <c r="A126" t="s">
        <v>267</v>
      </c>
      <c r="B126" s="13" t="s">
        <v>369</v>
      </c>
      <c r="C126">
        <v>5</v>
      </c>
      <c r="D126" t="s">
        <v>267</v>
      </c>
      <c r="E126" t="s">
        <v>338</v>
      </c>
      <c r="F126" t="s">
        <v>368</v>
      </c>
    </row>
    <row r="127" spans="1:6" x14ac:dyDescent="0.3">
      <c r="A127" t="s">
        <v>267</v>
      </c>
      <c r="B127" s="13" t="s">
        <v>290</v>
      </c>
      <c r="C127">
        <v>1</v>
      </c>
      <c r="D127" t="s">
        <v>291</v>
      </c>
      <c r="E127" t="s">
        <v>85</v>
      </c>
      <c r="F127" t="s">
        <v>85</v>
      </c>
    </row>
    <row r="128" spans="1:6" x14ac:dyDescent="0.3">
      <c r="A128" t="s">
        <v>267</v>
      </c>
      <c r="B128" s="13" t="s">
        <v>296</v>
      </c>
      <c r="C128">
        <v>2</v>
      </c>
      <c r="D128" t="s">
        <v>267</v>
      </c>
      <c r="E128" t="s">
        <v>297</v>
      </c>
      <c r="F128" t="s">
        <v>295</v>
      </c>
    </row>
    <row r="129" spans="1:6" x14ac:dyDescent="0.3">
      <c r="B129" s="13" t="s">
        <v>268</v>
      </c>
      <c r="C129">
        <v>1</v>
      </c>
      <c r="E129" t="s">
        <v>85</v>
      </c>
      <c r="F129" t="s">
        <v>85</v>
      </c>
    </row>
    <row r="130" spans="1:6" x14ac:dyDescent="0.3">
      <c r="B130" s="13" t="s">
        <v>269</v>
      </c>
      <c r="C130">
        <v>1</v>
      </c>
      <c r="E130" t="s">
        <v>85</v>
      </c>
      <c r="F130" t="s">
        <v>85</v>
      </c>
    </row>
    <row r="131" spans="1:6" x14ac:dyDescent="0.3">
      <c r="B131" s="13" t="s">
        <v>309</v>
      </c>
      <c r="C131">
        <v>3</v>
      </c>
      <c r="D131" t="s">
        <v>267</v>
      </c>
      <c r="E131" t="s">
        <v>308</v>
      </c>
      <c r="F131" t="s">
        <v>306</v>
      </c>
    </row>
    <row r="132" spans="1:6" x14ac:dyDescent="0.3">
      <c r="A132" t="s">
        <v>267</v>
      </c>
      <c r="B132" s="13" t="s">
        <v>370</v>
      </c>
      <c r="C132">
        <v>5</v>
      </c>
      <c r="D132" t="s">
        <v>267</v>
      </c>
      <c r="E132" t="s">
        <v>338</v>
      </c>
      <c r="F132" t="s">
        <v>368</v>
      </c>
    </row>
    <row r="133" spans="1:6" x14ac:dyDescent="0.3">
      <c r="A133" t="s">
        <v>267</v>
      </c>
      <c r="B133" s="13" t="s">
        <v>310</v>
      </c>
      <c r="C133">
        <v>3</v>
      </c>
      <c r="D133" t="s">
        <v>267</v>
      </c>
      <c r="E133" t="s">
        <v>308</v>
      </c>
      <c r="F133" t="s">
        <v>306</v>
      </c>
    </row>
    <row r="134" spans="1:6" x14ac:dyDescent="0.3">
      <c r="B134" s="13" t="s">
        <v>298</v>
      </c>
      <c r="C134">
        <v>2</v>
      </c>
      <c r="D134" t="s">
        <v>267</v>
      </c>
      <c r="E134" t="s">
        <v>297</v>
      </c>
      <c r="F134" t="s">
        <v>295</v>
      </c>
    </row>
    <row r="135" spans="1:6" x14ac:dyDescent="0.3">
      <c r="A135" t="s">
        <v>267</v>
      </c>
      <c r="B135" s="13" t="s">
        <v>371</v>
      </c>
      <c r="C135">
        <v>5</v>
      </c>
      <c r="D135" t="s">
        <v>267</v>
      </c>
      <c r="E135" t="s">
        <v>338</v>
      </c>
      <c r="F135" t="s">
        <v>368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6"/>
  <sheetViews>
    <sheetView workbookViewId="0"/>
  </sheetViews>
  <sheetFormatPr defaultRowHeight="15.6" x14ac:dyDescent="0.3"/>
  <cols>
    <col min="1" max="1" width="19.8984375" customWidth="1"/>
    <col min="2" max="2" width="19" customWidth="1"/>
    <col min="3" max="3" width="31.3984375" customWidth="1"/>
  </cols>
  <sheetData>
    <row r="1" spans="1:3" ht="16.2" thickBot="1" x14ac:dyDescent="0.35">
      <c r="A1" s="3" t="s">
        <v>92</v>
      </c>
      <c r="B1" s="4" t="s">
        <v>89</v>
      </c>
      <c r="C1" s="5" t="s">
        <v>93</v>
      </c>
    </row>
    <row r="2" spans="1:3" ht="16.2" thickBot="1" x14ac:dyDescent="0.35">
      <c r="A2" s="6" t="s">
        <v>94</v>
      </c>
      <c r="B2" s="1">
        <v>69423</v>
      </c>
      <c r="C2" s="7">
        <v>11204.88</v>
      </c>
    </row>
    <row r="3" spans="1:3" ht="16.2" thickBot="1" x14ac:dyDescent="0.35">
      <c r="A3" s="8" t="s">
        <v>95</v>
      </c>
      <c r="B3" s="2">
        <v>117755</v>
      </c>
      <c r="C3" s="9">
        <v>6169.45</v>
      </c>
    </row>
    <row r="4" spans="1:3" ht="16.2" thickBot="1" x14ac:dyDescent="0.35">
      <c r="A4" s="6" t="s">
        <v>96</v>
      </c>
      <c r="B4" s="1">
        <v>116320</v>
      </c>
      <c r="C4" s="7">
        <v>18617.419999999998</v>
      </c>
    </row>
    <row r="5" spans="1:3" ht="16.2" thickBot="1" x14ac:dyDescent="0.35">
      <c r="A5" s="8" t="s">
        <v>97</v>
      </c>
      <c r="B5" s="2">
        <v>51335</v>
      </c>
      <c r="C5" s="9">
        <v>4767.7</v>
      </c>
    </row>
    <row r="6" spans="1:3" ht="16.2" thickBot="1" x14ac:dyDescent="0.35">
      <c r="A6" s="6" t="s">
        <v>98</v>
      </c>
      <c r="B6" s="1">
        <v>33489</v>
      </c>
      <c r="C6" s="7">
        <v>4629.32</v>
      </c>
    </row>
    <row r="7" spans="1:3" ht="16.2" thickBot="1" x14ac:dyDescent="0.35">
      <c r="A7" s="8" t="s">
        <v>99</v>
      </c>
      <c r="B7" s="2">
        <v>8547</v>
      </c>
      <c r="C7" s="9">
        <v>1847</v>
      </c>
    </row>
    <row r="8" spans="1:3" ht="16.2" thickBot="1" x14ac:dyDescent="0.35">
      <c r="A8" s="6" t="s">
        <v>100</v>
      </c>
      <c r="B8" s="1">
        <v>19715</v>
      </c>
      <c r="C8" s="7">
        <v>4499.95</v>
      </c>
    </row>
    <row r="9" spans="1:3" ht="16.2" thickBot="1" x14ac:dyDescent="0.35">
      <c r="A9" s="8" t="s">
        <v>101</v>
      </c>
      <c r="B9" s="2">
        <v>3072149</v>
      </c>
      <c r="C9" s="9">
        <v>9203.14</v>
      </c>
    </row>
    <row r="10" spans="1:3" ht="16.2" thickBot="1" x14ac:dyDescent="0.35">
      <c r="A10" s="6" t="s">
        <v>102</v>
      </c>
      <c r="B10" s="1">
        <v>155032</v>
      </c>
      <c r="C10" s="7">
        <v>13311.64</v>
      </c>
    </row>
    <row r="11" spans="1:3" ht="16.2" thickBot="1" x14ac:dyDescent="0.35">
      <c r="A11" s="8" t="s">
        <v>103</v>
      </c>
      <c r="B11" s="2">
        <v>97470</v>
      </c>
      <c r="C11" s="9">
        <v>9953.18</v>
      </c>
    </row>
    <row r="12" spans="1:3" ht="16.2" thickBot="1" x14ac:dyDescent="0.35">
      <c r="A12" s="6" t="s">
        <v>104</v>
      </c>
      <c r="B12" s="1">
        <v>843746</v>
      </c>
      <c r="C12" s="7">
        <v>9186.27</v>
      </c>
    </row>
    <row r="13" spans="1:3" ht="16.2" thickBot="1" x14ac:dyDescent="0.35">
      <c r="A13" s="8" t="s">
        <v>105</v>
      </c>
      <c r="B13" s="2">
        <v>179727</v>
      </c>
      <c r="C13" s="9">
        <v>5369.59</v>
      </c>
    </row>
    <row r="14" spans="1:3" ht="16.2" thickBot="1" x14ac:dyDescent="0.35">
      <c r="A14" s="6" t="s">
        <v>106</v>
      </c>
      <c r="B14" s="1">
        <v>38381</v>
      </c>
      <c r="C14" s="7">
        <v>1237.6300000000001</v>
      </c>
    </row>
    <row r="15" spans="1:3" ht="16.2" thickBot="1" x14ac:dyDescent="0.35">
      <c r="A15" s="8" t="s">
        <v>107</v>
      </c>
      <c r="B15" s="2">
        <v>167517</v>
      </c>
      <c r="C15" s="9">
        <v>8123.3</v>
      </c>
    </row>
    <row r="16" spans="1:3" ht="16.2" thickBot="1" x14ac:dyDescent="0.35">
      <c r="A16" s="10" t="s">
        <v>108</v>
      </c>
      <c r="B16" s="11">
        <v>160026</v>
      </c>
      <c r="C16" s="12">
        <v>5514.09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 Dictionary</vt:lpstr>
      <vt:lpstr>Summary</vt:lpstr>
      <vt:lpstr>Counties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Tomkiewicz</dc:creator>
  <cp:lastModifiedBy>Aditi Datta</cp:lastModifiedBy>
  <dcterms:created xsi:type="dcterms:W3CDTF">2016-06-29T21:48:50Z</dcterms:created>
  <dcterms:modified xsi:type="dcterms:W3CDTF">2016-07-27T00:45:38Z</dcterms:modified>
</cp:coreProperties>
</file>