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7c1ec914dc2b75d2/Documents/"/>
    </mc:Choice>
  </mc:AlternateContent>
  <xr:revisionPtr revIDLastSave="1" documentId="8_{B9038F13-07FC-40ED-9DE7-BC068171C34E}" xr6:coauthVersionLast="47" xr6:coauthVersionMax="47" xr10:uidLastSave="{EAD6987E-98F7-45F6-BF50-BDD187A6AFC1}"/>
  <bookViews>
    <workbookView xWindow="-108" yWindow="-108" windowWidth="23256" windowHeight="12456" xr2:uid="{00000000-000D-0000-FFFF-FFFF00000000}"/>
  </bookViews>
  <sheets>
    <sheet name="DATA" sheetId="1" r:id="rId1"/>
    <sheet name="ans-1" sheetId="2" r:id="rId2"/>
    <sheet name="ans-2" sheetId="3" r:id="rId3"/>
    <sheet name="ans-3" sheetId="5" r:id="rId4"/>
    <sheet name="ans-4" sheetId="6" r:id="rId5"/>
    <sheet name="ans-5" sheetId="7" r:id="rId6"/>
    <sheet name="ans-6" sheetId="8" r:id="rId7"/>
  </sheets>
  <definedNames>
    <definedName name="_xlnm._FilterDatabase" localSheetId="3" hidden="1">'ans-3'!$A$3:$I$28</definedName>
    <definedName name="_xlnm._FilterDatabase" localSheetId="5" hidden="1">'ans-5'!$A$3:$G$28</definedName>
    <definedName name="_xlnm._FilterDatabase" localSheetId="0" hidden="1">DATA!$A$1:$G$26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8" l="1"/>
  <c r="K9" i="8"/>
  <c r="K7" i="8"/>
  <c r="J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4" i="8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4" i="7"/>
  <c r="K4" i="7"/>
  <c r="I5" i="7" s="1"/>
  <c r="O3" i="6"/>
  <c r="O6" i="6"/>
  <c r="H9" i="5"/>
  <c r="H25" i="5"/>
  <c r="H10" i="5"/>
  <c r="H23" i="5"/>
  <c r="H28" i="5"/>
  <c r="H18" i="5"/>
  <c r="H16" i="5"/>
  <c r="H6" i="5"/>
  <c r="H21" i="5"/>
  <c r="H27" i="5"/>
  <c r="H11" i="5"/>
  <c r="H17" i="5"/>
  <c r="H24" i="5"/>
  <c r="H7" i="5"/>
  <c r="H19" i="5"/>
  <c r="H14" i="5"/>
  <c r="H5" i="5"/>
  <c r="H22" i="5"/>
  <c r="H12" i="5"/>
  <c r="H15" i="5"/>
  <c r="H26" i="5"/>
  <c r="H8" i="5"/>
  <c r="H20" i="5"/>
  <c r="H4" i="5"/>
  <c r="H13" i="5"/>
  <c r="I12" i="7" l="1"/>
  <c r="I27" i="7"/>
  <c r="I19" i="7"/>
  <c r="I11" i="7"/>
  <c r="I26" i="7"/>
  <c r="I18" i="7"/>
  <c r="I10" i="7"/>
  <c r="I20" i="7"/>
  <c r="I25" i="7"/>
  <c r="I17" i="7"/>
  <c r="I9" i="7"/>
  <c r="I28" i="7"/>
  <c r="I24" i="7"/>
  <c r="I16" i="7"/>
  <c r="I8" i="7"/>
  <c r="I23" i="7"/>
  <c r="I15" i="7"/>
  <c r="I7" i="7"/>
  <c r="I6" i="7"/>
  <c r="I22" i="7"/>
  <c r="I14" i="7"/>
  <c r="I4" i="7"/>
  <c r="I21" i="7"/>
  <c r="I13" i="7"/>
  <c r="I4" i="5"/>
  <c r="I23" i="5"/>
  <c r="I7" i="5"/>
  <c r="I14" i="5"/>
  <c r="I6" i="5"/>
  <c r="I28" i="5"/>
  <c r="I26" i="5"/>
  <c r="I19" i="5"/>
  <c r="I16" i="5"/>
  <c r="I8" i="5"/>
  <c r="I18" i="5"/>
  <c r="I15" i="5"/>
  <c r="I17" i="5"/>
  <c r="I12" i="5"/>
  <c r="I11" i="5"/>
  <c r="I10" i="5"/>
  <c r="I22" i="5"/>
  <c r="I13" i="5"/>
  <c r="I21" i="5"/>
  <c r="I25" i="5"/>
  <c r="I27" i="5"/>
  <c r="I9" i="5"/>
  <c r="I24" i="5"/>
  <c r="I20" i="5"/>
  <c r="I5" i="5"/>
</calcChain>
</file>

<file path=xl/sharedStrings.xml><?xml version="1.0" encoding="utf-8"?>
<sst xmlns="http://schemas.openxmlformats.org/spreadsheetml/2006/main" count="324" uniqueCount="61">
  <si>
    <t>Employee_ID</t>
  </si>
  <si>
    <t>Name</t>
  </si>
  <si>
    <t>Department</t>
  </si>
  <si>
    <t>Hours_Worked</t>
  </si>
  <si>
    <t>Tasks_Completed</t>
  </si>
  <si>
    <t>Productivity_Score</t>
  </si>
  <si>
    <t>Performance_Rating</t>
  </si>
  <si>
    <t>Aakash</t>
  </si>
  <si>
    <t>Sales</t>
  </si>
  <si>
    <t>Meera</t>
  </si>
  <si>
    <t>Marketing</t>
  </si>
  <si>
    <t>Suresh</t>
  </si>
  <si>
    <t>HR</t>
  </si>
  <si>
    <t>Riya</t>
  </si>
  <si>
    <t>IT</t>
  </si>
  <si>
    <t>Prakash</t>
  </si>
  <si>
    <t>Finance</t>
  </si>
  <si>
    <t>Neha</t>
  </si>
  <si>
    <t>Rahul</t>
  </si>
  <si>
    <t>Priya</t>
  </si>
  <si>
    <t>Kunal</t>
  </si>
  <si>
    <t>Sneha</t>
  </si>
  <si>
    <t>Amit</t>
  </si>
  <si>
    <t>Pooja</t>
  </si>
  <si>
    <t>Varun</t>
  </si>
  <si>
    <t>Deepak</t>
  </si>
  <si>
    <t>Rakesh</t>
  </si>
  <si>
    <t>Kavita</t>
  </si>
  <si>
    <t>Sanjay</t>
  </si>
  <si>
    <t>Arjun</t>
  </si>
  <si>
    <t>Anjali</t>
  </si>
  <si>
    <t>Suman</t>
  </si>
  <si>
    <t>Mohan</t>
  </si>
  <si>
    <t>Jyoti</t>
  </si>
  <si>
    <t>Neeraj</t>
  </si>
  <si>
    <t>Akash</t>
  </si>
  <si>
    <t>Tanya</t>
  </si>
  <si>
    <t>1. Top 5 Productive Employees:</t>
  </si>
  <si>
    <t>Top5 employees with the highest productivity scores</t>
  </si>
  <si>
    <t>Grand Total</t>
  </si>
  <si>
    <t>StdDev of Productivity_Score</t>
  </si>
  <si>
    <r>
      <t>Marketing</t>
    </r>
    <r>
      <rPr>
        <sz val="10"/>
        <color rgb="FF000000"/>
        <rFont val="Arial"/>
        <family val="2"/>
        <scheme val="minor"/>
      </rPr>
      <t xml:space="preserve"> department has the </t>
    </r>
    <r>
      <rPr>
        <b/>
        <sz val="10"/>
        <color rgb="FF000000"/>
        <rFont val="Arial"/>
        <family val="2"/>
        <scheme val="minor"/>
      </rPr>
      <t>least variation</t>
    </r>
    <r>
      <rPr>
        <sz val="10"/>
        <color rgb="FF000000"/>
        <rFont val="Arial"/>
        <family val="2"/>
        <scheme val="minor"/>
      </rPr>
      <t xml:space="preserve"> in employee productivity</t>
    </r>
  </si>
  <si>
    <t>2. Department-Wise Productivity Consistency</t>
  </si>
  <si>
    <t>PEI</t>
  </si>
  <si>
    <t>3. Rank all employees based on PEI and display the top 3.</t>
  </si>
  <si>
    <t>Rank</t>
  </si>
  <si>
    <t>Correlation between Hours Worked and Performance Rating</t>
  </si>
  <si>
    <t>Correlation between Tasks Completed and Performance Rating</t>
  </si>
  <si>
    <t>2.  Work Hours and Productivity Correlation</t>
  </si>
  <si>
    <t>(positive correlation)</t>
  </si>
  <si>
    <t>( positive correlation)</t>
  </si>
  <si>
    <t>4 Correlation Analysis</t>
  </si>
  <si>
    <t>5 Underutilized High Performers</t>
  </si>
  <si>
    <t>average hours worked</t>
  </si>
  <si>
    <t>Is Rating ≥ 4</t>
  </si>
  <si>
    <t>Worked &lt; Avg</t>
  </si>
  <si>
    <t>Tasks per Hour</t>
  </si>
  <si>
    <t xml:space="preserve">Name </t>
  </si>
  <si>
    <t>max value of tasks/houre</t>
  </si>
  <si>
    <t>Arjun is the most task-efficient employee based on this metric</t>
  </si>
  <si>
    <t>6  Tasks per Hour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</si>
</sst>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b/>
      <sz val="10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rgb="FFFFFFFF"/>
      <name val="Calibri"/>
      <family val="2"/>
    </font>
    <font>
      <sz val="10"/>
      <color rgb="FF000000"/>
      <name val="Arial Unicode MS"/>
    </font>
    <font>
      <sz val="1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F2DCDB"/>
        <bgColor rgb="FFF2DCDB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4" borderId="0" xfId="0" applyFill="1"/>
    <xf numFmtId="0" fontId="4" fillId="5" borderId="0" xfId="0" applyFont="1" applyFill="1"/>
    <xf numFmtId="0" fontId="5" fillId="5" borderId="0" xfId="0" applyFont="1" applyFill="1"/>
    <xf numFmtId="0" fontId="6" fillId="0" borderId="0" xfId="0" applyFont="1"/>
    <xf numFmtId="0" fontId="7" fillId="2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2" fontId="0" fillId="0" borderId="0" xfId="0" applyNumberFormat="1"/>
    <xf numFmtId="0" fontId="7" fillId="2" borderId="3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3" fillId="4" borderId="0" xfId="0" applyFont="1" applyFill="1"/>
    <xf numFmtId="0" fontId="9" fillId="4" borderId="0" xfId="0" applyFont="1" applyFill="1"/>
    <xf numFmtId="2" fontId="2" fillId="3" borderId="0" xfId="0" applyNumberFormat="1" applyFont="1" applyFill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6" fillId="0" borderId="0" xfId="0" applyFont="1"/>
    <xf numFmtId="0" fontId="4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B79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'ans-1'!$B$5</c:f>
              <c:strCache>
                <c:ptCount val="1"/>
                <c:pt idx="0">
                  <c:v>Productivity_Score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'ans-1'!$A$6:$A$10</c:f>
              <c:strCache>
                <c:ptCount val="5"/>
                <c:pt idx="0">
                  <c:v>Rahul</c:v>
                </c:pt>
                <c:pt idx="1">
                  <c:v>Tanya</c:v>
                </c:pt>
                <c:pt idx="2">
                  <c:v>Rakesh</c:v>
                </c:pt>
                <c:pt idx="3">
                  <c:v>Neeraj</c:v>
                </c:pt>
                <c:pt idx="4">
                  <c:v>Tanya</c:v>
                </c:pt>
              </c:strCache>
            </c:strRef>
          </c:cat>
          <c:val>
            <c:numRef>
              <c:f>'ans-1'!$B$6:$B$10</c:f>
              <c:numCache>
                <c:formatCode>General</c:formatCode>
                <c:ptCount val="5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96</c:v>
                </c:pt>
                <c:pt idx="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0-44B9-BB69-D888B95DD35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69174319"/>
        <c:axId val="669177679"/>
      </c:barChart>
      <c:catAx>
        <c:axId val="669174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669177679"/>
        <c:crosses val="autoZero"/>
        <c:auto val="1"/>
        <c:lblAlgn val="ctr"/>
        <c:lblOffset val="100"/>
        <c:noMultiLvlLbl val="0"/>
      </c:catAx>
      <c:valAx>
        <c:axId val="66917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17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2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"Hours Worked vs Productivity Score"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'ans-4'!$F$3</c:f>
              <c:strCache>
                <c:ptCount val="1"/>
                <c:pt idx="0">
                  <c:v>Productivity_Score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'ans-4'!$D$4:$D$28</c:f>
              <c:numCache>
                <c:formatCode>General</c:formatCode>
                <c:ptCount val="25"/>
                <c:pt idx="0">
                  <c:v>35</c:v>
                </c:pt>
                <c:pt idx="1">
                  <c:v>40</c:v>
                </c:pt>
                <c:pt idx="2">
                  <c:v>30</c:v>
                </c:pt>
                <c:pt idx="3">
                  <c:v>45</c:v>
                </c:pt>
                <c:pt idx="4">
                  <c:v>25</c:v>
                </c:pt>
                <c:pt idx="5">
                  <c:v>38</c:v>
                </c:pt>
                <c:pt idx="6">
                  <c:v>50</c:v>
                </c:pt>
                <c:pt idx="7">
                  <c:v>28</c:v>
                </c:pt>
                <c:pt idx="8">
                  <c:v>42</c:v>
                </c:pt>
                <c:pt idx="9">
                  <c:v>37</c:v>
                </c:pt>
                <c:pt idx="10">
                  <c:v>29</c:v>
                </c:pt>
                <c:pt idx="11">
                  <c:v>44</c:v>
                </c:pt>
                <c:pt idx="12">
                  <c:v>33</c:v>
                </c:pt>
                <c:pt idx="13">
                  <c:v>41</c:v>
                </c:pt>
                <c:pt idx="14">
                  <c:v>48</c:v>
                </c:pt>
                <c:pt idx="15">
                  <c:v>26</c:v>
                </c:pt>
                <c:pt idx="16">
                  <c:v>31</c:v>
                </c:pt>
                <c:pt idx="17">
                  <c:v>43</c:v>
                </c:pt>
                <c:pt idx="18">
                  <c:v>39</c:v>
                </c:pt>
                <c:pt idx="19">
                  <c:v>36</c:v>
                </c:pt>
                <c:pt idx="20">
                  <c:v>27</c:v>
                </c:pt>
                <c:pt idx="21">
                  <c:v>32</c:v>
                </c:pt>
                <c:pt idx="22">
                  <c:v>46</c:v>
                </c:pt>
                <c:pt idx="23">
                  <c:v>34</c:v>
                </c:pt>
                <c:pt idx="24">
                  <c:v>47</c:v>
                </c:pt>
              </c:numCache>
            </c:numRef>
          </c:xVal>
          <c:yVal>
            <c:numRef>
              <c:f>'ans-4'!$F$4:$F$28</c:f>
              <c:numCache>
                <c:formatCode>General</c:formatCode>
                <c:ptCount val="25"/>
                <c:pt idx="0">
                  <c:v>80</c:v>
                </c:pt>
                <c:pt idx="1">
                  <c:v>90</c:v>
                </c:pt>
                <c:pt idx="2">
                  <c:v>70</c:v>
                </c:pt>
                <c:pt idx="3">
                  <c:v>95</c:v>
                </c:pt>
                <c:pt idx="4">
                  <c:v>60</c:v>
                </c:pt>
                <c:pt idx="5">
                  <c:v>85</c:v>
                </c:pt>
                <c:pt idx="6">
                  <c:v>100</c:v>
                </c:pt>
                <c:pt idx="7">
                  <c:v>65</c:v>
                </c:pt>
                <c:pt idx="8">
                  <c:v>92</c:v>
                </c:pt>
                <c:pt idx="9">
                  <c:v>83</c:v>
                </c:pt>
                <c:pt idx="10">
                  <c:v>68</c:v>
                </c:pt>
                <c:pt idx="11">
                  <c:v>94</c:v>
                </c:pt>
                <c:pt idx="12">
                  <c:v>75</c:v>
                </c:pt>
                <c:pt idx="13">
                  <c:v>89</c:v>
                </c:pt>
                <c:pt idx="14">
                  <c:v>98</c:v>
                </c:pt>
                <c:pt idx="15">
                  <c:v>62</c:v>
                </c:pt>
                <c:pt idx="16">
                  <c:v>72</c:v>
                </c:pt>
                <c:pt idx="17">
                  <c:v>93</c:v>
                </c:pt>
                <c:pt idx="18">
                  <c:v>87</c:v>
                </c:pt>
                <c:pt idx="19">
                  <c:v>78</c:v>
                </c:pt>
                <c:pt idx="20">
                  <c:v>64</c:v>
                </c:pt>
                <c:pt idx="21">
                  <c:v>74</c:v>
                </c:pt>
                <c:pt idx="22">
                  <c:v>96</c:v>
                </c:pt>
                <c:pt idx="23">
                  <c:v>76</c:v>
                </c:pt>
                <c:pt idx="24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CF-413F-A271-26663D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294767"/>
        <c:axId val="55228804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'ans-4'!$E$3</c15:sqref>
                        </c15:formulaRef>
                      </c:ext>
                    </c:extLst>
                    <c:strCache>
                      <c:ptCount val="1"/>
                      <c:pt idx="0">
                        <c:v>Tasks_Completed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'ans-4'!$D$4:$D$28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35</c:v>
                      </c:pt>
                      <c:pt idx="1">
                        <c:v>40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25</c:v>
                      </c:pt>
                      <c:pt idx="5">
                        <c:v>38</c:v>
                      </c:pt>
                      <c:pt idx="6">
                        <c:v>50</c:v>
                      </c:pt>
                      <c:pt idx="7">
                        <c:v>28</c:v>
                      </c:pt>
                      <c:pt idx="8">
                        <c:v>42</c:v>
                      </c:pt>
                      <c:pt idx="9">
                        <c:v>37</c:v>
                      </c:pt>
                      <c:pt idx="10">
                        <c:v>29</c:v>
                      </c:pt>
                      <c:pt idx="11">
                        <c:v>44</c:v>
                      </c:pt>
                      <c:pt idx="12">
                        <c:v>33</c:v>
                      </c:pt>
                      <c:pt idx="13">
                        <c:v>41</c:v>
                      </c:pt>
                      <c:pt idx="14">
                        <c:v>48</c:v>
                      </c:pt>
                      <c:pt idx="15">
                        <c:v>26</c:v>
                      </c:pt>
                      <c:pt idx="16">
                        <c:v>31</c:v>
                      </c:pt>
                      <c:pt idx="17">
                        <c:v>43</c:v>
                      </c:pt>
                      <c:pt idx="18">
                        <c:v>39</c:v>
                      </c:pt>
                      <c:pt idx="19">
                        <c:v>36</c:v>
                      </c:pt>
                      <c:pt idx="20">
                        <c:v>27</c:v>
                      </c:pt>
                      <c:pt idx="21">
                        <c:v>32</c:v>
                      </c:pt>
                      <c:pt idx="22">
                        <c:v>46</c:v>
                      </c:pt>
                      <c:pt idx="23">
                        <c:v>34</c:v>
                      </c:pt>
                      <c:pt idx="24">
                        <c:v>47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'ans-4'!$E$4:$E$28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50</c:v>
                      </c:pt>
                      <c:pt idx="1">
                        <c:v>65</c:v>
                      </c:pt>
                      <c:pt idx="2">
                        <c:v>40</c:v>
                      </c:pt>
                      <c:pt idx="3">
                        <c:v>75</c:v>
                      </c:pt>
                      <c:pt idx="4">
                        <c:v>30</c:v>
                      </c:pt>
                      <c:pt idx="5">
                        <c:v>58</c:v>
                      </c:pt>
                      <c:pt idx="6">
                        <c:v>80</c:v>
                      </c:pt>
                      <c:pt idx="7">
                        <c:v>35</c:v>
                      </c:pt>
                      <c:pt idx="8">
                        <c:v>70</c:v>
                      </c:pt>
                      <c:pt idx="9">
                        <c:v>55</c:v>
                      </c:pt>
                      <c:pt idx="10">
                        <c:v>38</c:v>
                      </c:pt>
                      <c:pt idx="11">
                        <c:v>73</c:v>
                      </c:pt>
                      <c:pt idx="12">
                        <c:v>45</c:v>
                      </c:pt>
                      <c:pt idx="13">
                        <c:v>66</c:v>
                      </c:pt>
                      <c:pt idx="14">
                        <c:v>78</c:v>
                      </c:pt>
                      <c:pt idx="15">
                        <c:v>32</c:v>
                      </c:pt>
                      <c:pt idx="16">
                        <c:v>42</c:v>
                      </c:pt>
                      <c:pt idx="17">
                        <c:v>75</c:v>
                      </c:pt>
                      <c:pt idx="18">
                        <c:v>60</c:v>
                      </c:pt>
                      <c:pt idx="19">
                        <c:v>52</c:v>
                      </c:pt>
                      <c:pt idx="20">
                        <c:v>34</c:v>
                      </c:pt>
                      <c:pt idx="21">
                        <c:v>44</c:v>
                      </c:pt>
                      <c:pt idx="22">
                        <c:v>77</c:v>
                      </c:pt>
                      <c:pt idx="23">
                        <c:v>48</c:v>
                      </c:pt>
                      <c:pt idx="24">
                        <c:v>79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6CF-413F-A271-26663D11E900}"/>
                  </c:ext>
                </c:extLst>
              </c15:ser>
            </c15:filteredScatterSeries>
          </c:ext>
        </c:extLst>
      </c:scatterChart>
      <c:valAx>
        <c:axId val="55229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800" b="1" i="0" u="none" strike="noStrike" cap="all" baseline="0"/>
                  <a:t>Hours_Worked </a:t>
                </a:r>
                <a:endParaRPr lang="en-IN" sz="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88047"/>
        <c:crosses val="autoZero"/>
        <c:crossBetween val="midCat"/>
      </c:valAx>
      <c:valAx>
        <c:axId val="5522880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800" b="1" i="0" u="none" strike="noStrike" cap="all" baseline="0"/>
                  <a:t>Productivity_Score </a:t>
                </a:r>
                <a:endParaRPr lang="en-IN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94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887896</xdr:colOff>
      <xdr:row>0</xdr:row>
      <xdr:rowOff>155714</xdr:rowOff>
    </xdr:from>
    <xdr:to>
      <xdr:col>9</xdr:col>
      <xdr:colOff>6626</xdr:colOff>
      <xdr:row>15</xdr:row>
      <xdr:rowOff>6627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A961A3-9AD6-113D-3627-4FEC920AF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16</xdr:row>
      <xdr:rowOff>3810</xdr:rowOff>
    </xdr:from>
    <xdr:to>
      <xdr:col>15</xdr:col>
      <xdr:colOff>99060</xdr:colOff>
      <xdr:row>31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C61467-2DDB-C12B-364F-4465D18CB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TI SHARMA" refreshedDate="45814.803552662037" createdVersion="8" refreshedVersion="8" minRefreshableVersion="3" recordCount="25" xr:uid="{33CA1192-DF0B-4AA6-A8C3-3BCA0D00668A}">
  <cacheSource type="worksheet">
    <worksheetSource ref="A1:G26" sheet="DATA"/>
  </cacheSource>
  <cacheFields count="7">
    <cacheField name="Employee_ID" numFmtId="0">
      <sharedItems containsSemiMixedTypes="0" containsString="0" containsNumber="1" containsInteger="1" minValue="101" maxValue="125"/>
    </cacheField>
    <cacheField name="Name" numFmtId="0">
      <sharedItems/>
    </cacheField>
    <cacheField name="Department" numFmtId="0">
      <sharedItems count="5">
        <s v="Sales"/>
        <s v="Marketing"/>
        <s v="HR"/>
        <s v="IT"/>
        <s v="Finance"/>
      </sharedItems>
    </cacheField>
    <cacheField name="Hours_Worked" numFmtId="0">
      <sharedItems containsSemiMixedTypes="0" containsString="0" containsNumber="1" containsInteger="1" minValue="25" maxValue="50"/>
    </cacheField>
    <cacheField name="Tasks_Completed" numFmtId="0">
      <sharedItems containsSemiMixedTypes="0" containsString="0" containsNumber="1" containsInteger="1" minValue="30" maxValue="80"/>
    </cacheField>
    <cacheField name="Productivity_Score" numFmtId="0">
      <sharedItems containsSemiMixedTypes="0" containsString="0" containsNumber="1" containsInteger="1" minValue="60" maxValue="100"/>
    </cacheField>
    <cacheField name="Performance_Rating" numFmtId="0">
      <sharedItems containsSemiMixedTypes="0" containsString="0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101"/>
    <s v="Aakash"/>
    <x v="0"/>
    <n v="35"/>
    <n v="50"/>
    <n v="80"/>
    <n v="4"/>
  </r>
  <r>
    <n v="102"/>
    <s v="Meera"/>
    <x v="1"/>
    <n v="40"/>
    <n v="65"/>
    <n v="90"/>
    <n v="5"/>
  </r>
  <r>
    <n v="103"/>
    <s v="Suresh"/>
    <x v="2"/>
    <n v="30"/>
    <n v="40"/>
    <n v="70"/>
    <n v="3"/>
  </r>
  <r>
    <n v="104"/>
    <s v="Riya"/>
    <x v="3"/>
    <n v="45"/>
    <n v="75"/>
    <n v="95"/>
    <n v="5"/>
  </r>
  <r>
    <n v="105"/>
    <s v="Prakash"/>
    <x v="4"/>
    <n v="25"/>
    <n v="30"/>
    <n v="60"/>
    <n v="2"/>
  </r>
  <r>
    <n v="106"/>
    <s v="Neha"/>
    <x v="0"/>
    <n v="38"/>
    <n v="58"/>
    <n v="85"/>
    <n v="4"/>
  </r>
  <r>
    <n v="107"/>
    <s v="Rahul"/>
    <x v="3"/>
    <n v="50"/>
    <n v="80"/>
    <n v="100"/>
    <n v="5"/>
  </r>
  <r>
    <n v="108"/>
    <s v="Priya"/>
    <x v="2"/>
    <n v="28"/>
    <n v="35"/>
    <n v="65"/>
    <n v="3"/>
  </r>
  <r>
    <n v="109"/>
    <s v="Kunal"/>
    <x v="1"/>
    <n v="42"/>
    <n v="70"/>
    <n v="92"/>
    <n v="5"/>
  </r>
  <r>
    <n v="110"/>
    <s v="Sneha"/>
    <x v="0"/>
    <n v="37"/>
    <n v="55"/>
    <n v="83"/>
    <n v="4"/>
  </r>
  <r>
    <n v="111"/>
    <s v="Amit"/>
    <x v="4"/>
    <n v="29"/>
    <n v="38"/>
    <n v="68"/>
    <n v="3"/>
  </r>
  <r>
    <n v="112"/>
    <s v="Pooja"/>
    <x v="1"/>
    <n v="44"/>
    <n v="73"/>
    <n v="94"/>
    <n v="5"/>
  </r>
  <r>
    <n v="113"/>
    <s v="Varun"/>
    <x v="2"/>
    <n v="33"/>
    <n v="45"/>
    <n v="75"/>
    <n v="3"/>
  </r>
  <r>
    <n v="114"/>
    <s v="Deepak"/>
    <x v="0"/>
    <n v="41"/>
    <n v="66"/>
    <n v="89"/>
    <n v="4"/>
  </r>
  <r>
    <n v="115"/>
    <s v="Rakesh"/>
    <x v="3"/>
    <n v="48"/>
    <n v="78"/>
    <n v="98"/>
    <n v="5"/>
  </r>
  <r>
    <n v="116"/>
    <s v="Kavita"/>
    <x v="4"/>
    <n v="26"/>
    <n v="32"/>
    <n v="62"/>
    <n v="2"/>
  </r>
  <r>
    <n v="117"/>
    <s v="Sanjay"/>
    <x v="2"/>
    <n v="31"/>
    <n v="42"/>
    <n v="72"/>
    <n v="3"/>
  </r>
  <r>
    <n v="118"/>
    <s v="Arjun"/>
    <x v="1"/>
    <n v="43"/>
    <n v="75"/>
    <n v="93"/>
    <n v="5"/>
  </r>
  <r>
    <n v="119"/>
    <s v="Anjali"/>
    <x v="3"/>
    <n v="39"/>
    <n v="60"/>
    <n v="87"/>
    <n v="4"/>
  </r>
  <r>
    <n v="120"/>
    <s v="Suman"/>
    <x v="0"/>
    <n v="36"/>
    <n v="52"/>
    <n v="78"/>
    <n v="4"/>
  </r>
  <r>
    <n v="121"/>
    <s v="Mohan"/>
    <x v="4"/>
    <n v="27"/>
    <n v="34"/>
    <n v="64"/>
    <n v="2"/>
  </r>
  <r>
    <n v="122"/>
    <s v="Jyoti"/>
    <x v="2"/>
    <n v="32"/>
    <n v="44"/>
    <n v="74"/>
    <n v="3"/>
  </r>
  <r>
    <n v="123"/>
    <s v="Neeraj"/>
    <x v="1"/>
    <n v="46"/>
    <n v="77"/>
    <n v="96"/>
    <n v="5"/>
  </r>
  <r>
    <n v="124"/>
    <s v="Akash"/>
    <x v="0"/>
    <n v="34"/>
    <n v="48"/>
    <n v="76"/>
    <n v="3"/>
  </r>
  <r>
    <n v="125"/>
    <s v="Tanya"/>
    <x v="3"/>
    <n v="47"/>
    <n v="79"/>
    <n v="99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F71C88-67D7-42D8-B50A-364555B67D7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artment">
  <location ref="A3:B9" firstHeaderRow="1" firstDataRow="1" firstDataCol="1"/>
  <pivotFields count="7">
    <pivotField showAll="0"/>
    <pivotField showAll="0"/>
    <pivotField axis="axisRow" showAll="0">
      <items count="6">
        <item x="4"/>
        <item x="2"/>
        <item x="3"/>
        <item x="1"/>
        <item x="0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tdDev of Productivity_Score" fld="5" subtotal="stdDev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6"/>
  <sheetViews>
    <sheetView tabSelected="1" workbookViewId="0">
      <selection activeCell="G15" sqref="G15"/>
    </sheetView>
  </sheetViews>
  <sheetFormatPr defaultColWidth="12.6640625" defaultRowHeight="15.75" customHeight="1"/>
  <cols>
    <col min="1" max="1" width="16.5546875" bestFit="1" customWidth="1"/>
    <col min="2" max="2" width="10.44140625" bestFit="1" customWidth="1"/>
    <col min="3" max="3" width="15.5546875" bestFit="1" customWidth="1"/>
    <col min="4" max="4" width="18.109375" bestFit="1" customWidth="1"/>
    <col min="5" max="5" width="20.33203125" bestFit="1" customWidth="1"/>
    <col min="6" max="6" width="21.44140625" bestFit="1" customWidth="1"/>
    <col min="7" max="7" width="22.88671875" bestFit="1" customWidth="1"/>
  </cols>
  <sheetData>
    <row r="1" spans="1:7" ht="15.75" customHeight="1">
      <c r="A1" s="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2">
        <v>101</v>
      </c>
      <c r="B2" s="2" t="s">
        <v>7</v>
      </c>
      <c r="C2" s="2" t="s">
        <v>8</v>
      </c>
      <c r="D2" s="2">
        <v>35</v>
      </c>
      <c r="E2" s="2">
        <v>50</v>
      </c>
      <c r="F2" s="2">
        <v>80</v>
      </c>
      <c r="G2" s="2">
        <v>4</v>
      </c>
    </row>
    <row r="3" spans="1:7" ht="15.75" customHeight="1">
      <c r="A3" s="3">
        <v>102</v>
      </c>
      <c r="B3" s="3" t="s">
        <v>9</v>
      </c>
      <c r="C3" s="3" t="s">
        <v>10</v>
      </c>
      <c r="D3" s="3">
        <v>40</v>
      </c>
      <c r="E3" s="3">
        <v>65</v>
      </c>
      <c r="F3" s="3">
        <v>90</v>
      </c>
      <c r="G3" s="3">
        <v>5</v>
      </c>
    </row>
    <row r="4" spans="1:7" ht="15.75" customHeight="1">
      <c r="A4" s="2">
        <v>103</v>
      </c>
      <c r="B4" s="2" t="s">
        <v>11</v>
      </c>
      <c r="C4" s="2" t="s">
        <v>12</v>
      </c>
      <c r="D4" s="2">
        <v>30</v>
      </c>
      <c r="E4" s="2">
        <v>40</v>
      </c>
      <c r="F4" s="2">
        <v>70</v>
      </c>
      <c r="G4" s="2">
        <v>3</v>
      </c>
    </row>
    <row r="5" spans="1:7" ht="15.75" customHeight="1">
      <c r="A5" s="3">
        <v>104</v>
      </c>
      <c r="B5" s="3" t="s">
        <v>13</v>
      </c>
      <c r="C5" s="3" t="s">
        <v>14</v>
      </c>
      <c r="D5" s="3">
        <v>45</v>
      </c>
      <c r="E5" s="3">
        <v>75</v>
      </c>
      <c r="F5" s="3">
        <v>95</v>
      </c>
      <c r="G5" s="3">
        <v>5</v>
      </c>
    </row>
    <row r="6" spans="1:7" ht="15.75" customHeight="1">
      <c r="A6" s="2">
        <v>105</v>
      </c>
      <c r="B6" s="2" t="s">
        <v>15</v>
      </c>
      <c r="C6" s="2" t="s">
        <v>16</v>
      </c>
      <c r="D6" s="2">
        <v>25</v>
      </c>
      <c r="E6" s="2">
        <v>30</v>
      </c>
      <c r="F6" s="2">
        <v>60</v>
      </c>
      <c r="G6" s="2">
        <v>2</v>
      </c>
    </row>
    <row r="7" spans="1:7" ht="15.75" customHeight="1">
      <c r="A7" s="3">
        <v>106</v>
      </c>
      <c r="B7" s="3" t="s">
        <v>17</v>
      </c>
      <c r="C7" s="3" t="s">
        <v>8</v>
      </c>
      <c r="D7" s="3">
        <v>38</v>
      </c>
      <c r="E7" s="3">
        <v>58</v>
      </c>
      <c r="F7" s="3">
        <v>85</v>
      </c>
      <c r="G7" s="3">
        <v>4</v>
      </c>
    </row>
    <row r="8" spans="1:7" ht="15.75" customHeight="1">
      <c r="A8" s="2">
        <v>107</v>
      </c>
      <c r="B8" s="2" t="s">
        <v>18</v>
      </c>
      <c r="C8" s="2" t="s">
        <v>14</v>
      </c>
      <c r="D8" s="2">
        <v>50</v>
      </c>
      <c r="E8" s="2">
        <v>80</v>
      </c>
      <c r="F8" s="2">
        <v>100</v>
      </c>
      <c r="G8" s="2">
        <v>5</v>
      </c>
    </row>
    <row r="9" spans="1:7" ht="15.75" customHeight="1">
      <c r="A9" s="3">
        <v>108</v>
      </c>
      <c r="B9" s="3" t="s">
        <v>19</v>
      </c>
      <c r="C9" s="3" t="s">
        <v>12</v>
      </c>
      <c r="D9" s="3">
        <v>28</v>
      </c>
      <c r="E9" s="3">
        <v>35</v>
      </c>
      <c r="F9" s="3">
        <v>65</v>
      </c>
      <c r="G9" s="3">
        <v>3</v>
      </c>
    </row>
    <row r="10" spans="1:7" ht="15.75" customHeight="1">
      <c r="A10" s="2">
        <v>109</v>
      </c>
      <c r="B10" s="2" t="s">
        <v>20</v>
      </c>
      <c r="C10" s="2" t="s">
        <v>10</v>
      </c>
      <c r="D10" s="2">
        <v>42</v>
      </c>
      <c r="E10" s="2">
        <v>70</v>
      </c>
      <c r="F10" s="2">
        <v>92</v>
      </c>
      <c r="G10" s="2">
        <v>5</v>
      </c>
    </row>
    <row r="11" spans="1:7" ht="15.75" customHeight="1">
      <c r="A11" s="3">
        <v>110</v>
      </c>
      <c r="B11" s="3" t="s">
        <v>21</v>
      </c>
      <c r="C11" s="3" t="s">
        <v>8</v>
      </c>
      <c r="D11" s="3">
        <v>37</v>
      </c>
      <c r="E11" s="3">
        <v>55</v>
      </c>
      <c r="F11" s="3">
        <v>83</v>
      </c>
      <c r="G11" s="3">
        <v>4</v>
      </c>
    </row>
    <row r="12" spans="1:7" ht="15.75" customHeight="1">
      <c r="A12" s="2">
        <v>111</v>
      </c>
      <c r="B12" s="2" t="s">
        <v>22</v>
      </c>
      <c r="C12" s="2" t="s">
        <v>16</v>
      </c>
      <c r="D12" s="2">
        <v>29</v>
      </c>
      <c r="E12" s="2">
        <v>38</v>
      </c>
      <c r="F12" s="2">
        <v>68</v>
      </c>
      <c r="G12" s="2">
        <v>3</v>
      </c>
    </row>
    <row r="13" spans="1:7" ht="15.75" customHeight="1">
      <c r="A13" s="3">
        <v>112</v>
      </c>
      <c r="B13" s="3" t="s">
        <v>23</v>
      </c>
      <c r="C13" s="3" t="s">
        <v>10</v>
      </c>
      <c r="D13" s="3">
        <v>44</v>
      </c>
      <c r="E13" s="3">
        <v>73</v>
      </c>
      <c r="F13" s="3">
        <v>94</v>
      </c>
      <c r="G13" s="3">
        <v>5</v>
      </c>
    </row>
    <row r="14" spans="1:7" ht="15.75" customHeight="1">
      <c r="A14" s="2">
        <v>113</v>
      </c>
      <c r="B14" s="2" t="s">
        <v>24</v>
      </c>
      <c r="C14" s="2" t="s">
        <v>12</v>
      </c>
      <c r="D14" s="2">
        <v>33</v>
      </c>
      <c r="E14" s="2">
        <v>45</v>
      </c>
      <c r="F14" s="2">
        <v>75</v>
      </c>
      <c r="G14" s="2">
        <v>3</v>
      </c>
    </row>
    <row r="15" spans="1:7" ht="15.75" customHeight="1">
      <c r="A15" s="3">
        <v>114</v>
      </c>
      <c r="B15" s="3" t="s">
        <v>25</v>
      </c>
      <c r="C15" s="3" t="s">
        <v>8</v>
      </c>
      <c r="D15" s="3">
        <v>41</v>
      </c>
      <c r="E15" s="3">
        <v>66</v>
      </c>
      <c r="F15" s="3">
        <v>89</v>
      </c>
      <c r="G15" s="3">
        <v>4</v>
      </c>
    </row>
    <row r="16" spans="1:7" ht="15.75" customHeight="1">
      <c r="A16" s="2">
        <v>115</v>
      </c>
      <c r="B16" s="2" t="s">
        <v>26</v>
      </c>
      <c r="C16" s="2" t="s">
        <v>14</v>
      </c>
      <c r="D16" s="2">
        <v>48</v>
      </c>
      <c r="E16" s="2">
        <v>78</v>
      </c>
      <c r="F16" s="2">
        <v>98</v>
      </c>
      <c r="G16" s="2">
        <v>5</v>
      </c>
    </row>
    <row r="17" spans="1:7" ht="15.75" customHeight="1">
      <c r="A17" s="3">
        <v>116</v>
      </c>
      <c r="B17" s="3" t="s">
        <v>27</v>
      </c>
      <c r="C17" s="3" t="s">
        <v>16</v>
      </c>
      <c r="D17" s="3">
        <v>26</v>
      </c>
      <c r="E17" s="3">
        <v>32</v>
      </c>
      <c r="F17" s="3">
        <v>62</v>
      </c>
      <c r="G17" s="3">
        <v>2</v>
      </c>
    </row>
    <row r="18" spans="1:7" ht="15.75" customHeight="1">
      <c r="A18" s="2">
        <v>117</v>
      </c>
      <c r="B18" s="2" t="s">
        <v>28</v>
      </c>
      <c r="C18" s="2" t="s">
        <v>12</v>
      </c>
      <c r="D18" s="2">
        <v>31</v>
      </c>
      <c r="E18" s="2">
        <v>42</v>
      </c>
      <c r="F18" s="2">
        <v>72</v>
      </c>
      <c r="G18" s="2">
        <v>3</v>
      </c>
    </row>
    <row r="19" spans="1:7" ht="15.75" customHeight="1">
      <c r="A19" s="3">
        <v>118</v>
      </c>
      <c r="B19" s="3" t="s">
        <v>29</v>
      </c>
      <c r="C19" s="3" t="s">
        <v>10</v>
      </c>
      <c r="D19" s="3">
        <v>43</v>
      </c>
      <c r="E19" s="3">
        <v>75</v>
      </c>
      <c r="F19" s="3">
        <v>93</v>
      </c>
      <c r="G19" s="3">
        <v>5</v>
      </c>
    </row>
    <row r="20" spans="1:7" ht="15.75" customHeight="1">
      <c r="A20" s="2">
        <v>119</v>
      </c>
      <c r="B20" s="2" t="s">
        <v>30</v>
      </c>
      <c r="C20" s="2" t="s">
        <v>14</v>
      </c>
      <c r="D20" s="2">
        <v>39</v>
      </c>
      <c r="E20" s="2">
        <v>60</v>
      </c>
      <c r="F20" s="2">
        <v>87</v>
      </c>
      <c r="G20" s="2">
        <v>4</v>
      </c>
    </row>
    <row r="21" spans="1:7" ht="15.75" customHeight="1">
      <c r="A21" s="3">
        <v>120</v>
      </c>
      <c r="B21" s="3" t="s">
        <v>31</v>
      </c>
      <c r="C21" s="3" t="s">
        <v>8</v>
      </c>
      <c r="D21" s="3">
        <v>36</v>
      </c>
      <c r="E21" s="3">
        <v>52</v>
      </c>
      <c r="F21" s="3">
        <v>78</v>
      </c>
      <c r="G21" s="3">
        <v>4</v>
      </c>
    </row>
    <row r="22" spans="1:7" ht="15.75" customHeight="1">
      <c r="A22" s="2">
        <v>121</v>
      </c>
      <c r="B22" s="2" t="s">
        <v>32</v>
      </c>
      <c r="C22" s="2" t="s">
        <v>16</v>
      </c>
      <c r="D22" s="2">
        <v>27</v>
      </c>
      <c r="E22" s="2">
        <v>34</v>
      </c>
      <c r="F22" s="2">
        <v>64</v>
      </c>
      <c r="G22" s="2">
        <v>2</v>
      </c>
    </row>
    <row r="23" spans="1:7" ht="15.75" customHeight="1">
      <c r="A23" s="3">
        <v>122</v>
      </c>
      <c r="B23" s="3" t="s">
        <v>33</v>
      </c>
      <c r="C23" s="3" t="s">
        <v>12</v>
      </c>
      <c r="D23" s="3">
        <v>32</v>
      </c>
      <c r="E23" s="3">
        <v>44</v>
      </c>
      <c r="F23" s="3">
        <v>74</v>
      </c>
      <c r="G23" s="3">
        <v>3</v>
      </c>
    </row>
    <row r="24" spans="1:7" ht="15.75" customHeight="1">
      <c r="A24" s="2">
        <v>123</v>
      </c>
      <c r="B24" s="2" t="s">
        <v>34</v>
      </c>
      <c r="C24" s="2" t="s">
        <v>10</v>
      </c>
      <c r="D24" s="2">
        <v>46</v>
      </c>
      <c r="E24" s="2">
        <v>77</v>
      </c>
      <c r="F24" s="2">
        <v>96</v>
      </c>
      <c r="G24" s="2">
        <v>5</v>
      </c>
    </row>
    <row r="25" spans="1:7" ht="15.75" customHeight="1">
      <c r="A25" s="3">
        <v>124</v>
      </c>
      <c r="B25" s="3" t="s">
        <v>35</v>
      </c>
      <c r="C25" s="3" t="s">
        <v>8</v>
      </c>
      <c r="D25" s="3">
        <v>34</v>
      </c>
      <c r="E25" s="3">
        <v>48</v>
      </c>
      <c r="F25" s="3">
        <v>76</v>
      </c>
      <c r="G25" s="3">
        <v>3</v>
      </c>
    </row>
    <row r="26" spans="1:7" ht="15.75" customHeight="1">
      <c r="A26" s="2">
        <v>125</v>
      </c>
      <c r="B26" s="2" t="s">
        <v>36</v>
      </c>
      <c r="C26" s="2" t="s">
        <v>14</v>
      </c>
      <c r="D26" s="2">
        <v>47</v>
      </c>
      <c r="E26" s="2">
        <v>79</v>
      </c>
      <c r="F26" s="2">
        <v>99</v>
      </c>
      <c r="G26" s="2">
        <v>5</v>
      </c>
    </row>
  </sheetData>
  <sortState xmlns:xlrd2="http://schemas.microsoft.com/office/spreadsheetml/2017/richdata2" ref="A2:G26">
    <sortCondition ref="A1:A2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F1BA2-E6D6-4BAC-8885-1347F60748E4}">
  <dimension ref="A1:C10"/>
  <sheetViews>
    <sheetView zoomScale="115" zoomScaleNormal="115" workbookViewId="0">
      <selection activeCell="B22" sqref="B22"/>
    </sheetView>
  </sheetViews>
  <sheetFormatPr defaultRowHeight="13.2"/>
  <cols>
    <col min="1" max="1" width="15.6640625" customWidth="1"/>
    <col min="2" max="2" width="17.88671875" customWidth="1"/>
    <col min="3" max="3" width="17" bestFit="1" customWidth="1"/>
  </cols>
  <sheetData>
    <row r="1" spans="1:3">
      <c r="A1" s="20" t="s">
        <v>37</v>
      </c>
      <c r="B1" s="20"/>
    </row>
    <row r="3" spans="1:3">
      <c r="A3" s="21" t="s">
        <v>38</v>
      </c>
      <c r="B3" s="21"/>
      <c r="C3" s="21"/>
    </row>
    <row r="5" spans="1:3" ht="14.4">
      <c r="A5" s="1" t="s">
        <v>1</v>
      </c>
      <c r="B5" s="1" t="s">
        <v>5</v>
      </c>
    </row>
    <row r="6" spans="1:3" ht="14.4">
      <c r="A6" s="2" t="s">
        <v>18</v>
      </c>
      <c r="B6" s="2">
        <v>100</v>
      </c>
    </row>
    <row r="7" spans="1:3" ht="14.4">
      <c r="A7" s="2" t="s">
        <v>36</v>
      </c>
      <c r="B7" s="2">
        <v>99</v>
      </c>
    </row>
    <row r="8" spans="1:3" ht="14.4">
      <c r="A8" s="2" t="s">
        <v>26</v>
      </c>
      <c r="B8" s="2">
        <v>98</v>
      </c>
    </row>
    <row r="9" spans="1:3" ht="14.4">
      <c r="A9" s="2" t="s">
        <v>34</v>
      </c>
      <c r="B9" s="2">
        <v>96</v>
      </c>
    </row>
    <row r="10" spans="1:3" ht="14.4">
      <c r="A10" s="2" t="s">
        <v>36</v>
      </c>
      <c r="B10" s="2">
        <v>99</v>
      </c>
    </row>
  </sheetData>
  <mergeCells count="2">
    <mergeCell ref="A1:B1"/>
    <mergeCell ref="A3:C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7A9B4-2DFE-4262-B035-B4B962650DB8}">
  <dimension ref="A1:B11"/>
  <sheetViews>
    <sheetView workbookViewId="0">
      <selection activeCell="A11" sqref="A11"/>
    </sheetView>
  </sheetViews>
  <sheetFormatPr defaultRowHeight="13.2"/>
  <cols>
    <col min="1" max="1" width="13.44140625" bestFit="1" customWidth="1"/>
    <col min="2" max="2" width="27.21875" bestFit="1" customWidth="1"/>
  </cols>
  <sheetData>
    <row r="1" spans="1:2">
      <c r="A1" s="5" t="s">
        <v>42</v>
      </c>
      <c r="B1" s="6"/>
    </row>
    <row r="3" spans="1:2">
      <c r="A3" s="9" t="s">
        <v>2</v>
      </c>
      <c r="B3" t="s">
        <v>40</v>
      </c>
    </row>
    <row r="4" spans="1:2">
      <c r="A4" s="10" t="s">
        <v>16</v>
      </c>
      <c r="B4" s="12">
        <v>3.415650255319866</v>
      </c>
    </row>
    <row r="5" spans="1:2">
      <c r="A5" s="10" t="s">
        <v>12</v>
      </c>
      <c r="B5" s="12">
        <v>3.9623225512317668</v>
      </c>
    </row>
    <row r="6" spans="1:2">
      <c r="A6" s="10" t="s">
        <v>14</v>
      </c>
      <c r="B6" s="12">
        <v>5.2630789467763757</v>
      </c>
    </row>
    <row r="7" spans="1:2">
      <c r="A7" s="10" t="s">
        <v>10</v>
      </c>
      <c r="B7" s="12">
        <v>2.2360679774997898</v>
      </c>
    </row>
    <row r="8" spans="1:2">
      <c r="A8" s="10" t="s">
        <v>8</v>
      </c>
      <c r="B8" s="12">
        <v>4.7923550230202219</v>
      </c>
    </row>
    <row r="9" spans="1:2">
      <c r="A9" s="10" t="s">
        <v>39</v>
      </c>
      <c r="B9" s="12">
        <v>12.668859459319927</v>
      </c>
    </row>
    <row r="11" spans="1:2">
      <c r="A11" s="11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C918A-2C86-45F4-8BB1-FAAC12FBF423}">
  <sheetPr filterMode="1"/>
  <dimension ref="A1:I28"/>
  <sheetViews>
    <sheetView workbookViewId="0">
      <selection activeCell="I33" sqref="I33"/>
    </sheetView>
  </sheetViews>
  <sheetFormatPr defaultRowHeight="13.2"/>
  <cols>
    <col min="1" max="1" width="12.109375" bestFit="1" customWidth="1"/>
    <col min="2" max="2" width="7.33203125" bestFit="1" customWidth="1"/>
    <col min="3" max="3" width="11.109375" bestFit="1" customWidth="1"/>
    <col min="4" max="4" width="13.6640625" bestFit="1" customWidth="1"/>
    <col min="5" max="5" width="15.88671875" bestFit="1" customWidth="1"/>
    <col min="6" max="6" width="17" bestFit="1" customWidth="1"/>
    <col min="7" max="7" width="18.44140625" bestFit="1" customWidth="1"/>
    <col min="9" max="9" width="10" customWidth="1"/>
  </cols>
  <sheetData>
    <row r="1" spans="1:9">
      <c r="A1" s="22" t="s">
        <v>44</v>
      </c>
      <c r="B1" s="22"/>
      <c r="C1" s="22"/>
      <c r="D1" s="22"/>
      <c r="E1" s="22"/>
    </row>
    <row r="3" spans="1:9" ht="14.4">
      <c r="A3" s="8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3" t="s">
        <v>43</v>
      </c>
      <c r="I3" s="13" t="s">
        <v>45</v>
      </c>
    </row>
    <row r="4" spans="1:9" ht="14.4">
      <c r="A4" s="3">
        <v>102</v>
      </c>
      <c r="B4" s="3" t="s">
        <v>9</v>
      </c>
      <c r="C4" s="3" t="s">
        <v>10</v>
      </c>
      <c r="D4" s="3">
        <v>40</v>
      </c>
      <c r="E4" s="3">
        <v>65</v>
      </c>
      <c r="F4" s="3">
        <v>90</v>
      </c>
      <c r="G4" s="3">
        <v>5</v>
      </c>
      <c r="H4" s="12">
        <f t="shared" ref="H4:H28" si="0">F4*G4/D4</f>
        <v>11.25</v>
      </c>
      <c r="I4">
        <f t="shared" ref="I4:I28" si="1">RANK(H4, H$4:H$28, 0)</f>
        <v>1</v>
      </c>
    </row>
    <row r="5" spans="1:9" ht="14.4">
      <c r="A5" s="2">
        <v>109</v>
      </c>
      <c r="B5" s="2" t="s">
        <v>20</v>
      </c>
      <c r="C5" s="2" t="s">
        <v>10</v>
      </c>
      <c r="D5" s="2">
        <v>42</v>
      </c>
      <c r="E5" s="2">
        <v>70</v>
      </c>
      <c r="F5" s="2">
        <v>92</v>
      </c>
      <c r="G5" s="2">
        <v>5</v>
      </c>
      <c r="H5" s="12">
        <f t="shared" si="0"/>
        <v>10.952380952380953</v>
      </c>
      <c r="I5">
        <f t="shared" si="1"/>
        <v>2</v>
      </c>
    </row>
    <row r="6" spans="1:9" ht="14.4">
      <c r="A6" s="3">
        <v>118</v>
      </c>
      <c r="B6" s="3" t="s">
        <v>29</v>
      </c>
      <c r="C6" s="3" t="s">
        <v>10</v>
      </c>
      <c r="D6" s="3">
        <v>43</v>
      </c>
      <c r="E6" s="3">
        <v>75</v>
      </c>
      <c r="F6" s="3">
        <v>93</v>
      </c>
      <c r="G6" s="3">
        <v>5</v>
      </c>
      <c r="H6" s="12">
        <f t="shared" si="0"/>
        <v>10.813953488372093</v>
      </c>
      <c r="I6">
        <f t="shared" si="1"/>
        <v>3</v>
      </c>
    </row>
    <row r="7" spans="1:9" ht="14.4" hidden="1">
      <c r="A7" s="3">
        <v>112</v>
      </c>
      <c r="B7" s="3" t="s">
        <v>23</v>
      </c>
      <c r="C7" s="3" t="s">
        <v>10</v>
      </c>
      <c r="D7" s="3">
        <v>44</v>
      </c>
      <c r="E7" s="3">
        <v>73</v>
      </c>
      <c r="F7" s="3">
        <v>94</v>
      </c>
      <c r="G7" s="3">
        <v>5</v>
      </c>
      <c r="H7" s="12">
        <f t="shared" si="0"/>
        <v>10.681818181818182</v>
      </c>
      <c r="I7">
        <f t="shared" si="1"/>
        <v>4</v>
      </c>
    </row>
    <row r="8" spans="1:9" ht="14.4" hidden="1">
      <c r="A8" s="3">
        <v>104</v>
      </c>
      <c r="B8" s="3" t="s">
        <v>13</v>
      </c>
      <c r="C8" s="3" t="s">
        <v>14</v>
      </c>
      <c r="D8" s="3">
        <v>45</v>
      </c>
      <c r="E8" s="3">
        <v>75</v>
      </c>
      <c r="F8" s="3">
        <v>95</v>
      </c>
      <c r="G8" s="3">
        <v>5</v>
      </c>
      <c r="H8" s="12">
        <f t="shared" si="0"/>
        <v>10.555555555555555</v>
      </c>
      <c r="I8">
        <f t="shared" si="1"/>
        <v>5</v>
      </c>
    </row>
    <row r="9" spans="1:9" ht="14.4" hidden="1">
      <c r="A9" s="2">
        <v>125</v>
      </c>
      <c r="B9" s="2" t="s">
        <v>36</v>
      </c>
      <c r="C9" s="2" t="s">
        <v>14</v>
      </c>
      <c r="D9" s="2">
        <v>47</v>
      </c>
      <c r="E9" s="2">
        <v>79</v>
      </c>
      <c r="F9" s="2">
        <v>99</v>
      </c>
      <c r="G9" s="2">
        <v>5</v>
      </c>
      <c r="H9" s="12">
        <f t="shared" si="0"/>
        <v>10.531914893617021</v>
      </c>
      <c r="I9">
        <f t="shared" si="1"/>
        <v>6</v>
      </c>
    </row>
    <row r="10" spans="1:9" ht="14.4" hidden="1">
      <c r="A10" s="2">
        <v>123</v>
      </c>
      <c r="B10" s="2" t="s">
        <v>34</v>
      </c>
      <c r="C10" s="2" t="s">
        <v>10</v>
      </c>
      <c r="D10" s="2">
        <v>46</v>
      </c>
      <c r="E10" s="2">
        <v>77</v>
      </c>
      <c r="F10" s="2">
        <v>96</v>
      </c>
      <c r="G10" s="2">
        <v>5</v>
      </c>
      <c r="H10" s="12">
        <f t="shared" si="0"/>
        <v>10.434782608695652</v>
      </c>
      <c r="I10">
        <f t="shared" si="1"/>
        <v>7</v>
      </c>
    </row>
    <row r="11" spans="1:9" ht="14.4" hidden="1">
      <c r="A11" s="2">
        <v>115</v>
      </c>
      <c r="B11" s="2" t="s">
        <v>26</v>
      </c>
      <c r="C11" s="2" t="s">
        <v>14</v>
      </c>
      <c r="D11" s="2">
        <v>48</v>
      </c>
      <c r="E11" s="2">
        <v>78</v>
      </c>
      <c r="F11" s="2">
        <v>98</v>
      </c>
      <c r="G11" s="2">
        <v>5</v>
      </c>
      <c r="H11" s="12">
        <f t="shared" si="0"/>
        <v>10.208333333333334</v>
      </c>
      <c r="I11">
        <f t="shared" si="1"/>
        <v>8</v>
      </c>
    </row>
    <row r="12" spans="1:9" ht="14.4" hidden="1">
      <c r="A12" s="2">
        <v>107</v>
      </c>
      <c r="B12" s="2" t="s">
        <v>18</v>
      </c>
      <c r="C12" s="2" t="s">
        <v>14</v>
      </c>
      <c r="D12" s="2">
        <v>50</v>
      </c>
      <c r="E12" s="2">
        <v>80</v>
      </c>
      <c r="F12" s="2">
        <v>100</v>
      </c>
      <c r="G12" s="2">
        <v>5</v>
      </c>
      <c r="H12" s="12">
        <f t="shared" si="0"/>
        <v>10</v>
      </c>
      <c r="I12">
        <f t="shared" si="1"/>
        <v>9</v>
      </c>
    </row>
    <row r="13" spans="1:9" ht="14.4" hidden="1">
      <c r="A13" s="2">
        <v>101</v>
      </c>
      <c r="B13" s="2" t="s">
        <v>7</v>
      </c>
      <c r="C13" s="2" t="s">
        <v>8</v>
      </c>
      <c r="D13" s="2">
        <v>35</v>
      </c>
      <c r="E13" s="2">
        <v>50</v>
      </c>
      <c r="F13" s="2">
        <v>80</v>
      </c>
      <c r="G13" s="2">
        <v>4</v>
      </c>
      <c r="H13" s="12">
        <f t="shared" si="0"/>
        <v>9.1428571428571423</v>
      </c>
      <c r="I13">
        <f t="shared" si="1"/>
        <v>10</v>
      </c>
    </row>
    <row r="14" spans="1:9" ht="14.4" hidden="1">
      <c r="A14" s="3">
        <v>110</v>
      </c>
      <c r="B14" s="3" t="s">
        <v>21</v>
      </c>
      <c r="C14" s="3" t="s">
        <v>8</v>
      </c>
      <c r="D14" s="3">
        <v>37</v>
      </c>
      <c r="E14" s="3">
        <v>55</v>
      </c>
      <c r="F14" s="3">
        <v>83</v>
      </c>
      <c r="G14" s="3">
        <v>4</v>
      </c>
      <c r="H14" s="12">
        <f t="shared" si="0"/>
        <v>8.9729729729729737</v>
      </c>
      <c r="I14">
        <f t="shared" si="1"/>
        <v>11</v>
      </c>
    </row>
    <row r="15" spans="1:9" ht="14.4" hidden="1">
      <c r="A15" s="3">
        <v>106</v>
      </c>
      <c r="B15" s="3" t="s">
        <v>17</v>
      </c>
      <c r="C15" s="3" t="s">
        <v>8</v>
      </c>
      <c r="D15" s="3">
        <v>38</v>
      </c>
      <c r="E15" s="3">
        <v>58</v>
      </c>
      <c r="F15" s="3">
        <v>85</v>
      </c>
      <c r="G15" s="3">
        <v>4</v>
      </c>
      <c r="H15" s="12">
        <f t="shared" si="0"/>
        <v>8.9473684210526319</v>
      </c>
      <c r="I15">
        <f t="shared" si="1"/>
        <v>12</v>
      </c>
    </row>
    <row r="16" spans="1:9" ht="14.4" hidden="1">
      <c r="A16" s="2">
        <v>119</v>
      </c>
      <c r="B16" s="2" t="s">
        <v>30</v>
      </c>
      <c r="C16" s="2" t="s">
        <v>14</v>
      </c>
      <c r="D16" s="2">
        <v>39</v>
      </c>
      <c r="E16" s="2">
        <v>60</v>
      </c>
      <c r="F16" s="2">
        <v>87</v>
      </c>
      <c r="G16" s="2">
        <v>4</v>
      </c>
      <c r="H16" s="12">
        <f t="shared" si="0"/>
        <v>8.9230769230769234</v>
      </c>
      <c r="I16">
        <f t="shared" si="1"/>
        <v>13</v>
      </c>
    </row>
    <row r="17" spans="1:9" ht="14.4" hidden="1">
      <c r="A17" s="3">
        <v>114</v>
      </c>
      <c r="B17" s="3" t="s">
        <v>25</v>
      </c>
      <c r="C17" s="3" t="s">
        <v>8</v>
      </c>
      <c r="D17" s="3">
        <v>41</v>
      </c>
      <c r="E17" s="3">
        <v>66</v>
      </c>
      <c r="F17" s="3">
        <v>89</v>
      </c>
      <c r="G17" s="3">
        <v>4</v>
      </c>
      <c r="H17" s="12">
        <f t="shared" si="0"/>
        <v>8.6829268292682933</v>
      </c>
      <c r="I17">
        <f t="shared" si="1"/>
        <v>14</v>
      </c>
    </row>
    <row r="18" spans="1:9" ht="14.4" hidden="1">
      <c r="A18" s="3">
        <v>120</v>
      </c>
      <c r="B18" s="3" t="s">
        <v>31</v>
      </c>
      <c r="C18" s="3" t="s">
        <v>8</v>
      </c>
      <c r="D18" s="3">
        <v>36</v>
      </c>
      <c r="E18" s="3">
        <v>52</v>
      </c>
      <c r="F18" s="3">
        <v>78</v>
      </c>
      <c r="G18" s="3">
        <v>4</v>
      </c>
      <c r="H18" s="12">
        <f t="shared" si="0"/>
        <v>8.6666666666666661</v>
      </c>
      <c r="I18">
        <f t="shared" si="1"/>
        <v>15</v>
      </c>
    </row>
    <row r="19" spans="1:9" ht="14.4" hidden="1">
      <c r="A19" s="2">
        <v>111</v>
      </c>
      <c r="B19" s="2" t="s">
        <v>22</v>
      </c>
      <c r="C19" s="2" t="s">
        <v>16</v>
      </c>
      <c r="D19" s="2">
        <v>29</v>
      </c>
      <c r="E19" s="2">
        <v>38</v>
      </c>
      <c r="F19" s="2">
        <v>68</v>
      </c>
      <c r="G19" s="2">
        <v>3</v>
      </c>
      <c r="H19" s="12">
        <f t="shared" si="0"/>
        <v>7.0344827586206895</v>
      </c>
      <c r="I19">
        <f t="shared" si="1"/>
        <v>16</v>
      </c>
    </row>
    <row r="20" spans="1:9" ht="14.4" hidden="1">
      <c r="A20" s="2">
        <v>103</v>
      </c>
      <c r="B20" s="2" t="s">
        <v>11</v>
      </c>
      <c r="C20" s="2" t="s">
        <v>12</v>
      </c>
      <c r="D20" s="2">
        <v>30</v>
      </c>
      <c r="E20" s="2">
        <v>40</v>
      </c>
      <c r="F20" s="2">
        <v>70</v>
      </c>
      <c r="G20" s="2">
        <v>3</v>
      </c>
      <c r="H20" s="12">
        <f t="shared" si="0"/>
        <v>7</v>
      </c>
      <c r="I20">
        <f t="shared" si="1"/>
        <v>17</v>
      </c>
    </row>
    <row r="21" spans="1:9" ht="14.4" hidden="1">
      <c r="A21" s="2">
        <v>117</v>
      </c>
      <c r="B21" s="2" t="s">
        <v>28</v>
      </c>
      <c r="C21" s="2" t="s">
        <v>12</v>
      </c>
      <c r="D21" s="2">
        <v>31</v>
      </c>
      <c r="E21" s="2">
        <v>42</v>
      </c>
      <c r="F21" s="2">
        <v>72</v>
      </c>
      <c r="G21" s="2">
        <v>3</v>
      </c>
      <c r="H21" s="12">
        <f t="shared" si="0"/>
        <v>6.967741935483871</v>
      </c>
      <c r="I21">
        <f t="shared" si="1"/>
        <v>18</v>
      </c>
    </row>
    <row r="22" spans="1:9" ht="14.4" hidden="1">
      <c r="A22" s="3">
        <v>108</v>
      </c>
      <c r="B22" s="3" t="s">
        <v>19</v>
      </c>
      <c r="C22" s="3" t="s">
        <v>12</v>
      </c>
      <c r="D22" s="3">
        <v>28</v>
      </c>
      <c r="E22" s="3">
        <v>35</v>
      </c>
      <c r="F22" s="3">
        <v>65</v>
      </c>
      <c r="G22" s="3">
        <v>3</v>
      </c>
      <c r="H22" s="12">
        <f t="shared" si="0"/>
        <v>6.9642857142857144</v>
      </c>
      <c r="I22">
        <f t="shared" si="1"/>
        <v>19</v>
      </c>
    </row>
    <row r="23" spans="1:9" ht="14.4" hidden="1">
      <c r="A23" s="3">
        <v>122</v>
      </c>
      <c r="B23" s="3" t="s">
        <v>33</v>
      </c>
      <c r="C23" s="3" t="s">
        <v>12</v>
      </c>
      <c r="D23" s="3">
        <v>32</v>
      </c>
      <c r="E23" s="3">
        <v>44</v>
      </c>
      <c r="F23" s="3">
        <v>74</v>
      </c>
      <c r="G23" s="3">
        <v>3</v>
      </c>
      <c r="H23" s="12">
        <f t="shared" si="0"/>
        <v>6.9375</v>
      </c>
      <c r="I23">
        <f t="shared" si="1"/>
        <v>20</v>
      </c>
    </row>
    <row r="24" spans="1:9" ht="14.4" hidden="1">
      <c r="A24" s="2">
        <v>113</v>
      </c>
      <c r="B24" s="2" t="s">
        <v>24</v>
      </c>
      <c r="C24" s="2" t="s">
        <v>12</v>
      </c>
      <c r="D24" s="2">
        <v>33</v>
      </c>
      <c r="E24" s="2">
        <v>45</v>
      </c>
      <c r="F24" s="2">
        <v>75</v>
      </c>
      <c r="G24" s="2">
        <v>3</v>
      </c>
      <c r="H24" s="12">
        <f t="shared" si="0"/>
        <v>6.8181818181818183</v>
      </c>
      <c r="I24">
        <f t="shared" si="1"/>
        <v>21</v>
      </c>
    </row>
    <row r="25" spans="1:9" ht="14.4" hidden="1">
      <c r="A25" s="3">
        <v>124</v>
      </c>
      <c r="B25" s="3" t="s">
        <v>35</v>
      </c>
      <c r="C25" s="3" t="s">
        <v>8</v>
      </c>
      <c r="D25" s="3">
        <v>34</v>
      </c>
      <c r="E25" s="3">
        <v>48</v>
      </c>
      <c r="F25" s="3">
        <v>76</v>
      </c>
      <c r="G25" s="3">
        <v>3</v>
      </c>
      <c r="H25" s="12">
        <f t="shared" si="0"/>
        <v>6.7058823529411766</v>
      </c>
      <c r="I25">
        <f t="shared" si="1"/>
        <v>22</v>
      </c>
    </row>
    <row r="26" spans="1:9" ht="14.4" hidden="1">
      <c r="A26" s="2">
        <v>105</v>
      </c>
      <c r="B26" s="2" t="s">
        <v>15</v>
      </c>
      <c r="C26" s="2" t="s">
        <v>16</v>
      </c>
      <c r="D26" s="2">
        <v>25</v>
      </c>
      <c r="E26" s="2">
        <v>30</v>
      </c>
      <c r="F26" s="2">
        <v>60</v>
      </c>
      <c r="G26" s="2">
        <v>2</v>
      </c>
      <c r="H26" s="12">
        <f t="shared" si="0"/>
        <v>4.8</v>
      </c>
      <c r="I26">
        <f t="shared" si="1"/>
        <v>23</v>
      </c>
    </row>
    <row r="27" spans="1:9" ht="14.4" hidden="1">
      <c r="A27" s="3">
        <v>116</v>
      </c>
      <c r="B27" s="3" t="s">
        <v>27</v>
      </c>
      <c r="C27" s="3" t="s">
        <v>16</v>
      </c>
      <c r="D27" s="3">
        <v>26</v>
      </c>
      <c r="E27" s="3">
        <v>32</v>
      </c>
      <c r="F27" s="3">
        <v>62</v>
      </c>
      <c r="G27" s="3">
        <v>2</v>
      </c>
      <c r="H27" s="12">
        <f t="shared" si="0"/>
        <v>4.7692307692307692</v>
      </c>
      <c r="I27">
        <f t="shared" si="1"/>
        <v>24</v>
      </c>
    </row>
    <row r="28" spans="1:9" ht="14.4" hidden="1">
      <c r="A28" s="2">
        <v>121</v>
      </c>
      <c r="B28" s="2" t="s">
        <v>32</v>
      </c>
      <c r="C28" s="2" t="s">
        <v>16</v>
      </c>
      <c r="D28" s="2">
        <v>27</v>
      </c>
      <c r="E28" s="2">
        <v>34</v>
      </c>
      <c r="F28" s="2">
        <v>64</v>
      </c>
      <c r="G28" s="2">
        <v>2</v>
      </c>
      <c r="H28" s="12">
        <f t="shared" si="0"/>
        <v>4.7407407407407405</v>
      </c>
      <c r="I28">
        <f t="shared" si="1"/>
        <v>25</v>
      </c>
    </row>
  </sheetData>
  <autoFilter ref="A3:I28" xr:uid="{D0EC918A-2C86-45F4-8BB1-FAAC12FBF423}">
    <filterColumn colId="8">
      <customFilters>
        <customFilter operator="lessThanOrEqual" val="3"/>
      </customFilters>
    </filterColumn>
    <sortState xmlns:xlrd2="http://schemas.microsoft.com/office/spreadsheetml/2017/richdata2" ref="A4:I28">
      <sortCondition ref="I3:I28"/>
    </sortState>
  </autoFilter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D072E-DA36-4ADF-9526-9D039F32F53F}">
  <dimension ref="A1:R28"/>
  <sheetViews>
    <sheetView workbookViewId="0">
      <selection activeCell="O3" sqref="O3"/>
    </sheetView>
  </sheetViews>
  <sheetFormatPr defaultRowHeight="13.2"/>
  <cols>
    <col min="1" max="1" width="12.109375" bestFit="1" customWidth="1"/>
    <col min="2" max="2" width="7.33203125" bestFit="1" customWidth="1"/>
    <col min="3" max="3" width="11.109375" bestFit="1" customWidth="1"/>
    <col min="4" max="4" width="13.6640625" bestFit="1" customWidth="1"/>
    <col min="5" max="5" width="15.88671875" bestFit="1" customWidth="1"/>
    <col min="6" max="6" width="17" bestFit="1" customWidth="1"/>
    <col min="7" max="7" width="18.44140625" bestFit="1" customWidth="1"/>
    <col min="8" max="8" width="7" customWidth="1"/>
    <col min="14" max="14" width="11.88671875" customWidth="1"/>
    <col min="16" max="16" width="10" customWidth="1"/>
  </cols>
  <sheetData>
    <row r="1" spans="1:16">
      <c r="A1" s="5" t="s">
        <v>51</v>
      </c>
      <c r="B1" s="5"/>
    </row>
    <row r="3" spans="1:16" ht="14.4">
      <c r="A3" s="8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I3" s="11" t="s">
        <v>46</v>
      </c>
      <c r="O3" s="4">
        <f>CORREL(D4:D28, G4:G28)</f>
        <v>0.94623485838187704</v>
      </c>
    </row>
    <row r="4" spans="1:16" ht="14.4">
      <c r="A4" s="2">
        <v>101</v>
      </c>
      <c r="B4" s="2" t="s">
        <v>7</v>
      </c>
      <c r="C4" s="2" t="s">
        <v>8</v>
      </c>
      <c r="D4" s="2">
        <v>35</v>
      </c>
      <c r="E4" s="2">
        <v>50</v>
      </c>
      <c r="F4" s="2">
        <v>80</v>
      </c>
      <c r="G4" s="2">
        <v>4</v>
      </c>
      <c r="I4" s="14"/>
    </row>
    <row r="5" spans="1:16" ht="14.4">
      <c r="A5" s="3">
        <v>102</v>
      </c>
      <c r="B5" s="3" t="s">
        <v>9</v>
      </c>
      <c r="C5" s="3" t="s">
        <v>10</v>
      </c>
      <c r="D5" s="3">
        <v>40</v>
      </c>
      <c r="E5" s="3">
        <v>65</v>
      </c>
      <c r="F5" s="3">
        <v>90</v>
      </c>
      <c r="G5" s="3">
        <v>5</v>
      </c>
      <c r="I5" s="15"/>
    </row>
    <row r="6" spans="1:16" ht="14.4">
      <c r="A6" s="2">
        <v>103</v>
      </c>
      <c r="B6" s="2" t="s">
        <v>11</v>
      </c>
      <c r="C6" s="2" t="s">
        <v>12</v>
      </c>
      <c r="D6" s="2">
        <v>30</v>
      </c>
      <c r="E6" s="2">
        <v>40</v>
      </c>
      <c r="F6" s="2">
        <v>70</v>
      </c>
      <c r="G6" s="2">
        <v>3</v>
      </c>
      <c r="I6" s="11" t="s">
        <v>47</v>
      </c>
      <c r="O6" s="4">
        <f>CORREL(E4:E28, G4:G28)</f>
        <v>0.95745537036476214</v>
      </c>
    </row>
    <row r="7" spans="1:16" ht="14.4">
      <c r="A7" s="3">
        <v>104</v>
      </c>
      <c r="B7" s="3" t="s">
        <v>13</v>
      </c>
      <c r="C7" s="3" t="s">
        <v>14</v>
      </c>
      <c r="D7" s="3">
        <v>45</v>
      </c>
      <c r="E7" s="3">
        <v>75</v>
      </c>
      <c r="F7" s="3">
        <v>95</v>
      </c>
      <c r="G7" s="3">
        <v>5</v>
      </c>
    </row>
    <row r="8" spans="1:16" ht="14.4">
      <c r="A8" s="2">
        <v>105</v>
      </c>
      <c r="B8" s="2" t="s">
        <v>15</v>
      </c>
      <c r="C8" s="2" t="s">
        <v>16</v>
      </c>
      <c r="D8" s="2">
        <v>25</v>
      </c>
      <c r="E8" s="2">
        <v>30</v>
      </c>
      <c r="F8" s="2">
        <v>60</v>
      </c>
      <c r="G8" s="2">
        <v>2</v>
      </c>
      <c r="O8" s="16" t="s">
        <v>50</v>
      </c>
      <c r="P8" s="4"/>
    </row>
    <row r="9" spans="1:16" ht="14.4">
      <c r="A9" s="3">
        <v>106</v>
      </c>
      <c r="B9" s="3" t="s">
        <v>17</v>
      </c>
      <c r="C9" s="3" t="s">
        <v>8</v>
      </c>
      <c r="D9" s="3">
        <v>38</v>
      </c>
      <c r="E9" s="3">
        <v>58</v>
      </c>
      <c r="F9" s="3">
        <v>85</v>
      </c>
      <c r="G9" s="3">
        <v>4</v>
      </c>
    </row>
    <row r="10" spans="1:16" ht="14.4">
      <c r="A10" s="2">
        <v>107</v>
      </c>
      <c r="B10" s="2" t="s">
        <v>18</v>
      </c>
      <c r="C10" s="2" t="s">
        <v>14</v>
      </c>
      <c r="D10" s="2">
        <v>50</v>
      </c>
      <c r="E10" s="2">
        <v>80</v>
      </c>
      <c r="F10" s="2">
        <v>100</v>
      </c>
      <c r="G10" s="2">
        <v>5</v>
      </c>
    </row>
    <row r="11" spans="1:16" ht="14.4">
      <c r="A11" s="3">
        <v>108</v>
      </c>
      <c r="B11" s="3" t="s">
        <v>19</v>
      </c>
      <c r="C11" s="3" t="s">
        <v>12</v>
      </c>
      <c r="D11" s="3">
        <v>28</v>
      </c>
      <c r="E11" s="3">
        <v>35</v>
      </c>
      <c r="F11" s="3">
        <v>65</v>
      </c>
      <c r="G11" s="3">
        <v>3</v>
      </c>
    </row>
    <row r="12" spans="1:16" ht="14.4">
      <c r="A12" s="2">
        <v>109</v>
      </c>
      <c r="B12" s="2" t="s">
        <v>20</v>
      </c>
      <c r="C12" s="2" t="s">
        <v>10</v>
      </c>
      <c r="D12" s="2">
        <v>42</v>
      </c>
      <c r="E12" s="2">
        <v>70</v>
      </c>
      <c r="F12" s="2">
        <v>92</v>
      </c>
      <c r="G12" s="2">
        <v>5</v>
      </c>
    </row>
    <row r="13" spans="1:16" ht="14.4">
      <c r="A13" s="3">
        <v>110</v>
      </c>
      <c r="B13" s="3" t="s">
        <v>21</v>
      </c>
      <c r="C13" s="3" t="s">
        <v>8</v>
      </c>
      <c r="D13" s="3">
        <v>37</v>
      </c>
      <c r="E13" s="3">
        <v>55</v>
      </c>
      <c r="F13" s="3">
        <v>83</v>
      </c>
      <c r="G13" s="3">
        <v>4</v>
      </c>
    </row>
    <row r="14" spans="1:16" ht="14.4">
      <c r="A14" s="2">
        <v>111</v>
      </c>
      <c r="B14" s="2" t="s">
        <v>22</v>
      </c>
      <c r="C14" s="2" t="s">
        <v>16</v>
      </c>
      <c r="D14" s="2">
        <v>29</v>
      </c>
      <c r="E14" s="2">
        <v>38</v>
      </c>
      <c r="F14" s="2">
        <v>68</v>
      </c>
      <c r="G14" s="2">
        <v>3</v>
      </c>
      <c r="I14" s="11" t="s">
        <v>48</v>
      </c>
    </row>
    <row r="15" spans="1:16" ht="14.4">
      <c r="A15" s="3">
        <v>112</v>
      </c>
      <c r="B15" s="3" t="s">
        <v>23</v>
      </c>
      <c r="C15" s="3" t="s">
        <v>10</v>
      </c>
      <c r="D15" s="3">
        <v>44</v>
      </c>
      <c r="E15" s="3">
        <v>73</v>
      </c>
      <c r="F15" s="3">
        <v>94</v>
      </c>
      <c r="G15" s="3">
        <v>5</v>
      </c>
    </row>
    <row r="16" spans="1:16" ht="14.4">
      <c r="A16" s="2">
        <v>113</v>
      </c>
      <c r="B16" s="2" t="s">
        <v>24</v>
      </c>
      <c r="C16" s="2" t="s">
        <v>12</v>
      </c>
      <c r="D16" s="2">
        <v>33</v>
      </c>
      <c r="E16" s="2">
        <v>45</v>
      </c>
      <c r="F16" s="2">
        <v>75</v>
      </c>
      <c r="G16" s="2">
        <v>3</v>
      </c>
    </row>
    <row r="17" spans="1:18" ht="14.4">
      <c r="A17" s="3">
        <v>114</v>
      </c>
      <c r="B17" s="3" t="s">
        <v>25</v>
      </c>
      <c r="C17" s="3" t="s">
        <v>8</v>
      </c>
      <c r="D17" s="3">
        <v>41</v>
      </c>
      <c r="E17" s="3">
        <v>66</v>
      </c>
      <c r="F17" s="3">
        <v>89</v>
      </c>
      <c r="G17" s="3">
        <v>4</v>
      </c>
    </row>
    <row r="18" spans="1:18" ht="14.4">
      <c r="A18" s="2">
        <v>115</v>
      </c>
      <c r="B18" s="2" t="s">
        <v>26</v>
      </c>
      <c r="C18" s="2" t="s">
        <v>14</v>
      </c>
      <c r="D18" s="2">
        <v>48</v>
      </c>
      <c r="E18" s="2">
        <v>78</v>
      </c>
      <c r="F18" s="2">
        <v>98</v>
      </c>
      <c r="G18" s="2">
        <v>5</v>
      </c>
      <c r="Q18" s="16" t="s">
        <v>49</v>
      </c>
      <c r="R18" s="16"/>
    </row>
    <row r="19" spans="1:18" ht="14.4">
      <c r="A19" s="3">
        <v>116</v>
      </c>
      <c r="B19" s="3" t="s">
        <v>27</v>
      </c>
      <c r="C19" s="3" t="s">
        <v>16</v>
      </c>
      <c r="D19" s="3">
        <v>26</v>
      </c>
      <c r="E19" s="3">
        <v>32</v>
      </c>
      <c r="F19" s="3">
        <v>62</v>
      </c>
      <c r="G19" s="3">
        <v>2</v>
      </c>
    </row>
    <row r="20" spans="1:18" ht="14.4">
      <c r="A20" s="2">
        <v>117</v>
      </c>
      <c r="B20" s="2" t="s">
        <v>28</v>
      </c>
      <c r="C20" s="2" t="s">
        <v>12</v>
      </c>
      <c r="D20" s="2">
        <v>31</v>
      </c>
      <c r="E20" s="2">
        <v>42</v>
      </c>
      <c r="F20" s="2">
        <v>72</v>
      </c>
      <c r="G20" s="2">
        <v>3</v>
      </c>
    </row>
    <row r="21" spans="1:18" ht="14.4">
      <c r="A21" s="3">
        <v>118</v>
      </c>
      <c r="B21" s="3" t="s">
        <v>29</v>
      </c>
      <c r="C21" s="3" t="s">
        <v>10</v>
      </c>
      <c r="D21" s="3">
        <v>43</v>
      </c>
      <c r="E21" s="3">
        <v>75</v>
      </c>
      <c r="F21" s="3">
        <v>93</v>
      </c>
      <c r="G21" s="3">
        <v>5</v>
      </c>
    </row>
    <row r="22" spans="1:18" ht="14.4">
      <c r="A22" s="2">
        <v>119</v>
      </c>
      <c r="B22" s="2" t="s">
        <v>30</v>
      </c>
      <c r="C22" s="2" t="s">
        <v>14</v>
      </c>
      <c r="D22" s="2">
        <v>39</v>
      </c>
      <c r="E22" s="2">
        <v>60</v>
      </c>
      <c r="F22" s="2">
        <v>87</v>
      </c>
      <c r="G22" s="2">
        <v>4</v>
      </c>
    </row>
    <row r="23" spans="1:18" ht="14.4">
      <c r="A23" s="3">
        <v>120</v>
      </c>
      <c r="B23" s="3" t="s">
        <v>31</v>
      </c>
      <c r="C23" s="3" t="s">
        <v>8</v>
      </c>
      <c r="D23" s="3">
        <v>36</v>
      </c>
      <c r="E23" s="3">
        <v>52</v>
      </c>
      <c r="F23" s="3">
        <v>78</v>
      </c>
      <c r="G23" s="3">
        <v>4</v>
      </c>
    </row>
    <row r="24" spans="1:18" ht="14.4">
      <c r="A24" s="2">
        <v>121</v>
      </c>
      <c r="B24" s="2" t="s">
        <v>32</v>
      </c>
      <c r="C24" s="2" t="s">
        <v>16</v>
      </c>
      <c r="D24" s="2">
        <v>27</v>
      </c>
      <c r="E24" s="2">
        <v>34</v>
      </c>
      <c r="F24" s="2">
        <v>64</v>
      </c>
      <c r="G24" s="2">
        <v>2</v>
      </c>
    </row>
    <row r="25" spans="1:18" ht="14.4">
      <c r="A25" s="3">
        <v>122</v>
      </c>
      <c r="B25" s="3" t="s">
        <v>33</v>
      </c>
      <c r="C25" s="3" t="s">
        <v>12</v>
      </c>
      <c r="D25" s="3">
        <v>32</v>
      </c>
      <c r="E25" s="3">
        <v>44</v>
      </c>
      <c r="F25" s="3">
        <v>74</v>
      </c>
      <c r="G25" s="3">
        <v>3</v>
      </c>
    </row>
    <row r="26" spans="1:18" ht="14.4">
      <c r="A26" s="2">
        <v>123</v>
      </c>
      <c r="B26" s="2" t="s">
        <v>34</v>
      </c>
      <c r="C26" s="2" t="s">
        <v>10</v>
      </c>
      <c r="D26" s="2">
        <v>46</v>
      </c>
      <c r="E26" s="2">
        <v>77</v>
      </c>
      <c r="F26" s="2">
        <v>96</v>
      </c>
      <c r="G26" s="2">
        <v>5</v>
      </c>
    </row>
    <row r="27" spans="1:18" ht="14.4">
      <c r="A27" s="3">
        <v>124</v>
      </c>
      <c r="B27" s="3" t="s">
        <v>35</v>
      </c>
      <c r="C27" s="3" t="s">
        <v>8</v>
      </c>
      <c r="D27" s="3">
        <v>34</v>
      </c>
      <c r="E27" s="3">
        <v>48</v>
      </c>
      <c r="F27" s="3">
        <v>76</v>
      </c>
      <c r="G27" s="3">
        <v>3</v>
      </c>
    </row>
    <row r="28" spans="1:18" ht="14.4">
      <c r="A28" s="2">
        <v>125</v>
      </c>
      <c r="B28" s="2" t="s">
        <v>36</v>
      </c>
      <c r="C28" s="2" t="s">
        <v>14</v>
      </c>
      <c r="D28" s="2">
        <v>47</v>
      </c>
      <c r="E28" s="2">
        <v>79</v>
      </c>
      <c r="F28" s="2">
        <v>99</v>
      </c>
      <c r="G28" s="2">
        <v>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E646B-84B7-4C8C-A5B7-FB87479DA063}">
  <sheetPr filterMode="1"/>
  <dimension ref="A1:K28"/>
  <sheetViews>
    <sheetView workbookViewId="0">
      <selection activeCell="J36" sqref="J36"/>
    </sheetView>
  </sheetViews>
  <sheetFormatPr defaultRowHeight="13.2"/>
  <cols>
    <col min="1" max="1" width="12.109375" bestFit="1" customWidth="1"/>
    <col min="2" max="2" width="7.33203125" bestFit="1" customWidth="1"/>
    <col min="3" max="3" width="11.109375" bestFit="1" customWidth="1"/>
    <col min="4" max="4" width="13.6640625" bestFit="1" customWidth="1"/>
    <col min="5" max="5" width="15.88671875" bestFit="1" customWidth="1"/>
    <col min="6" max="6" width="17" bestFit="1" customWidth="1"/>
    <col min="7" max="7" width="18.44140625" bestFit="1" customWidth="1"/>
    <col min="8" max="8" width="12.21875" customWidth="1"/>
    <col min="9" max="9" width="12.6640625" customWidth="1"/>
    <col min="10" max="10" width="15.77734375" customWidth="1"/>
  </cols>
  <sheetData>
    <row r="1" spans="1:11">
      <c r="A1" s="22" t="s">
        <v>52</v>
      </c>
      <c r="B1" s="22"/>
      <c r="C1" s="22"/>
      <c r="D1" s="22"/>
    </row>
    <row r="3" spans="1:11" ht="14.4">
      <c r="A3" s="8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1" t="s">
        <v>54</v>
      </c>
      <c r="I3" s="11" t="s">
        <v>55</v>
      </c>
      <c r="K3" s="11" t="s">
        <v>53</v>
      </c>
    </row>
    <row r="4" spans="1:11" ht="14.4">
      <c r="A4" s="2">
        <v>101</v>
      </c>
      <c r="B4" s="2" t="s">
        <v>7</v>
      </c>
      <c r="C4" s="2" t="s">
        <v>8</v>
      </c>
      <c r="D4" s="2">
        <v>35</v>
      </c>
      <c r="E4" s="2">
        <v>50</v>
      </c>
      <c r="F4" s="2">
        <v>80</v>
      </c>
      <c r="G4" s="2">
        <v>4</v>
      </c>
      <c r="H4" s="7" t="b">
        <f>IF(G4&gt;=4, TRUE, FALSE)</f>
        <v>1</v>
      </c>
      <c r="I4" s="7" t="b">
        <f>IF(D4&lt;$K$4, TRUE, FALSE)</f>
        <v>1</v>
      </c>
      <c r="J4" s="7"/>
      <c r="K4" s="17">
        <f>AVERAGE(D4:D28)</f>
        <v>37.04</v>
      </c>
    </row>
    <row r="5" spans="1:11" ht="14.4" hidden="1">
      <c r="A5" s="3">
        <v>102</v>
      </c>
      <c r="B5" s="3" t="s">
        <v>9</v>
      </c>
      <c r="C5" s="3" t="s">
        <v>10</v>
      </c>
      <c r="D5" s="3">
        <v>40</v>
      </c>
      <c r="E5" s="3">
        <v>65</v>
      </c>
      <c r="F5" s="3">
        <v>90</v>
      </c>
      <c r="G5" s="3">
        <v>5</v>
      </c>
      <c r="H5" s="7" t="b">
        <f t="shared" ref="H5:H28" si="0">IF(G5&gt;=4, TRUE, FALSE)</f>
        <v>1</v>
      </c>
      <c r="I5" s="7" t="b">
        <f t="shared" ref="I5:I28" si="1">IF(D5&lt;$K$4, TRUE, FALSE)</f>
        <v>0</v>
      </c>
      <c r="J5" s="7"/>
    </row>
    <row r="6" spans="1:11" ht="14.4" hidden="1">
      <c r="A6" s="2">
        <v>103</v>
      </c>
      <c r="B6" s="2" t="s">
        <v>11</v>
      </c>
      <c r="C6" s="2" t="s">
        <v>12</v>
      </c>
      <c r="D6" s="2">
        <v>30</v>
      </c>
      <c r="E6" s="2">
        <v>40</v>
      </c>
      <c r="F6" s="2">
        <v>70</v>
      </c>
      <c r="G6" s="2">
        <v>3</v>
      </c>
      <c r="H6" s="7" t="b">
        <f t="shared" si="0"/>
        <v>0</v>
      </c>
      <c r="I6" s="7" t="b">
        <f t="shared" si="1"/>
        <v>1</v>
      </c>
      <c r="J6" s="7"/>
    </row>
    <row r="7" spans="1:11" ht="14.4" hidden="1">
      <c r="A7" s="3">
        <v>104</v>
      </c>
      <c r="B7" s="3" t="s">
        <v>13</v>
      </c>
      <c r="C7" s="3" t="s">
        <v>14</v>
      </c>
      <c r="D7" s="3">
        <v>45</v>
      </c>
      <c r="E7" s="3">
        <v>75</v>
      </c>
      <c r="F7" s="3">
        <v>95</v>
      </c>
      <c r="G7" s="3">
        <v>5</v>
      </c>
      <c r="H7" s="7" t="b">
        <f t="shared" si="0"/>
        <v>1</v>
      </c>
      <c r="I7" s="7" t="b">
        <f t="shared" si="1"/>
        <v>0</v>
      </c>
      <c r="J7" s="7"/>
    </row>
    <row r="8" spans="1:11" ht="14.4" hidden="1">
      <c r="A8" s="2">
        <v>105</v>
      </c>
      <c r="B8" s="2" t="s">
        <v>15</v>
      </c>
      <c r="C8" s="2" t="s">
        <v>16</v>
      </c>
      <c r="D8" s="2">
        <v>25</v>
      </c>
      <c r="E8" s="2">
        <v>30</v>
      </c>
      <c r="F8" s="2">
        <v>60</v>
      </c>
      <c r="G8" s="2">
        <v>2</v>
      </c>
      <c r="H8" s="7" t="b">
        <f t="shared" si="0"/>
        <v>0</v>
      </c>
      <c r="I8" s="7" t="b">
        <f t="shared" si="1"/>
        <v>1</v>
      </c>
      <c r="J8" s="7"/>
    </row>
    <row r="9" spans="1:11" ht="14.4" hidden="1">
      <c r="A9" s="3">
        <v>106</v>
      </c>
      <c r="B9" s="3" t="s">
        <v>17</v>
      </c>
      <c r="C9" s="3" t="s">
        <v>8</v>
      </c>
      <c r="D9" s="3">
        <v>38</v>
      </c>
      <c r="E9" s="3">
        <v>58</v>
      </c>
      <c r="F9" s="3">
        <v>85</v>
      </c>
      <c r="G9" s="3">
        <v>4</v>
      </c>
      <c r="H9" s="7" t="b">
        <f t="shared" si="0"/>
        <v>1</v>
      </c>
      <c r="I9" s="7" t="b">
        <f t="shared" si="1"/>
        <v>0</v>
      </c>
      <c r="J9" s="7"/>
    </row>
    <row r="10" spans="1:11" ht="14.4" hidden="1">
      <c r="A10" s="2">
        <v>107</v>
      </c>
      <c r="B10" s="2" t="s">
        <v>18</v>
      </c>
      <c r="C10" s="2" t="s">
        <v>14</v>
      </c>
      <c r="D10" s="2">
        <v>50</v>
      </c>
      <c r="E10" s="2">
        <v>80</v>
      </c>
      <c r="F10" s="2">
        <v>100</v>
      </c>
      <c r="G10" s="2">
        <v>5</v>
      </c>
      <c r="H10" s="7" t="b">
        <f t="shared" si="0"/>
        <v>1</v>
      </c>
      <c r="I10" s="7" t="b">
        <f t="shared" si="1"/>
        <v>0</v>
      </c>
      <c r="J10" s="7"/>
    </row>
    <row r="11" spans="1:11" ht="14.4" hidden="1">
      <c r="A11" s="3">
        <v>108</v>
      </c>
      <c r="B11" s="3" t="s">
        <v>19</v>
      </c>
      <c r="C11" s="3" t="s">
        <v>12</v>
      </c>
      <c r="D11" s="3">
        <v>28</v>
      </c>
      <c r="E11" s="3">
        <v>35</v>
      </c>
      <c r="F11" s="3">
        <v>65</v>
      </c>
      <c r="G11" s="3">
        <v>3</v>
      </c>
      <c r="H11" s="7" t="b">
        <f t="shared" si="0"/>
        <v>0</v>
      </c>
      <c r="I11" s="7" t="b">
        <f t="shared" si="1"/>
        <v>1</v>
      </c>
      <c r="J11" s="7"/>
    </row>
    <row r="12" spans="1:11" ht="14.4" hidden="1">
      <c r="A12" s="2">
        <v>109</v>
      </c>
      <c r="B12" s="2" t="s">
        <v>20</v>
      </c>
      <c r="C12" s="2" t="s">
        <v>10</v>
      </c>
      <c r="D12" s="2">
        <v>42</v>
      </c>
      <c r="E12" s="2">
        <v>70</v>
      </c>
      <c r="F12" s="2">
        <v>92</v>
      </c>
      <c r="G12" s="2">
        <v>5</v>
      </c>
      <c r="H12" s="7" t="b">
        <f t="shared" si="0"/>
        <v>1</v>
      </c>
      <c r="I12" s="7" t="b">
        <f t="shared" si="1"/>
        <v>0</v>
      </c>
      <c r="J12" s="7"/>
    </row>
    <row r="13" spans="1:11" ht="14.4">
      <c r="A13" s="3">
        <v>110</v>
      </c>
      <c r="B13" s="3" t="s">
        <v>21</v>
      </c>
      <c r="C13" s="3" t="s">
        <v>8</v>
      </c>
      <c r="D13" s="3">
        <v>37</v>
      </c>
      <c r="E13" s="3">
        <v>55</v>
      </c>
      <c r="F13" s="3">
        <v>83</v>
      </c>
      <c r="G13" s="3">
        <v>4</v>
      </c>
      <c r="H13" s="7" t="b">
        <f t="shared" si="0"/>
        <v>1</v>
      </c>
      <c r="I13" s="7" t="b">
        <f t="shared" si="1"/>
        <v>1</v>
      </c>
      <c r="J13" s="7"/>
    </row>
    <row r="14" spans="1:11" ht="14.4" hidden="1">
      <c r="A14" s="2">
        <v>111</v>
      </c>
      <c r="B14" s="2" t="s">
        <v>22</v>
      </c>
      <c r="C14" s="2" t="s">
        <v>16</v>
      </c>
      <c r="D14" s="2">
        <v>29</v>
      </c>
      <c r="E14" s="2">
        <v>38</v>
      </c>
      <c r="F14" s="2">
        <v>68</v>
      </c>
      <c r="G14" s="2">
        <v>3</v>
      </c>
      <c r="H14" s="7" t="b">
        <f t="shared" si="0"/>
        <v>0</v>
      </c>
      <c r="I14" s="7" t="b">
        <f t="shared" si="1"/>
        <v>1</v>
      </c>
      <c r="J14" s="7"/>
    </row>
    <row r="15" spans="1:11" ht="14.4" hidden="1">
      <c r="A15" s="3">
        <v>112</v>
      </c>
      <c r="B15" s="3" t="s">
        <v>23</v>
      </c>
      <c r="C15" s="3" t="s">
        <v>10</v>
      </c>
      <c r="D15" s="3">
        <v>44</v>
      </c>
      <c r="E15" s="3">
        <v>73</v>
      </c>
      <c r="F15" s="3">
        <v>94</v>
      </c>
      <c r="G15" s="3">
        <v>5</v>
      </c>
      <c r="H15" s="7" t="b">
        <f t="shared" si="0"/>
        <v>1</v>
      </c>
      <c r="I15" s="7" t="b">
        <f t="shared" si="1"/>
        <v>0</v>
      </c>
      <c r="J15" s="7"/>
    </row>
    <row r="16" spans="1:11" ht="14.4" hidden="1">
      <c r="A16" s="2">
        <v>113</v>
      </c>
      <c r="B16" s="2" t="s">
        <v>24</v>
      </c>
      <c r="C16" s="2" t="s">
        <v>12</v>
      </c>
      <c r="D16" s="2">
        <v>33</v>
      </c>
      <c r="E16" s="2">
        <v>45</v>
      </c>
      <c r="F16" s="2">
        <v>75</v>
      </c>
      <c r="G16" s="2">
        <v>3</v>
      </c>
      <c r="H16" s="7" t="b">
        <f t="shared" si="0"/>
        <v>0</v>
      </c>
      <c r="I16" s="7" t="b">
        <f t="shared" si="1"/>
        <v>1</v>
      </c>
      <c r="J16" s="7"/>
    </row>
    <row r="17" spans="1:10" ht="14.4" hidden="1">
      <c r="A17" s="3">
        <v>114</v>
      </c>
      <c r="B17" s="3" t="s">
        <v>25</v>
      </c>
      <c r="C17" s="3" t="s">
        <v>8</v>
      </c>
      <c r="D17" s="3">
        <v>41</v>
      </c>
      <c r="E17" s="3">
        <v>66</v>
      </c>
      <c r="F17" s="3">
        <v>89</v>
      </c>
      <c r="G17" s="3">
        <v>4</v>
      </c>
      <c r="H17" s="7" t="b">
        <f t="shared" si="0"/>
        <v>1</v>
      </c>
      <c r="I17" s="7" t="b">
        <f t="shared" si="1"/>
        <v>0</v>
      </c>
      <c r="J17" s="7"/>
    </row>
    <row r="18" spans="1:10" ht="14.4" hidden="1">
      <c r="A18" s="2">
        <v>115</v>
      </c>
      <c r="B18" s="2" t="s">
        <v>26</v>
      </c>
      <c r="C18" s="2" t="s">
        <v>14</v>
      </c>
      <c r="D18" s="2">
        <v>48</v>
      </c>
      <c r="E18" s="2">
        <v>78</v>
      </c>
      <c r="F18" s="2">
        <v>98</v>
      </c>
      <c r="G18" s="2">
        <v>5</v>
      </c>
      <c r="H18" s="7" t="b">
        <f t="shared" si="0"/>
        <v>1</v>
      </c>
      <c r="I18" s="7" t="b">
        <f t="shared" si="1"/>
        <v>0</v>
      </c>
      <c r="J18" s="7"/>
    </row>
    <row r="19" spans="1:10" ht="14.4" hidden="1">
      <c r="A19" s="3">
        <v>116</v>
      </c>
      <c r="B19" s="3" t="s">
        <v>27</v>
      </c>
      <c r="C19" s="3" t="s">
        <v>16</v>
      </c>
      <c r="D19" s="3">
        <v>26</v>
      </c>
      <c r="E19" s="3">
        <v>32</v>
      </c>
      <c r="F19" s="3">
        <v>62</v>
      </c>
      <c r="G19" s="3">
        <v>2</v>
      </c>
      <c r="H19" s="7" t="b">
        <f t="shared" si="0"/>
        <v>0</v>
      </c>
      <c r="I19" s="7" t="b">
        <f t="shared" si="1"/>
        <v>1</v>
      </c>
      <c r="J19" s="7"/>
    </row>
    <row r="20" spans="1:10" ht="14.4" hidden="1">
      <c r="A20" s="2">
        <v>117</v>
      </c>
      <c r="B20" s="2" t="s">
        <v>28</v>
      </c>
      <c r="C20" s="2" t="s">
        <v>12</v>
      </c>
      <c r="D20" s="2">
        <v>31</v>
      </c>
      <c r="E20" s="2">
        <v>42</v>
      </c>
      <c r="F20" s="2">
        <v>72</v>
      </c>
      <c r="G20" s="2">
        <v>3</v>
      </c>
      <c r="H20" s="7" t="b">
        <f t="shared" si="0"/>
        <v>0</v>
      </c>
      <c r="I20" s="7" t="b">
        <f t="shared" si="1"/>
        <v>1</v>
      </c>
      <c r="J20" s="7"/>
    </row>
    <row r="21" spans="1:10" ht="14.4" hidden="1">
      <c r="A21" s="3">
        <v>118</v>
      </c>
      <c r="B21" s="3" t="s">
        <v>29</v>
      </c>
      <c r="C21" s="3" t="s">
        <v>10</v>
      </c>
      <c r="D21" s="3">
        <v>43</v>
      </c>
      <c r="E21" s="3">
        <v>75</v>
      </c>
      <c r="F21" s="3">
        <v>93</v>
      </c>
      <c r="G21" s="3">
        <v>5</v>
      </c>
      <c r="H21" s="7" t="b">
        <f t="shared" si="0"/>
        <v>1</v>
      </c>
      <c r="I21" s="7" t="b">
        <f t="shared" si="1"/>
        <v>0</v>
      </c>
      <c r="J21" s="7"/>
    </row>
    <row r="22" spans="1:10" ht="14.4" hidden="1">
      <c r="A22" s="2">
        <v>119</v>
      </c>
      <c r="B22" s="2" t="s">
        <v>30</v>
      </c>
      <c r="C22" s="2" t="s">
        <v>14</v>
      </c>
      <c r="D22" s="2">
        <v>39</v>
      </c>
      <c r="E22" s="2">
        <v>60</v>
      </c>
      <c r="F22" s="2">
        <v>87</v>
      </c>
      <c r="G22" s="2">
        <v>4</v>
      </c>
      <c r="H22" s="7" t="b">
        <f t="shared" si="0"/>
        <v>1</v>
      </c>
      <c r="I22" s="7" t="b">
        <f t="shared" si="1"/>
        <v>0</v>
      </c>
      <c r="J22" s="7"/>
    </row>
    <row r="23" spans="1:10" ht="14.4">
      <c r="A23" s="3">
        <v>120</v>
      </c>
      <c r="B23" s="3" t="s">
        <v>31</v>
      </c>
      <c r="C23" s="3" t="s">
        <v>8</v>
      </c>
      <c r="D23" s="3">
        <v>36</v>
      </c>
      <c r="E23" s="3">
        <v>52</v>
      </c>
      <c r="F23" s="3">
        <v>78</v>
      </c>
      <c r="G23" s="3">
        <v>4</v>
      </c>
      <c r="H23" s="7" t="b">
        <f t="shared" si="0"/>
        <v>1</v>
      </c>
      <c r="I23" s="7" t="b">
        <f t="shared" si="1"/>
        <v>1</v>
      </c>
      <c r="J23" s="7"/>
    </row>
    <row r="24" spans="1:10" ht="14.4" hidden="1">
      <c r="A24" s="2">
        <v>121</v>
      </c>
      <c r="B24" s="2" t="s">
        <v>32</v>
      </c>
      <c r="C24" s="2" t="s">
        <v>16</v>
      </c>
      <c r="D24" s="2">
        <v>27</v>
      </c>
      <c r="E24" s="2">
        <v>34</v>
      </c>
      <c r="F24" s="2">
        <v>64</v>
      </c>
      <c r="G24" s="2">
        <v>2</v>
      </c>
      <c r="H24" s="7" t="b">
        <f t="shared" si="0"/>
        <v>0</v>
      </c>
      <c r="I24" s="7" t="b">
        <f t="shared" si="1"/>
        <v>1</v>
      </c>
      <c r="J24" s="7"/>
    </row>
    <row r="25" spans="1:10" ht="14.4" hidden="1">
      <c r="A25" s="3">
        <v>122</v>
      </c>
      <c r="B25" s="3" t="s">
        <v>33</v>
      </c>
      <c r="C25" s="3" t="s">
        <v>12</v>
      </c>
      <c r="D25" s="3">
        <v>32</v>
      </c>
      <c r="E25" s="3">
        <v>44</v>
      </c>
      <c r="F25" s="3">
        <v>74</v>
      </c>
      <c r="G25" s="3">
        <v>3</v>
      </c>
      <c r="H25" s="7" t="b">
        <f t="shared" si="0"/>
        <v>0</v>
      </c>
      <c r="I25" s="7" t="b">
        <f t="shared" si="1"/>
        <v>1</v>
      </c>
      <c r="J25" s="7"/>
    </row>
    <row r="26" spans="1:10" ht="14.4" hidden="1">
      <c r="A26" s="2">
        <v>123</v>
      </c>
      <c r="B26" s="2" t="s">
        <v>34</v>
      </c>
      <c r="C26" s="2" t="s">
        <v>10</v>
      </c>
      <c r="D26" s="2">
        <v>46</v>
      </c>
      <c r="E26" s="2">
        <v>77</v>
      </c>
      <c r="F26" s="2">
        <v>96</v>
      </c>
      <c r="G26" s="2">
        <v>5</v>
      </c>
      <c r="H26" s="7" t="b">
        <f t="shared" si="0"/>
        <v>1</v>
      </c>
      <c r="I26" s="7" t="b">
        <f t="shared" si="1"/>
        <v>0</v>
      </c>
      <c r="J26" s="7"/>
    </row>
    <row r="27" spans="1:10" ht="14.4" hidden="1">
      <c r="A27" s="3">
        <v>124</v>
      </c>
      <c r="B27" s="3" t="s">
        <v>35</v>
      </c>
      <c r="C27" s="3" t="s">
        <v>8</v>
      </c>
      <c r="D27" s="3">
        <v>34</v>
      </c>
      <c r="E27" s="3">
        <v>48</v>
      </c>
      <c r="F27" s="3">
        <v>76</v>
      </c>
      <c r="G27" s="3">
        <v>3</v>
      </c>
      <c r="H27" s="7" t="b">
        <f t="shared" si="0"/>
        <v>0</v>
      </c>
      <c r="I27" s="7" t="b">
        <f t="shared" si="1"/>
        <v>1</v>
      </c>
      <c r="J27" s="7"/>
    </row>
    <row r="28" spans="1:10" ht="14.4" hidden="1">
      <c r="A28" s="2">
        <v>125</v>
      </c>
      <c r="B28" s="2" t="s">
        <v>36</v>
      </c>
      <c r="C28" s="2" t="s">
        <v>14</v>
      </c>
      <c r="D28" s="2">
        <v>47</v>
      </c>
      <c r="E28" s="2">
        <v>79</v>
      </c>
      <c r="F28" s="2">
        <v>99</v>
      </c>
      <c r="G28" s="2">
        <v>5</v>
      </c>
      <c r="H28" s="7" t="b">
        <f t="shared" si="0"/>
        <v>1</v>
      </c>
      <c r="I28" s="7" t="b">
        <f t="shared" si="1"/>
        <v>0</v>
      </c>
      <c r="J28" s="7"/>
    </row>
  </sheetData>
  <autoFilter ref="A3:G28" xr:uid="{C6EE646B-84B7-4C8C-A5B7-FB87479DA063}">
    <filterColumn colId="3">
      <customFilters>
        <customFilter operator="lessThan" val="37.04"/>
      </customFilters>
    </filterColumn>
    <filterColumn colId="6">
      <filters>
        <filter val="4"/>
        <filter val="5"/>
      </filters>
    </filterColumn>
  </autoFilter>
  <mergeCells count="1"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26CE4-CBB3-46DF-B77F-75301C686D59}">
  <dimension ref="A1:K28"/>
  <sheetViews>
    <sheetView workbookViewId="0">
      <selection activeCell="J12" sqref="J12"/>
    </sheetView>
  </sheetViews>
  <sheetFormatPr defaultRowHeight="13.2"/>
  <cols>
    <col min="1" max="1" width="12.109375" bestFit="1" customWidth="1"/>
    <col min="2" max="2" width="8.33203125" customWidth="1"/>
    <col min="3" max="3" width="11.109375" bestFit="1" customWidth="1"/>
    <col min="4" max="4" width="13.6640625" bestFit="1" customWidth="1"/>
    <col min="5" max="5" width="15.88671875" bestFit="1" customWidth="1"/>
    <col min="6" max="6" width="17" bestFit="1" customWidth="1"/>
    <col min="7" max="7" width="18.44140625" bestFit="1" customWidth="1"/>
    <col min="8" max="8" width="18.44140625" customWidth="1"/>
    <col min="9" max="9" width="12.77734375" customWidth="1"/>
    <col min="10" max="10" width="23.88671875" customWidth="1"/>
  </cols>
  <sheetData>
    <row r="1" spans="1:11">
      <c r="A1" s="22" t="s">
        <v>60</v>
      </c>
      <c r="B1" s="22"/>
      <c r="C1" s="22"/>
    </row>
    <row r="3" spans="1:11" ht="14.4">
      <c r="A3" s="8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56</v>
      </c>
      <c r="I3" s="7"/>
      <c r="J3" s="19" t="s">
        <v>58</v>
      </c>
    </row>
    <row r="4" spans="1:11" ht="14.4">
      <c r="A4" s="2">
        <v>101</v>
      </c>
      <c r="B4" s="2" t="s">
        <v>7</v>
      </c>
      <c r="C4" s="2" t="s">
        <v>8</v>
      </c>
      <c r="D4" s="2">
        <v>35</v>
      </c>
      <c r="E4" s="2">
        <v>50</v>
      </c>
      <c r="F4" s="2">
        <v>80</v>
      </c>
      <c r="G4" s="2">
        <v>4</v>
      </c>
      <c r="H4" s="18">
        <f>E4/D4</f>
        <v>1.4285714285714286</v>
      </c>
      <c r="J4" s="12">
        <f>MAX(H4:H28)</f>
        <v>1.7441860465116279</v>
      </c>
    </row>
    <row r="5" spans="1:11" ht="14.4">
      <c r="A5" s="3">
        <v>102</v>
      </c>
      <c r="B5" s="3" t="s">
        <v>9</v>
      </c>
      <c r="C5" s="3" t="s">
        <v>10</v>
      </c>
      <c r="D5" s="3">
        <v>40</v>
      </c>
      <c r="E5" s="3">
        <v>65</v>
      </c>
      <c r="F5" s="3">
        <v>90</v>
      </c>
      <c r="G5" s="3">
        <v>5</v>
      </c>
      <c r="H5" s="18">
        <f t="shared" ref="H5:H28" si="0">E5/D5</f>
        <v>1.625</v>
      </c>
    </row>
    <row r="6" spans="1:11" ht="14.4">
      <c r="A6" s="2">
        <v>103</v>
      </c>
      <c r="B6" s="2" t="s">
        <v>11</v>
      </c>
      <c r="C6" s="2" t="s">
        <v>12</v>
      </c>
      <c r="D6" s="2">
        <v>30</v>
      </c>
      <c r="E6" s="2">
        <v>40</v>
      </c>
      <c r="F6" s="2">
        <v>70</v>
      </c>
      <c r="G6" s="2">
        <v>3</v>
      </c>
      <c r="H6" s="18">
        <f t="shared" si="0"/>
        <v>1.3333333333333333</v>
      </c>
    </row>
    <row r="7" spans="1:11" ht="14.4">
      <c r="A7" s="3">
        <v>104</v>
      </c>
      <c r="B7" s="3" t="s">
        <v>13</v>
      </c>
      <c r="C7" s="3" t="s">
        <v>14</v>
      </c>
      <c r="D7" s="3">
        <v>45</v>
      </c>
      <c r="E7" s="3">
        <v>75</v>
      </c>
      <c r="F7" s="3">
        <v>95</v>
      </c>
      <c r="G7" s="3">
        <v>5</v>
      </c>
      <c r="H7" s="18">
        <f t="shared" si="0"/>
        <v>1.6666666666666667</v>
      </c>
      <c r="J7" s="7" t="s">
        <v>57</v>
      </c>
      <c r="K7" t="str">
        <f>_xlfn.XLOOKUP(J4,H3:H28,B3:B28,0)</f>
        <v>Arjun</v>
      </c>
    </row>
    <row r="8" spans="1:11" ht="14.4">
      <c r="A8" s="2">
        <v>105</v>
      </c>
      <c r="B8" s="2" t="s">
        <v>15</v>
      </c>
      <c r="C8" s="2" t="s">
        <v>16</v>
      </c>
      <c r="D8" s="2">
        <v>25</v>
      </c>
      <c r="E8" s="2">
        <v>30</v>
      </c>
      <c r="F8" s="2">
        <v>60</v>
      </c>
      <c r="G8" s="2">
        <v>2</v>
      </c>
      <c r="H8" s="18">
        <f t="shared" si="0"/>
        <v>1.2</v>
      </c>
      <c r="J8" s="7" t="s">
        <v>5</v>
      </c>
      <c r="K8">
        <f>_xlfn.XLOOKUP(J4,H3:H28,F3:F28,0)</f>
        <v>93</v>
      </c>
    </row>
    <row r="9" spans="1:11" ht="14.4">
      <c r="A9" s="3">
        <v>106</v>
      </c>
      <c r="B9" s="3" t="s">
        <v>17</v>
      </c>
      <c r="C9" s="3" t="s">
        <v>8</v>
      </c>
      <c r="D9" s="3">
        <v>38</v>
      </c>
      <c r="E9" s="3">
        <v>58</v>
      </c>
      <c r="F9" s="3">
        <v>85</v>
      </c>
      <c r="G9" s="3">
        <v>4</v>
      </c>
      <c r="H9" s="18">
        <f t="shared" si="0"/>
        <v>1.5263157894736843</v>
      </c>
      <c r="J9" t="s">
        <v>6</v>
      </c>
      <c r="K9">
        <f>_xlfn.XLOOKUP(J4,H3:H28,G3:G28)</f>
        <v>5</v>
      </c>
    </row>
    <row r="10" spans="1:11" ht="14.4">
      <c r="A10" s="2">
        <v>107</v>
      </c>
      <c r="B10" s="2" t="s">
        <v>18</v>
      </c>
      <c r="C10" s="2" t="s">
        <v>14</v>
      </c>
      <c r="D10" s="2">
        <v>50</v>
      </c>
      <c r="E10" s="2">
        <v>80</v>
      </c>
      <c r="F10" s="2">
        <v>100</v>
      </c>
      <c r="G10" s="2">
        <v>5</v>
      </c>
      <c r="H10" s="18">
        <f t="shared" si="0"/>
        <v>1.6</v>
      </c>
    </row>
    <row r="11" spans="1:11" ht="14.4">
      <c r="A11" s="3">
        <v>108</v>
      </c>
      <c r="B11" s="3" t="s">
        <v>19</v>
      </c>
      <c r="C11" s="3" t="s">
        <v>12</v>
      </c>
      <c r="D11" s="3">
        <v>28</v>
      </c>
      <c r="E11" s="3">
        <v>35</v>
      </c>
      <c r="F11" s="3">
        <v>65</v>
      </c>
      <c r="G11" s="3">
        <v>3</v>
      </c>
      <c r="H11" s="18">
        <f t="shared" si="0"/>
        <v>1.25</v>
      </c>
      <c r="J11" s="11" t="s">
        <v>59</v>
      </c>
    </row>
    <row r="12" spans="1:11" ht="14.4">
      <c r="A12" s="2">
        <v>109</v>
      </c>
      <c r="B12" s="2" t="s">
        <v>20</v>
      </c>
      <c r="C12" s="2" t="s">
        <v>10</v>
      </c>
      <c r="D12" s="2">
        <v>42</v>
      </c>
      <c r="E12" s="2">
        <v>70</v>
      </c>
      <c r="F12" s="2">
        <v>92</v>
      </c>
      <c r="G12" s="2">
        <v>5</v>
      </c>
      <c r="H12" s="18">
        <f t="shared" si="0"/>
        <v>1.6666666666666667</v>
      </c>
    </row>
    <row r="13" spans="1:11" ht="14.4">
      <c r="A13" s="3">
        <v>110</v>
      </c>
      <c r="B13" s="3" t="s">
        <v>21</v>
      </c>
      <c r="C13" s="3" t="s">
        <v>8</v>
      </c>
      <c r="D13" s="3">
        <v>37</v>
      </c>
      <c r="E13" s="3">
        <v>55</v>
      </c>
      <c r="F13" s="3">
        <v>83</v>
      </c>
      <c r="G13" s="3">
        <v>4</v>
      </c>
      <c r="H13" s="18">
        <f t="shared" si="0"/>
        <v>1.4864864864864864</v>
      </c>
    </row>
    <row r="14" spans="1:11" ht="14.4">
      <c r="A14" s="2">
        <v>111</v>
      </c>
      <c r="B14" s="2" t="s">
        <v>22</v>
      </c>
      <c r="C14" s="2" t="s">
        <v>16</v>
      </c>
      <c r="D14" s="2">
        <v>29</v>
      </c>
      <c r="E14" s="2">
        <v>38</v>
      </c>
      <c r="F14" s="2">
        <v>68</v>
      </c>
      <c r="G14" s="2">
        <v>3</v>
      </c>
      <c r="H14" s="18">
        <f t="shared" si="0"/>
        <v>1.3103448275862069</v>
      </c>
    </row>
    <row r="15" spans="1:11" ht="14.4">
      <c r="A15" s="3">
        <v>112</v>
      </c>
      <c r="B15" s="3" t="s">
        <v>23</v>
      </c>
      <c r="C15" s="3" t="s">
        <v>10</v>
      </c>
      <c r="D15" s="3">
        <v>44</v>
      </c>
      <c r="E15" s="3">
        <v>73</v>
      </c>
      <c r="F15" s="3">
        <v>94</v>
      </c>
      <c r="G15" s="3">
        <v>5</v>
      </c>
      <c r="H15" s="18">
        <f t="shared" si="0"/>
        <v>1.6590909090909092</v>
      </c>
    </row>
    <row r="16" spans="1:11" ht="14.4">
      <c r="A16" s="2">
        <v>113</v>
      </c>
      <c r="B16" s="2" t="s">
        <v>24</v>
      </c>
      <c r="C16" s="2" t="s">
        <v>12</v>
      </c>
      <c r="D16" s="2">
        <v>33</v>
      </c>
      <c r="E16" s="2">
        <v>45</v>
      </c>
      <c r="F16" s="2">
        <v>75</v>
      </c>
      <c r="G16" s="2">
        <v>3</v>
      </c>
      <c r="H16" s="18">
        <f t="shared" si="0"/>
        <v>1.3636363636363635</v>
      </c>
    </row>
    <row r="17" spans="1:8" ht="14.4">
      <c r="A17" s="3">
        <v>114</v>
      </c>
      <c r="B17" s="3" t="s">
        <v>25</v>
      </c>
      <c r="C17" s="3" t="s">
        <v>8</v>
      </c>
      <c r="D17" s="3">
        <v>41</v>
      </c>
      <c r="E17" s="3">
        <v>66</v>
      </c>
      <c r="F17" s="3">
        <v>89</v>
      </c>
      <c r="G17" s="3">
        <v>4</v>
      </c>
      <c r="H17" s="18">
        <f t="shared" si="0"/>
        <v>1.6097560975609757</v>
      </c>
    </row>
    <row r="18" spans="1:8" ht="14.4">
      <c r="A18" s="2">
        <v>115</v>
      </c>
      <c r="B18" s="2" t="s">
        <v>26</v>
      </c>
      <c r="C18" s="2" t="s">
        <v>14</v>
      </c>
      <c r="D18" s="2">
        <v>48</v>
      </c>
      <c r="E18" s="2">
        <v>78</v>
      </c>
      <c r="F18" s="2">
        <v>98</v>
      </c>
      <c r="G18" s="2">
        <v>5</v>
      </c>
      <c r="H18" s="18">
        <f t="shared" si="0"/>
        <v>1.625</v>
      </c>
    </row>
    <row r="19" spans="1:8" ht="14.4">
      <c r="A19" s="3">
        <v>116</v>
      </c>
      <c r="B19" s="3" t="s">
        <v>27</v>
      </c>
      <c r="C19" s="3" t="s">
        <v>16</v>
      </c>
      <c r="D19" s="3">
        <v>26</v>
      </c>
      <c r="E19" s="3">
        <v>32</v>
      </c>
      <c r="F19" s="3">
        <v>62</v>
      </c>
      <c r="G19" s="3">
        <v>2</v>
      </c>
      <c r="H19" s="18">
        <f t="shared" si="0"/>
        <v>1.2307692307692308</v>
      </c>
    </row>
    <row r="20" spans="1:8" ht="14.4">
      <c r="A20" s="2">
        <v>117</v>
      </c>
      <c r="B20" s="2" t="s">
        <v>28</v>
      </c>
      <c r="C20" s="2" t="s">
        <v>12</v>
      </c>
      <c r="D20" s="2">
        <v>31</v>
      </c>
      <c r="E20" s="2">
        <v>42</v>
      </c>
      <c r="F20" s="2">
        <v>72</v>
      </c>
      <c r="G20" s="2">
        <v>3</v>
      </c>
      <c r="H20" s="18">
        <f t="shared" si="0"/>
        <v>1.3548387096774193</v>
      </c>
    </row>
    <row r="21" spans="1:8" ht="14.4">
      <c r="A21" s="3">
        <v>118</v>
      </c>
      <c r="B21" s="3" t="s">
        <v>29</v>
      </c>
      <c r="C21" s="3" t="s">
        <v>10</v>
      </c>
      <c r="D21" s="3">
        <v>43</v>
      </c>
      <c r="E21" s="3">
        <v>75</v>
      </c>
      <c r="F21" s="3">
        <v>93</v>
      </c>
      <c r="G21" s="3">
        <v>5</v>
      </c>
      <c r="H21" s="18">
        <f t="shared" si="0"/>
        <v>1.7441860465116279</v>
      </c>
    </row>
    <row r="22" spans="1:8" ht="14.4">
      <c r="A22" s="2">
        <v>119</v>
      </c>
      <c r="B22" s="2" t="s">
        <v>30</v>
      </c>
      <c r="C22" s="2" t="s">
        <v>14</v>
      </c>
      <c r="D22" s="2">
        <v>39</v>
      </c>
      <c r="E22" s="2">
        <v>60</v>
      </c>
      <c r="F22" s="2">
        <v>87</v>
      </c>
      <c r="G22" s="2">
        <v>4</v>
      </c>
      <c r="H22" s="18">
        <f t="shared" si="0"/>
        <v>1.5384615384615385</v>
      </c>
    </row>
    <row r="23" spans="1:8" ht="14.4">
      <c r="A23" s="3">
        <v>120</v>
      </c>
      <c r="B23" s="3" t="s">
        <v>31</v>
      </c>
      <c r="C23" s="3" t="s">
        <v>8</v>
      </c>
      <c r="D23" s="3">
        <v>36</v>
      </c>
      <c r="E23" s="3">
        <v>52</v>
      </c>
      <c r="F23" s="3">
        <v>78</v>
      </c>
      <c r="G23" s="3">
        <v>4</v>
      </c>
      <c r="H23" s="18">
        <f t="shared" si="0"/>
        <v>1.4444444444444444</v>
      </c>
    </row>
    <row r="24" spans="1:8" ht="14.4">
      <c r="A24" s="2">
        <v>121</v>
      </c>
      <c r="B24" s="2" t="s">
        <v>32</v>
      </c>
      <c r="C24" s="2" t="s">
        <v>16</v>
      </c>
      <c r="D24" s="2">
        <v>27</v>
      </c>
      <c r="E24" s="2">
        <v>34</v>
      </c>
      <c r="F24" s="2">
        <v>64</v>
      </c>
      <c r="G24" s="2">
        <v>2</v>
      </c>
      <c r="H24" s="18">
        <f t="shared" si="0"/>
        <v>1.2592592592592593</v>
      </c>
    </row>
    <row r="25" spans="1:8" ht="14.4">
      <c r="A25" s="3">
        <v>122</v>
      </c>
      <c r="B25" s="3" t="s">
        <v>33</v>
      </c>
      <c r="C25" s="3" t="s">
        <v>12</v>
      </c>
      <c r="D25" s="3">
        <v>32</v>
      </c>
      <c r="E25" s="3">
        <v>44</v>
      </c>
      <c r="F25" s="3">
        <v>74</v>
      </c>
      <c r="G25" s="3">
        <v>3</v>
      </c>
      <c r="H25" s="18">
        <f t="shared" si="0"/>
        <v>1.375</v>
      </c>
    </row>
    <row r="26" spans="1:8" ht="14.4">
      <c r="A26" s="2">
        <v>123</v>
      </c>
      <c r="B26" s="2" t="s">
        <v>34</v>
      </c>
      <c r="C26" s="2" t="s">
        <v>10</v>
      </c>
      <c r="D26" s="2">
        <v>46</v>
      </c>
      <c r="E26" s="2">
        <v>77</v>
      </c>
      <c r="F26" s="2">
        <v>96</v>
      </c>
      <c r="G26" s="2">
        <v>5</v>
      </c>
      <c r="H26" s="18">
        <f t="shared" si="0"/>
        <v>1.673913043478261</v>
      </c>
    </row>
    <row r="27" spans="1:8" ht="14.4">
      <c r="A27" s="3">
        <v>124</v>
      </c>
      <c r="B27" s="3" t="s">
        <v>35</v>
      </c>
      <c r="C27" s="3" t="s">
        <v>8</v>
      </c>
      <c r="D27" s="3">
        <v>34</v>
      </c>
      <c r="E27" s="3">
        <v>48</v>
      </c>
      <c r="F27" s="3">
        <v>76</v>
      </c>
      <c r="G27" s="3">
        <v>3</v>
      </c>
      <c r="H27" s="18">
        <f t="shared" si="0"/>
        <v>1.411764705882353</v>
      </c>
    </row>
    <row r="28" spans="1:8" ht="14.4">
      <c r="A28" s="2">
        <v>125</v>
      </c>
      <c r="B28" s="2" t="s">
        <v>36</v>
      </c>
      <c r="C28" s="2" t="s">
        <v>14</v>
      </c>
      <c r="D28" s="2">
        <v>47</v>
      </c>
      <c r="E28" s="2">
        <v>79</v>
      </c>
      <c r="F28" s="2">
        <v>99</v>
      </c>
      <c r="G28" s="2">
        <v>5</v>
      </c>
      <c r="H28" s="18">
        <f t="shared" si="0"/>
        <v>1.6808510638297873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ans-1</vt:lpstr>
      <vt:lpstr>ans-2</vt:lpstr>
      <vt:lpstr>ans-3</vt:lpstr>
      <vt:lpstr>ans-4</vt:lpstr>
      <vt:lpstr>ans-5</vt:lpstr>
      <vt:lpstr>ans-6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 SHARMA</dc:creator>
  <cp:lastModifiedBy>ADITI SHARMA</cp:lastModifiedBy>
  <cp:lastPrinted>2025-06-06T15:21:43Z</cp:lastPrinted>
  <dcterms:created xsi:type="dcterms:W3CDTF">2025-06-06T15:15:57Z</dcterms:created>
  <dcterms:modified xsi:type="dcterms:W3CDTF">2025-06-15T14:16:23Z</dcterms:modified>
</cp:coreProperties>
</file>